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655155\Desktop\新しいフォルダー (2)\"/>
    </mc:Choice>
  </mc:AlternateContent>
  <xr:revisionPtr revIDLastSave="0" documentId="13_ncr:1_{DEAB3F8B-BEE4-45AF-80FC-B33B28277784}" xr6:coauthVersionLast="47" xr6:coauthVersionMax="47" xr10:uidLastSave="{00000000-0000-0000-0000-000000000000}"/>
  <bookViews>
    <workbookView xWindow="2370" yWindow="285" windowWidth="24585" windowHeight="1522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AM36" i="10"/>
  <c r="CO35" i="10"/>
  <c r="BE35" i="10"/>
  <c r="AM35" i="10"/>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l="1"/>
  <c r="BE34" i="10" l="1"/>
  <c r="CO34" i="10" s="1"/>
  <c r="U35" i="10"/>
  <c r="U36" i="10" s="1"/>
  <c r="U37" i="10" s="1"/>
  <c r="BW34" i="10"/>
  <c r="BW35" i="10" s="1"/>
  <c r="BW36" i="10" s="1"/>
  <c r="BW37" i="10" s="1"/>
  <c r="BW38" i="10" s="1"/>
  <c r="BW39" i="10" s="1"/>
</calcChain>
</file>

<file path=xl/sharedStrings.xml><?xml version="1.0" encoding="utf-8"?>
<sst xmlns="http://schemas.openxmlformats.org/spreadsheetml/2006/main" count="1153" uniqueCount="598">
  <si>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</si>
  <si>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</si>
  <si>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</si>
  <si>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</si>
  <si>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</si>
  <si>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</si>
  <si>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</si>
  <si>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</si>
  <si>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</si>
  <si>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</si>
  <si>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</si>
  <si>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</si>
  <si>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</si>
  <si>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</si>
  <si>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</si>
  <si>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</si>
  <si>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</si>
  <si>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</si>
  <si>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</si>
  <si>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</si>
  <si>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</si>
  <si>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</si>
  <si>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</si>
  <si>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</si>
  <si>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</si>
  <si>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</si>
  <si>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</si>
  <si>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</si>
  <si>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</si>
  <si>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</si>
  <si>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</si>
  <si>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</si>
  <si>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</si>
  <si>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</si>
  <si>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</si>
  <si>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</si>
  <si>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</si>
  <si>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</si>
  <si>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</si>
  <si>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</si>
  <si>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</si>
  <si>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</si>
  <si>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</si>
  <si>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</si>
  <si>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</si>
  <si>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</si>
  <si>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</si>
  <si>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</si>
  <si>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</si>
  <si>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</si>
  <si>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</si>
  <si>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</si>
  <si>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</si>
  <si>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</si>
  <si>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</si>
  <si>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</si>
  <si>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</si>
  <si>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</si>
  <si>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</si>
  <si>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</si>
  <si>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</si>
  <si>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</si>
  <si>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</si>
  <si>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</si>
  <si>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</si>
  <si>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</si>
  <si>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</si>
  <si>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</si>
  <si>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</si>
  <si>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</si>
  <si>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</si>
  <si>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</si>
  <si>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</si>
  <si>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</si>
  <si>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</si>
  <si>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</si>
  <si>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</si>
  <si>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</si>
  <si>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</si>
  <si>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</si>
  <si>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</si>
  <si>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</si>
  <si>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</si>
  <si>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</si>
  <si>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</si>
  <si>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</si>
  <si>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</si>
  <si>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</si>
  <si>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</si>
  <si>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</si>
  <si>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</si>
  <si>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</si>
  <si>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</si>
  <si>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</si>
  <si>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</si>
  <si>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</si>
  <si>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</si>
  <si>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</si>
  <si>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下北山村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</si>
  <si>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</si>
  <si>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</si>
  <si>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</si>
  <si>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</si>
  <si>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</si>
  <si>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</si>
  <si>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</si>
  <si>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</si>
  <si>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</si>
  <si>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</si>
  <si>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</si>
  <si>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</si>
  <si>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</si>
  <si>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</si>
  <si>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</si>
  <si>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</si>
  <si>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</si>
  <si>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</si>
  <si>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</si>
  <si>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</si>
  <si>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</si>
  <si>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</si>
  <si>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</si>
  <si>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</si>
  <si>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</si>
  <si>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</si>
  <si>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</si>
  <si>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</si>
  <si>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</si>
  <si>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</si>
  <si>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</si>
  <si>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</si>
  <si>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</si>
  <si>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</si>
  <si>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</si>
  <si>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</si>
  <si>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</si>
  <si>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</si>
  <si>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</si>
  <si>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</si>
  <si>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</si>
  <si>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</si>
  <si>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</si>
  <si>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</si>
  <si>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</si>
  <si>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</si>
  <si>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</si>
  <si>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</si>
  <si>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</si>
  <si>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</si>
  <si>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</si>
  <si>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</si>
  <si>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</si>
  <si>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</si>
  <si>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</si>
  <si>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-3.2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</si>
  <si>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</si>
  <si>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</si>
  <si>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</si>
  <si>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</si>
  <si>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</si>
  <si>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</si>
  <si>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</si>
  <si>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</si>
  <si>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</si>
  <si>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</si>
  <si>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</si>
  <si>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</si>
  <si>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</si>
  <si>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</si>
  <si>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</si>
  <si>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</si>
  <si>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</si>
  <si>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</si>
  <si>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</si>
  <si>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</si>
  <si>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</si>
  <si>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</si>
  <si>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</si>
  <si>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</si>
  <si>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</si>
  <si>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</si>
  <si>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</si>
  <si>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</si>
  <si>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</si>
  <si>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</si>
  <si>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</si>
  <si>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</si>
  <si>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</si>
  <si>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</si>
  <si>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</si>
  <si>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</si>
  <si>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</si>
  <si>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</si>
  <si>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</si>
  <si>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</si>
  <si>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</si>
  <si>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</si>
  <si>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</si>
  <si>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</si>
  <si>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</si>
  <si>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</si>
  <si>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</si>
  <si>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</si>
  <si>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</si>
  <si>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</si>
  <si>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</si>
  <si>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</si>
  <si>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</si>
  <si>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</si>
  <si>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</si>
  <si>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</si>
  <si>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</si>
  <si>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</si>
  <si>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奈良県下北山村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</si>
  <si>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</si>
  <si>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</si>
  <si>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</si>
  <si>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</si>
  <si>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</si>
  <si>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</si>
  <si>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</si>
  <si>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</si>
  <si>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</si>
  <si>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</si>
  <si>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</si>
  <si>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</si>
  <si>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</si>
  <si>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</si>
  <si>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</si>
  <si>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</si>
  <si>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</si>
  <si>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</si>
  <si>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</si>
  <si>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</si>
  <si>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</si>
  <si>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</si>
  <si>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</si>
  <si>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</si>
  <si>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</si>
  <si>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</si>
  <si>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t>
    <phoneticPr fontId="5"/>
  </si>
  <si>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</si>
  <si>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</si>
  <si>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</si>
  <si>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</si>
  <si>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</si>
  <si>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</si>
  <si>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</si>
  <si>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</si>
  <si>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</si>
  <si>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</si>
  <si>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</si>
  <si>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</si>
  <si>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</si>
  <si>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</si>
  <si>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</si>
  <si>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</si>
  <si>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</si>
  <si>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</si>
  <si>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</si>
  <si>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</si>
  <si>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</si>
  <si>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</si>
  <si>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</si>
  <si>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</si>
  <si>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</si>
  <si>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</si>
  <si>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</si>
  <si>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</si>
  <si>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</si>
  <si>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</si>
  <si>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</si>
  <si>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</si>
  <si>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</si>
  <si>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</si>
  <si>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</si>
  <si>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</si>
  <si>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</si>
  <si>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</si>
  <si>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</si>
  <si>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</si>
  <si>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</si>
  <si>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</si>
  <si>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</si>
  <si>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</si>
  <si>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</si>
  <si>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</si>
  <si>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</si>
  <si>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</si>
  <si>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</si>
  <si>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</si>
  <si>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</si>
  <si>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</si>
  <si>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</si>
  <si>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</si>
  <si>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</si>
  <si>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</si>
  <si>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</si>
  <si>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</si>
  <si>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</si>
  <si>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</si>
  <si>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</si>
  <si>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</si>
  <si>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</si>
  <si>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</si>
  <si>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</si>
  <si>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</si>
  <si>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</si>
  <si>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</si>
  <si>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</si>
  <si>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</si>
  <si>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</si>
  <si>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</si>
  <si>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</si>
  <si>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</si>
  <si>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</si>
  <si>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</si>
  <si>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</si>
  <si>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</si>
  <si>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</si>
  <si>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</si>
  <si>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</si>
  <si>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</si>
  <si>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</si>
  <si>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</si>
  <si>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</si>
  <si>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</si>
  <si>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</si>
  <si>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</si>
  <si>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</si>
  <si>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</si>
  <si>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</si>
  <si>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</si>
  <si>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</si>
  <si>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</si>
  <si>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</si>
  <si>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</si>
  <si>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</si>
  <si>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</si>
  <si>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</si>
  <si>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</si>
  <si>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</si>
  <si>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</si>
  <si>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</si>
  <si>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</si>
  <si>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</si>
  <si>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</si>
  <si>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</si>
  <si>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</si>
  <si>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</si>
  <si>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</si>
  <si>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</si>
  <si>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</si>
  <si>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</si>
  <si>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</si>
  <si>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</si>
  <si>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</si>
  <si>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</si>
  <si>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</si>
  <si>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</si>
  <si>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</si>
  <si>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</si>
  <si>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</si>
  <si>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</si>
  <si>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</si>
  <si>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</si>
  <si>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</si>
  <si>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</si>
  <si>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</si>
  <si>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奈良県下北山村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</si>
  <si>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</si>
  <si>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</si>
  <si>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</si>
  <si>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</si>
  <si>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</si>
  <si>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</si>
  <si>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</si>
  <si>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</si>
  <si>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</si>
  <si>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</si>
  <si>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</si>
  <si>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</si>
  <si>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</si>
  <si>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</si>
  <si>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</si>
  <si>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</si>
  <si>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</si>
  <si>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</si>
  <si>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</si>
  <si>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</si>
  <si>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池の平公園管理運営特別会計</t>
    <phoneticPr fontId="5"/>
  </si>
  <si>
    <t>スポーツ公園管理運営特別会計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</si>
  <si>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</si>
  <si>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</si>
  <si>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</si>
  <si>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</si>
  <si>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</si>
  <si>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</si>
  <si>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</si>
  <si>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</si>
  <si>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</si>
  <si>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</si>
  <si>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</si>
  <si>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</si>
  <si>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</si>
  <si>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</si>
  <si>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国民健康保険事業会計（事業勘定）</t>
    <phoneticPr fontId="5"/>
  </si>
  <si>
    <t>国民健康保険事業会計（直診勘定）</t>
    <phoneticPr fontId="5"/>
  </si>
  <si>
    <t>介護保険事業会計（保険事業勘定）</t>
    <phoneticPr fontId="5"/>
  </si>
  <si>
    <t>後期高齢者医療事業会計</t>
    <phoneticPr fontId="5"/>
  </si>
  <si>
    <t>簡易水道事業会計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</si>
  <si>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</si>
  <si>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</si>
  <si>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</si>
  <si>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</si>
  <si>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</si>
  <si>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</si>
  <si>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</si>
  <si>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</si>
  <si>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</si>
  <si>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</si>
  <si>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</si>
  <si>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</si>
  <si>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</si>
  <si>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</si>
  <si>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</si>
  <si>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</si>
  <si>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</si>
  <si>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</si>
  <si>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</si>
  <si>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</si>
  <si>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</si>
  <si>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</si>
  <si>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</si>
  <si>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</si>
  <si>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</si>
  <si>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</si>
  <si>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</si>
  <si>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</si>
  <si>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</si>
  <si>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</si>
  <si>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</si>
  <si>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</si>
  <si>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</si>
  <si>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</si>
  <si>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</si>
  <si>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</si>
  <si>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</si>
  <si>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</si>
  <si>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</si>
  <si>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</si>
  <si>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</si>
  <si>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</si>
  <si>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</si>
  <si>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</si>
  <si>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</si>
  <si>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</si>
  <si>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</si>
  <si>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</si>
  <si>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</si>
  <si>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</si>
  <si>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</si>
  <si>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</si>
  <si>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</si>
  <si>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</si>
  <si>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</si>
  <si>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</si>
  <si>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</si>
  <si>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</si>
  <si>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国民健康保険事業会計（直診勘定）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</si>
  <si>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</si>
  <si>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</si>
  <si>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</si>
  <si>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</si>
  <si>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</si>
  <si>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</si>
  <si>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</si>
  <si>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</si>
  <si>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</si>
  <si>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</si>
  <si>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</si>
  <si>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</si>
  <si>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</si>
  <si>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</si>
  <si>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</si>
  <si>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</si>
  <si>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</si>
  <si>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</si>
  <si>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</si>
  <si>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</si>
  <si>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</si>
  <si>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</si>
  <si>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</si>
  <si>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</si>
  <si>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</si>
  <si>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</si>
  <si>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</si>
  <si>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</si>
  <si>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</si>
  <si>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</si>
  <si>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</si>
  <si>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</si>
  <si>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</si>
  <si>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</si>
  <si>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</si>
  <si>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</si>
  <si>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</si>
  <si>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</si>
  <si>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</si>
  <si>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</si>
  <si>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</si>
  <si>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</si>
  <si>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</si>
  <si>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</si>
  <si>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</si>
  <si>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</si>
  <si>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</si>
  <si>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</si>
  <si>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</si>
  <si>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</si>
  <si>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</si>
  <si>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</si>
  <si>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</si>
  <si>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</si>
  <si>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</si>
  <si>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</si>
  <si>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</si>
  <si>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</si>
  <si>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</si>
  <si>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</si>
  <si>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</si>
  <si>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</si>
  <si>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</si>
  <si>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</si>
  <si>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</si>
  <si>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</si>
  <si>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</si>
  <si>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</si>
  <si>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</si>
  <si>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</si>
  <si>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</si>
  <si>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</si>
  <si>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</si>
  <si>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</si>
  <si>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</si>
  <si>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</si>
  <si>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</si>
  <si>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</si>
  <si>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</si>
  <si>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</si>
  <si>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</si>
  <si>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</si>
  <si>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</si>
  <si>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</si>
  <si>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</si>
  <si>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2.30</t>
  </si>
  <si>
    <t>▲ 4.30</t>
  </si>
  <si>
    <t>▲ 28.21</t>
  </si>
  <si>
    <t>一般会計</t>
  </si>
  <si>
    <t>介護保険事業会計（保険事業勘定）</t>
  </si>
  <si>
    <t>国民健康保険事業会計（直診勘定）</t>
  </si>
  <si>
    <t>スポーツ公園管理運営特別会計</t>
  </si>
  <si>
    <t>国民健康保険事業会計（事業勘定）</t>
  </si>
  <si>
    <t>簡易水道事業会計</t>
  </si>
  <si>
    <t>池の平公園管理運営特別会計</t>
  </si>
  <si>
    <t>後期高齢者医療事業会計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</si>
  <si>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</si>
  <si>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</si>
  <si>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</si>
  <si>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</si>
  <si>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</si>
  <si>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</si>
  <si>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</si>
  <si>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</si>
  <si>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</si>
  <si>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奈良県市町村総合事務組合</t>
    <phoneticPr fontId="2"/>
  </si>
  <si>
    <t>上・下北山衛生一部事務組合</t>
    <phoneticPr fontId="2"/>
  </si>
  <si>
    <t>奈良広域水質検査センター組合</t>
    <phoneticPr fontId="2"/>
  </si>
  <si>
    <t>奈良県後期高齢者医療広域連合</t>
    <phoneticPr fontId="2"/>
  </si>
  <si>
    <t>奈良県広域消防組合</t>
    <phoneticPr fontId="2"/>
  </si>
  <si>
    <t>南和広域医療企業団</t>
    <phoneticPr fontId="2"/>
  </si>
  <si>
    <t>下北山むらづくりセンター</t>
    <rPh sb="0" eb="3">
      <t>シモキタヤマ</t>
    </rPh>
    <phoneticPr fontId="2"/>
  </si>
  <si>
    <t>庁舎建設基金</t>
    <phoneticPr fontId="5"/>
  </si>
  <si>
    <t>高齢者福祉施設管理運営基金</t>
    <rPh sb="0" eb="3">
      <t>コウレイシャ</t>
    </rPh>
    <phoneticPr fontId="5"/>
  </si>
  <si>
    <t>消防団員特別報酬基金</t>
    <phoneticPr fontId="5"/>
  </si>
  <si>
    <t>公共施設基金</t>
    <phoneticPr fontId="5"/>
  </si>
  <si>
    <t>きなりの郷下北山ふるさと基金</t>
    <rPh sb="4" eb="5">
      <t>サト</t>
    </rPh>
    <rPh sb="5" eb="8">
      <t>シモキタヤマ</t>
    </rPh>
    <rPh sb="12" eb="14">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</si>
  <si>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</si>
  <si>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</si>
  <si>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将来負担額より充当可能財源等が上回っているので類似団体とほぼ同水準と考える。しかし有形固定資産減価償却率については、公共施設の老朽化等により比較的高水準となっている。今後は経常経費の削減等に努め、財政調整基金等、災害など不測の事態や次年度以降に実施する大規模な事業等に備えるために適切な積立を行い、将来にわたり計画性のある健全な財政運営に努める。又、公共施設等の更新、除却等も計画的に進め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</si>
  <si>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</si>
  <si>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</si>
  <si>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</si>
  <si>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</si>
  <si>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</si>
  <si>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</si>
  <si>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率共に昨年同様、類似団体とほぼ同水準と考える。実質公債費率については元利償還金等の返済も計画的に行っているが、次年度年度以降にも計画的に実施する大規模な事業を控えているため、今後は比率自体は上昇する見込みで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</si>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</sst>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E170910-9AA7-4F9C-8744-B54196F51B3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AFCC-40E5-BBEA-2EF2E9AC1E1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393101</c:v>
                </c:pt>
                <c:pt idx="1">
                  <c:v>309045</c:v>
                </c:pt>
                <c:pt idx="2">
                  <c:v>1211561</c:v>
                </c:pt>
                <c:pt idx="3">
                  <c:v>1348276</c:v>
                </c:pt>
                <c:pt idx="4">
                  <c:v>388345</c:v>
                </c:pt>
              </c:numCache>
            </c:numRef>
          </c:val>
          <c:smooth val="0"/>
          <c:extLst>
            <c:ext xmlns:c16="http://schemas.microsoft.com/office/drawing/2014/chart" uri="{C3380CC4-5D6E-409C-BE32-E72D297353CC}">
              <c16:uniqueId val="{00000001-AFCC-40E5-BBEA-2EF2E9AC1E1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8.8000000000000007</c:v>
                </c:pt>
                <c:pt idx="1">
                  <c:v>7.06</c:v>
                </c:pt>
                <c:pt idx="2">
                  <c:v>10.24</c:v>
                </c:pt>
                <c:pt idx="3">
                  <c:v>9.6199999999999992</c:v>
                </c:pt>
                <c:pt idx="4">
                  <c:v>7.32</c:v>
                </c:pt>
              </c:numCache>
            </c:numRef>
          </c:val>
          <c:extLst>
            <c:ext xmlns:c16="http://schemas.microsoft.com/office/drawing/2014/chart" uri="{C3380CC4-5D6E-409C-BE32-E72D297353CC}">
              <c16:uniqueId val="{00000000-DD24-4711-8F7D-0A9CF071A3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181.2</c:v>
                </c:pt>
                <c:pt idx="1">
                  <c:v>195.3</c:v>
                </c:pt>
                <c:pt idx="2">
                  <c:v>184.21</c:v>
                </c:pt>
                <c:pt idx="3">
                  <c:v>143.38999999999999</c:v>
                </c:pt>
                <c:pt idx="4">
                  <c:v>129.30000000000001</c:v>
                </c:pt>
              </c:numCache>
            </c:numRef>
          </c:val>
          <c:extLst>
            <c:ext xmlns:c16="http://schemas.microsoft.com/office/drawing/2014/chart" uri="{C3380CC4-5D6E-409C-BE32-E72D297353CC}">
              <c16:uniqueId val="{00000001-DD24-4711-8F7D-0A9CF071A34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9.56</c:v>
                </c:pt>
                <c:pt idx="1">
                  <c:v>-2.2999999999999998</c:v>
                </c:pt>
                <c:pt idx="2">
                  <c:v>-4.3</c:v>
                </c:pt>
                <c:pt idx="3">
                  <c:v>-28.21</c:v>
                </c:pt>
                <c:pt idx="4">
                  <c:v>4.07</c:v>
                </c:pt>
              </c:numCache>
            </c:numRef>
          </c:val>
          <c:smooth val="0"/>
          <c:extLst>
            <c:ext xmlns:c16="http://schemas.microsoft.com/office/drawing/2014/chart" uri="{C3380CC4-5D6E-409C-BE32-E72D297353CC}">
              <c16:uniqueId val="{00000002-DD24-4711-8F7D-0A9CF071A34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0.15</c:v>
                </c:pt>
                <c:pt idx="2">
                  <c:v>#N/A</c:v>
                </c:pt>
                <c:pt idx="3">
                  <c:v>0.2</c:v>
                </c:pt>
                <c:pt idx="4">
                  <c:v>0</c:v>
                </c:pt>
                <c:pt idx="5">
                  <c:v>0</c:v>
                </c:pt>
                <c:pt idx="6">
                  <c:v>0</c:v>
                </c:pt>
                <c:pt idx="7">
                  <c:v>0</c:v>
                </c:pt>
                <c:pt idx="8">
                  <c:v>0</c:v>
                </c:pt>
                <c:pt idx="9">
                  <c:v>0</c:v>
                </c:pt>
              </c:numCache>
            </c:numRef>
          </c:val>
          <c:extLst>
            <c:ext xmlns:c16="http://schemas.microsoft.com/office/drawing/2014/chart" uri="{C3380CC4-5D6E-409C-BE32-E72D297353CC}">
              <c16:uniqueId val="{00000000-1DBD-4680-A8A9-D0956777886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DBD-4680-A8A9-D0956777886B}"/>
            </c:ext>
          </c:extLst>
        </c:ser>
        <c:ser>
          <c:idx val="2"/>
          <c:order val="2"/>
          <c:tx>
            <c:strRef>
              <c:f>データシート!$A$29</c:f>
              <c:strCache>
                <c:ptCount val="1"/>
                <c:pt idx="0">
                  <c:v>後期高齢者医療事業会計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0.03</c:v>
                </c:pt>
                <c:pt idx="2">
                  <c:v>#N/A</c:v>
                </c:pt>
                <c:pt idx="3">
                  <c:v>0.03</c:v>
                </c:pt>
                <c:pt idx="4">
                  <c:v>#N/A</c:v>
                </c:pt>
                <c:pt idx="5">
                  <c:v>0.02</c:v>
                </c:pt>
                <c:pt idx="6">
                  <c:v>#N/A</c:v>
                </c:pt>
                <c:pt idx="7">
                  <c:v>0.03</c:v>
                </c:pt>
                <c:pt idx="8">
                  <c:v>#N/A</c:v>
                </c:pt>
                <c:pt idx="9">
                  <c:v>0.02</c:v>
                </c:pt>
              </c:numCache>
            </c:numRef>
          </c:val>
          <c:extLst>
            <c:ext xmlns:c16="http://schemas.microsoft.com/office/drawing/2014/chart" uri="{C3380CC4-5D6E-409C-BE32-E72D297353CC}">
              <c16:uniqueId val="{00000002-1DBD-4680-A8A9-D0956777886B}"/>
            </c:ext>
          </c:extLst>
        </c:ser>
        <c:ser>
          <c:idx val="3"/>
          <c:order val="3"/>
          <c:tx>
            <c:strRef>
              <c:f>データシート!$A$30</c:f>
              <c:strCache>
                <c:ptCount val="1"/>
                <c:pt idx="0">
                  <c:v>池の平公園管理運営特別会計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#N/A</c:v>
                </c:pt>
                <c:pt idx="5">
                  <c:v>0.05</c:v>
                </c:pt>
                <c:pt idx="6">
                  <c:v>#N/A</c:v>
                </c:pt>
                <c:pt idx="7">
                  <c:v>0.04</c:v>
                </c:pt>
                <c:pt idx="8">
                  <c:v>#N/A</c:v>
                </c:pt>
                <c:pt idx="9">
                  <c:v>0.03</c:v>
                </c:pt>
              </c:numCache>
            </c:numRef>
          </c:val>
          <c:extLst>
            <c:ext xmlns:c16="http://schemas.microsoft.com/office/drawing/2014/chart" uri="{C3380CC4-5D6E-409C-BE32-E72D297353CC}">
              <c16:uniqueId val="{00000003-1DBD-4680-A8A9-D0956777886B}"/>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0.11</c:v>
                </c:pt>
                <c:pt idx="2">
                  <c:v>#N/A</c:v>
                </c:pt>
                <c:pt idx="3">
                  <c:v>0.11</c:v>
                </c:pt>
                <c:pt idx="4">
                  <c:v>#N/A</c:v>
                </c:pt>
                <c:pt idx="5">
                  <c:v>0.06</c:v>
                </c:pt>
                <c:pt idx="6">
                  <c:v>#N/A</c:v>
                </c:pt>
                <c:pt idx="7">
                  <c:v>0.09</c:v>
                </c:pt>
                <c:pt idx="8">
                  <c:v>#N/A</c:v>
                </c:pt>
                <c:pt idx="9">
                  <c:v>0.05</c:v>
                </c:pt>
              </c:numCache>
            </c:numRef>
          </c:val>
          <c:extLst>
            <c:ext xmlns:c16="http://schemas.microsoft.com/office/drawing/2014/chart" uri="{C3380CC4-5D6E-409C-BE32-E72D297353CC}">
              <c16:uniqueId val="{00000004-1DBD-4680-A8A9-D0956777886B}"/>
            </c:ext>
          </c:extLst>
        </c:ser>
        <c:ser>
          <c:idx val="5"/>
          <c:order val="5"/>
          <c:tx>
            <c:strRef>
              <c:f>データシート!$A$32</c:f>
              <c:strCache>
                <c:ptCount val="1"/>
                <c:pt idx="0">
                  <c:v>国民健康保険事業会計（事業勘定）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0.46</c:v>
                </c:pt>
                <c:pt idx="2">
                  <c:v>#N/A</c:v>
                </c:pt>
                <c:pt idx="3">
                  <c:v>0.74</c:v>
                </c:pt>
                <c:pt idx="4">
                  <c:v>#N/A</c:v>
                </c:pt>
                <c:pt idx="5">
                  <c:v>0.05</c:v>
                </c:pt>
                <c:pt idx="6">
                  <c:v>#N/A</c:v>
                </c:pt>
                <c:pt idx="7">
                  <c:v>0.05</c:v>
                </c:pt>
                <c:pt idx="8">
                  <c:v>#N/A</c:v>
                </c:pt>
                <c:pt idx="9">
                  <c:v>0.06</c:v>
                </c:pt>
              </c:numCache>
            </c:numRef>
          </c:val>
          <c:extLst>
            <c:ext xmlns:c16="http://schemas.microsoft.com/office/drawing/2014/chart" uri="{C3380CC4-5D6E-409C-BE32-E72D297353CC}">
              <c16:uniqueId val="{00000005-1DBD-4680-A8A9-D0956777886B}"/>
            </c:ext>
          </c:extLst>
        </c:ser>
        <c:ser>
          <c:idx val="6"/>
          <c:order val="6"/>
          <c:tx>
            <c:strRef>
              <c:f>データシート!$A$33</c:f>
              <c:strCache>
                <c:ptCount val="1"/>
                <c:pt idx="0">
                  <c:v>スポーツ公園管理運営特別会計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#N/A</c:v>
                </c:pt>
                <c:pt idx="5">
                  <c:v>0.23</c:v>
                </c:pt>
                <c:pt idx="6">
                  <c:v>#N/A</c:v>
                </c:pt>
                <c:pt idx="7">
                  <c:v>0.17</c:v>
                </c:pt>
                <c:pt idx="8">
                  <c:v>#N/A</c:v>
                </c:pt>
                <c:pt idx="9">
                  <c:v>0.31</c:v>
                </c:pt>
              </c:numCache>
            </c:numRef>
          </c:val>
          <c:extLst>
            <c:ext xmlns:c16="http://schemas.microsoft.com/office/drawing/2014/chart" uri="{C3380CC4-5D6E-409C-BE32-E72D297353CC}">
              <c16:uniqueId val="{00000006-1DBD-4680-A8A9-D0956777886B}"/>
            </c:ext>
          </c:extLst>
        </c:ser>
        <c:ser>
          <c:idx val="7"/>
          <c:order val="7"/>
          <c:tx>
            <c:strRef>
              <c:f>データシート!$A$34</c:f>
              <c:strCache>
                <c:ptCount val="1"/>
                <c:pt idx="0">
                  <c:v>国民健康保険事業会計（直診勘定）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0.47</c:v>
                </c:pt>
                <c:pt idx="2">
                  <c:v>#N/A</c:v>
                </c:pt>
                <c:pt idx="3">
                  <c:v>0.66</c:v>
                </c:pt>
                <c:pt idx="4">
                  <c:v>#N/A</c:v>
                </c:pt>
                <c:pt idx="5">
                  <c:v>0.53</c:v>
                </c:pt>
                <c:pt idx="6">
                  <c:v>#N/A</c:v>
                </c:pt>
                <c:pt idx="7">
                  <c:v>0.9</c:v>
                </c:pt>
                <c:pt idx="8">
                  <c:v>#N/A</c:v>
                </c:pt>
                <c:pt idx="9">
                  <c:v>0.69</c:v>
                </c:pt>
              </c:numCache>
            </c:numRef>
          </c:val>
          <c:extLst>
            <c:ext xmlns:c16="http://schemas.microsoft.com/office/drawing/2014/chart" uri="{C3380CC4-5D6E-409C-BE32-E72D297353CC}">
              <c16:uniqueId val="{00000007-1DBD-4680-A8A9-D0956777886B}"/>
            </c:ext>
          </c:extLst>
        </c:ser>
        <c:ser>
          <c:idx val="8"/>
          <c:order val="8"/>
          <c:tx>
            <c:strRef>
              <c:f>データシート!$A$35</c:f>
              <c:strCache>
                <c:ptCount val="1"/>
                <c:pt idx="0">
                  <c:v>介護保険事業会計（保険事業勘定）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0.49</c:v>
                </c:pt>
                <c:pt idx="2">
                  <c:v>#N/A</c:v>
                </c:pt>
                <c:pt idx="3">
                  <c:v>0.88</c:v>
                </c:pt>
                <c:pt idx="4">
                  <c:v>#N/A</c:v>
                </c:pt>
                <c:pt idx="5">
                  <c:v>0.26</c:v>
                </c:pt>
                <c:pt idx="6">
                  <c:v>#N/A</c:v>
                </c:pt>
                <c:pt idx="7">
                  <c:v>1.33</c:v>
                </c:pt>
                <c:pt idx="8">
                  <c:v>#N/A</c:v>
                </c:pt>
                <c:pt idx="9">
                  <c:v>0.89</c:v>
                </c:pt>
              </c:numCache>
            </c:numRef>
          </c:val>
          <c:extLst>
            <c:ext xmlns:c16="http://schemas.microsoft.com/office/drawing/2014/chart" uri="{C3380CC4-5D6E-409C-BE32-E72D297353CC}">
              <c16:uniqueId val="{00000008-1DBD-4680-A8A9-D0956777886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8.8000000000000007</c:v>
                </c:pt>
                <c:pt idx="2">
                  <c:v>#N/A</c:v>
                </c:pt>
                <c:pt idx="3">
                  <c:v>7.06</c:v>
                </c:pt>
                <c:pt idx="4">
                  <c:v>#N/A</c:v>
                </c:pt>
                <c:pt idx="5">
                  <c:v>9.94</c:v>
                </c:pt>
                <c:pt idx="6">
                  <c:v>#N/A</c:v>
                </c:pt>
                <c:pt idx="7">
                  <c:v>9.4</c:v>
                </c:pt>
                <c:pt idx="8">
                  <c:v>#N/A</c:v>
                </c:pt>
                <c:pt idx="9">
                  <c:v>6.97</c:v>
                </c:pt>
              </c:numCache>
            </c:numRef>
          </c:val>
          <c:extLst>
            <c:ext xmlns:c16="http://schemas.microsoft.com/office/drawing/2014/chart" uri="{C3380CC4-5D6E-409C-BE32-E72D297353CC}">
              <c16:uniqueId val="{00000009-1DBD-4680-A8A9-D0956777886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193</c:v>
                </c:pt>
                <c:pt idx="5">
                  <c:v>182</c:v>
                </c:pt>
                <c:pt idx="8">
                  <c:v>197</c:v>
                </c:pt>
                <c:pt idx="11">
                  <c:v>211</c:v>
                </c:pt>
                <c:pt idx="14">
                  <c:v>226</c:v>
                </c:pt>
              </c:numCache>
            </c:numRef>
          </c:val>
          <c:extLst>
            <c:ext xmlns:c16="http://schemas.microsoft.com/office/drawing/2014/chart" uri="{C3380CC4-5D6E-409C-BE32-E72D297353CC}">
              <c16:uniqueId val="{00000000-2E29-4A29-BFF3-A32D6A753CD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E29-4A29-BFF3-A32D6A753CD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E29-4A29-BFF3-A32D6A753CD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37</c:v>
                </c:pt>
                <c:pt idx="3">
                  <c:v>16</c:v>
                </c:pt>
                <c:pt idx="6">
                  <c:v>17</c:v>
                </c:pt>
                <c:pt idx="9">
                  <c:v>19</c:v>
                </c:pt>
                <c:pt idx="12">
                  <c:v>15</c:v>
                </c:pt>
              </c:numCache>
            </c:numRef>
          </c:val>
          <c:extLst>
            <c:ext xmlns:c16="http://schemas.microsoft.com/office/drawing/2014/chart" uri="{C3380CC4-5D6E-409C-BE32-E72D297353CC}">
              <c16:uniqueId val="{00000003-2E29-4A29-BFF3-A32D6A753CD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21</c:v>
                </c:pt>
                <c:pt idx="3">
                  <c:v>20</c:v>
                </c:pt>
                <c:pt idx="6">
                  <c:v>19</c:v>
                </c:pt>
                <c:pt idx="9">
                  <c:v>24</c:v>
                </c:pt>
                <c:pt idx="12">
                  <c:v>25</c:v>
                </c:pt>
              </c:numCache>
            </c:numRef>
          </c:val>
          <c:extLst>
            <c:ext xmlns:c16="http://schemas.microsoft.com/office/drawing/2014/chart" uri="{C3380CC4-5D6E-409C-BE32-E72D297353CC}">
              <c16:uniqueId val="{00000004-2E29-4A29-BFF3-A32D6A753CD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E29-4A29-BFF3-A32D6A753CD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E29-4A29-BFF3-A32D6A753CD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192</c:v>
                </c:pt>
                <c:pt idx="3">
                  <c:v>190</c:v>
                </c:pt>
                <c:pt idx="6">
                  <c:v>205</c:v>
                </c:pt>
                <c:pt idx="9">
                  <c:v>227</c:v>
                </c:pt>
                <c:pt idx="12">
                  <c:v>256</c:v>
                </c:pt>
              </c:numCache>
            </c:numRef>
          </c:val>
          <c:extLst>
            <c:ext xmlns:c16="http://schemas.microsoft.com/office/drawing/2014/chart" uri="{C3380CC4-5D6E-409C-BE32-E72D297353CC}">
              <c16:uniqueId val="{00000007-2E29-4A29-BFF3-A32D6A753CD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57</c:v>
                </c:pt>
                <c:pt idx="2">
                  <c:v>#N/A</c:v>
                </c:pt>
                <c:pt idx="3">
                  <c:v>#N/A</c:v>
                </c:pt>
                <c:pt idx="4">
                  <c:v>44</c:v>
                </c:pt>
                <c:pt idx="5">
                  <c:v>#N/A</c:v>
                </c:pt>
                <c:pt idx="6">
                  <c:v>#N/A</c:v>
                </c:pt>
                <c:pt idx="7">
                  <c:v>44</c:v>
                </c:pt>
                <c:pt idx="8">
                  <c:v>#N/A</c:v>
                </c:pt>
                <c:pt idx="9">
                  <c:v>#N/A</c:v>
                </c:pt>
                <c:pt idx="10">
                  <c:v>59</c:v>
                </c:pt>
                <c:pt idx="11">
                  <c:v>#N/A</c:v>
                </c:pt>
                <c:pt idx="12">
                  <c:v>#N/A</c:v>
                </c:pt>
                <c:pt idx="13">
                  <c:v>70</c:v>
                </c:pt>
                <c:pt idx="14">
                  <c:v>#N/A</c:v>
                </c:pt>
              </c:numCache>
            </c:numRef>
          </c:val>
          <c:smooth val="0"/>
          <c:extLst>
            <c:ext xmlns:c16="http://schemas.microsoft.com/office/drawing/2014/chart" uri="{C3380CC4-5D6E-409C-BE32-E72D297353CC}">
              <c16:uniqueId val="{00000008-2E29-4A29-BFF3-A32D6A753CD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1791</c:v>
                </c:pt>
                <c:pt idx="5">
                  <c:v>2072</c:v>
                </c:pt>
                <c:pt idx="8">
                  <c:v>2546</c:v>
                </c:pt>
                <c:pt idx="11">
                  <c:v>2887</c:v>
                </c:pt>
                <c:pt idx="14">
                  <c:v>2823</c:v>
                </c:pt>
              </c:numCache>
            </c:numRef>
          </c:val>
          <c:extLst>
            <c:ext xmlns:c16="http://schemas.microsoft.com/office/drawing/2014/chart" uri="{C3380CC4-5D6E-409C-BE32-E72D297353CC}">
              <c16:uniqueId val="{00000000-04CD-4139-9AAF-BA9D6DC1D25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65</c:v>
                </c:pt>
                <c:pt idx="5">
                  <c:v>55</c:v>
                </c:pt>
                <c:pt idx="8">
                  <c:v>47</c:v>
                </c:pt>
                <c:pt idx="11">
                  <c:v>40</c:v>
                </c:pt>
                <c:pt idx="14">
                  <c:v>36</c:v>
                </c:pt>
              </c:numCache>
            </c:numRef>
          </c:val>
          <c:extLst>
            <c:ext xmlns:c16="http://schemas.microsoft.com/office/drawing/2014/chart" uri="{C3380CC4-5D6E-409C-BE32-E72D297353CC}">
              <c16:uniqueId val="{00000001-04CD-4139-9AAF-BA9D6DC1D25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2762</c:v>
                </c:pt>
                <c:pt idx="5">
                  <c:v>2738</c:v>
                </c:pt>
                <c:pt idx="8">
                  <c:v>2753</c:v>
                </c:pt>
                <c:pt idx="11">
                  <c:v>2550</c:v>
                </c:pt>
                <c:pt idx="14">
                  <c:v>2806</c:v>
                </c:pt>
              </c:numCache>
            </c:numRef>
          </c:val>
          <c:extLst>
            <c:ext xmlns:c16="http://schemas.microsoft.com/office/drawing/2014/chart" uri="{C3380CC4-5D6E-409C-BE32-E72D297353CC}">
              <c16:uniqueId val="{00000002-04CD-4139-9AAF-BA9D6DC1D25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4CD-4139-9AAF-BA9D6DC1D25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4CD-4139-9AAF-BA9D6DC1D25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4CD-4139-9AAF-BA9D6DC1D25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336</c:v>
                </c:pt>
                <c:pt idx="3">
                  <c:v>329</c:v>
                </c:pt>
                <c:pt idx="6">
                  <c:v>322</c:v>
                </c:pt>
                <c:pt idx="9">
                  <c:v>278</c:v>
                </c:pt>
                <c:pt idx="12">
                  <c:v>266</c:v>
                </c:pt>
              </c:numCache>
            </c:numRef>
          </c:val>
          <c:extLst>
            <c:ext xmlns:c16="http://schemas.microsoft.com/office/drawing/2014/chart" uri="{C3380CC4-5D6E-409C-BE32-E72D297353CC}">
              <c16:uniqueId val="{00000006-04CD-4139-9AAF-BA9D6DC1D25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180</c:v>
                </c:pt>
                <c:pt idx="3">
                  <c:v>184</c:v>
                </c:pt>
                <c:pt idx="6">
                  <c:v>147</c:v>
                </c:pt>
                <c:pt idx="9">
                  <c:v>128</c:v>
                </c:pt>
                <c:pt idx="12">
                  <c:v>120</c:v>
                </c:pt>
              </c:numCache>
            </c:numRef>
          </c:val>
          <c:extLst>
            <c:ext xmlns:c16="http://schemas.microsoft.com/office/drawing/2014/chart" uri="{C3380CC4-5D6E-409C-BE32-E72D297353CC}">
              <c16:uniqueId val="{00000007-04CD-4139-9AAF-BA9D6DC1D25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292</c:v>
                </c:pt>
                <c:pt idx="3">
                  <c:v>266</c:v>
                </c:pt>
                <c:pt idx="6">
                  <c:v>245</c:v>
                </c:pt>
                <c:pt idx="9">
                  <c:v>225</c:v>
                </c:pt>
                <c:pt idx="12">
                  <c:v>214</c:v>
                </c:pt>
              </c:numCache>
            </c:numRef>
          </c:val>
          <c:extLst>
            <c:ext xmlns:c16="http://schemas.microsoft.com/office/drawing/2014/chart" uri="{C3380CC4-5D6E-409C-BE32-E72D297353CC}">
              <c16:uniqueId val="{00000008-04CD-4139-9AAF-BA9D6DC1D25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4CD-4139-9AAF-BA9D6DC1D25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2054</c:v>
                </c:pt>
                <c:pt idx="3">
                  <c:v>2138</c:v>
                </c:pt>
                <c:pt idx="6">
                  <c:v>2935</c:v>
                </c:pt>
                <c:pt idx="9">
                  <c:v>3444</c:v>
                </c:pt>
                <c:pt idx="12">
                  <c:v>3389</c:v>
                </c:pt>
              </c:numCache>
            </c:numRef>
          </c:val>
          <c:extLst>
            <c:ext xmlns:c16="http://schemas.microsoft.com/office/drawing/2014/chart" uri="{C3380CC4-5D6E-409C-BE32-E72D297353CC}">
              <c16:uniqueId val="{0000000A-04CD-4139-9AAF-BA9D6DC1D25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4CD-4139-9AAF-BA9D6DC1D25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1790</c:v>
                </c:pt>
                <c:pt idx="1">
                  <c:v>1495</c:v>
                </c:pt>
                <c:pt idx="2">
                  <c:v>1557</c:v>
                </c:pt>
              </c:numCache>
            </c:numRef>
          </c:val>
          <c:extLst>
            <c:ext xmlns:c16="http://schemas.microsoft.com/office/drawing/2014/chart" uri="{C3380CC4-5D6E-409C-BE32-E72D297353CC}">
              <c16:uniqueId val="{00000000-15E9-4965-9169-32EDBABB4AE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124</c:v>
                </c:pt>
                <c:pt idx="1">
                  <c:v>124</c:v>
                </c:pt>
                <c:pt idx="2">
                  <c:v>124</c:v>
                </c:pt>
              </c:numCache>
            </c:numRef>
          </c:val>
          <c:extLst>
            <c:ext xmlns:c16="http://schemas.microsoft.com/office/drawing/2014/chart" uri="{C3380CC4-5D6E-409C-BE32-E72D297353CC}">
              <c16:uniqueId val="{00000001-15E9-4965-9169-32EDBABB4AE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778</c:v>
                </c:pt>
                <c:pt idx="1">
                  <c:v>870</c:v>
                </c:pt>
                <c:pt idx="2">
                  <c:v>1064</c:v>
                </c:pt>
              </c:numCache>
            </c:numRef>
          </c:val>
          <c:extLst>
            <c:ext xmlns:c16="http://schemas.microsoft.com/office/drawing/2014/chart" uri="{C3380CC4-5D6E-409C-BE32-E72D297353CC}">
              <c16:uniqueId val="{00000002-15E9-4965-9169-32EDBABB4AE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{34477FD0-2F63-4162-BF11-7EC04A9EFC14}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E08-4AC2-9F00-B76997BAFC3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{5999954B-A9FF-45D1-9185-E44FB009ACC0}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E08-4AC2-9F00-B76997BAFC3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{5AE8F834-C238-42BE-9EE9-7DAC58D58482}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E08-4AC2-9F00-B76997BAFC3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{EA53C57A-96BC-44B4-BDAA-C3694AC3DA31}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E08-4AC2-9F00-B76997BAFC3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{5DD947E6-8821-4049-AED2-71F8CA12A403}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E08-4AC2-9F00-B76997BAFC3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{C3C1CA6B-970A-4853-BEF7-E80375913D27}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E08-4AC2-9F00-B76997BAFC3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{065B7DD4-3500-4671-8442-D8889443E60C}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E08-4AC2-9F00-B76997BAFC3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{AD15A868-BD00-4B12-BFC4-F82271591072}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E08-4AC2-9F00-B76997BAFC3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{986319B4-6E59-4243-A888-7A54A5F3A788}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E08-4AC2-9F00-B76997BAFC3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c:v>
                </c:pt>
                <c:pt idx="8">
                  <c:v>61.7</c:v>
                </c:pt>
                <c:pt idx="16">
                  <c:v>64.2</c:v>
                </c:pt>
                <c:pt idx="24">
                  <c:v>63.4</c:v>
                </c:pt>
                <c:pt idx="32">
                  <c:v>65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E08-4AC2-9F00-B76997BAFC3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{E25803DD-3A7E-4BFE-B8A7-137F3C66D0F3}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E08-4AC2-9F00-B76997BAFC3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{5F57E0E1-282A-46EB-9EA4-1E7A3A87310C}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E08-4AC2-9F00-B76997BAFC3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{9214E6D3-A1DF-47C6-8417-14F011AB2E28}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E08-4AC2-9F00-B76997BAFC3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{029FA09A-405B-42E6-8431-415308508AC7}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E08-4AC2-9F00-B76997BAFC3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{303FA105-461F-4901-A95F-B06100506F3C}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E08-4AC2-9F00-B76997BAFC3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{862F1F7C-F6B6-4650-B223-968007BB5CDE}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E08-4AC2-9F00-B76997BAFC3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{24396235-081A-476C-A3B2-732D6283173C}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E08-4AC2-9F00-B76997BAFC3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{8087099D-4FE6-4916-9A23-E1C4DA3CFBAD}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E08-4AC2-9F00-B76997BAFC3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{A98BA96F-AE88-471E-8A9C-ACE2E8A317BE}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E08-4AC2-9F00-B76997BAFC3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59.4</c:v>
                </c:pt>
                <c:pt idx="16">
                  <c:v>60.4</c:v>
                </c:pt>
                <c:pt idx="24">
                  <c:v>61.5</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E08-4AC2-9F00-B76997BAFC34}"/>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{1EA4A558-6F63-441F-941A-2F9F507E2DAD}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E51-4462-9833-398D620BC6D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{A978D364-C76E-4987-BDC5-5467BB0DAB06}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E51-4462-9833-398D620BC6D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{47C63618-2D14-4D4E-BE7B-58EA40F0F83F}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E51-4462-9833-398D620BC6D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{B074F182-8C0F-4866-AD9E-B2BC835AC811}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E51-4462-9833-398D620BC6D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{64BB0154-2531-440B-9F0B-CE3AA739349A}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E51-4462-9833-398D620BC6D5}"/>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{0918565A-B3C1-4D85-9E43-31AA662ED661}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E51-4462-9833-398D620BC6D5}"/>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{4BFE68E8-BF7B-4207-A051-C0F861A647EB}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E51-4462-9833-398D620BC6D5}"/>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{07849864-B727-4AC2-A0F2-D3F14A6725C4}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E51-4462-9833-398D620BC6D5}"/>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{276252AD-F6C5-4CE0-BCD1-8AF922C73B3C}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E51-4462-9833-398D620BC6D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5.6</c:v>
                </c:pt>
                <c:pt idx="16">
                  <c:v>6</c:v>
                </c:pt>
                <c:pt idx="24">
                  <c:v>6.1</c:v>
                </c:pt>
                <c:pt idx="32">
                  <c:v>6.6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E51-4462-9833-398D620BC6D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{50D75181-D4B7-48F5-B23D-661829B4D36C}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E51-4462-9833-398D620BC6D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{7D905773-0322-4BD6-894B-4AB8827BF133}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E51-4462-9833-398D620BC6D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{06599737-9009-44A1-A8BB-EA94BCBFBD6D}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E51-4462-9833-398D620BC6D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{A44241BC-60FA-430C-B236-9047700B8DCA}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E51-4462-9833-398D620BC6D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{6BD62270-0B8B-4DCF-B19D-0D03A01C6D74}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E51-4462-9833-398D620BC6D5}"/>
                </c:ext>
              </c:extLst>
            </c:dLbl>
            <c:dLbl>
              <c:idx val="8"/>
              <c:layout>
                <c:manualLayout>
                  <c:x val="-4.509653070695381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{6818A322-54CD-46D5-A91C-DDDB8B9BA465}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E51-4462-9833-398D620BC6D5}"/>
                </c:ext>
              </c:extLst>
            </c:dLbl>
            <c:dLbl>
              <c:idx val="16"/>
              <c:layout>
                <c:manualLayout>
                  <c:x val="-1.81718036372324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{1A5B760C-6D23-417F-A893-1FB41BAC37F2}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E51-4462-9833-398D620BC6D5}"/>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{F9A3CA63-80E1-4DF4-BD1B-E73C9E3E3257}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E51-4462-9833-398D620BC6D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{249E2316-7F9B-404B-99F2-CB4615D05F84}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E51-4462-9833-398D620BC6D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E51-4462-9833-398D620BC6D5}"/>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奈良県下北山村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ここ数年で多額になっている施設整備等の為、主に借入を実施している過疎債・辺地債の償還が開始された事に伴い償還額が増加している。令和４年度以降も</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老朽化する施設整備等や庁舎関連施設、教育関連施設、福祉関連施設、観光関連施設などの改修を控えており、今後も計画的に実施す</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る事業については</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起債</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など</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で対応</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を検討している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為、元利償還金は増加傾向であり、比率自体も上昇する見込みである。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上昇することが見込まれる</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実質</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比率</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交付税算入率の低い起債や借入金利の高い起債を</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基金等を適切に活用</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して</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繰上償還</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を実施</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し、抑制</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を図りたい</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今後は事業の見直し等も進めながらできる限り起債に大きく頼ることのない財政運営に努める。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該当なし</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奈良県下北山村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地方債の現在高の増加が見られるが、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主に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過疎債・辺地債などの交付税算入率の高い有利な地方債を借入すること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基準財政需要額算入見込額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も前年度と同程度で推移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していることから、将来負担比率は前年度と同様健全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であると考える。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今後も事業実施の適正化を図り、財政の健全化に努める。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奈良県下北山村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昨年は集約・複合化施設の整備（保小中合同校舎整備）等に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財政調整基金を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充当した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。基金積立てに明確な基準等は設けていないが、令和３年度については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災害など不測の事態や次年度以降も実施する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大型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等（庁舎建設等）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に備えるために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積立てを実施した結果、</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基金全体としては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額となった。</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次年度以降も目的に応じた基金の取り崩しを実施する為、基金全体としての積立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額は減少傾向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となる事が予想されるが、本村においては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令和４年度以降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も公共施設の老朽化対策や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庁舎関連施設、教育関連施設、福祉関連施設、観光関連施設などの改修を控えており、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今後の財政需要にも適切に対応して行けるように一定額を確保していく事を予定している。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庁舎建設基金：下北山村庁舎建設の資金に充当。</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高齢者福祉施設管理運営基金</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高齢者福祉施設の健全な管理運営に資する。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消防団員特別報酬基金：団員が特別に出動した場合の費用弁償等の支給および装備充実に資する。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きなりの郷下北山ふるさと基金：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寄付者の意向に沿った地域づくり事業等への資金に充当。</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公共施設基金：公共施設の維持及び建設事業を円滑に執行。</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庁舎建設基金：次年度以降で着手する庁舎建設に備える為、積立を実施した事により増額。</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きなりの郷下北山ふるさと基金：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寄付金が増加した事により増額。</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200">
              <a:effectLst/>
              <a:latin typeface="ＭＳ Ｐゴシック" panose="020B0600070205080204" pitchFamily="50" charset="-128"/>
              <a:ea typeface="ＭＳ Ｐゴシック" panose="020B0600070205080204" pitchFamily="50" charset="-128"/>
            </a:rPr>
            <a:t>その他の基金については基金利子等による若干の増額。</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庁舎建設基金：次年度以降に予定をしている庁舎移転工事等に充当の為、近々に取り崩しも予定している。</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高齢者福祉施設管理運営基金</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高齢者福祉施設の整備に充当予定の為、今後も適切な積立を行う。</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消防団員特別報酬基金：不測の事態に備えて計画的に基金の積立てを実施している。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きなりの郷下北山ふるさと基金：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寄付者の意向に沿った事業を辞し予定の為、基金の取り崩しを予定している。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公共施設基金：次年度以降で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計画的に実施する事業を予定していることから現在積立てしている基金の取り崩しを予定している。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昨年は平成３０年度より着手していた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集約・複合化施設の整備（保小中合同校舎整備）等の財源とする為、財政調整基金の取り崩しを実施した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が、令和３年度においては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災害など不測の事態や次年度以降に実施する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大型事業等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に備える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為、</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積立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てを実施した。</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災害などの不測の事態に備える為に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積立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を実施する予定だが、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次年度以降に控えている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大型施設整備等（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庁舎建設事業：約８億円）に現在積立を行っている特定目的基金（庁舎建設基金：約５億２千万円）だけでは不足が生じるので施設整備等で取り崩しを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予定</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４年度以降も公共施設の老朽化対策や庁舎関連施設、教育関連施設、福祉関連施設、観光関連施設などの改修を控えており、財政需要の増額が見込まれる為、今後も決算剰余金などを継続的に積立てを行って行く方針である。</a:t>
          </a:r>
          <a:endParaRPr lang="ja-JP"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今年度について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横ばいで推移。</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財政の健全化を図る為、必要に応じて基金への積立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てを検討し、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任意の繰上償還等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に対応する為</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基金の管理を行っていく。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6688C28-8205-4669-8F34-1DCFC54F62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18B56BF-7D69-453F-AE9F-1EE71F11DE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872341B-464A-4481-882D-9B73933B5519}"/>
            </a:ext>
          </a:extLst>
        </xdr:cNvPr>
        <xdr:cNvSpPr/>
      </xdr:nvSpPr>
      <xdr:spPr>
        <a:xfrm>
          <a:off x="1149858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8B582220-22AE-4712-AD25-D793F72DE9C4}"/>
            </a:ext>
          </a:extLst>
        </xdr:cNvPr>
        <xdr:cNvSpPr/>
      </xdr:nvSpPr>
      <xdr:spPr>
        <a:xfrm>
          <a:off x="1283970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1A7EFD01-8226-48A1-987F-C770DACD4011}"/>
            </a:ext>
          </a:extLst>
        </xdr:cNvPr>
        <xdr:cNvSpPr/>
      </xdr:nvSpPr>
      <xdr:spPr>
        <a:xfrm>
          <a:off x="1418082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95CB81D7-4B22-4F9B-A669-CCDD48E5F5D9}"/>
            </a:ext>
          </a:extLst>
        </xdr:cNvPr>
        <xdr:cNvSpPr/>
      </xdr:nvSpPr>
      <xdr:spPr>
        <a:xfrm>
          <a:off x="1552194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5700323A-FF35-4EAC-9F72-39AD444B0DA3}"/>
            </a:ext>
          </a:extLst>
        </xdr:cNvPr>
        <xdr:cNvSpPr/>
      </xdr:nvSpPr>
      <xdr:spPr>
        <a:xfrm>
          <a:off x="1686306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B14F3E85-680D-4271-9145-BE74B58C9099}"/>
            </a:ext>
          </a:extLst>
        </xdr:cNvPr>
        <xdr:cNvSpPr/>
      </xdr:nvSpPr>
      <xdr:spPr>
        <a:xfrm>
          <a:off x="1149858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58C6178B-D69A-4EDC-8C55-C2C12449EE12}"/>
            </a:ext>
          </a:extLst>
        </xdr:cNvPr>
        <xdr:cNvSpPr/>
      </xdr:nvSpPr>
      <xdr:spPr>
        <a:xfrm>
          <a:off x="1283970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1A4EC9C6-5120-419D-B4D0-8F992832AE2E}"/>
            </a:ext>
          </a:extLst>
        </xdr:cNvPr>
        <xdr:cNvSpPr/>
      </xdr:nvSpPr>
      <xdr:spPr>
        <a:xfrm>
          <a:off x="1418082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C7FEDB08-C190-4FCB-A229-6B0CA0F2787B}"/>
            </a:ext>
          </a:extLst>
        </xdr:cNvPr>
        <xdr:cNvSpPr/>
      </xdr:nvSpPr>
      <xdr:spPr>
        <a:xfrm>
          <a:off x="1552194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D189A8A9-0BF6-4BED-9780-90831E1ECF1F}"/>
            </a:ext>
          </a:extLst>
        </xdr:cNvPr>
        <xdr:cNvSpPr/>
      </xdr:nvSpPr>
      <xdr:spPr>
        <a:xfrm>
          <a:off x="1686306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B04B40DB-FB17-4878-9E08-8C866F5E2917}"/>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1858A1CD-847C-484F-A57B-6311015BBC70}"/>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80C947E1-BA56-43D3-9FE9-BCDB7ACE42FF}"/>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EEB30237-3CF9-45B4-AB56-7D44AAB1A6DE}"/>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奈良県下北山村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94F6A2E5-FCF2-4F13-BFFA-A9611EA82619}"/>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AC6A8746-48BE-4FE5-82D7-61E74E20AB30}"/>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85CB1765-D93D-4E71-A1C2-375EA69AC7E3}"/>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564BC52E-4B56-447C-B464-7FB6CC9EA740}"/>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EB900D7A-D9E3-4882-ACDA-EE5688341B11}"/>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91A4B17D-4177-4DCE-8765-6A16D2DB3374}"/>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832
821
133.39
2,100,331
2,011,723
88,082
1,203,915
3,388,597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49C39743-1674-4482-96E6-6ACB9AD07A10}"/>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CFFF8EFB-FF0D-4BD5-B3A0-A7F64B87FC69}"/>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7E4916A1-A0A4-4F2A-AD04-CBA99BB5B372}"/>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19335D0E-9CD1-48C5-9349-C208F6E5EB74}"/>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13AD3FE8-056A-4201-BAB0-7512D3BD2FCD}"/>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A1F66B10-69F8-4CD2-99BD-DACD29660346}"/>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421DA505-6F2F-494C-AED6-A0D8CFC0F9CB}"/>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D301BF5C-4DBA-4C0C-90FD-622F93CCE436}"/>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37CCCFF6-AE26-4E56-8E14-5C04C634142B}"/>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3FA2B9DB-FAD7-41F2-8149-7CCD333FFA76}"/>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2F775A5D-5531-446D-B1D1-71B4994C4E06}"/>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F9699AB-5854-481B-94E9-4648599E9646}"/>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4EF102FC-89AE-4C65-8E36-719E938850F9}"/>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5AD949D2-6318-4199-B5D8-992FCD6D26D8}"/>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BD28AA7C-D609-4AC1-B252-489E72B6263B}"/>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5F8B8D68-2BB3-405C-8CBC-AD910274F3B4}"/>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3CB5C3E4-CDE4-4F7D-BE71-1CA2047526D4}"/>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D2E260DF-FB56-408B-BBDF-5C61287808D0}"/>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1FFCF2D8-1AAE-4549-8865-B8FDE0AB5AD6}"/>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A9E59284-B2B8-4700-8246-58CA328F98B4}"/>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16B855D7-5442-459C-8EB2-32C881D5BCF5}"/>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86AEDBF8-0E89-42CF-92F5-29620DDBE464}"/>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35DDCE77-069C-40DB-AE14-EDDA6751D775}"/>
            </a:ext>
          </a:extLst>
        </xdr:cNvPr>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A0092CE1-9A93-4B43-95A0-E0B0A34C62E3}"/>
            </a:ext>
          </a:extLst>
        </xdr:cNvPr>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ACE6E0AF-2290-4A3E-82F8-2B827325DCAA}"/>
            </a:ext>
          </a:extLst>
        </xdr:cNvPr>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7EA08D-88AC-401D-BB66-38B5EDFAE654}"/>
            </a:ext>
          </a:extLst>
        </xdr:cNvPr>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1865F137-F8D9-40AC-AB0C-8752071079E8}"/>
            </a:ext>
          </a:extLst>
        </xdr:cNvPr>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2492E57A-BB11-47A6-882E-DCFC15ED6A82}"/>
            </a:ext>
          </a:extLst>
        </xdr:cNvPr>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3F3B753C-1DC9-4C88-8CF2-5BE4183CA3FA}"/>
            </a:ext>
          </a:extLst>
        </xdr:cNvPr>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1B49F0F2-8D23-4142-9BFB-4863FBED0A88}"/>
            </a:ext>
          </a:extLst>
        </xdr:cNvPr>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6507BE8F-2F7C-485A-9C78-F04E8D1F7451}"/>
            </a:ext>
          </a:extLst>
        </xdr:cNvPr>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EBDB1E81-C46F-40DA-B1E6-4B1268B54D48}"/>
            </a:ext>
          </a:extLst>
        </xdr:cNvPr>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7AE5D2CD-1999-4F47-BA12-0EED99E10539}"/>
            </a:ext>
          </a:extLst>
        </xdr:cNvPr>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6D8AA611-0348-4822-A90B-2E12A1190430}"/>
            </a:ext>
          </a:extLst>
        </xdr:cNvPr>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85A07492-E1F1-4D64-9D30-8122FEC256BA}"/>
            </a:ext>
          </a:extLst>
        </xdr:cNvPr>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有形固定資産減価償却率については類似団体の平均値と比較して若干高い値となっている。これは公共施設等の老朽化が進んでいることが要因と考えられる。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数値に関しては令和２年度</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小・中学校・保育所を集約化・複合化した施設が完成し若干改善した</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が、令和３年度については老朽化が進んだ為数値は若干上昇した。そ</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の他の公共施設の中には既に減価償却を終えているものもあり、維持管理に要する費用が今後も増加することが考えられるので、計画的に施設の更新や除却等を進めて行く必要がある。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BEE48789-C6A1-4A50-8C07-E28491BF4DE7}"/>
            </a:ext>
          </a:extLst>
        </xdr:cNvPr>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3ABFDD1C-6FDE-4329-864C-3C719611F6FF}"/>
            </a:ext>
          </a:extLst>
        </xdr:cNvPr>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1CC89EA6-B945-4F96-8988-148AFA90A259}"/>
            </a:ext>
          </a:extLst>
        </xdr:cNvPr>
        <xdr:cNvSpPr txBox="1"/>
      </xdr:nvSpPr>
      <xdr:spPr>
        <a:xfrm>
          <a:off x="721516" y="687913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EF6DB0B3-1190-4F9C-80B4-1FFFC1C113F5}"/>
            </a:ext>
          </a:extLst>
        </xdr:cNvPr>
        <xdr:cNvCxnSpPr/>
      </xdr:nvCxnSpPr>
      <xdr:spPr>
        <a:xfrm>
          <a:off x="1127125" y="666831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BE677D66-73AB-45DC-8BFD-43C16CFACA72}"/>
            </a:ext>
          </a:extLst>
        </xdr:cNvPr>
        <xdr:cNvSpPr txBox="1"/>
      </xdr:nvSpPr>
      <xdr:spPr>
        <a:xfrm>
          <a:off x="772811" y="657832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36AC6C7-E07B-43C6-80A1-61B5C8EB603A}"/>
            </a:ext>
          </a:extLst>
        </xdr:cNvPr>
        <xdr:cNvCxnSpPr/>
      </xdr:nvCxnSpPr>
      <xdr:spPr>
        <a:xfrm>
          <a:off x="1127125" y="636750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58703020-BD0B-4F2D-981B-0E520BA66176}"/>
            </a:ext>
          </a:extLst>
        </xdr:cNvPr>
        <xdr:cNvSpPr txBox="1"/>
      </xdr:nvSpPr>
      <xdr:spPr>
        <a:xfrm>
          <a:off x="772811" y="62775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C6231A3C-685A-4B29-9DCC-D2052963E00F}"/>
            </a:ext>
          </a:extLst>
        </xdr:cNvPr>
        <xdr:cNvCxnSpPr/>
      </xdr:nvCxnSpPr>
      <xdr:spPr>
        <a:xfrm>
          <a:off x="1127125" y="606669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297AEBF5-6CB1-4ADB-B0FB-7085D7DE4C4C}"/>
            </a:ext>
          </a:extLst>
        </xdr:cNvPr>
        <xdr:cNvSpPr txBox="1"/>
      </xdr:nvSpPr>
      <xdr:spPr>
        <a:xfrm>
          <a:off x="772811" y="597289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5D8ACEEB-6740-47E4-9DFF-7FAE9787FFC3}"/>
            </a:ext>
          </a:extLst>
        </xdr:cNvPr>
        <xdr:cNvCxnSpPr/>
      </xdr:nvCxnSpPr>
      <xdr:spPr>
        <a:xfrm>
          <a:off x="1127125" y="576589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814C69AC-A3A9-4D46-BE38-315F5956B2FE}"/>
            </a:ext>
          </a:extLst>
        </xdr:cNvPr>
        <xdr:cNvSpPr txBox="1"/>
      </xdr:nvSpPr>
      <xdr:spPr>
        <a:xfrm>
          <a:off x="772811" y="567209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510F64BB-9983-4267-8458-1B667A763526}"/>
            </a:ext>
          </a:extLst>
        </xdr:cNvPr>
        <xdr:cNvCxnSpPr/>
      </xdr:nvCxnSpPr>
      <xdr:spPr>
        <a:xfrm>
          <a:off x="1127125" y="54650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5E45C132-14A3-4711-A198-AF6772335A8B}"/>
            </a:ext>
          </a:extLst>
        </xdr:cNvPr>
        <xdr:cNvSpPr txBox="1"/>
      </xdr:nvSpPr>
      <xdr:spPr>
        <a:xfrm>
          <a:off x="772811" y="53712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93C1E54E-F544-4C0D-ACDD-7B512864154B}"/>
            </a:ext>
          </a:extLst>
        </xdr:cNvPr>
        <xdr:cNvCxnSpPr/>
      </xdr:nvCxnSpPr>
      <xdr:spPr>
        <a:xfrm>
          <a:off x="1127125" y="516046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71BF8F58-D6D1-4F4B-9788-80C075B6C954}"/>
            </a:ext>
          </a:extLst>
        </xdr:cNvPr>
        <xdr:cNvSpPr txBox="1"/>
      </xdr:nvSpPr>
      <xdr:spPr>
        <a:xfrm>
          <a:off x="772811" y="507047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ADF80E79-5777-4082-9455-0E3A4C3736A7}"/>
            </a:ext>
          </a:extLst>
        </xdr:cNvPr>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61EDA620-BD9D-4088-BBF9-6C62F4EA9750}"/>
            </a:ext>
          </a:extLst>
        </xdr:cNvPr>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C66E2972-3260-40F7-99DF-9504585AEAFF}"/>
            </a:ext>
          </a:extLst>
        </xdr:cNvPr>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7" name="直線コネクタ 76">
          <a:extLst>
            <a:ext uri="{FF2B5EF4-FFF2-40B4-BE49-F238E27FC236}">
              <a16:creationId xmlns:a16="http://schemas.microsoft.com/office/drawing/2014/main" id="{9626EBC3-D080-455B-A9A3-6BDFA529C80D}"/>
            </a:ext>
          </a:extLst>
        </xdr:cNvPr>
        <xdr:cNvCxnSpPr/>
      </xdr:nvCxnSpPr>
      <xdr:spPr>
        <a:xfrm flipV="1">
          <a:off x="4206240" y="5148127"/>
          <a:ext cx="1270" cy="141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8" name="有形固定資産減価償却率最小値テキスト">
          <a:extLst>
            <a:ext uri="{FF2B5EF4-FFF2-40B4-BE49-F238E27FC236}">
              <a16:creationId xmlns:a16="http://schemas.microsoft.com/office/drawing/2014/main" id="{09B655C7-C192-4CC2-8D85-916E6215AA58}"/>
            </a:ext>
          </a:extLst>
        </xdr:cNvPr>
        <xdr:cNvSpPr txBox="1"/>
      </xdr:nvSpPr>
      <xdr:spPr>
        <a:xfrm>
          <a:off x="4258945" y="6571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9" name="直線コネクタ 78">
          <a:extLst>
            <a:ext uri="{FF2B5EF4-FFF2-40B4-BE49-F238E27FC236}">
              <a16:creationId xmlns:a16="http://schemas.microsoft.com/office/drawing/2014/main" id="{4C84D6BB-475D-429D-B084-6EA2C7ED5F4B}"/>
            </a:ext>
          </a:extLst>
        </xdr:cNvPr>
        <xdr:cNvCxnSpPr/>
      </xdr:nvCxnSpPr>
      <xdr:spPr>
        <a:xfrm>
          <a:off x="4119245" y="656726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80" name="有形固定資産減価償却率最大値テキスト">
          <a:extLst>
            <a:ext uri="{FF2B5EF4-FFF2-40B4-BE49-F238E27FC236}">
              <a16:creationId xmlns:a16="http://schemas.microsoft.com/office/drawing/2014/main" id="{30C03414-E009-4EA2-BE4A-8E5C65BEE39A}"/>
            </a:ext>
          </a:extLst>
        </xdr:cNvPr>
        <xdr:cNvSpPr txBox="1"/>
      </xdr:nvSpPr>
      <xdr:spPr>
        <a:xfrm>
          <a:off x="4258945" y="4930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81" name="直線コネクタ 80">
          <a:extLst>
            <a:ext uri="{FF2B5EF4-FFF2-40B4-BE49-F238E27FC236}">
              <a16:creationId xmlns:a16="http://schemas.microsoft.com/office/drawing/2014/main" id="{5785AB36-A79E-4B6F-94F9-7C14B382F685}"/>
            </a:ext>
          </a:extLst>
        </xdr:cNvPr>
        <xdr:cNvCxnSpPr/>
      </xdr:nvCxnSpPr>
      <xdr:spPr>
        <a:xfrm>
          <a:off x="4119245" y="514812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82" name="有形固定資産減価償却率平均値テキスト">
          <a:extLst>
            <a:ext uri="{FF2B5EF4-FFF2-40B4-BE49-F238E27FC236}">
              <a16:creationId xmlns:a16="http://schemas.microsoft.com/office/drawing/2014/main" id="{F28040B1-278C-4D0A-87D3-56361D97DB68}"/>
            </a:ext>
          </a:extLst>
        </xdr:cNvPr>
        <xdr:cNvSpPr txBox="1"/>
      </xdr:nvSpPr>
      <xdr:spPr>
        <a:xfrm>
          <a:off x="4258945" y="56011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a:extLst>
            <a:ext uri="{FF2B5EF4-FFF2-40B4-BE49-F238E27FC236}">
              <a16:creationId xmlns:a16="http://schemas.microsoft.com/office/drawing/2014/main" id="{D2DF32B8-D8CC-4948-A8E4-BEBBA962EBA8}"/>
            </a:ext>
          </a:extLst>
        </xdr:cNvPr>
        <xdr:cNvSpPr/>
      </xdr:nvSpPr>
      <xdr:spPr>
        <a:xfrm>
          <a:off x="4157345" y="57459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4" name="フローチャート: 判断 83">
          <a:extLst>
            <a:ext uri="{FF2B5EF4-FFF2-40B4-BE49-F238E27FC236}">
              <a16:creationId xmlns:a16="http://schemas.microsoft.com/office/drawing/2014/main" id="{C0D5B1B1-36D7-4E94-8963-3B6159418500}"/>
            </a:ext>
          </a:extLst>
        </xdr:cNvPr>
        <xdr:cNvSpPr/>
      </xdr:nvSpPr>
      <xdr:spPr>
        <a:xfrm>
          <a:off x="3537585" y="57613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85" name="フローチャート: 判断 84">
          <a:extLst>
            <a:ext uri="{FF2B5EF4-FFF2-40B4-BE49-F238E27FC236}">
              <a16:creationId xmlns:a16="http://schemas.microsoft.com/office/drawing/2014/main" id="{77213ABE-CA79-4CAD-A002-40615F37707A}"/>
            </a:ext>
          </a:extLst>
        </xdr:cNvPr>
        <xdr:cNvSpPr/>
      </xdr:nvSpPr>
      <xdr:spPr>
        <a:xfrm>
          <a:off x="2867025" y="57274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65405</xdr:rowOff>
    </xdr:from>
    <xdr:to>
      <xdr:col>11</xdr:col>
      <xdr:colOff>187325</xdr:colOff>
      <xdr:row>29</xdr:row>
      <xdr:rowOff>167005</xdr:rowOff>
    </xdr:to>
    <xdr:sp macro="" textlink="">
      <xdr:nvSpPr>
        <xdr:cNvPr id="86" name="フローチャート: 判断 85">
          <a:extLst>
            <a:ext uri="{FF2B5EF4-FFF2-40B4-BE49-F238E27FC236}">
              <a16:creationId xmlns:a16="http://schemas.microsoft.com/office/drawing/2014/main" id="{7F49B92A-5C1E-4157-B023-1D8D6938A465}"/>
            </a:ext>
          </a:extLst>
        </xdr:cNvPr>
        <xdr:cNvSpPr/>
      </xdr:nvSpPr>
      <xdr:spPr>
        <a:xfrm>
          <a:off x="2196465" y="56965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28394</xdr:rowOff>
    </xdr:from>
    <xdr:to>
      <xdr:col>7</xdr:col>
      <xdr:colOff>187325</xdr:colOff>
      <xdr:row>29</xdr:row>
      <xdr:rowOff>129994</xdr:rowOff>
    </xdr:to>
    <xdr:sp macro="" textlink="">
      <xdr:nvSpPr>
        <xdr:cNvPr id="87" name="フローチャート: 判断 86">
          <a:extLst>
            <a:ext uri="{FF2B5EF4-FFF2-40B4-BE49-F238E27FC236}">
              <a16:creationId xmlns:a16="http://schemas.microsoft.com/office/drawing/2014/main" id="{047E4845-01B5-4A0D-9E27-A488D7BE2BBB}"/>
            </a:ext>
          </a:extLst>
        </xdr:cNvPr>
        <xdr:cNvSpPr/>
      </xdr:nvSpPr>
      <xdr:spPr>
        <a:xfrm>
          <a:off x="1525905" y="56595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E927690E-4DA3-4B9D-B869-942DFE2413CC}"/>
            </a:ext>
          </a:extLst>
        </xdr:cNvPr>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E2AA5611-BFE8-4C48-8B1B-7B1A4382BF6E}"/>
            </a:ext>
          </a:extLst>
        </xdr:cNvPr>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24E88884-F83D-4648-A7F4-B2FE8A9494A6}"/>
            </a:ext>
          </a:extLst>
        </xdr:cNvPr>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2FC6EAEC-636A-46C9-A64A-4F30AD7A4414}"/>
            </a:ext>
          </a:extLst>
        </xdr:cNvPr>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12D20737-28D6-4C7D-8501-73107B7EC899}"/>
            </a:ext>
          </a:extLst>
        </xdr:cNvPr>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93" name="楕円 92">
          <a:extLst>
            <a:ext uri="{FF2B5EF4-FFF2-40B4-BE49-F238E27FC236}">
              <a16:creationId xmlns:a16="http://schemas.microsoft.com/office/drawing/2014/main" id="{1E63B745-3AB3-46CE-9919-FAEF162E4577}"/>
            </a:ext>
          </a:extLst>
        </xdr:cNvPr>
        <xdr:cNvSpPr/>
      </xdr:nvSpPr>
      <xdr:spPr>
        <a:xfrm>
          <a:off x="4157345" y="586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45102</xdr:rowOff>
    </xdr:from>
    <xdr:ext cx="405111" cy="259045"/>
    <xdr:sp macro="" textlink="">
      <xdr:nvSpPr>
        <xdr:cNvPr id="94" name="有形固定資産減価償却率該当値テキスト">
          <a:extLst>
            <a:ext uri="{FF2B5EF4-FFF2-40B4-BE49-F238E27FC236}">
              <a16:creationId xmlns:a16="http://schemas.microsoft.com/office/drawing/2014/main" id="{B4797745-C549-43BB-8E71-65C1B775E2EF}"/>
            </a:ext>
          </a:extLst>
        </xdr:cNvPr>
        <xdr:cNvSpPr txBox="1"/>
      </xdr:nvSpPr>
      <xdr:spPr>
        <a:xfrm>
          <a:off x="4258945" y="5843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17326</xdr:rowOff>
    </xdr:from>
    <xdr:to>
      <xdr:col>19</xdr:col>
      <xdr:colOff>187325</xdr:colOff>
      <xdr:row>30</xdr:row>
      <xdr:rowOff>118926</xdr:rowOff>
    </xdr:to>
    <xdr:sp macro="" textlink="">
      <xdr:nvSpPr>
        <xdr:cNvPr id="95" name="楕円 94">
          <a:extLst>
            <a:ext uri="{FF2B5EF4-FFF2-40B4-BE49-F238E27FC236}">
              <a16:creationId xmlns:a16="http://schemas.microsoft.com/office/drawing/2014/main" id="{CDB74E22-F678-41EA-A9D3-C221776508EE}"/>
            </a:ext>
          </a:extLst>
        </xdr:cNvPr>
        <xdr:cNvSpPr/>
      </xdr:nvSpPr>
      <xdr:spPr>
        <a:xfrm>
          <a:off x="3537585" y="58161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68126</xdr:rowOff>
    </xdr:from>
    <xdr:to>
      <xdr:col>23</xdr:col>
      <xdr:colOff>85725</xdr:colOff>
      <xdr:row>30</xdr:row>
      <xdr:rowOff>117475</xdr:rowOff>
    </xdr:to>
    <xdr:cxnSp macro="">
      <xdr:nvCxnSpPr>
        <xdr:cNvPr id="96" name="直線コネクタ 95">
          <a:extLst>
            <a:ext uri="{FF2B5EF4-FFF2-40B4-BE49-F238E27FC236}">
              <a16:creationId xmlns:a16="http://schemas.microsoft.com/office/drawing/2014/main" id="{050F319C-ED53-43B5-8DF7-B34705BCA225}"/>
            </a:ext>
          </a:extLst>
        </xdr:cNvPr>
        <xdr:cNvCxnSpPr/>
      </xdr:nvCxnSpPr>
      <xdr:spPr>
        <a:xfrm>
          <a:off x="3588385" y="5866946"/>
          <a:ext cx="61976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42001</xdr:rowOff>
    </xdr:from>
    <xdr:to>
      <xdr:col>15</xdr:col>
      <xdr:colOff>187325</xdr:colOff>
      <xdr:row>30</xdr:row>
      <xdr:rowOff>143601</xdr:rowOff>
    </xdr:to>
    <xdr:sp macro="" textlink="">
      <xdr:nvSpPr>
        <xdr:cNvPr id="97" name="楕円 96">
          <a:extLst>
            <a:ext uri="{FF2B5EF4-FFF2-40B4-BE49-F238E27FC236}">
              <a16:creationId xmlns:a16="http://schemas.microsoft.com/office/drawing/2014/main" id="{6B6F513B-3BF1-45E8-8EDA-5F9040A49A65}"/>
            </a:ext>
          </a:extLst>
        </xdr:cNvPr>
        <xdr:cNvSpPr/>
      </xdr:nvSpPr>
      <xdr:spPr>
        <a:xfrm>
          <a:off x="2867025" y="58408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68126</xdr:rowOff>
    </xdr:from>
    <xdr:to>
      <xdr:col>19</xdr:col>
      <xdr:colOff>136525</xdr:colOff>
      <xdr:row>30</xdr:row>
      <xdr:rowOff>92801</xdr:rowOff>
    </xdr:to>
    <xdr:cxnSp macro="">
      <xdr:nvCxnSpPr>
        <xdr:cNvPr id="98" name="直線コネクタ 97">
          <a:extLst>
            <a:ext uri="{FF2B5EF4-FFF2-40B4-BE49-F238E27FC236}">
              <a16:creationId xmlns:a16="http://schemas.microsoft.com/office/drawing/2014/main" id="{2D565CBC-7AD7-4117-A3DC-FB7B746A9888}"/>
            </a:ext>
          </a:extLst>
        </xdr:cNvPr>
        <xdr:cNvCxnSpPr/>
      </xdr:nvCxnSpPr>
      <xdr:spPr>
        <a:xfrm flipV="1">
          <a:off x="2917825" y="5866946"/>
          <a:ext cx="67056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136344</xdr:rowOff>
    </xdr:from>
    <xdr:to>
      <xdr:col>11</xdr:col>
      <xdr:colOff>187325</xdr:colOff>
      <xdr:row>30</xdr:row>
      <xdr:rowOff>66494</xdr:rowOff>
    </xdr:to>
    <xdr:sp macro="" textlink="">
      <xdr:nvSpPr>
        <xdr:cNvPr id="99" name="楕円 98">
          <a:extLst>
            <a:ext uri="{FF2B5EF4-FFF2-40B4-BE49-F238E27FC236}">
              <a16:creationId xmlns:a16="http://schemas.microsoft.com/office/drawing/2014/main" id="{54272F67-C7C5-4028-8114-0D9FC965FD68}"/>
            </a:ext>
          </a:extLst>
        </xdr:cNvPr>
        <xdr:cNvSpPr/>
      </xdr:nvSpPr>
      <xdr:spPr>
        <a:xfrm>
          <a:off x="2196465" y="57675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15694</xdr:rowOff>
    </xdr:from>
    <xdr:to>
      <xdr:col>15</xdr:col>
      <xdr:colOff>136525</xdr:colOff>
      <xdr:row>30</xdr:row>
      <xdr:rowOff>92801</xdr:rowOff>
    </xdr:to>
    <xdr:cxnSp macro="">
      <xdr:nvCxnSpPr>
        <xdr:cNvPr id="100" name="直線コネクタ 99">
          <a:extLst>
            <a:ext uri="{FF2B5EF4-FFF2-40B4-BE49-F238E27FC236}">
              <a16:creationId xmlns:a16="http://schemas.microsoft.com/office/drawing/2014/main" id="{E9A4713C-27AC-42C2-8CC0-EF0DD03D5F26}"/>
            </a:ext>
          </a:extLst>
        </xdr:cNvPr>
        <xdr:cNvCxnSpPr/>
      </xdr:nvCxnSpPr>
      <xdr:spPr>
        <a:xfrm>
          <a:off x="2247265" y="5814514"/>
          <a:ext cx="67056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83911</xdr:rowOff>
    </xdr:from>
    <xdr:to>
      <xdr:col>7</xdr:col>
      <xdr:colOff>187325</xdr:colOff>
      <xdr:row>30</xdr:row>
      <xdr:rowOff>14061</xdr:rowOff>
    </xdr:to>
    <xdr:sp macro="" textlink="">
      <xdr:nvSpPr>
        <xdr:cNvPr id="101" name="楕円 100">
          <a:extLst>
            <a:ext uri="{FF2B5EF4-FFF2-40B4-BE49-F238E27FC236}">
              <a16:creationId xmlns:a16="http://schemas.microsoft.com/office/drawing/2014/main" id="{C2845773-2F0F-4CDA-852B-364B485FACDD}"/>
            </a:ext>
          </a:extLst>
        </xdr:cNvPr>
        <xdr:cNvSpPr/>
      </xdr:nvSpPr>
      <xdr:spPr>
        <a:xfrm>
          <a:off x="1525905" y="57150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134711</xdr:rowOff>
    </xdr:from>
    <xdr:to>
      <xdr:col>11</xdr:col>
      <xdr:colOff>136525</xdr:colOff>
      <xdr:row>30</xdr:row>
      <xdr:rowOff>15694</xdr:rowOff>
    </xdr:to>
    <xdr:cxnSp macro="">
      <xdr:nvCxnSpPr>
        <xdr:cNvPr id="102" name="直線コネクタ 101">
          <a:extLst>
            <a:ext uri="{FF2B5EF4-FFF2-40B4-BE49-F238E27FC236}">
              <a16:creationId xmlns:a16="http://schemas.microsoft.com/office/drawing/2014/main" id="{5F28E3F0-327E-4C7B-9E77-C374ECC54CB0}"/>
            </a:ext>
          </a:extLst>
        </xdr:cNvPr>
        <xdr:cNvCxnSpPr/>
      </xdr:nvCxnSpPr>
      <xdr:spPr>
        <a:xfrm>
          <a:off x="1576705" y="5765891"/>
          <a:ext cx="670560" cy="4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103" name="n_1aveValue有形固定資産減価償却率">
          <a:extLst>
            <a:ext uri="{FF2B5EF4-FFF2-40B4-BE49-F238E27FC236}">
              <a16:creationId xmlns:a16="http://schemas.microsoft.com/office/drawing/2014/main" id="{1071755F-2A62-4CCD-8071-FEA9325984DE}"/>
            </a:ext>
          </a:extLst>
        </xdr:cNvPr>
        <xdr:cNvSpPr txBox="1"/>
      </xdr:nvSpPr>
      <xdr:spPr>
        <a:xfrm>
          <a:off x="3395989" y="554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42925</xdr:rowOff>
    </xdr:from>
    <xdr:ext cx="405111" cy="259045"/>
    <xdr:sp macro="" textlink="">
      <xdr:nvSpPr>
        <xdr:cNvPr id="104" name="n_2aveValue有形固定資産減価償却率">
          <a:extLst>
            <a:ext uri="{FF2B5EF4-FFF2-40B4-BE49-F238E27FC236}">
              <a16:creationId xmlns:a16="http://schemas.microsoft.com/office/drawing/2014/main" id="{9738EDA8-2758-46FB-823E-D40198055DB2}"/>
            </a:ext>
          </a:extLst>
        </xdr:cNvPr>
        <xdr:cNvSpPr txBox="1"/>
      </xdr:nvSpPr>
      <xdr:spPr>
        <a:xfrm>
          <a:off x="2738129" y="5506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12082</xdr:rowOff>
    </xdr:from>
    <xdr:ext cx="405111" cy="259045"/>
    <xdr:sp macro="" textlink="">
      <xdr:nvSpPr>
        <xdr:cNvPr id="105" name="n_3aveValue有形固定資産減価償却率">
          <a:extLst>
            <a:ext uri="{FF2B5EF4-FFF2-40B4-BE49-F238E27FC236}">
              <a16:creationId xmlns:a16="http://schemas.microsoft.com/office/drawing/2014/main" id="{0C6149E1-BD30-465B-A9DF-55A7850538EC}"/>
            </a:ext>
          </a:extLst>
        </xdr:cNvPr>
        <xdr:cNvSpPr txBox="1"/>
      </xdr:nvSpPr>
      <xdr:spPr>
        <a:xfrm>
          <a:off x="2067569"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146521</xdr:rowOff>
    </xdr:from>
    <xdr:ext cx="405111" cy="259045"/>
    <xdr:sp macro="" textlink="">
      <xdr:nvSpPr>
        <xdr:cNvPr id="106" name="n_4aveValue有形固定資産減価償却率">
          <a:extLst>
            <a:ext uri="{FF2B5EF4-FFF2-40B4-BE49-F238E27FC236}">
              <a16:creationId xmlns:a16="http://schemas.microsoft.com/office/drawing/2014/main" id="{C6950922-9B0D-43EE-82A4-7D70D4D98EAE}"/>
            </a:ext>
          </a:extLst>
        </xdr:cNvPr>
        <xdr:cNvSpPr txBox="1"/>
      </xdr:nvSpPr>
      <xdr:spPr>
        <a:xfrm>
          <a:off x="1397009" y="544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110053</xdr:rowOff>
    </xdr:from>
    <xdr:ext cx="405111" cy="259045"/>
    <xdr:sp macro="" textlink="">
      <xdr:nvSpPr>
        <xdr:cNvPr id="107" name="n_1mainValue有形固定資産減価償却率">
          <a:extLst>
            <a:ext uri="{FF2B5EF4-FFF2-40B4-BE49-F238E27FC236}">
              <a16:creationId xmlns:a16="http://schemas.microsoft.com/office/drawing/2014/main" id="{42463739-2F41-4F03-A7A6-9965364EA976}"/>
            </a:ext>
          </a:extLst>
        </xdr:cNvPr>
        <xdr:cNvSpPr txBox="1"/>
      </xdr:nvSpPr>
      <xdr:spPr>
        <a:xfrm>
          <a:off x="3395989" y="5908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134728</xdr:rowOff>
    </xdr:from>
    <xdr:ext cx="405111" cy="259045"/>
    <xdr:sp macro="" textlink="">
      <xdr:nvSpPr>
        <xdr:cNvPr id="108" name="n_2mainValue有形固定資産減価償却率">
          <a:extLst>
            <a:ext uri="{FF2B5EF4-FFF2-40B4-BE49-F238E27FC236}">
              <a16:creationId xmlns:a16="http://schemas.microsoft.com/office/drawing/2014/main" id="{85825ABD-E0F2-4DA0-967B-D4C5E132D722}"/>
            </a:ext>
          </a:extLst>
        </xdr:cNvPr>
        <xdr:cNvSpPr txBox="1"/>
      </xdr:nvSpPr>
      <xdr:spPr>
        <a:xfrm>
          <a:off x="2738129" y="5933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57621</xdr:rowOff>
    </xdr:from>
    <xdr:ext cx="405111" cy="259045"/>
    <xdr:sp macro="" textlink="">
      <xdr:nvSpPr>
        <xdr:cNvPr id="109" name="n_3mainValue有形固定資産減価償却率">
          <a:extLst>
            <a:ext uri="{FF2B5EF4-FFF2-40B4-BE49-F238E27FC236}">
              <a16:creationId xmlns:a16="http://schemas.microsoft.com/office/drawing/2014/main" id="{6BFCBFB6-6E3B-4DFD-A347-741E545C6257}"/>
            </a:ext>
          </a:extLst>
        </xdr:cNvPr>
        <xdr:cNvSpPr txBox="1"/>
      </xdr:nvSpPr>
      <xdr:spPr>
        <a:xfrm>
          <a:off x="2067569" y="5856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5188</xdr:rowOff>
    </xdr:from>
    <xdr:ext cx="405111" cy="259045"/>
    <xdr:sp macro="" textlink="">
      <xdr:nvSpPr>
        <xdr:cNvPr id="110" name="n_4mainValue有形固定資産減価償却率">
          <a:extLst>
            <a:ext uri="{FF2B5EF4-FFF2-40B4-BE49-F238E27FC236}">
              <a16:creationId xmlns:a16="http://schemas.microsoft.com/office/drawing/2014/main" id="{3D492C1D-7FFB-46FA-914B-2E5CEB49B836}"/>
            </a:ext>
          </a:extLst>
        </xdr:cNvPr>
        <xdr:cNvSpPr txBox="1"/>
      </xdr:nvSpPr>
      <xdr:spPr>
        <a:xfrm>
          <a:off x="1397009" y="580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170170B6-BD1C-40AD-84FA-C614CBA8424C}"/>
            </a:ext>
          </a:extLst>
        </xdr:cNvPr>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420767BB-7668-4D61-A49F-B7EE9405D5B0}"/>
            </a:ext>
          </a:extLst>
        </xdr:cNvPr>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EEA1EFD2-CE2E-4FFF-825D-42E2478546B0}"/>
            </a:ext>
          </a:extLst>
        </xdr:cNvPr>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[ 210.0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1CE38C2E-6E3F-43EF-BE69-81DECC6D4F19}"/>
            </a:ext>
          </a:extLst>
        </xdr:cNvPr>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6F8AAC44-F2B2-4B00-9B92-8BBCD937D0D4}"/>
            </a:ext>
          </a:extLst>
        </xdr:cNvPr>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B98DA3D6-27AD-4C4A-8CF2-76A351B48B8B}"/>
            </a:ext>
          </a:extLst>
        </xdr:cNvPr>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EF42506E-A1B5-4D18-B398-D021115D8CD5}"/>
            </a:ext>
          </a:extLst>
        </xdr:cNvPr>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FFAC58B7-72C6-4750-A390-D1EA7E15A018}"/>
            </a:ext>
          </a:extLst>
        </xdr:cNvPr>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81B8D13F-5606-415A-8B22-E5DC42785745}"/>
            </a:ext>
          </a:extLst>
        </xdr:cNvPr>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15356C03-1B7D-40BB-A492-4E8A16899CEB}"/>
            </a:ext>
          </a:extLst>
        </xdr:cNvPr>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ED3ED81E-1B75-4FF7-A36F-92EF50E4C4DB}"/>
            </a:ext>
          </a:extLst>
        </xdr:cNvPr>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4F4F4FBD-95D0-4BBE-93E2-10676DFB6A5E}"/>
            </a:ext>
          </a:extLst>
        </xdr:cNvPr>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3EBF87C8-7EBE-474E-A438-B39B278CCE85}"/>
            </a:ext>
          </a:extLst>
        </xdr:cNvPr>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令和２年度は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財政調整基金を取り崩したことにより基金残高が減少し、比率が大幅に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が、令和３年度においては基金の取り崩し等も実施していない為、数値は低下した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類似団体との比較についてはほぼ同様の水準で移行しているが、基金の取り崩し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等も計画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していることから、今後も事業実施の適正化を図り、財政の健全化に努める。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EEE1C540-C7ED-4A45-A39D-1CFEF9C1A817}"/>
            </a:ext>
          </a:extLst>
        </xdr:cNvPr>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539CEE6F-BFA8-41A8-AD4C-ABEE66F3EA56}"/>
            </a:ext>
          </a:extLst>
        </xdr:cNvPr>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B6330261-46C9-4F2B-8B7C-CEA8BB89176F}"/>
            </a:ext>
          </a:extLst>
        </xdr:cNvPr>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9258705F-F7A9-41D5-BC87-6C6C41110DDB}"/>
            </a:ext>
          </a:extLst>
        </xdr:cNvPr>
        <xdr:cNvCxnSpPr/>
      </xdr:nvCxnSpPr>
      <xdr:spPr>
        <a:xfrm>
          <a:off x="9971405" y="662072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A335C671-4F2E-41C7-828C-06B93C7A56CB}"/>
            </a:ext>
          </a:extLst>
        </xdr:cNvPr>
        <xdr:cNvSpPr txBox="1"/>
      </xdr:nvSpPr>
      <xdr:spPr>
        <a:xfrm>
          <a:off x="9542936" y="652692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452AF300-764E-4DFB-B9DD-29E610F2F380}"/>
            </a:ext>
          </a:extLst>
        </xdr:cNvPr>
        <xdr:cNvCxnSpPr/>
      </xdr:nvCxnSpPr>
      <xdr:spPr>
        <a:xfrm>
          <a:off x="9971405" y="6268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053EC599-5AC9-4619-BF3B-1BA84737E7BD}"/>
            </a:ext>
          </a:extLst>
        </xdr:cNvPr>
        <xdr:cNvSpPr txBox="1"/>
      </xdr:nvSpPr>
      <xdr:spPr>
        <a:xfrm>
          <a:off x="9542936" y="61747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359810F4-0E78-4472-9495-401C4732C826}"/>
            </a:ext>
          </a:extLst>
        </xdr:cNvPr>
        <xdr:cNvCxnSpPr/>
      </xdr:nvCxnSpPr>
      <xdr:spPr>
        <a:xfrm>
          <a:off x="9971405" y="59162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453D3852-8DA2-4581-AB12-F38B5D96147C}"/>
            </a:ext>
          </a:extLst>
        </xdr:cNvPr>
        <xdr:cNvSpPr txBox="1"/>
      </xdr:nvSpPr>
      <xdr:spPr>
        <a:xfrm>
          <a:off x="9542936" y="58224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A58528B6-7C31-4DB1-99F2-8AC720FEA34E}"/>
            </a:ext>
          </a:extLst>
        </xdr:cNvPr>
        <xdr:cNvCxnSpPr/>
      </xdr:nvCxnSpPr>
      <xdr:spPr>
        <a:xfrm>
          <a:off x="9971405" y="5564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C4179C62-9650-4C7F-B151-314C0CA2D4F0}"/>
            </a:ext>
          </a:extLst>
        </xdr:cNvPr>
        <xdr:cNvSpPr txBox="1"/>
      </xdr:nvSpPr>
      <xdr:spPr>
        <a:xfrm>
          <a:off x="9542936" y="5470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9026867D-B6D8-4F17-B739-253DD9AF175A}"/>
            </a:ext>
          </a:extLst>
        </xdr:cNvPr>
        <xdr:cNvCxnSpPr/>
      </xdr:nvCxnSpPr>
      <xdr:spPr>
        <a:xfrm>
          <a:off x="9971405" y="52118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34AB7AEB-8352-4950-AAF9-0A938439F8F3}"/>
            </a:ext>
          </a:extLst>
        </xdr:cNvPr>
        <xdr:cNvSpPr txBox="1"/>
      </xdr:nvSpPr>
      <xdr:spPr>
        <a:xfrm>
          <a:off x="9645528" y="512187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A8EB1E08-1A2F-43CD-8847-5CA542588C3F}"/>
            </a:ext>
          </a:extLst>
        </xdr:cNvPr>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E62A6951-2535-4F69-860D-FDCB3DCD04A0}"/>
            </a:ext>
          </a:extLst>
        </xdr:cNvPr>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39" name="直線コネクタ 138">
          <a:extLst>
            <a:ext uri="{FF2B5EF4-FFF2-40B4-BE49-F238E27FC236}">
              <a16:creationId xmlns:a16="http://schemas.microsoft.com/office/drawing/2014/main" id="{2991904D-1A22-4AC6-AF2E-282367F763B6}"/>
            </a:ext>
          </a:extLst>
        </xdr:cNvPr>
        <xdr:cNvCxnSpPr/>
      </xdr:nvCxnSpPr>
      <xdr:spPr>
        <a:xfrm flipV="1">
          <a:off x="13027660" y="5211868"/>
          <a:ext cx="1269" cy="1307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40" name="債務償還比率最小値テキスト">
          <a:extLst>
            <a:ext uri="{FF2B5EF4-FFF2-40B4-BE49-F238E27FC236}">
              <a16:creationId xmlns:a16="http://schemas.microsoft.com/office/drawing/2014/main" id="{89B69C7E-4640-4A01-BA66-10C2A0069F27}"/>
            </a:ext>
          </a:extLst>
        </xdr:cNvPr>
        <xdr:cNvSpPr txBox="1"/>
      </xdr:nvSpPr>
      <xdr:spPr>
        <a:xfrm>
          <a:off x="13080365" y="652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41" name="直線コネクタ 140">
          <a:extLst>
            <a:ext uri="{FF2B5EF4-FFF2-40B4-BE49-F238E27FC236}">
              <a16:creationId xmlns:a16="http://schemas.microsoft.com/office/drawing/2014/main" id="{ABAFED4F-7F5C-4FB1-B5FC-7FCC522BB4D2}"/>
            </a:ext>
          </a:extLst>
        </xdr:cNvPr>
        <xdr:cNvCxnSpPr/>
      </xdr:nvCxnSpPr>
      <xdr:spPr>
        <a:xfrm>
          <a:off x="12963525" y="65190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4EF507B1-DAD0-4BC8-97C5-BB4122213DB2}"/>
            </a:ext>
          </a:extLst>
        </xdr:cNvPr>
        <xdr:cNvSpPr txBox="1"/>
      </xdr:nvSpPr>
      <xdr:spPr>
        <a:xfrm>
          <a:off x="13080365" y="49909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C0B5F4BC-9182-4F70-B8E4-AB827C160B94}"/>
            </a:ext>
          </a:extLst>
        </xdr:cNvPr>
        <xdr:cNvCxnSpPr/>
      </xdr:nvCxnSpPr>
      <xdr:spPr>
        <a:xfrm>
          <a:off x="12963525" y="52118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132880</xdr:rowOff>
    </xdr:from>
    <xdr:ext cx="469744" cy="259045"/>
    <xdr:sp macro="" textlink="">
      <xdr:nvSpPr>
        <xdr:cNvPr id="144" name="債務償還比率平均値テキスト">
          <a:extLst>
            <a:ext uri="{FF2B5EF4-FFF2-40B4-BE49-F238E27FC236}">
              <a16:creationId xmlns:a16="http://schemas.microsoft.com/office/drawing/2014/main" id="{FA39D428-E289-491B-904B-225ACE5F1485}"/>
            </a:ext>
          </a:extLst>
        </xdr:cNvPr>
        <xdr:cNvSpPr txBox="1"/>
      </xdr:nvSpPr>
      <xdr:spPr>
        <a:xfrm>
          <a:off x="13080365" y="526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45" name="フローチャート: 判断 144">
          <a:extLst>
            <a:ext uri="{FF2B5EF4-FFF2-40B4-BE49-F238E27FC236}">
              <a16:creationId xmlns:a16="http://schemas.microsoft.com/office/drawing/2014/main" id="{A35CBC80-4E12-4AF7-B06F-BBEC1857D76F}"/>
            </a:ext>
          </a:extLst>
        </xdr:cNvPr>
        <xdr:cNvSpPr/>
      </xdr:nvSpPr>
      <xdr:spPr>
        <a:xfrm>
          <a:off x="13001625" y="54059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170656</xdr:rowOff>
    </xdr:from>
    <xdr:to>
      <xdr:col>72</xdr:col>
      <xdr:colOff>123825</xdr:colOff>
      <xdr:row>30</xdr:row>
      <xdr:rowOff>100806</xdr:rowOff>
    </xdr:to>
    <xdr:sp macro="" textlink="">
      <xdr:nvSpPr>
        <xdr:cNvPr id="146" name="フローチャート: 判断 145">
          <a:extLst>
            <a:ext uri="{FF2B5EF4-FFF2-40B4-BE49-F238E27FC236}">
              <a16:creationId xmlns:a16="http://schemas.microsoft.com/office/drawing/2014/main" id="{4D1A8E52-65EE-43D8-8C96-755B4EB7B092}"/>
            </a:ext>
          </a:extLst>
        </xdr:cNvPr>
        <xdr:cNvSpPr/>
      </xdr:nvSpPr>
      <xdr:spPr>
        <a:xfrm>
          <a:off x="12359005" y="58018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5143</xdr:rowOff>
    </xdr:from>
    <xdr:to>
      <xdr:col>68</xdr:col>
      <xdr:colOff>123825</xdr:colOff>
      <xdr:row>30</xdr:row>
      <xdr:rowOff>106743</xdr:rowOff>
    </xdr:to>
    <xdr:sp macro="" textlink="">
      <xdr:nvSpPr>
        <xdr:cNvPr id="147" name="フローチャート: 判断 146">
          <a:extLst>
            <a:ext uri="{FF2B5EF4-FFF2-40B4-BE49-F238E27FC236}">
              <a16:creationId xmlns:a16="http://schemas.microsoft.com/office/drawing/2014/main" id="{E7ED2367-1C35-4F6F-AC87-583F91AB82BE}"/>
            </a:ext>
          </a:extLst>
        </xdr:cNvPr>
        <xdr:cNvSpPr/>
      </xdr:nvSpPr>
      <xdr:spPr>
        <a:xfrm>
          <a:off x="11688445" y="580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79269</xdr:rowOff>
    </xdr:from>
    <xdr:to>
      <xdr:col>64</xdr:col>
      <xdr:colOff>123825</xdr:colOff>
      <xdr:row>31</xdr:row>
      <xdr:rowOff>9419</xdr:rowOff>
    </xdr:to>
    <xdr:sp macro="" textlink="">
      <xdr:nvSpPr>
        <xdr:cNvPr id="148" name="フローチャート: 判断 147">
          <a:extLst>
            <a:ext uri="{FF2B5EF4-FFF2-40B4-BE49-F238E27FC236}">
              <a16:creationId xmlns:a16="http://schemas.microsoft.com/office/drawing/2014/main" id="{8002647D-DD5D-4CD7-AFAC-54DADBDD816E}"/>
            </a:ext>
          </a:extLst>
        </xdr:cNvPr>
        <xdr:cNvSpPr/>
      </xdr:nvSpPr>
      <xdr:spPr>
        <a:xfrm>
          <a:off x="11017885" y="58780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92223</xdr:rowOff>
    </xdr:from>
    <xdr:to>
      <xdr:col>60</xdr:col>
      <xdr:colOff>123825</xdr:colOff>
      <xdr:row>31</xdr:row>
      <xdr:rowOff>22373</xdr:rowOff>
    </xdr:to>
    <xdr:sp macro="" textlink="">
      <xdr:nvSpPr>
        <xdr:cNvPr id="149" name="フローチャート: 判断 148">
          <a:extLst>
            <a:ext uri="{FF2B5EF4-FFF2-40B4-BE49-F238E27FC236}">
              <a16:creationId xmlns:a16="http://schemas.microsoft.com/office/drawing/2014/main" id="{D9FDF279-6DEE-4813-BB8F-CAEF18A016E4}"/>
            </a:ext>
          </a:extLst>
        </xdr:cNvPr>
        <xdr:cNvSpPr/>
      </xdr:nvSpPr>
      <xdr:spPr>
        <a:xfrm>
          <a:off x="10347325" y="58910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360CF187-2142-4E40-A923-DCB30AC92B00}"/>
            </a:ext>
          </a:extLst>
        </xdr:cNvPr>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1EE682F1-D1AE-4378-A838-B0FBAA0DD37F}"/>
            </a:ext>
          </a:extLst>
        </xdr:cNvPr>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CBC0E3BA-E195-4189-9872-477DE6F8AE51}"/>
            </a:ext>
          </a:extLst>
        </xdr:cNvPr>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63FF9A0A-897F-458F-83D6-17BCFC4C66B0}"/>
            </a:ext>
          </a:extLst>
        </xdr:cNvPr>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55760EFA-7FA4-4F39-BFFE-61AF883F0C4F}"/>
            </a:ext>
          </a:extLst>
        </xdr:cNvPr>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67733</xdr:rowOff>
    </xdr:from>
    <xdr:to>
      <xdr:col>76</xdr:col>
      <xdr:colOff>73025</xdr:colOff>
      <xdr:row>28</xdr:row>
      <xdr:rowOff>169333</xdr:rowOff>
    </xdr:to>
    <xdr:sp macro="" textlink="">
      <xdr:nvSpPr>
        <xdr:cNvPr id="155" name="楕円 154">
          <a:extLst>
            <a:ext uri="{FF2B5EF4-FFF2-40B4-BE49-F238E27FC236}">
              <a16:creationId xmlns:a16="http://schemas.microsoft.com/office/drawing/2014/main" id="{A08050AE-13A9-4506-8FB4-6DCD47CBA374}"/>
            </a:ext>
          </a:extLst>
        </xdr:cNvPr>
        <xdr:cNvSpPr/>
      </xdr:nvSpPr>
      <xdr:spPr>
        <a:xfrm>
          <a:off x="13001625" y="553127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46160</xdr:rowOff>
    </xdr:from>
    <xdr:ext cx="469744" cy="259045"/>
    <xdr:sp macro="" textlink="">
      <xdr:nvSpPr>
        <xdr:cNvPr id="156" name="債務償還比率該当値テキスト">
          <a:extLst>
            <a:ext uri="{FF2B5EF4-FFF2-40B4-BE49-F238E27FC236}">
              <a16:creationId xmlns:a16="http://schemas.microsoft.com/office/drawing/2014/main" id="{B14662EF-A9EB-4DA2-AC96-EB6430BDC0FC}"/>
            </a:ext>
          </a:extLst>
        </xdr:cNvPr>
        <xdr:cNvSpPr txBox="1"/>
      </xdr:nvSpPr>
      <xdr:spPr>
        <a:xfrm>
          <a:off x="13080365" y="5509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68654</xdr:rowOff>
    </xdr:from>
    <xdr:to>
      <xdr:col>72</xdr:col>
      <xdr:colOff>123825</xdr:colOff>
      <xdr:row>30</xdr:row>
      <xdr:rowOff>170254</xdr:rowOff>
    </xdr:to>
    <xdr:sp macro="" textlink="">
      <xdr:nvSpPr>
        <xdr:cNvPr id="157" name="楕円 156">
          <a:extLst>
            <a:ext uri="{FF2B5EF4-FFF2-40B4-BE49-F238E27FC236}">
              <a16:creationId xmlns:a16="http://schemas.microsoft.com/office/drawing/2014/main" id="{362170FE-0A2C-4507-8E54-38934A452985}"/>
            </a:ext>
          </a:extLst>
        </xdr:cNvPr>
        <xdr:cNvSpPr/>
      </xdr:nvSpPr>
      <xdr:spPr>
        <a:xfrm>
          <a:off x="12359005" y="586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118533</xdr:rowOff>
    </xdr:from>
    <xdr:to>
      <xdr:col>76</xdr:col>
      <xdr:colOff>22225</xdr:colOff>
      <xdr:row>30</xdr:row>
      <xdr:rowOff>119454</xdr:rowOff>
    </xdr:to>
    <xdr:cxnSp macro="">
      <xdr:nvCxnSpPr>
        <xdr:cNvPr id="158" name="直線コネクタ 157">
          <a:extLst>
            <a:ext uri="{FF2B5EF4-FFF2-40B4-BE49-F238E27FC236}">
              <a16:creationId xmlns:a16="http://schemas.microsoft.com/office/drawing/2014/main" id="{52A252B4-DF70-45A1-9AC5-BF926624E14D}"/>
            </a:ext>
          </a:extLst>
        </xdr:cNvPr>
        <xdr:cNvCxnSpPr/>
      </xdr:nvCxnSpPr>
      <xdr:spPr>
        <a:xfrm flipV="1">
          <a:off x="12409805" y="5582073"/>
          <a:ext cx="619760" cy="33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12869</xdr:rowOff>
    </xdr:from>
    <xdr:to>
      <xdr:col>68</xdr:col>
      <xdr:colOff>123825</xdr:colOff>
      <xdr:row>29</xdr:row>
      <xdr:rowOff>114469</xdr:rowOff>
    </xdr:to>
    <xdr:sp macro="" textlink="">
      <xdr:nvSpPr>
        <xdr:cNvPr id="159" name="楕円 158">
          <a:extLst>
            <a:ext uri="{FF2B5EF4-FFF2-40B4-BE49-F238E27FC236}">
              <a16:creationId xmlns:a16="http://schemas.microsoft.com/office/drawing/2014/main" id="{5DA5454A-F638-4F8F-8EBF-1CCF46747799}"/>
            </a:ext>
          </a:extLst>
        </xdr:cNvPr>
        <xdr:cNvSpPr/>
      </xdr:nvSpPr>
      <xdr:spPr>
        <a:xfrm>
          <a:off x="11688445" y="564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63669</xdr:rowOff>
    </xdr:from>
    <xdr:to>
      <xdr:col>72</xdr:col>
      <xdr:colOff>73025</xdr:colOff>
      <xdr:row>30</xdr:row>
      <xdr:rowOff>119454</xdr:rowOff>
    </xdr:to>
    <xdr:cxnSp macro="">
      <xdr:nvCxnSpPr>
        <xdr:cNvPr id="160" name="直線コネクタ 159">
          <a:extLst>
            <a:ext uri="{FF2B5EF4-FFF2-40B4-BE49-F238E27FC236}">
              <a16:creationId xmlns:a16="http://schemas.microsoft.com/office/drawing/2014/main" id="{D1962709-5DFA-46FB-999D-A64ADD38DBC1}"/>
            </a:ext>
          </a:extLst>
        </xdr:cNvPr>
        <xdr:cNvCxnSpPr/>
      </xdr:nvCxnSpPr>
      <xdr:spPr>
        <a:xfrm>
          <a:off x="11739245" y="5694849"/>
          <a:ext cx="670560" cy="22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122947</xdr:rowOff>
    </xdr:from>
    <xdr:to>
      <xdr:col>64</xdr:col>
      <xdr:colOff>123825</xdr:colOff>
      <xdr:row>27</xdr:row>
      <xdr:rowOff>53097</xdr:rowOff>
    </xdr:to>
    <xdr:sp macro="" textlink="">
      <xdr:nvSpPr>
        <xdr:cNvPr id="161" name="楕円 160">
          <a:extLst>
            <a:ext uri="{FF2B5EF4-FFF2-40B4-BE49-F238E27FC236}">
              <a16:creationId xmlns:a16="http://schemas.microsoft.com/office/drawing/2014/main" id="{C09FC305-2908-4BB4-9388-CE74811439D9}"/>
            </a:ext>
          </a:extLst>
        </xdr:cNvPr>
        <xdr:cNvSpPr/>
      </xdr:nvSpPr>
      <xdr:spPr>
        <a:xfrm>
          <a:off x="11017885" y="52512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2297</xdr:rowOff>
    </xdr:from>
    <xdr:to>
      <xdr:col>68</xdr:col>
      <xdr:colOff>73025</xdr:colOff>
      <xdr:row>29</xdr:row>
      <xdr:rowOff>63669</xdr:rowOff>
    </xdr:to>
    <xdr:cxnSp macro="">
      <xdr:nvCxnSpPr>
        <xdr:cNvPr id="162" name="直線コネクタ 161">
          <a:extLst>
            <a:ext uri="{FF2B5EF4-FFF2-40B4-BE49-F238E27FC236}">
              <a16:creationId xmlns:a16="http://schemas.microsoft.com/office/drawing/2014/main" id="{7B6DABE9-75BE-4755-8BD0-DCF65BDC68EE}"/>
            </a:ext>
          </a:extLst>
        </xdr:cNvPr>
        <xdr:cNvCxnSpPr/>
      </xdr:nvCxnSpPr>
      <xdr:spPr>
        <a:xfrm>
          <a:off x="11068685" y="5298197"/>
          <a:ext cx="670560" cy="39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51520</xdr:rowOff>
    </xdr:from>
    <xdr:to>
      <xdr:col>60</xdr:col>
      <xdr:colOff>123825</xdr:colOff>
      <xdr:row>26</xdr:row>
      <xdr:rowOff>153120</xdr:rowOff>
    </xdr:to>
    <xdr:sp macro="" textlink="">
      <xdr:nvSpPr>
        <xdr:cNvPr id="163" name="楕円 162">
          <a:extLst>
            <a:ext uri="{FF2B5EF4-FFF2-40B4-BE49-F238E27FC236}">
              <a16:creationId xmlns:a16="http://schemas.microsoft.com/office/drawing/2014/main" id="{64429B17-E503-4879-82E1-D923D6E50A78}"/>
            </a:ext>
          </a:extLst>
        </xdr:cNvPr>
        <xdr:cNvSpPr/>
      </xdr:nvSpPr>
      <xdr:spPr>
        <a:xfrm>
          <a:off x="10347325" y="51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102320</xdr:rowOff>
    </xdr:from>
    <xdr:to>
      <xdr:col>64</xdr:col>
      <xdr:colOff>73025</xdr:colOff>
      <xdr:row>27</xdr:row>
      <xdr:rowOff>2297</xdr:rowOff>
    </xdr:to>
    <xdr:cxnSp macro="">
      <xdr:nvCxnSpPr>
        <xdr:cNvPr id="164" name="直線コネクタ 163">
          <a:extLst>
            <a:ext uri="{FF2B5EF4-FFF2-40B4-BE49-F238E27FC236}">
              <a16:creationId xmlns:a16="http://schemas.microsoft.com/office/drawing/2014/main" id="{943E2A50-1E2D-4717-88A8-50463EF9CC5C}"/>
            </a:ext>
          </a:extLst>
        </xdr:cNvPr>
        <xdr:cNvCxnSpPr/>
      </xdr:nvCxnSpPr>
      <xdr:spPr>
        <a:xfrm>
          <a:off x="10398125" y="5230580"/>
          <a:ext cx="670560" cy="6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117333</xdr:rowOff>
    </xdr:from>
    <xdr:ext cx="469744" cy="259045"/>
    <xdr:sp macro="" textlink="">
      <xdr:nvSpPr>
        <xdr:cNvPr id="165" name="n_1aveValue債務償還比率">
          <a:extLst>
            <a:ext uri="{FF2B5EF4-FFF2-40B4-BE49-F238E27FC236}">
              <a16:creationId xmlns:a16="http://schemas.microsoft.com/office/drawing/2014/main" id="{FE66E4A2-1B74-4BAF-BF5F-DEF069A217F5}"/>
            </a:ext>
          </a:extLst>
        </xdr:cNvPr>
        <xdr:cNvSpPr txBox="1"/>
      </xdr:nvSpPr>
      <xdr:spPr>
        <a:xfrm>
          <a:off x="12185092" y="558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97870</xdr:rowOff>
    </xdr:from>
    <xdr:ext cx="469744" cy="259045"/>
    <xdr:sp macro="" textlink="">
      <xdr:nvSpPr>
        <xdr:cNvPr id="166" name="n_2aveValue債務償還比率">
          <a:extLst>
            <a:ext uri="{FF2B5EF4-FFF2-40B4-BE49-F238E27FC236}">
              <a16:creationId xmlns:a16="http://schemas.microsoft.com/office/drawing/2014/main" id="{9F9D2C9F-0FF2-4202-A3BE-94DE90EA230E}"/>
            </a:ext>
          </a:extLst>
        </xdr:cNvPr>
        <xdr:cNvSpPr txBox="1"/>
      </xdr:nvSpPr>
      <xdr:spPr>
        <a:xfrm>
          <a:off x="11527232" y="589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546</xdr:rowOff>
    </xdr:from>
    <xdr:ext cx="469744" cy="259045"/>
    <xdr:sp macro="" textlink="">
      <xdr:nvSpPr>
        <xdr:cNvPr id="167" name="n_3aveValue債務償還比率">
          <a:extLst>
            <a:ext uri="{FF2B5EF4-FFF2-40B4-BE49-F238E27FC236}">
              <a16:creationId xmlns:a16="http://schemas.microsoft.com/office/drawing/2014/main" id="{033189D5-80EF-49E9-8AD6-C7EF10759079}"/>
            </a:ext>
          </a:extLst>
        </xdr:cNvPr>
        <xdr:cNvSpPr txBox="1"/>
      </xdr:nvSpPr>
      <xdr:spPr>
        <a:xfrm>
          <a:off x="10856672" y="596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13500</xdr:rowOff>
    </xdr:from>
    <xdr:ext cx="469744" cy="259045"/>
    <xdr:sp macro="" textlink="">
      <xdr:nvSpPr>
        <xdr:cNvPr id="168" name="n_4aveValue債務償還比率">
          <a:extLst>
            <a:ext uri="{FF2B5EF4-FFF2-40B4-BE49-F238E27FC236}">
              <a16:creationId xmlns:a16="http://schemas.microsoft.com/office/drawing/2014/main" id="{5DE6CE8E-4011-4C84-86D7-09670BD0E3A0}"/>
            </a:ext>
          </a:extLst>
        </xdr:cNvPr>
        <xdr:cNvSpPr txBox="1"/>
      </xdr:nvSpPr>
      <xdr:spPr>
        <a:xfrm>
          <a:off x="10186112" y="59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161381</xdr:rowOff>
    </xdr:from>
    <xdr:ext cx="469744" cy="259045"/>
    <xdr:sp macro="" textlink="">
      <xdr:nvSpPr>
        <xdr:cNvPr id="169" name="n_1mainValue債務償還比率">
          <a:extLst>
            <a:ext uri="{FF2B5EF4-FFF2-40B4-BE49-F238E27FC236}">
              <a16:creationId xmlns:a16="http://schemas.microsoft.com/office/drawing/2014/main" id="{2E60CB0D-C266-4346-926E-482DFC94436D}"/>
            </a:ext>
          </a:extLst>
        </xdr:cNvPr>
        <xdr:cNvSpPr txBox="1"/>
      </xdr:nvSpPr>
      <xdr:spPr>
        <a:xfrm>
          <a:off x="12185092" y="596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130996</xdr:rowOff>
    </xdr:from>
    <xdr:ext cx="469744" cy="259045"/>
    <xdr:sp macro="" textlink="">
      <xdr:nvSpPr>
        <xdr:cNvPr id="170" name="n_2mainValue債務償還比率">
          <a:extLst>
            <a:ext uri="{FF2B5EF4-FFF2-40B4-BE49-F238E27FC236}">
              <a16:creationId xmlns:a16="http://schemas.microsoft.com/office/drawing/2014/main" id="{F7248426-7E68-432E-A413-6CEE2E13E8AF}"/>
            </a:ext>
          </a:extLst>
        </xdr:cNvPr>
        <xdr:cNvSpPr txBox="1"/>
      </xdr:nvSpPr>
      <xdr:spPr>
        <a:xfrm>
          <a:off x="11527232" y="5426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69624</xdr:rowOff>
    </xdr:from>
    <xdr:ext cx="405111" cy="259045"/>
    <xdr:sp macro="" textlink="">
      <xdr:nvSpPr>
        <xdr:cNvPr id="171" name="n_3mainValue債務償還比率">
          <a:extLst>
            <a:ext uri="{FF2B5EF4-FFF2-40B4-BE49-F238E27FC236}">
              <a16:creationId xmlns:a16="http://schemas.microsoft.com/office/drawing/2014/main" id="{A1CE1E03-1EFD-4BC3-A8B7-81BF38F290BE}"/>
            </a:ext>
          </a:extLst>
        </xdr:cNvPr>
        <xdr:cNvSpPr txBox="1"/>
      </xdr:nvSpPr>
      <xdr:spPr>
        <a:xfrm>
          <a:off x="10888989" y="503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24</xdr:row>
      <xdr:rowOff>169647</xdr:rowOff>
    </xdr:from>
    <xdr:ext cx="405111" cy="259045"/>
    <xdr:sp macro="" textlink="">
      <xdr:nvSpPr>
        <xdr:cNvPr id="172" name="n_4mainValue債務償還比率">
          <a:extLst>
            <a:ext uri="{FF2B5EF4-FFF2-40B4-BE49-F238E27FC236}">
              <a16:creationId xmlns:a16="http://schemas.microsoft.com/office/drawing/2014/main" id="{43E8F887-800D-4044-BD21-B522CC453C84}"/>
            </a:ext>
          </a:extLst>
        </xdr:cNvPr>
        <xdr:cNvSpPr txBox="1"/>
      </xdr:nvSpPr>
      <xdr:spPr>
        <a:xfrm>
          <a:off x="10218429" y="49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A1D1CF9B-68C7-40DF-AA86-C9826711CAE7}"/>
            </a:ext>
          </a:extLst>
        </xdr:cNvPr>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A88C37AB-8878-44EA-915E-443442AAD092}"/>
            </a:ext>
          </a:extLst>
        </xdr:cNvPr>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85093AC-5868-4025-8416-C4DB79A41689}"/>
            </a:ext>
          </a:extLst>
        </xdr:cNvPr>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95E74C6-3E24-4E7D-BC0D-072AA04A630F}"/>
            </a:ext>
          </a:extLst>
        </xdr:cNvPr>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87FCFA28-C2E9-45F3-9BDD-2168B875624F}"/>
            </a:ext>
          </a:extLst>
        </xdr:cNvPr>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6F449C61-701F-4C74-A022-886573AC4209}"/>
            </a:ext>
          </a:extLst>
        </xdr:cNvPr>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A3B5DC3-3096-42CC-AC01-1C683EA5F879}"/>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2EF9B08-D1CD-4DE4-9375-8D1A182CDA9F}"/>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ADCF7CA-43B0-4D53-AFDB-2C25A49F9101}"/>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5D54326-485A-4113-AEF7-3FF7481D5C52}"/>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72D13E3-E074-44CA-BA8F-67F09490DCE1}"/>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293E542-AE9B-415A-A71B-AB3967BA33D9}"/>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A2D1EBC-2290-4441-964E-A1407319FADB}"/>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6048DA2-7271-442E-A42F-4396FDD9B6A9}"/>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5D1C253-896B-4AB5-90C7-DC814215B0C9}"/>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5CA0A87-0909-41AE-A2A5-F87978A5C5B9}"/>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832
821
133.39
2,100,331
2,011,723
88,082
1,203,915
3,388,597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4A4FE08-5366-4602-A8FD-6E305602025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92EB5F8-0B70-44B7-AA3A-62446B17E7E3}"/>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9145AAA-DA64-424A-9D46-8C37C7719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0D52C82-A8D3-4050-87A8-FF9D00705944}"/>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99EBD1C-1C74-42F5-BDF1-B5899F1B634B}"/>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76051A0-22F4-4102-9882-45AF3D56ED56}"/>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7136AD3-C4C3-4255-B2BF-8D6DF9B1D39D}"/>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888D6AF-2F1D-4F8C-953D-46345D7296B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EFE2E9F-69FD-4A43-87F6-3ADFC6908A85}"/>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A122CA7-4776-4C2E-BFC4-E7CB0E008CE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231E925-B8BC-481C-A0C8-D0582C4DAFF9}"/>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233DC81-B6E5-4846-8B4E-961FA3D898C6}"/>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351EC1B-FBE0-40F7-97CF-39756FA55D9A}"/>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7082307-9D09-487A-942D-5A681DFCD9D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524B598-D85E-4B04-B81B-B675869978F8}"/>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9DC0211-C69B-41C8-A66A-43D99F8D9039}"/>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B1F14F1-DE37-41C7-AB5E-7B7A5050D1DA}"/>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59B5042-04ED-43C1-AC3D-1F0203826079}"/>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795B7F6-DD80-42E5-96C3-DD99D12AFDB2}"/>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1FD1BB3-2BAD-4B97-A5E9-D64A62FCADC7}"/>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12627DB-62F4-4E1B-BFC9-859AF787429D}"/>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F26A6DD-243D-428A-9452-FF238C9C392E}"/>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67967C0-45DD-47B3-AB1B-4C6FB0AEB056}"/>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C39625D-B253-471D-A037-10CF45A004C3}"/>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7A5491D-715A-404A-9872-3B918A34009A}"/>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F367965-07B7-4BF3-A187-034B96AE1EF5}"/>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A65CA54-3E23-41EE-90E5-B9E0E6B89722}"/>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A30174F-EED7-479F-A369-B44CA86391B8}"/>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41A5D01-979E-4FEA-BDCD-FB85C1F4734A}"/>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6D32B14-2822-4110-B854-5900C68BD35D}"/>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F2EB227-8699-4A53-8C87-C1022FAB781D}"/>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145576B-0699-49CF-AB62-2BEF269728C9}"/>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82B6E33-662C-4CA9-8323-2E60A22063AC}"/>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696210B-E7E7-4C0B-8ECC-507EA27A230A}"/>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78C9430-A426-4EDE-8B8F-A549D2205999}"/>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5B62975-E188-4D48-BE35-43821DC13EA1}"/>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D59B8F5D-C47B-4DAD-9D53-3EE97E661F88}"/>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4526BF4-905F-4B56-928F-CA04D4E49FA6}"/>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3142539-EB3E-4755-A481-3FB06D19EF78}"/>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ECB8CC5-395A-40AA-953B-5A797B5B226E}"/>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D35412CA-CE37-44C6-BDF0-ED51571300B6}"/>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0FDC9E2-0D26-412F-9CED-5022227A9348}"/>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5A70AE2-24D1-488F-B197-8EC646D8E8B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C236851-CE0A-43BA-846C-E79C08C01AD7}"/>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B0476B8-636A-4B0F-ABA6-710C262976C3}"/>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A7F89C2B-019D-45BE-A18A-D3DAE662F4C1}"/>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E4A03469-505B-4BBB-B63F-BC4144332FEB}"/>
            </a:ext>
          </a:extLst>
        </xdr:cNvPr>
        <xdr:cNvCxnSpPr/>
      </xdr:nvCxnSpPr>
      <xdr:spPr>
        <a:xfrm flipV="1">
          <a:off x="4086225" y="5626281"/>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F9258D7A-9541-4CDE-BD98-11BED17F19D6}"/>
            </a:ext>
          </a:extLst>
        </xdr:cNvPr>
        <xdr:cNvSpPr txBox="1"/>
      </xdr:nvSpPr>
      <xdr:spPr>
        <a:xfrm>
          <a:off x="4124960" y="711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77DBE729-166E-470A-AE83-FF4C120473F8}"/>
            </a:ext>
          </a:extLst>
        </xdr:cNvPr>
        <xdr:cNvCxnSpPr/>
      </xdr:nvCxnSpPr>
      <xdr:spPr>
        <a:xfrm>
          <a:off x="4020820" y="71072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EF6D9272-5FFF-4A22-971F-6E4AF11E93FB}"/>
            </a:ext>
          </a:extLst>
        </xdr:cNvPr>
        <xdr:cNvSpPr txBox="1"/>
      </xdr:nvSpPr>
      <xdr:spPr>
        <a:xfrm>
          <a:off x="4124960" y="54053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CFB68EC8-59E4-45FC-BD00-695A047A1DF4}"/>
            </a:ext>
          </a:extLst>
        </xdr:cNvPr>
        <xdr:cNvCxnSpPr/>
      </xdr:nvCxnSpPr>
      <xdr:spPr>
        <a:xfrm>
          <a:off x="4020820" y="56262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126292</xdr:rowOff>
    </xdr:from>
    <xdr:ext cx="405111" cy="259045"/>
    <xdr:sp macro="" textlink="">
      <xdr:nvSpPr>
        <xdr:cNvPr id="63" name="【道路】&#10;有形固定資産減価償却率平均値テキスト">
          <a:extLst>
            <a:ext uri="{FF2B5EF4-FFF2-40B4-BE49-F238E27FC236}">
              <a16:creationId xmlns:a16="http://schemas.microsoft.com/office/drawing/2014/main" id="{E8C1775F-1058-43D6-822F-5E855A9CF388}"/>
            </a:ext>
          </a:extLst>
        </xdr:cNvPr>
        <xdr:cNvSpPr txBox="1"/>
      </xdr:nvSpPr>
      <xdr:spPr>
        <a:xfrm>
          <a:off x="4124960" y="649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A2D1DEA6-9FAA-48AD-B5B9-AB7AB8E8763C}"/>
            </a:ext>
          </a:extLst>
        </xdr:cNvPr>
        <xdr:cNvSpPr/>
      </xdr:nvSpPr>
      <xdr:spPr>
        <a:xfrm>
          <a:off x="4036060" y="65181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4173</xdr:rowOff>
    </xdr:from>
    <xdr:to>
      <xdr:col>20</xdr:col>
      <xdr:colOff>38100</xdr:colOff>
      <xdr:row>39</xdr:row>
      <xdr:rowOff>105773</xdr:rowOff>
    </xdr:to>
    <xdr:sp macro="" textlink="">
      <xdr:nvSpPr>
        <xdr:cNvPr id="65" name="フローチャート: 判断 64">
          <a:extLst>
            <a:ext uri="{FF2B5EF4-FFF2-40B4-BE49-F238E27FC236}">
              <a16:creationId xmlns:a16="http://schemas.microsoft.com/office/drawing/2014/main" id="{63E55285-C17E-42ED-9B2D-495FE805710B}"/>
            </a:ext>
          </a:extLst>
        </xdr:cNvPr>
        <xdr:cNvSpPr/>
      </xdr:nvSpPr>
      <xdr:spPr>
        <a:xfrm>
          <a:off x="3312160" y="65421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B20CAC95-6BA8-49CB-8234-385046E1F1CA}"/>
            </a:ext>
          </a:extLst>
        </xdr:cNvPr>
        <xdr:cNvSpPr/>
      </xdr:nvSpPr>
      <xdr:spPr>
        <a:xfrm>
          <a:off x="2514600" y="64887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77651</xdr:rowOff>
    </xdr:from>
    <xdr:to>
      <xdr:col>10</xdr:col>
      <xdr:colOff>165100</xdr:colOff>
      <xdr:row>39</xdr:row>
      <xdr:rowOff>7801</xdr:rowOff>
    </xdr:to>
    <xdr:sp macro="" textlink="">
      <xdr:nvSpPr>
        <xdr:cNvPr id="67" name="フローチャート: 判断 66">
          <a:extLst>
            <a:ext uri="{FF2B5EF4-FFF2-40B4-BE49-F238E27FC236}">
              <a16:creationId xmlns:a16="http://schemas.microsoft.com/office/drawing/2014/main" id="{D076C455-3D06-479F-B633-EA35E7262507}"/>
            </a:ext>
          </a:extLst>
        </xdr:cNvPr>
        <xdr:cNvSpPr/>
      </xdr:nvSpPr>
      <xdr:spPr>
        <a:xfrm>
          <a:off x="1739900" y="64479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a:extLst>
            <a:ext uri="{FF2B5EF4-FFF2-40B4-BE49-F238E27FC236}">
              <a16:creationId xmlns:a16="http://schemas.microsoft.com/office/drawing/2014/main" id="{D0B1978A-1569-4C63-BCD7-897CF5261C56}"/>
            </a:ext>
          </a:extLst>
        </xdr:cNvPr>
        <xdr:cNvSpPr/>
      </xdr:nvSpPr>
      <xdr:spPr>
        <a:xfrm>
          <a:off x="965200" y="64398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B851CAA-FBC1-451D-869D-38FB52F23858}"/>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3FE307A-9CF0-4CFF-A5D0-E02F32BAEBC3}"/>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F453236-0260-4C60-8AEE-5C2DAF441D01}"/>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73A5F48-AFC2-4DA1-B861-174A60C4FD5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22F4F8F-4172-4F79-B71F-A86C8B169124}"/>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146231</xdr:rowOff>
    </xdr:from>
    <xdr:to>
      <xdr:col>24</xdr:col>
      <xdr:colOff>114300</xdr:colOff>
      <xdr:row>39</xdr:row>
      <xdr:rowOff>76381</xdr:rowOff>
    </xdr:to>
    <xdr:sp macro="" textlink="">
      <xdr:nvSpPr>
        <xdr:cNvPr id="74" name="楕円 73">
          <a:extLst>
            <a:ext uri="{FF2B5EF4-FFF2-40B4-BE49-F238E27FC236}">
              <a16:creationId xmlns:a16="http://schemas.microsoft.com/office/drawing/2014/main" id="{EEC93772-CF96-4B04-A033-5D7FFCFA80A2}"/>
            </a:ext>
          </a:extLst>
        </xdr:cNvPr>
        <xdr:cNvSpPr/>
      </xdr:nvSpPr>
      <xdr:spPr>
        <a:xfrm>
          <a:off x="4036060" y="65165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169108</xdr:rowOff>
    </xdr:from>
    <xdr:ext cx="405111" cy="259045"/>
    <xdr:sp macro="" textlink="">
      <xdr:nvSpPr>
        <xdr:cNvPr id="75" name="【道路】&#10;有形固定資産減価償却率該当値テキスト">
          <a:extLst>
            <a:ext uri="{FF2B5EF4-FFF2-40B4-BE49-F238E27FC236}">
              <a16:creationId xmlns:a16="http://schemas.microsoft.com/office/drawing/2014/main" id="{7C16B2FA-1FB8-4C49-B07B-412259379F30}"/>
            </a:ext>
          </a:extLst>
        </xdr:cNvPr>
        <xdr:cNvSpPr txBox="1"/>
      </xdr:nvSpPr>
      <xdr:spPr>
        <a:xfrm>
          <a:off x="4124960" y="63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118473</xdr:rowOff>
    </xdr:from>
    <xdr:to>
      <xdr:col>20</xdr:col>
      <xdr:colOff>38100</xdr:colOff>
      <xdr:row>39</xdr:row>
      <xdr:rowOff>48623</xdr:rowOff>
    </xdr:to>
    <xdr:sp macro="" textlink="">
      <xdr:nvSpPr>
        <xdr:cNvPr id="76" name="楕円 75">
          <a:extLst>
            <a:ext uri="{FF2B5EF4-FFF2-40B4-BE49-F238E27FC236}">
              <a16:creationId xmlns:a16="http://schemas.microsoft.com/office/drawing/2014/main" id="{8B0FA6EC-B64E-447D-B61F-8012E5571DFA}"/>
            </a:ext>
          </a:extLst>
        </xdr:cNvPr>
        <xdr:cNvSpPr/>
      </xdr:nvSpPr>
      <xdr:spPr>
        <a:xfrm>
          <a:off x="3312160" y="64887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169273</xdr:rowOff>
    </xdr:from>
    <xdr:to>
      <xdr:col>24</xdr:col>
      <xdr:colOff>63500</xdr:colOff>
      <xdr:row>39</xdr:row>
      <xdr:rowOff>25581</xdr:rowOff>
    </xdr:to>
    <xdr:cxnSp macro="">
      <xdr:nvCxnSpPr>
        <xdr:cNvPr id="77" name="直線コネクタ 76">
          <a:extLst>
            <a:ext uri="{FF2B5EF4-FFF2-40B4-BE49-F238E27FC236}">
              <a16:creationId xmlns:a16="http://schemas.microsoft.com/office/drawing/2014/main" id="{B72CE46B-C774-4CEC-A564-A8536C0B5347}"/>
            </a:ext>
          </a:extLst>
        </xdr:cNvPr>
        <xdr:cNvCxnSpPr/>
      </xdr:nvCxnSpPr>
      <xdr:spPr>
        <a:xfrm>
          <a:off x="3355340" y="6539593"/>
          <a:ext cx="73152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89081</xdr:rowOff>
    </xdr:from>
    <xdr:to>
      <xdr:col>15</xdr:col>
      <xdr:colOff>101600</xdr:colOff>
      <xdr:row>39</xdr:row>
      <xdr:rowOff>19231</xdr:rowOff>
    </xdr:to>
    <xdr:sp macro="" textlink="">
      <xdr:nvSpPr>
        <xdr:cNvPr id="78" name="楕円 77">
          <a:extLst>
            <a:ext uri="{FF2B5EF4-FFF2-40B4-BE49-F238E27FC236}">
              <a16:creationId xmlns:a16="http://schemas.microsoft.com/office/drawing/2014/main" id="{183D4451-D4A4-4CE2-9CBD-61A6F245A9E1}"/>
            </a:ext>
          </a:extLst>
        </xdr:cNvPr>
        <xdr:cNvSpPr/>
      </xdr:nvSpPr>
      <xdr:spPr>
        <a:xfrm>
          <a:off x="2514600" y="64594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139881</xdr:rowOff>
    </xdr:from>
    <xdr:to>
      <xdr:col>19</xdr:col>
      <xdr:colOff>177800</xdr:colOff>
      <xdr:row>38</xdr:row>
      <xdr:rowOff>169273</xdr:rowOff>
    </xdr:to>
    <xdr:cxnSp macro="">
      <xdr:nvCxnSpPr>
        <xdr:cNvPr id="79" name="直線コネクタ 78">
          <a:extLst>
            <a:ext uri="{FF2B5EF4-FFF2-40B4-BE49-F238E27FC236}">
              <a16:creationId xmlns:a16="http://schemas.microsoft.com/office/drawing/2014/main" id="{3C05DB31-575C-4DA7-9102-1D4D4BB82BB1}"/>
            </a:ext>
          </a:extLst>
        </xdr:cNvPr>
        <xdr:cNvCxnSpPr/>
      </xdr:nvCxnSpPr>
      <xdr:spPr>
        <a:xfrm>
          <a:off x="2565400" y="6510201"/>
          <a:ext cx="78994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58057</xdr:rowOff>
    </xdr:from>
    <xdr:to>
      <xdr:col>10</xdr:col>
      <xdr:colOff>165100</xdr:colOff>
      <xdr:row>38</xdr:row>
      <xdr:rowOff>159657</xdr:rowOff>
    </xdr:to>
    <xdr:sp macro="" textlink="">
      <xdr:nvSpPr>
        <xdr:cNvPr id="80" name="楕円 79">
          <a:extLst>
            <a:ext uri="{FF2B5EF4-FFF2-40B4-BE49-F238E27FC236}">
              <a16:creationId xmlns:a16="http://schemas.microsoft.com/office/drawing/2014/main" id="{81F2D7C3-BC7B-4989-A147-DAC5D2887B17}"/>
            </a:ext>
          </a:extLst>
        </xdr:cNvPr>
        <xdr:cNvSpPr/>
      </xdr:nvSpPr>
      <xdr:spPr>
        <a:xfrm>
          <a:off x="1739900" y="642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108857</xdr:rowOff>
    </xdr:from>
    <xdr:to>
      <xdr:col>15</xdr:col>
      <xdr:colOff>50800</xdr:colOff>
      <xdr:row>38</xdr:row>
      <xdr:rowOff>139881</xdr:rowOff>
    </xdr:to>
    <xdr:cxnSp macro="">
      <xdr:nvCxnSpPr>
        <xdr:cNvPr id="81" name="直線コネクタ 80">
          <a:extLst>
            <a:ext uri="{FF2B5EF4-FFF2-40B4-BE49-F238E27FC236}">
              <a16:creationId xmlns:a16="http://schemas.microsoft.com/office/drawing/2014/main" id="{74755190-790C-4A03-8146-BDAF69733236}"/>
            </a:ext>
          </a:extLst>
        </xdr:cNvPr>
        <xdr:cNvCxnSpPr/>
      </xdr:nvCxnSpPr>
      <xdr:spPr>
        <a:xfrm>
          <a:off x="1790700" y="6479177"/>
          <a:ext cx="7747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27033</xdr:rowOff>
    </xdr:from>
    <xdr:to>
      <xdr:col>6</xdr:col>
      <xdr:colOff>38100</xdr:colOff>
      <xdr:row>38</xdr:row>
      <xdr:rowOff>128633</xdr:rowOff>
    </xdr:to>
    <xdr:sp macro="" textlink="">
      <xdr:nvSpPr>
        <xdr:cNvPr id="82" name="楕円 81">
          <a:extLst>
            <a:ext uri="{FF2B5EF4-FFF2-40B4-BE49-F238E27FC236}">
              <a16:creationId xmlns:a16="http://schemas.microsoft.com/office/drawing/2014/main" id="{6E048BF4-E3C5-429E-B7A9-DF3F02B24DEE}"/>
            </a:ext>
          </a:extLst>
        </xdr:cNvPr>
        <xdr:cNvSpPr/>
      </xdr:nvSpPr>
      <xdr:spPr>
        <a:xfrm>
          <a:off x="965200" y="63973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77833</xdr:rowOff>
    </xdr:from>
    <xdr:to>
      <xdr:col>10</xdr:col>
      <xdr:colOff>114300</xdr:colOff>
      <xdr:row>38</xdr:row>
      <xdr:rowOff>108857</xdr:rowOff>
    </xdr:to>
    <xdr:cxnSp macro="">
      <xdr:nvCxnSpPr>
        <xdr:cNvPr id="83" name="直線コネクタ 82">
          <a:extLst>
            <a:ext uri="{FF2B5EF4-FFF2-40B4-BE49-F238E27FC236}">
              <a16:creationId xmlns:a16="http://schemas.microsoft.com/office/drawing/2014/main" id="{F9D401E2-DF1F-4FE0-A56E-B077D3E7F871}"/>
            </a:ext>
          </a:extLst>
        </xdr:cNvPr>
        <xdr:cNvCxnSpPr/>
      </xdr:nvCxnSpPr>
      <xdr:spPr>
        <a:xfrm>
          <a:off x="1008380" y="6448153"/>
          <a:ext cx="78232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96900</xdr:rowOff>
    </xdr:from>
    <xdr:ext cx="405111" cy="259045"/>
    <xdr:sp macro="" textlink="">
      <xdr:nvSpPr>
        <xdr:cNvPr id="84" name="n_1aveValue【道路】&#10;有形固定資産減価償却率">
          <a:extLst>
            <a:ext uri="{FF2B5EF4-FFF2-40B4-BE49-F238E27FC236}">
              <a16:creationId xmlns:a16="http://schemas.microsoft.com/office/drawing/2014/main" id="{2B137DD2-B1FC-4CE5-8409-0EBEDDF425B2}"/>
            </a:ext>
          </a:extLst>
        </xdr:cNvPr>
        <xdr:cNvSpPr txBox="1"/>
      </xdr:nvSpPr>
      <xdr:spPr>
        <a:xfrm>
          <a:off x="317056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6B264147-3EFA-4DE2-AEBF-D76948C3AE4E}"/>
            </a:ext>
          </a:extLst>
        </xdr:cNvPr>
        <xdr:cNvSpPr txBox="1"/>
      </xdr:nvSpPr>
      <xdr:spPr>
        <a:xfrm>
          <a:off x="238570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170378</xdr:rowOff>
    </xdr:from>
    <xdr:ext cx="405111" cy="259045"/>
    <xdr:sp macro="" textlink="">
      <xdr:nvSpPr>
        <xdr:cNvPr id="86" name="n_3aveValue【道路】&#10;有形固定資産減価償却率">
          <a:extLst>
            <a:ext uri="{FF2B5EF4-FFF2-40B4-BE49-F238E27FC236}">
              <a16:creationId xmlns:a16="http://schemas.microsoft.com/office/drawing/2014/main" id="{254466AE-B497-48BB-9FDC-1C0265DA371F}"/>
            </a:ext>
          </a:extLst>
        </xdr:cNvPr>
        <xdr:cNvSpPr txBox="1"/>
      </xdr:nvSpPr>
      <xdr:spPr>
        <a:xfrm>
          <a:off x="1611004" y="6540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162214</xdr:rowOff>
    </xdr:from>
    <xdr:ext cx="405111" cy="259045"/>
    <xdr:sp macro="" textlink="">
      <xdr:nvSpPr>
        <xdr:cNvPr id="87" name="n_4aveValue【道路】&#10;有形固定資産減価償却率">
          <a:extLst>
            <a:ext uri="{FF2B5EF4-FFF2-40B4-BE49-F238E27FC236}">
              <a16:creationId xmlns:a16="http://schemas.microsoft.com/office/drawing/2014/main" id="{76A826E4-34F7-407E-9438-AE19D2D93C1D}"/>
            </a:ext>
          </a:extLst>
        </xdr:cNvPr>
        <xdr:cNvSpPr txBox="1"/>
      </xdr:nvSpPr>
      <xdr:spPr>
        <a:xfrm>
          <a:off x="836304" y="6532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65150</xdr:rowOff>
    </xdr:from>
    <xdr:ext cx="405111" cy="259045"/>
    <xdr:sp macro="" textlink="">
      <xdr:nvSpPr>
        <xdr:cNvPr id="88" name="n_1mainValue【道路】&#10;有形固定資産減価償却率">
          <a:extLst>
            <a:ext uri="{FF2B5EF4-FFF2-40B4-BE49-F238E27FC236}">
              <a16:creationId xmlns:a16="http://schemas.microsoft.com/office/drawing/2014/main" id="{E6F2B3B2-0A76-4D2E-AA3C-6D293309D5B0}"/>
            </a:ext>
          </a:extLst>
        </xdr:cNvPr>
        <xdr:cNvSpPr txBox="1"/>
      </xdr:nvSpPr>
      <xdr:spPr>
        <a:xfrm>
          <a:off x="3170564" y="6267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35758</xdr:rowOff>
    </xdr:from>
    <xdr:ext cx="405111" cy="259045"/>
    <xdr:sp macro="" textlink="">
      <xdr:nvSpPr>
        <xdr:cNvPr id="89" name="n_2mainValue【道路】&#10;有形固定資産減価償却率">
          <a:extLst>
            <a:ext uri="{FF2B5EF4-FFF2-40B4-BE49-F238E27FC236}">
              <a16:creationId xmlns:a16="http://schemas.microsoft.com/office/drawing/2014/main" id="{2DE078FA-DEEE-4476-BC24-601F2E78B880}"/>
            </a:ext>
          </a:extLst>
        </xdr:cNvPr>
        <xdr:cNvSpPr txBox="1"/>
      </xdr:nvSpPr>
      <xdr:spPr>
        <a:xfrm>
          <a:off x="2385704" y="623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4734</xdr:rowOff>
    </xdr:from>
    <xdr:ext cx="405111" cy="259045"/>
    <xdr:sp macro="" textlink="">
      <xdr:nvSpPr>
        <xdr:cNvPr id="90" name="n_3mainValue【道路】&#10;有形固定資産減価償却率">
          <a:extLst>
            <a:ext uri="{FF2B5EF4-FFF2-40B4-BE49-F238E27FC236}">
              <a16:creationId xmlns:a16="http://schemas.microsoft.com/office/drawing/2014/main" id="{86AD8B84-EE2B-48B4-AABF-2EB9AFFCB636}"/>
            </a:ext>
          </a:extLst>
        </xdr:cNvPr>
        <xdr:cNvSpPr txBox="1"/>
      </xdr:nvSpPr>
      <xdr:spPr>
        <a:xfrm>
          <a:off x="1611004" y="6207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145160</xdr:rowOff>
    </xdr:from>
    <xdr:ext cx="405111" cy="259045"/>
    <xdr:sp macro="" textlink="">
      <xdr:nvSpPr>
        <xdr:cNvPr id="91" name="n_4mainValue【道路】&#10;有形固定資産減価償却率">
          <a:extLst>
            <a:ext uri="{FF2B5EF4-FFF2-40B4-BE49-F238E27FC236}">
              <a16:creationId xmlns:a16="http://schemas.microsoft.com/office/drawing/2014/main" id="{FEA78187-9E10-463B-B3BA-37E8884492A1}"/>
            </a:ext>
          </a:extLst>
        </xdr:cNvPr>
        <xdr:cNvSpPr txBox="1"/>
      </xdr:nvSpPr>
      <xdr:spPr>
        <a:xfrm>
          <a:off x="83630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DC3A326-70BE-4B20-830F-5C5000D475AA}"/>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9B4FFFB-8FDC-4BB4-9C7C-3DD4ABC77179}"/>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C7AC7EB-2757-4DF6-9DE6-A03D8D542FC9}"/>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FF83AE62-DE79-4930-84B1-EAF330A10BC9}"/>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3C9957A1-1979-47CF-872A-94C76E651876}"/>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9BD4DAE-4273-459C-84A9-51C2A977BD57}"/>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3097DF6-0EFC-46E3-9DBE-3791B2715B1C}"/>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D9E9792C-0DEF-4594-BB4C-4E55A3DD1902}"/>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AC37F3F0-32D3-4DE9-98B8-99DF6B3A10A1}"/>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2D5FA68-B165-4439-89BE-6FB506CB855F}"/>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22C8A8DE-A98E-4A1B-9713-35E47FECAF4B}"/>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5D5354F1-3724-4BCA-BCDC-627D5C67429D}"/>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7551D5EF-A096-4D18-B96D-F7797DDC5BF7}"/>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a:extLst>
            <a:ext uri="{FF2B5EF4-FFF2-40B4-BE49-F238E27FC236}">
              <a16:creationId xmlns:a16="http://schemas.microsoft.com/office/drawing/2014/main" id="{BAEBD18B-3090-4F7D-9BF6-3C9781C0BC95}"/>
            </a:ext>
          </a:extLst>
        </xdr:cNvPr>
        <xdr:cNvSpPr txBox="1"/>
      </xdr:nvSpPr>
      <xdr:spPr>
        <a:xfrm>
          <a:off x="529992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784A874E-CB04-49EB-9E25-FEA8A00455FA}"/>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B4F56FC8-14C4-41E3-A7CE-3D297D255909}"/>
            </a:ext>
          </a:extLst>
        </xdr:cNvPr>
        <xdr:cNvSpPr txBox="1"/>
      </xdr:nvSpPr>
      <xdr:spPr>
        <a:xfrm>
          <a:off x="529992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9502DF97-8C99-4693-821D-E7091DC39B7C}"/>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22B41636-88DB-481A-849B-0D7C77D56577}"/>
            </a:ext>
          </a:extLst>
        </xdr:cNvPr>
        <xdr:cNvSpPr txBox="1"/>
      </xdr:nvSpPr>
      <xdr:spPr>
        <a:xfrm>
          <a:off x="529992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577FBBEC-E730-41B7-96B6-A1354B6BAD37}"/>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14279187-2ED2-418D-AD89-03094382DEC7}"/>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C443BAE3-EC60-4D99-9C5A-ABC14FA76FA2}"/>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a:extLst>
            <a:ext uri="{FF2B5EF4-FFF2-40B4-BE49-F238E27FC236}">
              <a16:creationId xmlns:a16="http://schemas.microsoft.com/office/drawing/2014/main" id="{AD823453-32C4-4529-BD86-29B1D2BC51AC}"/>
            </a:ext>
          </a:extLst>
        </xdr:cNvPr>
        <xdr:cNvCxnSpPr/>
      </xdr:nvCxnSpPr>
      <xdr:spPr>
        <a:xfrm flipV="1">
          <a:off x="9219565" y="5786016"/>
          <a:ext cx="0" cy="1220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a:extLst>
            <a:ext uri="{FF2B5EF4-FFF2-40B4-BE49-F238E27FC236}">
              <a16:creationId xmlns:a16="http://schemas.microsoft.com/office/drawing/2014/main" id="{E71468D7-A3CB-4B9D-8F13-0EB32300A889}"/>
            </a:ext>
          </a:extLst>
        </xdr:cNvPr>
        <xdr:cNvSpPr txBox="1"/>
      </xdr:nvSpPr>
      <xdr:spPr>
        <a:xfrm>
          <a:off x="9258300" y="701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a:extLst>
            <a:ext uri="{FF2B5EF4-FFF2-40B4-BE49-F238E27FC236}">
              <a16:creationId xmlns:a16="http://schemas.microsoft.com/office/drawing/2014/main" id="{5CD9730C-0FB9-41AE-83B2-EAD410DF7907}"/>
            </a:ext>
          </a:extLst>
        </xdr:cNvPr>
        <xdr:cNvCxnSpPr/>
      </xdr:nvCxnSpPr>
      <xdr:spPr>
        <a:xfrm>
          <a:off x="9154160" y="70065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a:extLst>
            <a:ext uri="{FF2B5EF4-FFF2-40B4-BE49-F238E27FC236}">
              <a16:creationId xmlns:a16="http://schemas.microsoft.com/office/drawing/2014/main" id="{1BF4DB73-B751-430A-B2C6-EBDF7F197966}"/>
            </a:ext>
          </a:extLst>
        </xdr:cNvPr>
        <xdr:cNvSpPr txBox="1"/>
      </xdr:nvSpPr>
      <xdr:spPr>
        <a:xfrm>
          <a:off x="9258300" y="55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a:extLst>
            <a:ext uri="{FF2B5EF4-FFF2-40B4-BE49-F238E27FC236}">
              <a16:creationId xmlns:a16="http://schemas.microsoft.com/office/drawing/2014/main" id="{D12F0FF8-6606-438A-9601-87DAA337AAE5}"/>
            </a:ext>
          </a:extLst>
        </xdr:cNvPr>
        <xdr:cNvCxnSpPr/>
      </xdr:nvCxnSpPr>
      <xdr:spPr>
        <a:xfrm>
          <a:off x="9154160" y="57860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92179</xdr:rowOff>
    </xdr:from>
    <xdr:ext cx="534377" cy="259045"/>
    <xdr:sp macro="" textlink="">
      <xdr:nvSpPr>
        <xdr:cNvPr id="118" name="【道路】&#10;一人当たり延長平均値テキスト">
          <a:extLst>
            <a:ext uri="{FF2B5EF4-FFF2-40B4-BE49-F238E27FC236}">
              <a16:creationId xmlns:a16="http://schemas.microsoft.com/office/drawing/2014/main" id="{52AE671A-63E0-4D20-A9A9-EC83B4B03150}"/>
            </a:ext>
          </a:extLst>
        </xdr:cNvPr>
        <xdr:cNvSpPr txBox="1"/>
      </xdr:nvSpPr>
      <xdr:spPr>
        <a:xfrm>
          <a:off x="9258300" y="6797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a:extLst>
            <a:ext uri="{FF2B5EF4-FFF2-40B4-BE49-F238E27FC236}">
              <a16:creationId xmlns:a16="http://schemas.microsoft.com/office/drawing/2014/main" id="{A101D290-0CB3-45F8-871A-8DA3E2F36501}"/>
            </a:ext>
          </a:extLst>
        </xdr:cNvPr>
        <xdr:cNvSpPr/>
      </xdr:nvSpPr>
      <xdr:spPr>
        <a:xfrm>
          <a:off x="9192260" y="68193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136978</xdr:rowOff>
    </xdr:from>
    <xdr:to>
      <xdr:col>50</xdr:col>
      <xdr:colOff>165100</xdr:colOff>
      <xdr:row>41</xdr:row>
      <xdr:rowOff>67128</xdr:rowOff>
    </xdr:to>
    <xdr:sp macro="" textlink="">
      <xdr:nvSpPr>
        <xdr:cNvPr id="120" name="フローチャート: 判断 119">
          <a:extLst>
            <a:ext uri="{FF2B5EF4-FFF2-40B4-BE49-F238E27FC236}">
              <a16:creationId xmlns:a16="http://schemas.microsoft.com/office/drawing/2014/main" id="{E816C216-9510-4095-BA34-BB16FBCB61C6}"/>
            </a:ext>
          </a:extLst>
        </xdr:cNvPr>
        <xdr:cNvSpPr/>
      </xdr:nvSpPr>
      <xdr:spPr>
        <a:xfrm>
          <a:off x="8445500" y="6842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126238</xdr:rowOff>
    </xdr:from>
    <xdr:to>
      <xdr:col>46</xdr:col>
      <xdr:colOff>38100</xdr:colOff>
      <xdr:row>41</xdr:row>
      <xdr:rowOff>56388</xdr:rowOff>
    </xdr:to>
    <xdr:sp macro="" textlink="">
      <xdr:nvSpPr>
        <xdr:cNvPr id="121" name="フローチャート: 判断 120">
          <a:extLst>
            <a:ext uri="{FF2B5EF4-FFF2-40B4-BE49-F238E27FC236}">
              <a16:creationId xmlns:a16="http://schemas.microsoft.com/office/drawing/2014/main" id="{5DD46ADB-E109-49FA-A575-CBE100B75B20}"/>
            </a:ext>
          </a:extLst>
        </xdr:cNvPr>
        <xdr:cNvSpPr/>
      </xdr:nvSpPr>
      <xdr:spPr>
        <a:xfrm>
          <a:off x="7670800" y="68318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131132</xdr:rowOff>
    </xdr:from>
    <xdr:to>
      <xdr:col>41</xdr:col>
      <xdr:colOff>101600</xdr:colOff>
      <xdr:row>41</xdr:row>
      <xdr:rowOff>61282</xdr:rowOff>
    </xdr:to>
    <xdr:sp macro="" textlink="">
      <xdr:nvSpPr>
        <xdr:cNvPr id="122" name="フローチャート: 判断 121">
          <a:extLst>
            <a:ext uri="{FF2B5EF4-FFF2-40B4-BE49-F238E27FC236}">
              <a16:creationId xmlns:a16="http://schemas.microsoft.com/office/drawing/2014/main" id="{7605B578-5C13-42BE-8B7C-217AE5AFDA32}"/>
            </a:ext>
          </a:extLst>
        </xdr:cNvPr>
        <xdr:cNvSpPr/>
      </xdr:nvSpPr>
      <xdr:spPr>
        <a:xfrm>
          <a:off x="6873240" y="68367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125707</xdr:rowOff>
    </xdr:from>
    <xdr:to>
      <xdr:col>36</xdr:col>
      <xdr:colOff>165100</xdr:colOff>
      <xdr:row>41</xdr:row>
      <xdr:rowOff>55857</xdr:rowOff>
    </xdr:to>
    <xdr:sp macro="" textlink="">
      <xdr:nvSpPr>
        <xdr:cNvPr id="123" name="フローチャート: 判断 122">
          <a:extLst>
            <a:ext uri="{FF2B5EF4-FFF2-40B4-BE49-F238E27FC236}">
              <a16:creationId xmlns:a16="http://schemas.microsoft.com/office/drawing/2014/main" id="{8410EF3A-1B52-46CB-8745-15EA2DDBCC0D}"/>
            </a:ext>
          </a:extLst>
        </xdr:cNvPr>
        <xdr:cNvSpPr/>
      </xdr:nvSpPr>
      <xdr:spPr>
        <a:xfrm>
          <a:off x="6098540" y="68313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2D7737D-65BA-4E49-9FA6-9CE078B5CD05}"/>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818DAE2-F9FD-40D8-9274-418041295A51}"/>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4A128C6-AA4D-45BD-95A7-5826C2219D1A}"/>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DD910F5-B4CC-442A-87AE-A8068DDAB3EA}"/>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C29B2C1-421F-4A1D-A3CC-62174268F2A3}"/>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139849</xdr:rowOff>
    </xdr:from>
    <xdr:to>
      <xdr:col>55</xdr:col>
      <xdr:colOff>50800</xdr:colOff>
      <xdr:row>40</xdr:row>
      <xdr:rowOff>69999</xdr:rowOff>
    </xdr:to>
    <xdr:sp macro="" textlink="">
      <xdr:nvSpPr>
        <xdr:cNvPr id="129" name="楕円 128">
          <a:extLst>
            <a:ext uri="{FF2B5EF4-FFF2-40B4-BE49-F238E27FC236}">
              <a16:creationId xmlns:a16="http://schemas.microsoft.com/office/drawing/2014/main" id="{6F9ACD48-A4BA-41D2-83A7-65533DB10B78}"/>
            </a:ext>
          </a:extLst>
        </xdr:cNvPr>
        <xdr:cNvSpPr/>
      </xdr:nvSpPr>
      <xdr:spPr>
        <a:xfrm>
          <a:off x="9192260" y="66778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162726</xdr:rowOff>
    </xdr:from>
    <xdr:ext cx="599010" cy="259045"/>
    <xdr:sp macro="" textlink="">
      <xdr:nvSpPr>
        <xdr:cNvPr id="130" name="【道路】&#10;一人当たり延長該当値テキスト">
          <a:extLst>
            <a:ext uri="{FF2B5EF4-FFF2-40B4-BE49-F238E27FC236}">
              <a16:creationId xmlns:a16="http://schemas.microsoft.com/office/drawing/2014/main" id="{A3D6FB46-C615-4BDB-8EA2-C9433E313EDB}"/>
            </a:ext>
          </a:extLst>
        </xdr:cNvPr>
        <xdr:cNvSpPr txBox="1"/>
      </xdr:nvSpPr>
      <xdr:spPr>
        <a:xfrm>
          <a:off x="9258300" y="6533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148826</xdr:rowOff>
    </xdr:from>
    <xdr:to>
      <xdr:col>50</xdr:col>
      <xdr:colOff>165100</xdr:colOff>
      <xdr:row>40</xdr:row>
      <xdr:rowOff>78976</xdr:rowOff>
    </xdr:to>
    <xdr:sp macro="" textlink="">
      <xdr:nvSpPr>
        <xdr:cNvPr id="131" name="楕円 130">
          <a:extLst>
            <a:ext uri="{FF2B5EF4-FFF2-40B4-BE49-F238E27FC236}">
              <a16:creationId xmlns:a16="http://schemas.microsoft.com/office/drawing/2014/main" id="{22D28BF1-9A3C-4211-9BC2-4B6B6EDCB49A}"/>
            </a:ext>
          </a:extLst>
        </xdr:cNvPr>
        <xdr:cNvSpPr/>
      </xdr:nvSpPr>
      <xdr:spPr>
        <a:xfrm>
          <a:off x="8445500" y="66867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19199</xdr:rowOff>
    </xdr:from>
    <xdr:to>
      <xdr:col>55</xdr:col>
      <xdr:colOff>0</xdr:colOff>
      <xdr:row>40</xdr:row>
      <xdr:rowOff>28176</xdr:rowOff>
    </xdr:to>
    <xdr:cxnSp macro="">
      <xdr:nvCxnSpPr>
        <xdr:cNvPr id="132" name="直線コネクタ 131">
          <a:extLst>
            <a:ext uri="{FF2B5EF4-FFF2-40B4-BE49-F238E27FC236}">
              <a16:creationId xmlns:a16="http://schemas.microsoft.com/office/drawing/2014/main" id="{765D55D7-9152-4DE5-A210-063BB9A5DFAE}"/>
            </a:ext>
          </a:extLst>
        </xdr:cNvPr>
        <xdr:cNvCxnSpPr/>
      </xdr:nvCxnSpPr>
      <xdr:spPr>
        <a:xfrm flipV="1">
          <a:off x="8496300" y="6724799"/>
          <a:ext cx="723900" cy="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156649</xdr:rowOff>
    </xdr:from>
    <xdr:to>
      <xdr:col>46</xdr:col>
      <xdr:colOff>38100</xdr:colOff>
      <xdr:row>40</xdr:row>
      <xdr:rowOff>86799</xdr:rowOff>
    </xdr:to>
    <xdr:sp macro="" textlink="">
      <xdr:nvSpPr>
        <xdr:cNvPr id="133" name="楕円 132">
          <a:extLst>
            <a:ext uri="{FF2B5EF4-FFF2-40B4-BE49-F238E27FC236}">
              <a16:creationId xmlns:a16="http://schemas.microsoft.com/office/drawing/2014/main" id="{12682924-F22B-46D5-8F13-1CFBED6C0D61}"/>
            </a:ext>
          </a:extLst>
        </xdr:cNvPr>
        <xdr:cNvSpPr/>
      </xdr:nvSpPr>
      <xdr:spPr>
        <a:xfrm>
          <a:off x="7670800" y="66946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28176</xdr:rowOff>
    </xdr:from>
    <xdr:to>
      <xdr:col>50</xdr:col>
      <xdr:colOff>114300</xdr:colOff>
      <xdr:row>40</xdr:row>
      <xdr:rowOff>35999</xdr:rowOff>
    </xdr:to>
    <xdr:cxnSp macro="">
      <xdr:nvCxnSpPr>
        <xdr:cNvPr id="134" name="直線コネクタ 133">
          <a:extLst>
            <a:ext uri="{FF2B5EF4-FFF2-40B4-BE49-F238E27FC236}">
              <a16:creationId xmlns:a16="http://schemas.microsoft.com/office/drawing/2014/main" id="{C407646F-E328-4F42-80A9-BCC1B1F20F52}"/>
            </a:ext>
          </a:extLst>
        </xdr:cNvPr>
        <xdr:cNvCxnSpPr/>
      </xdr:nvCxnSpPr>
      <xdr:spPr>
        <a:xfrm flipV="1">
          <a:off x="7713980" y="6733776"/>
          <a:ext cx="782320" cy="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164901</xdr:rowOff>
    </xdr:from>
    <xdr:to>
      <xdr:col>41</xdr:col>
      <xdr:colOff>101600</xdr:colOff>
      <xdr:row>40</xdr:row>
      <xdr:rowOff>95051</xdr:rowOff>
    </xdr:to>
    <xdr:sp macro="" textlink="">
      <xdr:nvSpPr>
        <xdr:cNvPr id="135" name="楕円 134">
          <a:extLst>
            <a:ext uri="{FF2B5EF4-FFF2-40B4-BE49-F238E27FC236}">
              <a16:creationId xmlns:a16="http://schemas.microsoft.com/office/drawing/2014/main" id="{57F0D091-97CC-413A-9AC3-C82481C038DA}"/>
            </a:ext>
          </a:extLst>
        </xdr:cNvPr>
        <xdr:cNvSpPr/>
      </xdr:nvSpPr>
      <xdr:spPr>
        <a:xfrm>
          <a:off x="6873240" y="67028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35999</xdr:rowOff>
    </xdr:from>
    <xdr:to>
      <xdr:col>45</xdr:col>
      <xdr:colOff>177800</xdr:colOff>
      <xdr:row>40</xdr:row>
      <xdr:rowOff>44251</xdr:rowOff>
    </xdr:to>
    <xdr:cxnSp macro="">
      <xdr:nvCxnSpPr>
        <xdr:cNvPr id="136" name="直線コネクタ 135">
          <a:extLst>
            <a:ext uri="{FF2B5EF4-FFF2-40B4-BE49-F238E27FC236}">
              <a16:creationId xmlns:a16="http://schemas.microsoft.com/office/drawing/2014/main" id="{F15C895B-7D85-4A40-9839-42A10B7F0495}"/>
            </a:ext>
          </a:extLst>
        </xdr:cNvPr>
        <xdr:cNvCxnSpPr/>
      </xdr:nvCxnSpPr>
      <xdr:spPr>
        <a:xfrm flipV="1">
          <a:off x="6924040" y="6741599"/>
          <a:ext cx="78994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171038</xdr:rowOff>
    </xdr:from>
    <xdr:to>
      <xdr:col>36</xdr:col>
      <xdr:colOff>165100</xdr:colOff>
      <xdr:row>40</xdr:row>
      <xdr:rowOff>101188</xdr:rowOff>
    </xdr:to>
    <xdr:sp macro="" textlink="">
      <xdr:nvSpPr>
        <xdr:cNvPr id="137" name="楕円 136">
          <a:extLst>
            <a:ext uri="{FF2B5EF4-FFF2-40B4-BE49-F238E27FC236}">
              <a16:creationId xmlns:a16="http://schemas.microsoft.com/office/drawing/2014/main" id="{986932C3-FFAF-44BD-9C7C-A0F7EFC94C83}"/>
            </a:ext>
          </a:extLst>
        </xdr:cNvPr>
        <xdr:cNvSpPr/>
      </xdr:nvSpPr>
      <xdr:spPr>
        <a:xfrm>
          <a:off x="6098540" y="67089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44251</xdr:rowOff>
    </xdr:from>
    <xdr:to>
      <xdr:col>41</xdr:col>
      <xdr:colOff>50800</xdr:colOff>
      <xdr:row>40</xdr:row>
      <xdr:rowOff>50388</xdr:rowOff>
    </xdr:to>
    <xdr:cxnSp macro="">
      <xdr:nvCxnSpPr>
        <xdr:cNvPr id="138" name="直線コネクタ 137">
          <a:extLst>
            <a:ext uri="{FF2B5EF4-FFF2-40B4-BE49-F238E27FC236}">
              <a16:creationId xmlns:a16="http://schemas.microsoft.com/office/drawing/2014/main" id="{32168917-3224-4895-B270-8CAC639137B6}"/>
            </a:ext>
          </a:extLst>
        </xdr:cNvPr>
        <xdr:cNvCxnSpPr/>
      </xdr:nvCxnSpPr>
      <xdr:spPr>
        <a:xfrm flipV="1">
          <a:off x="6149340" y="6749851"/>
          <a:ext cx="774700" cy="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58255</xdr:rowOff>
    </xdr:from>
    <xdr:ext cx="534377" cy="259045"/>
    <xdr:sp macro="" textlink="">
      <xdr:nvSpPr>
        <xdr:cNvPr id="139" name="n_1aveValue【道路】&#10;一人当たり延長">
          <a:extLst>
            <a:ext uri="{FF2B5EF4-FFF2-40B4-BE49-F238E27FC236}">
              <a16:creationId xmlns:a16="http://schemas.microsoft.com/office/drawing/2014/main" id="{968DCFBC-B4C5-4F85-9F8E-41ADDFF33138}"/>
            </a:ext>
          </a:extLst>
        </xdr:cNvPr>
        <xdr:cNvSpPr txBox="1"/>
      </xdr:nvSpPr>
      <xdr:spPr>
        <a:xfrm>
          <a:off x="8239271" y="693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47515</xdr:rowOff>
    </xdr:from>
    <xdr:ext cx="534377" cy="259045"/>
    <xdr:sp macro="" textlink="">
      <xdr:nvSpPr>
        <xdr:cNvPr id="140" name="n_2aveValue【道路】&#10;一人当たり延長">
          <a:extLst>
            <a:ext uri="{FF2B5EF4-FFF2-40B4-BE49-F238E27FC236}">
              <a16:creationId xmlns:a16="http://schemas.microsoft.com/office/drawing/2014/main" id="{76EB5EE8-ADF3-4084-9EF8-4E0EA2ED9527}"/>
            </a:ext>
          </a:extLst>
        </xdr:cNvPr>
        <xdr:cNvSpPr txBox="1"/>
      </xdr:nvSpPr>
      <xdr:spPr>
        <a:xfrm>
          <a:off x="7477271" y="692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52409</xdr:rowOff>
    </xdr:from>
    <xdr:ext cx="534377" cy="259045"/>
    <xdr:sp macro="" textlink="">
      <xdr:nvSpPr>
        <xdr:cNvPr id="141" name="n_3aveValue【道路】&#10;一人当たり延長">
          <a:extLst>
            <a:ext uri="{FF2B5EF4-FFF2-40B4-BE49-F238E27FC236}">
              <a16:creationId xmlns:a16="http://schemas.microsoft.com/office/drawing/2014/main" id="{112270A6-ABE5-4301-B8F2-FCE64A33E07B}"/>
            </a:ext>
          </a:extLst>
        </xdr:cNvPr>
        <xdr:cNvSpPr txBox="1"/>
      </xdr:nvSpPr>
      <xdr:spPr>
        <a:xfrm>
          <a:off x="6702571" y="692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46984</xdr:rowOff>
    </xdr:from>
    <xdr:ext cx="534377" cy="259045"/>
    <xdr:sp macro="" textlink="">
      <xdr:nvSpPr>
        <xdr:cNvPr id="142" name="n_4aveValue【道路】&#10;一人当たり延長">
          <a:extLst>
            <a:ext uri="{FF2B5EF4-FFF2-40B4-BE49-F238E27FC236}">
              <a16:creationId xmlns:a16="http://schemas.microsoft.com/office/drawing/2014/main" id="{72CEE90E-8FC5-4616-BD34-A3C8804D1F5B}"/>
            </a:ext>
          </a:extLst>
        </xdr:cNvPr>
        <xdr:cNvSpPr txBox="1"/>
      </xdr:nvSpPr>
      <xdr:spPr>
        <a:xfrm>
          <a:off x="5905011" y="692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38</xdr:row>
      <xdr:rowOff>95503</xdr:rowOff>
    </xdr:from>
    <xdr:ext cx="599010" cy="259045"/>
    <xdr:sp macro="" textlink="">
      <xdr:nvSpPr>
        <xdr:cNvPr id="143" name="n_1mainValue【道路】&#10;一人当たり延長">
          <a:extLst>
            <a:ext uri="{FF2B5EF4-FFF2-40B4-BE49-F238E27FC236}">
              <a16:creationId xmlns:a16="http://schemas.microsoft.com/office/drawing/2014/main" id="{DCB5C5A7-AF51-49B0-B827-D5CC0321AA96}"/>
            </a:ext>
          </a:extLst>
        </xdr:cNvPr>
        <xdr:cNvSpPr txBox="1"/>
      </xdr:nvSpPr>
      <xdr:spPr>
        <a:xfrm>
          <a:off x="8214574" y="6465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38</xdr:row>
      <xdr:rowOff>103326</xdr:rowOff>
    </xdr:from>
    <xdr:ext cx="599010" cy="259045"/>
    <xdr:sp macro="" textlink="">
      <xdr:nvSpPr>
        <xdr:cNvPr id="144" name="n_2mainValue【道路】&#10;一人当たり延長">
          <a:extLst>
            <a:ext uri="{FF2B5EF4-FFF2-40B4-BE49-F238E27FC236}">
              <a16:creationId xmlns:a16="http://schemas.microsoft.com/office/drawing/2014/main" id="{F88099E2-3076-46CE-B595-0E364CD5B88A}"/>
            </a:ext>
          </a:extLst>
        </xdr:cNvPr>
        <xdr:cNvSpPr txBox="1"/>
      </xdr:nvSpPr>
      <xdr:spPr>
        <a:xfrm>
          <a:off x="7444954" y="6473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38</xdr:row>
      <xdr:rowOff>111578</xdr:rowOff>
    </xdr:from>
    <xdr:ext cx="599010" cy="259045"/>
    <xdr:sp macro="" textlink="">
      <xdr:nvSpPr>
        <xdr:cNvPr id="145" name="n_3mainValue【道路】&#10;一人当たり延長">
          <a:extLst>
            <a:ext uri="{FF2B5EF4-FFF2-40B4-BE49-F238E27FC236}">
              <a16:creationId xmlns:a16="http://schemas.microsoft.com/office/drawing/2014/main" id="{18660297-8529-4CC0-B9FC-FFF55DA0C1A8}"/>
            </a:ext>
          </a:extLst>
        </xdr:cNvPr>
        <xdr:cNvSpPr txBox="1"/>
      </xdr:nvSpPr>
      <xdr:spPr>
        <a:xfrm>
          <a:off x="6670254" y="6481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38</xdr:row>
      <xdr:rowOff>117715</xdr:rowOff>
    </xdr:from>
    <xdr:ext cx="599010" cy="259045"/>
    <xdr:sp macro="" textlink="">
      <xdr:nvSpPr>
        <xdr:cNvPr id="146" name="n_4mainValue【道路】&#10;一人当たり延長">
          <a:extLst>
            <a:ext uri="{FF2B5EF4-FFF2-40B4-BE49-F238E27FC236}">
              <a16:creationId xmlns:a16="http://schemas.microsoft.com/office/drawing/2014/main" id="{0E12C583-D08F-4A05-B009-07F9D93BD0EA}"/>
            </a:ext>
          </a:extLst>
        </xdr:cNvPr>
        <xdr:cNvSpPr txBox="1"/>
      </xdr:nvSpPr>
      <xdr:spPr>
        <a:xfrm>
          <a:off x="5872694" y="648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E5AE7873-5563-4AA7-B003-43FF2CBE027F}"/>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7BBA43BA-A09F-4DEB-973E-2A62D936CBEE}"/>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6AF5925B-4D85-431A-A02C-4EF4FAC971CB}"/>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C79B2D58-4CC8-469F-93D0-04DE1AED566C}"/>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864A25BA-C2FA-4DA7-A3DE-650608349399}"/>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ABFBC862-32F6-4CF5-9EF6-F81DF82BBC41}"/>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E50E3D04-E503-4A85-838A-C008A493982E}"/>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3492C8CA-FB1F-4FBF-936C-ADD6459ACC2F}"/>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8016ABE6-6A6B-418C-BB75-2BF292C99A9C}"/>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94870D09-5B7C-4DFD-975C-8BA12DC51E07}"/>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2C5EDCA0-AB75-49E6-9DFA-D0B6BC78C262}"/>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6858FA03-0074-45A5-82EA-2CC56044E477}"/>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36FD3B9-65DE-4A3E-9ACE-B6D79C29E54B}"/>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C0A8FF44-94C7-4D98-A4D1-0FEAE81BA68A}"/>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F437C153-21D6-48FB-B6C5-19C54EA75DEC}"/>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45BD1C18-1C15-4467-A929-288CB87BFCC8}"/>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7A4EFACE-800D-4DAF-A935-E2B1FC0C4C12}"/>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29C8BFD9-DD17-4148-B4A8-157887C71DC5}"/>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CC197DE8-D856-4236-8628-05556392AC2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88A4EB69-9D6B-436B-8929-9EBB2E2BEBBB}"/>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81BC395-5691-40B7-A1F9-2439604A10E7}"/>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7BF121AE-996A-468B-9BEC-B461F8E33AB3}"/>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691ACF07-EE2C-4CD1-838F-BC5C72FB4A0A}"/>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B3F9E063-D32C-4C6C-84C4-AA01C58809FB}"/>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6ABA5347-5B43-4515-BD47-B14BF4F93657}"/>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a:extLst>
            <a:ext uri="{FF2B5EF4-FFF2-40B4-BE49-F238E27FC236}">
              <a16:creationId xmlns:a16="http://schemas.microsoft.com/office/drawing/2014/main" id="{57D5E9E7-F587-4F40-829D-5539AE8C153F}"/>
            </a:ext>
          </a:extLst>
        </xdr:cNvPr>
        <xdr:cNvCxnSpPr/>
      </xdr:nvCxnSpPr>
      <xdr:spPr>
        <a:xfrm flipV="1">
          <a:off x="4086225" y="9261022"/>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BD3272C1-DD11-4781-AF4C-85F625BF6FE2}"/>
            </a:ext>
          </a:extLst>
        </xdr:cNvPr>
        <xdr:cNvSpPr txBox="1"/>
      </xdr:nvSpPr>
      <xdr:spPr>
        <a:xfrm>
          <a:off x="4124960" y="1084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a:extLst>
            <a:ext uri="{FF2B5EF4-FFF2-40B4-BE49-F238E27FC236}">
              <a16:creationId xmlns:a16="http://schemas.microsoft.com/office/drawing/2014/main" id="{117B4B12-FF45-4A85-901E-FA0F87BA84EE}"/>
            </a:ext>
          </a:extLst>
        </xdr:cNvPr>
        <xdr:cNvCxnSpPr/>
      </xdr:nvCxnSpPr>
      <xdr:spPr>
        <a:xfrm>
          <a:off x="4020820" y="108367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DD3C4533-2D02-469F-A987-261E2688929E}"/>
            </a:ext>
          </a:extLst>
        </xdr:cNvPr>
        <xdr:cNvSpPr txBox="1"/>
      </xdr:nvSpPr>
      <xdr:spPr>
        <a:xfrm>
          <a:off x="4124960" y="9043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5108E75A-D7DF-48CE-BB3A-C21D23072D5F}"/>
            </a:ext>
          </a:extLst>
        </xdr:cNvPr>
        <xdr:cNvCxnSpPr/>
      </xdr:nvCxnSpPr>
      <xdr:spPr>
        <a:xfrm>
          <a:off x="402082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4A75BBD4-9A2A-4754-9494-6E913D5F70DB}"/>
            </a:ext>
          </a:extLst>
        </xdr:cNvPr>
        <xdr:cNvSpPr txBox="1"/>
      </xdr:nvSpPr>
      <xdr:spPr>
        <a:xfrm>
          <a:off x="4124960" y="102162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a:extLst>
            <a:ext uri="{FF2B5EF4-FFF2-40B4-BE49-F238E27FC236}">
              <a16:creationId xmlns:a16="http://schemas.microsoft.com/office/drawing/2014/main" id="{2B7730F2-61BA-4CA7-B512-5906FBF1D47A}"/>
            </a:ext>
          </a:extLst>
        </xdr:cNvPr>
        <xdr:cNvSpPr/>
      </xdr:nvSpPr>
      <xdr:spPr>
        <a:xfrm>
          <a:off x="4036060" y="1023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24312</xdr:rowOff>
    </xdr:from>
    <xdr:to>
      <xdr:col>20</xdr:col>
      <xdr:colOff>38100</xdr:colOff>
      <xdr:row>61</xdr:row>
      <xdr:rowOff>125912</xdr:rowOff>
    </xdr:to>
    <xdr:sp macro="" textlink="">
      <xdr:nvSpPr>
        <xdr:cNvPr id="179" name="フローチャート: 判断 178">
          <a:extLst>
            <a:ext uri="{FF2B5EF4-FFF2-40B4-BE49-F238E27FC236}">
              <a16:creationId xmlns:a16="http://schemas.microsoft.com/office/drawing/2014/main" id="{6DA19042-C431-4C0A-8D95-E76DFBC5EAA5}"/>
            </a:ext>
          </a:extLst>
        </xdr:cNvPr>
        <xdr:cNvSpPr/>
      </xdr:nvSpPr>
      <xdr:spPr>
        <a:xfrm>
          <a:off x="3312160" y="102503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a:extLst>
            <a:ext uri="{FF2B5EF4-FFF2-40B4-BE49-F238E27FC236}">
              <a16:creationId xmlns:a16="http://schemas.microsoft.com/office/drawing/2014/main" id="{B93DBE4F-BA60-4CBE-B154-6BF036EED096}"/>
            </a:ext>
          </a:extLst>
        </xdr:cNvPr>
        <xdr:cNvSpPr/>
      </xdr:nvSpPr>
      <xdr:spPr>
        <a:xfrm>
          <a:off x="2514600" y="10213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81" name="フローチャート: 判断 180">
          <a:extLst>
            <a:ext uri="{FF2B5EF4-FFF2-40B4-BE49-F238E27FC236}">
              <a16:creationId xmlns:a16="http://schemas.microsoft.com/office/drawing/2014/main" id="{36DB68CB-080E-433D-B32D-C6ECA0E9432B}"/>
            </a:ext>
          </a:extLst>
        </xdr:cNvPr>
        <xdr:cNvSpPr/>
      </xdr:nvSpPr>
      <xdr:spPr>
        <a:xfrm>
          <a:off x="1739900" y="102051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2" name="フローチャート: 判断 181">
          <a:extLst>
            <a:ext uri="{FF2B5EF4-FFF2-40B4-BE49-F238E27FC236}">
              <a16:creationId xmlns:a16="http://schemas.microsoft.com/office/drawing/2014/main" id="{5D27CE07-9770-444F-AF2C-98017A827D05}"/>
            </a:ext>
          </a:extLst>
        </xdr:cNvPr>
        <xdr:cNvSpPr/>
      </xdr:nvSpPr>
      <xdr:spPr>
        <a:xfrm>
          <a:off x="965200" y="101398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4C1599B6-8740-42E0-B0D2-34A1E531D69C}"/>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7951257-B9D5-49BE-83DD-4B7BF730206B}"/>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EB4AA4D-3368-48C9-936F-66952709C441}"/>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197A49B-0C6C-4D1B-A00E-642F200090C7}"/>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CA02458-98F0-4AE2-A5DE-B63E4B348F75}"/>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88" name="楕円 187">
          <a:extLst>
            <a:ext uri="{FF2B5EF4-FFF2-40B4-BE49-F238E27FC236}">
              <a16:creationId xmlns:a16="http://schemas.microsoft.com/office/drawing/2014/main" id="{B87AD7BE-6298-4EAC-A166-6C9D4F73C770}"/>
            </a:ext>
          </a:extLst>
        </xdr:cNvPr>
        <xdr:cNvSpPr/>
      </xdr:nvSpPr>
      <xdr:spPr>
        <a:xfrm>
          <a:off x="4036060" y="10144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109237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34EFB2DB-E609-4B0B-97AF-BABD8C3E6F4E}"/>
            </a:ext>
          </a:extLst>
        </xdr:cNvPr>
        <xdr:cNvSpPr txBox="1"/>
      </xdr:nvSpPr>
      <xdr:spPr>
        <a:xfrm>
          <a:off x="4124960"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66766</xdr:rowOff>
    </xdr:from>
    <xdr:to>
      <xdr:col>20</xdr:col>
      <xdr:colOff>38100</xdr:colOff>
      <xdr:row>60</xdr:row>
      <xdr:rowOff>168366</xdr:rowOff>
    </xdr:to>
    <xdr:sp macro="" textlink="">
      <xdr:nvSpPr>
        <xdr:cNvPr id="190" name="楕円 189">
          <a:extLst>
            <a:ext uri="{FF2B5EF4-FFF2-40B4-BE49-F238E27FC236}">
              <a16:creationId xmlns:a16="http://schemas.microsoft.com/office/drawing/2014/main" id="{A05CB3E9-930C-4539-AD36-BD5E9539E5B3}"/>
            </a:ext>
          </a:extLst>
        </xdr:cNvPr>
        <xdr:cNvSpPr/>
      </xdr:nvSpPr>
      <xdr:spPr>
        <a:xfrm>
          <a:off x="3312160" y="101251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117566</xdr:rowOff>
    </xdr:from>
    <xdr:to>
      <xdr:col>24</xdr:col>
      <xdr:colOff>63500</xdr:colOff>
      <xdr:row>60</xdr:row>
      <xdr:rowOff>137160</xdr:rowOff>
    </xdr:to>
    <xdr:cxnSp macro="">
      <xdr:nvCxnSpPr>
        <xdr:cNvPr id="191" name="直線コネクタ 190">
          <a:extLst>
            <a:ext uri="{FF2B5EF4-FFF2-40B4-BE49-F238E27FC236}">
              <a16:creationId xmlns:a16="http://schemas.microsoft.com/office/drawing/2014/main" id="{0803CBA3-48CE-4C06-BA22-26FC1608C48C}"/>
            </a:ext>
          </a:extLst>
        </xdr:cNvPr>
        <xdr:cNvCxnSpPr/>
      </xdr:nvCxnSpPr>
      <xdr:spPr>
        <a:xfrm>
          <a:off x="3355340" y="10175966"/>
          <a:ext cx="73152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45538</xdr:rowOff>
    </xdr:from>
    <xdr:to>
      <xdr:col>15</xdr:col>
      <xdr:colOff>101600</xdr:colOff>
      <xdr:row>60</xdr:row>
      <xdr:rowOff>147138</xdr:rowOff>
    </xdr:to>
    <xdr:sp macro="" textlink="">
      <xdr:nvSpPr>
        <xdr:cNvPr id="192" name="楕円 191">
          <a:extLst>
            <a:ext uri="{FF2B5EF4-FFF2-40B4-BE49-F238E27FC236}">
              <a16:creationId xmlns:a16="http://schemas.microsoft.com/office/drawing/2014/main" id="{A6428D33-7756-4174-91EB-548E8F6085C8}"/>
            </a:ext>
          </a:extLst>
        </xdr:cNvPr>
        <xdr:cNvSpPr/>
      </xdr:nvSpPr>
      <xdr:spPr>
        <a:xfrm>
          <a:off x="251460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96338</xdr:rowOff>
    </xdr:from>
    <xdr:to>
      <xdr:col>19</xdr:col>
      <xdr:colOff>177800</xdr:colOff>
      <xdr:row>60</xdr:row>
      <xdr:rowOff>117566</xdr:rowOff>
    </xdr:to>
    <xdr:cxnSp macro="">
      <xdr:nvCxnSpPr>
        <xdr:cNvPr id="193" name="直線コネクタ 192">
          <a:extLst>
            <a:ext uri="{FF2B5EF4-FFF2-40B4-BE49-F238E27FC236}">
              <a16:creationId xmlns:a16="http://schemas.microsoft.com/office/drawing/2014/main" id="{C79B045D-CF4D-4F87-872D-5A80BE0A0A27}"/>
            </a:ext>
          </a:extLst>
        </xdr:cNvPr>
        <xdr:cNvCxnSpPr/>
      </xdr:nvCxnSpPr>
      <xdr:spPr>
        <a:xfrm>
          <a:off x="2565400" y="10154738"/>
          <a:ext cx="78994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94" name="楕円 193">
          <a:extLst>
            <a:ext uri="{FF2B5EF4-FFF2-40B4-BE49-F238E27FC236}">
              <a16:creationId xmlns:a16="http://schemas.microsoft.com/office/drawing/2014/main" id="{8313E07B-BB62-4F2F-B468-6915D3A64B17}"/>
            </a:ext>
          </a:extLst>
        </xdr:cNvPr>
        <xdr:cNvSpPr/>
      </xdr:nvSpPr>
      <xdr:spPr>
        <a:xfrm>
          <a:off x="17399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73478</xdr:rowOff>
    </xdr:from>
    <xdr:to>
      <xdr:col>15</xdr:col>
      <xdr:colOff>50800</xdr:colOff>
      <xdr:row>60</xdr:row>
      <xdr:rowOff>96338</xdr:rowOff>
    </xdr:to>
    <xdr:cxnSp macro="">
      <xdr:nvCxnSpPr>
        <xdr:cNvPr id="195" name="直線コネクタ 194">
          <a:extLst>
            <a:ext uri="{FF2B5EF4-FFF2-40B4-BE49-F238E27FC236}">
              <a16:creationId xmlns:a16="http://schemas.microsoft.com/office/drawing/2014/main" id="{8498A17C-ED25-46E5-8E9E-886E4E1E12A5}"/>
            </a:ext>
          </a:extLst>
        </xdr:cNvPr>
        <xdr:cNvCxnSpPr/>
      </xdr:nvCxnSpPr>
      <xdr:spPr>
        <a:xfrm>
          <a:off x="1790700" y="10131878"/>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169635</xdr:rowOff>
    </xdr:from>
    <xdr:to>
      <xdr:col>6</xdr:col>
      <xdr:colOff>38100</xdr:colOff>
      <xdr:row>60</xdr:row>
      <xdr:rowOff>99785</xdr:rowOff>
    </xdr:to>
    <xdr:sp macro="" textlink="">
      <xdr:nvSpPr>
        <xdr:cNvPr id="196" name="楕円 195">
          <a:extLst>
            <a:ext uri="{FF2B5EF4-FFF2-40B4-BE49-F238E27FC236}">
              <a16:creationId xmlns:a16="http://schemas.microsoft.com/office/drawing/2014/main" id="{76BD8568-DECB-4426-84B0-83D37161D60B}"/>
            </a:ext>
          </a:extLst>
        </xdr:cNvPr>
        <xdr:cNvSpPr/>
      </xdr:nvSpPr>
      <xdr:spPr>
        <a:xfrm>
          <a:off x="965200" y="100603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48985</xdr:rowOff>
    </xdr:from>
    <xdr:to>
      <xdr:col>10</xdr:col>
      <xdr:colOff>114300</xdr:colOff>
      <xdr:row>60</xdr:row>
      <xdr:rowOff>73478</xdr:rowOff>
    </xdr:to>
    <xdr:cxnSp macro="">
      <xdr:nvCxnSpPr>
        <xdr:cNvPr id="197" name="直線コネクタ 196">
          <a:extLst>
            <a:ext uri="{FF2B5EF4-FFF2-40B4-BE49-F238E27FC236}">
              <a16:creationId xmlns:a16="http://schemas.microsoft.com/office/drawing/2014/main" id="{7ECD25DD-DBB7-4E1C-8054-D5BAB715AE00}"/>
            </a:ext>
          </a:extLst>
        </xdr:cNvPr>
        <xdr:cNvCxnSpPr/>
      </xdr:nvCxnSpPr>
      <xdr:spPr>
        <a:xfrm>
          <a:off x="1008380" y="10107385"/>
          <a:ext cx="78232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117039</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B8A36ACC-30C2-48C5-A50D-54C0343D8ACD}"/>
            </a:ext>
          </a:extLst>
        </xdr:cNvPr>
        <xdr:cNvSpPr txBox="1"/>
      </xdr:nvSpPr>
      <xdr:spPr>
        <a:xfrm>
          <a:off x="3170564" y="1034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F48706A1-11DB-4896-BBAC-897B00509EAF}"/>
            </a:ext>
          </a:extLst>
        </xdr:cNvPr>
        <xdr:cNvSpPr txBox="1"/>
      </xdr:nvSpPr>
      <xdr:spPr>
        <a:xfrm>
          <a:off x="238570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68053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471D6F79-8A15-4BB5-B6D7-6E76CBF7D93E}"/>
            </a:ext>
          </a:extLst>
        </xdr:cNvPr>
        <xdr:cNvSpPr txBox="1"/>
      </xdr:nvSpPr>
      <xdr:spPr>
        <a:xfrm>
          <a:off x="1611004" y="1029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2739</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81677591-3642-4AD9-9C8B-B532B5A228FD}"/>
            </a:ext>
          </a:extLst>
        </xdr:cNvPr>
        <xdr:cNvSpPr txBox="1"/>
      </xdr:nvSpPr>
      <xdr:spPr>
        <a:xfrm>
          <a:off x="836304" y="1022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13443</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C30305D9-3E80-4E76-B9AE-026C141DB053}"/>
            </a:ext>
          </a:extLst>
        </xdr:cNvPr>
        <xdr:cNvSpPr txBox="1"/>
      </xdr:nvSpPr>
      <xdr:spPr>
        <a:xfrm>
          <a:off x="3170564" y="9904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163665</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1E9BE5B4-A56B-47A7-9916-225EFD48A397}"/>
            </a:ext>
          </a:extLst>
        </xdr:cNvPr>
        <xdr:cNvSpPr txBox="1"/>
      </xdr:nvSpPr>
      <xdr:spPr>
        <a:xfrm>
          <a:off x="2385704" y="988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10BF0497-55C5-43FF-8C3A-37C6E15F800B}"/>
            </a:ext>
          </a:extLst>
        </xdr:cNvPr>
        <xdr:cNvSpPr txBox="1"/>
      </xdr:nvSpPr>
      <xdr:spPr>
        <a:xfrm>
          <a:off x="1611004" y="986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116312</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97FB44B0-0769-49BC-AC91-22412CD589D8}"/>
            </a:ext>
          </a:extLst>
        </xdr:cNvPr>
        <xdr:cNvSpPr txBox="1"/>
      </xdr:nvSpPr>
      <xdr:spPr>
        <a:xfrm>
          <a:off x="836304" y="983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F6D70DE1-BFA0-4889-B4CB-CBC604662378}"/>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6C6A333A-D91C-46B8-971C-8DB47FE0B542}"/>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714D7588-0AB4-4BD5-80BD-1F14CEA19DC5}"/>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9B0A508A-4FAB-460C-9A72-0AD4558A0746}"/>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3FF3ED41-A5B2-47DB-8181-3E9312841AC4}"/>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E7B6E7F0-FE87-4282-8204-FAC8B70B92A8}"/>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EC624DAE-EE80-4F02-B968-C81BA78B0C2B}"/>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4E60B127-402B-4EC2-B531-F4D3CD19FC18}"/>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CE46A9DD-C1E4-4D9E-9856-53EB1A3FFBAC}"/>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172158AE-005F-4164-AD63-DE773A17986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A9B07A09-86E3-4712-9FD6-D2B3315A87A3}"/>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8A7468BF-50BA-4A39-9E3E-2DF1C1C4A049}"/>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13FAFDC1-F51B-4F7F-82C3-F874193072B4}"/>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13C4ECC9-85F0-41B9-95AB-45EED62A2081}"/>
            </a:ext>
          </a:extLst>
        </xdr:cNvPr>
        <xdr:cNvSpPr txBox="1"/>
      </xdr:nvSpPr>
      <xdr:spPr>
        <a:xfrm>
          <a:off x="5209768" y="102933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70E0C2F2-2BD5-4312-9B58-FEDFF784ED06}"/>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4E0AF511-C3A4-4EE3-978C-AF33E58038CB}"/>
            </a:ext>
          </a:extLst>
        </xdr:cNvPr>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D5B1918E-2811-4F0C-B55E-352B8EB0EA1C}"/>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8C35CA9F-FB7B-45ED-BCBE-62DA12D48E1A}"/>
            </a:ext>
          </a:extLst>
        </xdr:cNvPr>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498C6AF8-AEE0-44E8-A482-36B0FDB4CBF4}"/>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a:extLst>
            <a:ext uri="{FF2B5EF4-FFF2-40B4-BE49-F238E27FC236}">
              <a16:creationId xmlns:a16="http://schemas.microsoft.com/office/drawing/2014/main" id="{27B51A19-E50C-4991-8E8F-63C2097C39CB}"/>
            </a:ext>
          </a:extLst>
        </xdr:cNvPr>
        <xdr:cNvSpPr txBox="1"/>
      </xdr:nvSpPr>
      <xdr:spPr>
        <a:xfrm>
          <a:off x="5168508" y="917703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CD22E977-B43B-464A-BC77-D11BFD6B857F}"/>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a:extLst>
            <a:ext uri="{FF2B5EF4-FFF2-40B4-BE49-F238E27FC236}">
              <a16:creationId xmlns:a16="http://schemas.microsoft.com/office/drawing/2014/main" id="{A99E292B-5661-494A-9ECA-6E3CA0898712}"/>
            </a:ext>
          </a:extLst>
        </xdr:cNvPr>
        <xdr:cNvSpPr txBox="1"/>
      </xdr:nvSpPr>
      <xdr:spPr>
        <a:xfrm>
          <a:off x="5168508" y="880365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112DAE8A-2C9D-46FD-8B59-1A4AF508DFEC}"/>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a:extLst>
            <a:ext uri="{FF2B5EF4-FFF2-40B4-BE49-F238E27FC236}">
              <a16:creationId xmlns:a16="http://schemas.microsoft.com/office/drawing/2014/main" id="{9788611A-BFB1-4519-AB4F-866C610D3B29}"/>
            </a:ext>
          </a:extLst>
        </xdr:cNvPr>
        <xdr:cNvCxnSpPr/>
      </xdr:nvCxnSpPr>
      <xdr:spPr>
        <a:xfrm flipV="1">
          <a:off x="9219565" y="9380353"/>
          <a:ext cx="0" cy="1424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a:extLst>
            <a:ext uri="{FF2B5EF4-FFF2-40B4-BE49-F238E27FC236}">
              <a16:creationId xmlns:a16="http://schemas.microsoft.com/office/drawing/2014/main" id="{E068B977-A29C-485A-B105-C2539FA1FD9A}"/>
            </a:ext>
          </a:extLst>
        </xdr:cNvPr>
        <xdr:cNvSpPr txBox="1"/>
      </xdr:nvSpPr>
      <xdr:spPr>
        <a:xfrm>
          <a:off x="9258300" y="108089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a:extLst>
            <a:ext uri="{FF2B5EF4-FFF2-40B4-BE49-F238E27FC236}">
              <a16:creationId xmlns:a16="http://schemas.microsoft.com/office/drawing/2014/main" id="{3F2A708C-9B1A-4053-8F3F-63C073D004BF}"/>
            </a:ext>
          </a:extLst>
        </xdr:cNvPr>
        <xdr:cNvCxnSpPr/>
      </xdr:nvCxnSpPr>
      <xdr:spPr>
        <a:xfrm>
          <a:off x="9154160" y="108051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a:extLst>
            <a:ext uri="{FF2B5EF4-FFF2-40B4-BE49-F238E27FC236}">
              <a16:creationId xmlns:a16="http://schemas.microsoft.com/office/drawing/2014/main" id="{E2A09060-0196-4745-894F-4F1A3F398A20}"/>
            </a:ext>
          </a:extLst>
        </xdr:cNvPr>
        <xdr:cNvSpPr txBox="1"/>
      </xdr:nvSpPr>
      <xdr:spPr>
        <a:xfrm>
          <a:off x="9258300" y="915939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a:extLst>
            <a:ext uri="{FF2B5EF4-FFF2-40B4-BE49-F238E27FC236}">
              <a16:creationId xmlns:a16="http://schemas.microsoft.com/office/drawing/2014/main" id="{00C9AEF0-DF12-4053-B7E1-B305A144DF36}"/>
            </a:ext>
          </a:extLst>
        </xdr:cNvPr>
        <xdr:cNvCxnSpPr/>
      </xdr:nvCxnSpPr>
      <xdr:spPr>
        <a:xfrm>
          <a:off x="9154160" y="93803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18183</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64E97321-716B-4B98-B0FB-1AA45F12B3ED}"/>
            </a:ext>
          </a:extLst>
        </xdr:cNvPr>
        <xdr:cNvSpPr txBox="1"/>
      </xdr:nvSpPr>
      <xdr:spPr>
        <a:xfrm>
          <a:off x="9258300" y="1057950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a:extLst>
            <a:ext uri="{FF2B5EF4-FFF2-40B4-BE49-F238E27FC236}">
              <a16:creationId xmlns:a16="http://schemas.microsoft.com/office/drawing/2014/main" id="{4F55CABC-2286-4359-9AEA-0BC26E9317CC}"/>
            </a:ext>
          </a:extLst>
        </xdr:cNvPr>
        <xdr:cNvSpPr/>
      </xdr:nvSpPr>
      <xdr:spPr>
        <a:xfrm>
          <a:off x="9192260" y="106010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22398</xdr:rowOff>
    </xdr:from>
    <xdr:to>
      <xdr:col>50</xdr:col>
      <xdr:colOff>165100</xdr:colOff>
      <xdr:row>63</xdr:row>
      <xdr:rowOff>123998</xdr:rowOff>
    </xdr:to>
    <xdr:sp macro="" textlink="">
      <xdr:nvSpPr>
        <xdr:cNvPr id="236" name="フローチャート: 判断 235">
          <a:extLst>
            <a:ext uri="{FF2B5EF4-FFF2-40B4-BE49-F238E27FC236}">
              <a16:creationId xmlns:a16="http://schemas.microsoft.com/office/drawing/2014/main" id="{194E0BCD-9CEA-4775-AEE5-15DB70E4C19E}"/>
            </a:ext>
          </a:extLst>
        </xdr:cNvPr>
        <xdr:cNvSpPr/>
      </xdr:nvSpPr>
      <xdr:spPr>
        <a:xfrm>
          <a:off x="8445500" y="1058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153653</xdr:rowOff>
    </xdr:from>
    <xdr:to>
      <xdr:col>46</xdr:col>
      <xdr:colOff>38100</xdr:colOff>
      <xdr:row>63</xdr:row>
      <xdr:rowOff>83803</xdr:rowOff>
    </xdr:to>
    <xdr:sp macro="" textlink="">
      <xdr:nvSpPr>
        <xdr:cNvPr id="237" name="フローチャート: 判断 236">
          <a:extLst>
            <a:ext uri="{FF2B5EF4-FFF2-40B4-BE49-F238E27FC236}">
              <a16:creationId xmlns:a16="http://schemas.microsoft.com/office/drawing/2014/main" id="{39392151-B78C-419F-AFA3-6CCE01DF91EE}"/>
            </a:ext>
          </a:extLst>
        </xdr:cNvPr>
        <xdr:cNvSpPr/>
      </xdr:nvSpPr>
      <xdr:spPr>
        <a:xfrm>
          <a:off x="7670800" y="105473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154923</xdr:rowOff>
    </xdr:from>
    <xdr:to>
      <xdr:col>41</xdr:col>
      <xdr:colOff>101600</xdr:colOff>
      <xdr:row>63</xdr:row>
      <xdr:rowOff>85073</xdr:rowOff>
    </xdr:to>
    <xdr:sp macro="" textlink="">
      <xdr:nvSpPr>
        <xdr:cNvPr id="238" name="フローチャート: 判断 237">
          <a:extLst>
            <a:ext uri="{FF2B5EF4-FFF2-40B4-BE49-F238E27FC236}">
              <a16:creationId xmlns:a16="http://schemas.microsoft.com/office/drawing/2014/main" id="{8BACB6BD-7EED-453A-97E4-8A44FAC689F8}"/>
            </a:ext>
          </a:extLst>
        </xdr:cNvPr>
        <xdr:cNvSpPr/>
      </xdr:nvSpPr>
      <xdr:spPr>
        <a:xfrm>
          <a:off x="6873240" y="105486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46446</xdr:rowOff>
    </xdr:from>
    <xdr:to>
      <xdr:col>36</xdr:col>
      <xdr:colOff>165100</xdr:colOff>
      <xdr:row>63</xdr:row>
      <xdr:rowOff>148046</xdr:rowOff>
    </xdr:to>
    <xdr:sp macro="" textlink="">
      <xdr:nvSpPr>
        <xdr:cNvPr id="239" name="フローチャート: 判断 238">
          <a:extLst>
            <a:ext uri="{FF2B5EF4-FFF2-40B4-BE49-F238E27FC236}">
              <a16:creationId xmlns:a16="http://schemas.microsoft.com/office/drawing/2014/main" id="{EF6B1147-AA47-4692-B5A4-5E93C0CD0D0F}"/>
            </a:ext>
          </a:extLst>
        </xdr:cNvPr>
        <xdr:cNvSpPr/>
      </xdr:nvSpPr>
      <xdr:spPr>
        <a:xfrm>
          <a:off x="6098540" y="1060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C8D76821-D4D1-499B-8429-BDC89CAAB637}"/>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F6A04CA-7533-4A03-A0B5-B6E84747F77A}"/>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21278CC-CB40-48B5-8908-1DF4E52AAA0C}"/>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0C5E68F-7257-43B7-89F8-8B2F33B24EE8}"/>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555ABC65-62C6-4DFD-87C8-1A7593DB25F7}"/>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20037</xdr:rowOff>
    </xdr:from>
    <xdr:to>
      <xdr:col>55</xdr:col>
      <xdr:colOff>50800</xdr:colOff>
      <xdr:row>60</xdr:row>
      <xdr:rowOff>121637</xdr:rowOff>
    </xdr:to>
    <xdr:sp macro="" textlink="">
      <xdr:nvSpPr>
        <xdr:cNvPr id="245" name="楕円 244">
          <a:extLst>
            <a:ext uri="{FF2B5EF4-FFF2-40B4-BE49-F238E27FC236}">
              <a16:creationId xmlns:a16="http://schemas.microsoft.com/office/drawing/2014/main" id="{720F33B4-D34A-4619-99EB-C4D2C05037DF}"/>
            </a:ext>
          </a:extLst>
        </xdr:cNvPr>
        <xdr:cNvSpPr/>
      </xdr:nvSpPr>
      <xdr:spPr>
        <a:xfrm>
          <a:off x="9192260" y="1007843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42914</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5527EF29-2A54-4451-8A51-5CF212352D35}"/>
            </a:ext>
          </a:extLst>
        </xdr:cNvPr>
        <xdr:cNvSpPr txBox="1"/>
      </xdr:nvSpPr>
      <xdr:spPr>
        <a:xfrm>
          <a:off x="9258300" y="9933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44167</xdr:rowOff>
    </xdr:from>
    <xdr:to>
      <xdr:col>50</xdr:col>
      <xdr:colOff>165100</xdr:colOff>
      <xdr:row>60</xdr:row>
      <xdr:rowOff>145767</xdr:rowOff>
    </xdr:to>
    <xdr:sp macro="" textlink="">
      <xdr:nvSpPr>
        <xdr:cNvPr id="247" name="楕円 246">
          <a:extLst>
            <a:ext uri="{FF2B5EF4-FFF2-40B4-BE49-F238E27FC236}">
              <a16:creationId xmlns:a16="http://schemas.microsoft.com/office/drawing/2014/main" id="{E80A8855-B9BA-4F77-965F-595254AA5F51}"/>
            </a:ext>
          </a:extLst>
        </xdr:cNvPr>
        <xdr:cNvSpPr/>
      </xdr:nvSpPr>
      <xdr:spPr>
        <a:xfrm>
          <a:off x="8445500" y="1010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70837</xdr:rowOff>
    </xdr:from>
    <xdr:to>
      <xdr:col>55</xdr:col>
      <xdr:colOff>0</xdr:colOff>
      <xdr:row>60</xdr:row>
      <xdr:rowOff>94967</xdr:rowOff>
    </xdr:to>
    <xdr:cxnSp macro="">
      <xdr:nvCxnSpPr>
        <xdr:cNvPr id="248" name="直線コネクタ 247">
          <a:extLst>
            <a:ext uri="{FF2B5EF4-FFF2-40B4-BE49-F238E27FC236}">
              <a16:creationId xmlns:a16="http://schemas.microsoft.com/office/drawing/2014/main" id="{57D01D19-7A3C-4026-BA19-D2AE1BF0C1BD}"/>
            </a:ext>
          </a:extLst>
        </xdr:cNvPr>
        <xdr:cNvCxnSpPr/>
      </xdr:nvCxnSpPr>
      <xdr:spPr>
        <a:xfrm flipV="1">
          <a:off x="8496300" y="10129237"/>
          <a:ext cx="7239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64757</xdr:rowOff>
    </xdr:from>
    <xdr:to>
      <xdr:col>46</xdr:col>
      <xdr:colOff>38100</xdr:colOff>
      <xdr:row>60</xdr:row>
      <xdr:rowOff>166357</xdr:rowOff>
    </xdr:to>
    <xdr:sp macro="" textlink="">
      <xdr:nvSpPr>
        <xdr:cNvPr id="249" name="楕円 248">
          <a:extLst>
            <a:ext uri="{FF2B5EF4-FFF2-40B4-BE49-F238E27FC236}">
              <a16:creationId xmlns:a16="http://schemas.microsoft.com/office/drawing/2014/main" id="{13947367-CCC2-4170-B8DA-C44A0415659E}"/>
            </a:ext>
          </a:extLst>
        </xdr:cNvPr>
        <xdr:cNvSpPr/>
      </xdr:nvSpPr>
      <xdr:spPr>
        <a:xfrm>
          <a:off x="7670800" y="1012315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94967</xdr:rowOff>
    </xdr:from>
    <xdr:to>
      <xdr:col>50</xdr:col>
      <xdr:colOff>114300</xdr:colOff>
      <xdr:row>60</xdr:row>
      <xdr:rowOff>115557</xdr:rowOff>
    </xdr:to>
    <xdr:cxnSp macro="">
      <xdr:nvCxnSpPr>
        <xdr:cNvPr id="250" name="直線コネクタ 249">
          <a:extLst>
            <a:ext uri="{FF2B5EF4-FFF2-40B4-BE49-F238E27FC236}">
              <a16:creationId xmlns:a16="http://schemas.microsoft.com/office/drawing/2014/main" id="{2A9F61B4-7815-46CF-A2D1-75275D63DBF3}"/>
            </a:ext>
          </a:extLst>
        </xdr:cNvPr>
        <xdr:cNvCxnSpPr/>
      </xdr:nvCxnSpPr>
      <xdr:spPr>
        <a:xfrm flipV="1">
          <a:off x="7713980" y="10153367"/>
          <a:ext cx="782320" cy="2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84604</xdr:rowOff>
    </xdr:from>
    <xdr:to>
      <xdr:col>41</xdr:col>
      <xdr:colOff>101600</xdr:colOff>
      <xdr:row>61</xdr:row>
      <xdr:rowOff>14754</xdr:rowOff>
    </xdr:to>
    <xdr:sp macro="" textlink="">
      <xdr:nvSpPr>
        <xdr:cNvPr id="251" name="楕円 250">
          <a:extLst>
            <a:ext uri="{FF2B5EF4-FFF2-40B4-BE49-F238E27FC236}">
              <a16:creationId xmlns:a16="http://schemas.microsoft.com/office/drawing/2014/main" id="{C8DA0DFA-657A-4B90-89B3-47643CE21234}"/>
            </a:ext>
          </a:extLst>
        </xdr:cNvPr>
        <xdr:cNvSpPr/>
      </xdr:nvSpPr>
      <xdr:spPr>
        <a:xfrm>
          <a:off x="6873240" y="101430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115557</xdr:rowOff>
    </xdr:from>
    <xdr:to>
      <xdr:col>45</xdr:col>
      <xdr:colOff>177800</xdr:colOff>
      <xdr:row>60</xdr:row>
      <xdr:rowOff>135404</xdr:rowOff>
    </xdr:to>
    <xdr:cxnSp macro="">
      <xdr:nvCxnSpPr>
        <xdr:cNvPr id="252" name="直線コネクタ 251">
          <a:extLst>
            <a:ext uri="{FF2B5EF4-FFF2-40B4-BE49-F238E27FC236}">
              <a16:creationId xmlns:a16="http://schemas.microsoft.com/office/drawing/2014/main" id="{DDE56902-A820-4EF7-B8B2-3A6249DA6A48}"/>
            </a:ext>
          </a:extLst>
        </xdr:cNvPr>
        <xdr:cNvCxnSpPr/>
      </xdr:nvCxnSpPr>
      <xdr:spPr>
        <a:xfrm flipV="1">
          <a:off x="6924040" y="10173957"/>
          <a:ext cx="789940" cy="1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99364</xdr:rowOff>
    </xdr:from>
    <xdr:to>
      <xdr:col>36</xdr:col>
      <xdr:colOff>165100</xdr:colOff>
      <xdr:row>61</xdr:row>
      <xdr:rowOff>29514</xdr:rowOff>
    </xdr:to>
    <xdr:sp macro="" textlink="">
      <xdr:nvSpPr>
        <xdr:cNvPr id="253" name="楕円 252">
          <a:extLst>
            <a:ext uri="{FF2B5EF4-FFF2-40B4-BE49-F238E27FC236}">
              <a16:creationId xmlns:a16="http://schemas.microsoft.com/office/drawing/2014/main" id="{B9C73662-8028-46C1-A829-0BE612EE2A05}"/>
            </a:ext>
          </a:extLst>
        </xdr:cNvPr>
        <xdr:cNvSpPr/>
      </xdr:nvSpPr>
      <xdr:spPr>
        <a:xfrm>
          <a:off x="6098540" y="101577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135404</xdr:rowOff>
    </xdr:from>
    <xdr:to>
      <xdr:col>41</xdr:col>
      <xdr:colOff>50800</xdr:colOff>
      <xdr:row>60</xdr:row>
      <xdr:rowOff>150164</xdr:rowOff>
    </xdr:to>
    <xdr:cxnSp macro="">
      <xdr:nvCxnSpPr>
        <xdr:cNvPr id="254" name="直線コネクタ 253">
          <a:extLst>
            <a:ext uri="{FF2B5EF4-FFF2-40B4-BE49-F238E27FC236}">
              <a16:creationId xmlns:a16="http://schemas.microsoft.com/office/drawing/2014/main" id="{EC8B0C23-1987-44CE-BE59-809222C2BFB3}"/>
            </a:ext>
          </a:extLst>
        </xdr:cNvPr>
        <xdr:cNvCxnSpPr/>
      </xdr:nvCxnSpPr>
      <xdr:spPr>
        <a:xfrm flipV="1">
          <a:off x="6149340" y="10193804"/>
          <a:ext cx="774700" cy="1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115125</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35AAD83E-095B-4079-87A6-E2E8F7D0D200}"/>
            </a:ext>
          </a:extLst>
        </xdr:cNvPr>
        <xdr:cNvSpPr txBox="1"/>
      </xdr:nvSpPr>
      <xdr:spPr>
        <a:xfrm>
          <a:off x="8184225" y="106764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74930</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7AEDE460-8B48-4B51-A94A-DA33E5120016}"/>
            </a:ext>
          </a:extLst>
        </xdr:cNvPr>
        <xdr:cNvSpPr txBox="1"/>
      </xdr:nvSpPr>
      <xdr:spPr>
        <a:xfrm>
          <a:off x="7399365" y="106362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76200</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8651D370-0349-4FE6-BFD8-65F6FDE463F1}"/>
            </a:ext>
          </a:extLst>
        </xdr:cNvPr>
        <xdr:cNvSpPr txBox="1"/>
      </xdr:nvSpPr>
      <xdr:spPr>
        <a:xfrm>
          <a:off x="6624665" y="106375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139173</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5219CC34-471E-4FC0-89CE-808D86D144D4}"/>
            </a:ext>
          </a:extLst>
        </xdr:cNvPr>
        <xdr:cNvSpPr txBox="1"/>
      </xdr:nvSpPr>
      <xdr:spPr>
        <a:xfrm>
          <a:off x="5849965" y="107004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58</xdr:row>
      <xdr:rowOff>162294</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3B17D154-2F3B-4C4C-BD8C-587F5202601E}"/>
            </a:ext>
          </a:extLst>
        </xdr:cNvPr>
        <xdr:cNvSpPr txBox="1"/>
      </xdr:nvSpPr>
      <xdr:spPr>
        <a:xfrm>
          <a:off x="8184225" y="98854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11434</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EE05E3B2-6BCD-44E7-AB0B-C49B92A6711D}"/>
            </a:ext>
          </a:extLst>
        </xdr:cNvPr>
        <xdr:cNvSpPr txBox="1"/>
      </xdr:nvSpPr>
      <xdr:spPr>
        <a:xfrm>
          <a:off x="7399365" y="99021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59</xdr:row>
      <xdr:rowOff>31281</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EBF9D2AB-1BE7-4A9C-8332-8386765711C7}"/>
            </a:ext>
          </a:extLst>
        </xdr:cNvPr>
        <xdr:cNvSpPr txBox="1"/>
      </xdr:nvSpPr>
      <xdr:spPr>
        <a:xfrm>
          <a:off x="6624665" y="9922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59</xdr:row>
      <xdr:rowOff>46041</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49A4CAE0-3C68-4368-A358-A05F8A43C661}"/>
            </a:ext>
          </a:extLst>
        </xdr:cNvPr>
        <xdr:cNvSpPr txBox="1"/>
      </xdr:nvSpPr>
      <xdr:spPr>
        <a:xfrm>
          <a:off x="5849965" y="99368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E5E46B2B-ADD9-46D6-A83B-687CFB24DA6E}"/>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4C8B2ECE-6B8C-4BA5-9DFB-95499425772C}"/>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44EFE669-2FFA-4B39-ACFA-BFC4EA1C10E3}"/>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90D9DA88-54F9-4095-9FE6-E169A39FBD09}"/>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6069DE01-E54B-4C4B-9077-EA196EB311C3}"/>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7A984A4-CB11-49FD-90A4-AFD2245F7F8C}"/>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114CE02D-3D27-47CF-A039-DB2003B447AB}"/>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23E86641-EAB4-40C4-A224-5EDB7E5D4FDA}"/>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6AAE2A32-0E09-4E78-9612-09EE376EEF05}"/>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57239481-21E2-42EC-B82E-078767D6D92E}"/>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CF18AFD3-B389-471B-92E2-BD871B6DAA11}"/>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F892D5A4-352E-4932-B7AF-7983FEF574D1}"/>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D4921C6B-1EEA-4093-96C1-547D34C23272}"/>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D44CE297-5B10-4514-857C-669F9A561A7F}"/>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80303EA-B85A-440F-803D-C105F8050017}"/>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60412666-B110-4C06-90F1-023DAFEBDE7E}"/>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8FD8DFE9-6FB2-4B68-BE30-E3D992156EF2}"/>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49C75B70-9B98-4280-A9E0-3F044ED7D7B8}"/>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886F64CC-124E-4CAC-8661-60FA9417C42C}"/>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FF4C0A14-4E54-4969-8557-96A331555A97}"/>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D868CA53-1DA0-436C-ADA4-AEDC893A82F7}"/>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4649D0AB-46ED-41A5-8B91-F9BCD00899FD}"/>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3D8FA1E0-6EE0-490A-AE55-B69EADDA297A}"/>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8CC184EE-73CF-48FB-96C2-7116BA0D49FD}"/>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559EE876-322E-421A-B65A-44BF6ECBD742}"/>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AD477EBD-712E-46D9-B78D-4C977EBA7CEF}"/>
            </a:ext>
          </a:extLst>
        </xdr:cNvPr>
        <xdr:cNvCxnSpPr/>
      </xdr:nvCxnSpPr>
      <xdr:spPr>
        <a:xfrm flipV="1">
          <a:off x="4086225" y="13130349"/>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65883567-EBDF-4E99-8802-40678EA6FCE2}"/>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F9B0B71F-57C4-478A-BFAF-34E5278B01FE}"/>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541D0E7A-889C-4392-A2F4-4EC751DA8605}"/>
            </a:ext>
          </a:extLst>
        </xdr:cNvPr>
        <xdr:cNvSpPr txBox="1"/>
      </xdr:nvSpPr>
      <xdr:spPr>
        <a:xfrm>
          <a:off x="4124960" y="12909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a:extLst>
            <a:ext uri="{FF2B5EF4-FFF2-40B4-BE49-F238E27FC236}">
              <a16:creationId xmlns:a16="http://schemas.microsoft.com/office/drawing/2014/main" id="{99634BC2-6DEA-4230-970B-2900BBD11291}"/>
            </a:ext>
          </a:extLst>
        </xdr:cNvPr>
        <xdr:cNvCxnSpPr/>
      </xdr:nvCxnSpPr>
      <xdr:spPr>
        <a:xfrm>
          <a:off x="4020820" y="131303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4D43EA35-F97E-4B36-BAA5-3622C4F63AB7}"/>
            </a:ext>
          </a:extLst>
        </xdr:cNvPr>
        <xdr:cNvSpPr txBox="1"/>
      </xdr:nvSpPr>
      <xdr:spPr>
        <a:xfrm>
          <a:off x="4124960" y="137517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a:extLst>
            <a:ext uri="{FF2B5EF4-FFF2-40B4-BE49-F238E27FC236}">
              <a16:creationId xmlns:a16="http://schemas.microsoft.com/office/drawing/2014/main" id="{176226C1-1A86-4BEF-A3C5-63B4F3D8C641}"/>
            </a:ext>
          </a:extLst>
        </xdr:cNvPr>
        <xdr:cNvSpPr/>
      </xdr:nvSpPr>
      <xdr:spPr>
        <a:xfrm>
          <a:off x="4036060" y="139003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295" name="フローチャート: 判断 294">
          <a:extLst>
            <a:ext uri="{FF2B5EF4-FFF2-40B4-BE49-F238E27FC236}">
              <a16:creationId xmlns:a16="http://schemas.microsoft.com/office/drawing/2014/main" id="{90A04036-C547-4C60-AB8E-36C6070F1F85}"/>
            </a:ext>
          </a:extLst>
        </xdr:cNvPr>
        <xdr:cNvSpPr/>
      </xdr:nvSpPr>
      <xdr:spPr>
        <a:xfrm>
          <a:off x="3312160" y="139166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363</xdr:rowOff>
    </xdr:from>
    <xdr:to>
      <xdr:col>15</xdr:col>
      <xdr:colOff>101600</xdr:colOff>
      <xdr:row>83</xdr:row>
      <xdr:rowOff>101963</xdr:rowOff>
    </xdr:to>
    <xdr:sp macro="" textlink="">
      <xdr:nvSpPr>
        <xdr:cNvPr id="296" name="フローチャート: 判断 295">
          <a:extLst>
            <a:ext uri="{FF2B5EF4-FFF2-40B4-BE49-F238E27FC236}">
              <a16:creationId xmlns:a16="http://schemas.microsoft.com/office/drawing/2014/main" id="{CB661993-8479-440A-AA20-B8D0F604303C}"/>
            </a:ext>
          </a:extLst>
        </xdr:cNvPr>
        <xdr:cNvSpPr/>
      </xdr:nvSpPr>
      <xdr:spPr>
        <a:xfrm>
          <a:off x="2514600" y="13914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57513</xdr:rowOff>
    </xdr:from>
    <xdr:to>
      <xdr:col>10</xdr:col>
      <xdr:colOff>165100</xdr:colOff>
      <xdr:row>83</xdr:row>
      <xdr:rowOff>159113</xdr:rowOff>
    </xdr:to>
    <xdr:sp macro="" textlink="">
      <xdr:nvSpPr>
        <xdr:cNvPr id="297" name="フローチャート: 判断 296">
          <a:extLst>
            <a:ext uri="{FF2B5EF4-FFF2-40B4-BE49-F238E27FC236}">
              <a16:creationId xmlns:a16="http://schemas.microsoft.com/office/drawing/2014/main" id="{D6702A3F-B927-4DAC-ADF9-D855E5C59A2A}"/>
            </a:ext>
          </a:extLst>
        </xdr:cNvPr>
        <xdr:cNvSpPr/>
      </xdr:nvSpPr>
      <xdr:spPr>
        <a:xfrm>
          <a:off x="1739900" y="1397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24856</xdr:rowOff>
    </xdr:from>
    <xdr:to>
      <xdr:col>6</xdr:col>
      <xdr:colOff>38100</xdr:colOff>
      <xdr:row>83</xdr:row>
      <xdr:rowOff>126456</xdr:rowOff>
    </xdr:to>
    <xdr:sp macro="" textlink="">
      <xdr:nvSpPr>
        <xdr:cNvPr id="298" name="フローチャート: 判断 297">
          <a:extLst>
            <a:ext uri="{FF2B5EF4-FFF2-40B4-BE49-F238E27FC236}">
              <a16:creationId xmlns:a16="http://schemas.microsoft.com/office/drawing/2014/main" id="{E811D4B8-90AE-40B8-BBFD-A4A0299EF4D3}"/>
            </a:ext>
          </a:extLst>
        </xdr:cNvPr>
        <xdr:cNvSpPr/>
      </xdr:nvSpPr>
      <xdr:spPr>
        <a:xfrm>
          <a:off x="965200" y="139389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47DDED7-D0C5-4007-8857-14ECA70E9451}"/>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AA9F3E9-A252-43A2-B706-650F04D22A0B}"/>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AA5DC65-EFD8-4A33-AF43-6D225156E1DD}"/>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97DD940-F433-41F1-80BC-8B9464FB0411}"/>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98CDB920-FADB-4C3F-BE67-65639BD782EF}"/>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108131</xdr:rowOff>
    </xdr:from>
    <xdr:to>
      <xdr:col>24</xdr:col>
      <xdr:colOff>114300</xdr:colOff>
      <xdr:row>87</xdr:row>
      <xdr:rowOff>38281</xdr:rowOff>
    </xdr:to>
    <xdr:sp macro="" textlink="">
      <xdr:nvSpPr>
        <xdr:cNvPr id="304" name="楕円 303">
          <a:extLst>
            <a:ext uri="{FF2B5EF4-FFF2-40B4-BE49-F238E27FC236}">
              <a16:creationId xmlns:a16="http://schemas.microsoft.com/office/drawing/2014/main" id="{56FEBDED-AF46-404C-B9A2-AC7F42EFD681}"/>
            </a:ext>
          </a:extLst>
        </xdr:cNvPr>
        <xdr:cNvSpPr/>
      </xdr:nvSpPr>
      <xdr:spPr>
        <a:xfrm>
          <a:off x="4036060" y="145251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23058</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B679174-3268-40D6-A99F-924DD71B9B97}"/>
            </a:ext>
          </a:extLst>
        </xdr:cNvPr>
        <xdr:cNvSpPr txBox="1"/>
      </xdr:nvSpPr>
      <xdr:spPr>
        <a:xfrm>
          <a:off x="4124960" y="14440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98334</xdr:rowOff>
    </xdr:from>
    <xdr:to>
      <xdr:col>20</xdr:col>
      <xdr:colOff>38100</xdr:colOff>
      <xdr:row>87</xdr:row>
      <xdr:rowOff>28484</xdr:rowOff>
    </xdr:to>
    <xdr:sp macro="" textlink="">
      <xdr:nvSpPr>
        <xdr:cNvPr id="306" name="楕円 305">
          <a:extLst>
            <a:ext uri="{FF2B5EF4-FFF2-40B4-BE49-F238E27FC236}">
              <a16:creationId xmlns:a16="http://schemas.microsoft.com/office/drawing/2014/main" id="{577C98B5-AEF3-4BB6-8092-28BE0E2F9C7F}"/>
            </a:ext>
          </a:extLst>
        </xdr:cNvPr>
        <xdr:cNvSpPr/>
      </xdr:nvSpPr>
      <xdr:spPr>
        <a:xfrm>
          <a:off x="3312160" y="145153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149134</xdr:rowOff>
    </xdr:from>
    <xdr:to>
      <xdr:col>24</xdr:col>
      <xdr:colOff>63500</xdr:colOff>
      <xdr:row>86</xdr:row>
      <xdr:rowOff>158931</xdr:rowOff>
    </xdr:to>
    <xdr:cxnSp macro="">
      <xdr:nvCxnSpPr>
        <xdr:cNvPr id="307" name="直線コネクタ 306">
          <a:extLst>
            <a:ext uri="{FF2B5EF4-FFF2-40B4-BE49-F238E27FC236}">
              <a16:creationId xmlns:a16="http://schemas.microsoft.com/office/drawing/2014/main" id="{6F893276-5F3F-44D3-A945-CC3A005EA517}"/>
            </a:ext>
          </a:extLst>
        </xdr:cNvPr>
        <xdr:cNvCxnSpPr/>
      </xdr:nvCxnSpPr>
      <xdr:spPr>
        <a:xfrm>
          <a:off x="3355340" y="14566174"/>
          <a:ext cx="73152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85271</xdr:rowOff>
    </xdr:from>
    <xdr:to>
      <xdr:col>15</xdr:col>
      <xdr:colOff>101600</xdr:colOff>
      <xdr:row>87</xdr:row>
      <xdr:rowOff>15421</xdr:rowOff>
    </xdr:to>
    <xdr:sp macro="" textlink="">
      <xdr:nvSpPr>
        <xdr:cNvPr id="308" name="楕円 307">
          <a:extLst>
            <a:ext uri="{FF2B5EF4-FFF2-40B4-BE49-F238E27FC236}">
              <a16:creationId xmlns:a16="http://schemas.microsoft.com/office/drawing/2014/main" id="{2224D4F6-13F7-4B06-A991-1EAA6677D75F}"/>
            </a:ext>
          </a:extLst>
        </xdr:cNvPr>
        <xdr:cNvSpPr/>
      </xdr:nvSpPr>
      <xdr:spPr>
        <a:xfrm>
          <a:off x="2514600" y="145023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136071</xdr:rowOff>
    </xdr:from>
    <xdr:to>
      <xdr:col>19</xdr:col>
      <xdr:colOff>177800</xdr:colOff>
      <xdr:row>86</xdr:row>
      <xdr:rowOff>149134</xdr:rowOff>
    </xdr:to>
    <xdr:cxnSp macro="">
      <xdr:nvCxnSpPr>
        <xdr:cNvPr id="309" name="直線コネクタ 308">
          <a:extLst>
            <a:ext uri="{FF2B5EF4-FFF2-40B4-BE49-F238E27FC236}">
              <a16:creationId xmlns:a16="http://schemas.microsoft.com/office/drawing/2014/main" id="{C2ED2C24-0B2D-415E-BDE1-4BCE4294AFE7}"/>
            </a:ext>
          </a:extLst>
        </xdr:cNvPr>
        <xdr:cNvCxnSpPr/>
      </xdr:nvCxnSpPr>
      <xdr:spPr>
        <a:xfrm>
          <a:off x="2565400" y="14553111"/>
          <a:ext cx="78994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67311</xdr:rowOff>
    </xdr:from>
    <xdr:to>
      <xdr:col>10</xdr:col>
      <xdr:colOff>165100</xdr:colOff>
      <xdr:row>86</xdr:row>
      <xdr:rowOff>168911</xdr:rowOff>
    </xdr:to>
    <xdr:sp macro="" textlink="">
      <xdr:nvSpPr>
        <xdr:cNvPr id="310" name="楕円 309">
          <a:extLst>
            <a:ext uri="{FF2B5EF4-FFF2-40B4-BE49-F238E27FC236}">
              <a16:creationId xmlns:a16="http://schemas.microsoft.com/office/drawing/2014/main" id="{03ADF69A-C6D4-4086-9C0A-0D241412C42C}"/>
            </a:ext>
          </a:extLst>
        </xdr:cNvPr>
        <xdr:cNvSpPr/>
      </xdr:nvSpPr>
      <xdr:spPr>
        <a:xfrm>
          <a:off x="1739900" y="1448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118111</xdr:rowOff>
    </xdr:from>
    <xdr:to>
      <xdr:col>15</xdr:col>
      <xdr:colOff>50800</xdr:colOff>
      <xdr:row>86</xdr:row>
      <xdr:rowOff>136071</xdr:rowOff>
    </xdr:to>
    <xdr:cxnSp macro="">
      <xdr:nvCxnSpPr>
        <xdr:cNvPr id="311" name="直線コネクタ 310">
          <a:extLst>
            <a:ext uri="{FF2B5EF4-FFF2-40B4-BE49-F238E27FC236}">
              <a16:creationId xmlns:a16="http://schemas.microsoft.com/office/drawing/2014/main" id="{C0703BDA-623E-46B7-8539-A077BD437042}"/>
            </a:ext>
          </a:extLst>
        </xdr:cNvPr>
        <xdr:cNvCxnSpPr/>
      </xdr:nvCxnSpPr>
      <xdr:spPr>
        <a:xfrm>
          <a:off x="1790700" y="14535151"/>
          <a:ext cx="7747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42818</xdr:rowOff>
    </xdr:from>
    <xdr:to>
      <xdr:col>6</xdr:col>
      <xdr:colOff>38100</xdr:colOff>
      <xdr:row>86</xdr:row>
      <xdr:rowOff>144418</xdr:rowOff>
    </xdr:to>
    <xdr:sp macro="" textlink="">
      <xdr:nvSpPr>
        <xdr:cNvPr id="312" name="楕円 311">
          <a:extLst>
            <a:ext uri="{FF2B5EF4-FFF2-40B4-BE49-F238E27FC236}">
              <a16:creationId xmlns:a16="http://schemas.microsoft.com/office/drawing/2014/main" id="{F2321F36-8957-4DCA-8241-544741792595}"/>
            </a:ext>
          </a:extLst>
        </xdr:cNvPr>
        <xdr:cNvSpPr/>
      </xdr:nvSpPr>
      <xdr:spPr>
        <a:xfrm>
          <a:off x="965200" y="1445985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93618</xdr:rowOff>
    </xdr:from>
    <xdr:to>
      <xdr:col>10</xdr:col>
      <xdr:colOff>114300</xdr:colOff>
      <xdr:row>86</xdr:row>
      <xdr:rowOff>118111</xdr:rowOff>
    </xdr:to>
    <xdr:cxnSp macro="">
      <xdr:nvCxnSpPr>
        <xdr:cNvPr id="313" name="直線コネクタ 312">
          <a:extLst>
            <a:ext uri="{FF2B5EF4-FFF2-40B4-BE49-F238E27FC236}">
              <a16:creationId xmlns:a16="http://schemas.microsoft.com/office/drawing/2014/main" id="{98579470-B69C-4080-B421-21CAC6487E00}"/>
            </a:ext>
          </a:extLst>
        </xdr:cNvPr>
        <xdr:cNvCxnSpPr/>
      </xdr:nvCxnSpPr>
      <xdr:spPr>
        <a:xfrm>
          <a:off x="1008380" y="14510658"/>
          <a:ext cx="78232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116857</xdr:rowOff>
    </xdr:from>
    <xdr:ext cx="405111" cy="259045"/>
    <xdr:sp macro="" textlink="">
      <xdr:nvSpPr>
        <xdr:cNvPr id="314" name="n_1aveValue【公営住宅】&#10;有形固定資産減価償却率">
          <a:extLst>
            <a:ext uri="{FF2B5EF4-FFF2-40B4-BE49-F238E27FC236}">
              <a16:creationId xmlns:a16="http://schemas.microsoft.com/office/drawing/2014/main" id="{013E817D-CE8E-4412-8FE3-DEBCFC016151}"/>
            </a:ext>
          </a:extLst>
        </xdr:cNvPr>
        <xdr:cNvSpPr txBox="1"/>
      </xdr:nvSpPr>
      <xdr:spPr>
        <a:xfrm>
          <a:off x="317056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118490</xdr:rowOff>
    </xdr:from>
    <xdr:ext cx="405111" cy="259045"/>
    <xdr:sp macro="" textlink="">
      <xdr:nvSpPr>
        <xdr:cNvPr id="315" name="n_2aveValue【公営住宅】&#10;有形固定資産減価償却率">
          <a:extLst>
            <a:ext uri="{FF2B5EF4-FFF2-40B4-BE49-F238E27FC236}">
              <a16:creationId xmlns:a16="http://schemas.microsoft.com/office/drawing/2014/main" id="{C501E98C-7689-454F-B04F-5EC9FF9C1876}"/>
            </a:ext>
          </a:extLst>
        </xdr:cNvPr>
        <xdr:cNvSpPr txBox="1"/>
      </xdr:nvSpPr>
      <xdr:spPr>
        <a:xfrm>
          <a:off x="2385704" y="1369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4190</xdr:rowOff>
    </xdr:from>
    <xdr:ext cx="405111" cy="259045"/>
    <xdr:sp macro="" textlink="">
      <xdr:nvSpPr>
        <xdr:cNvPr id="316" name="n_3aveValue【公営住宅】&#10;有形固定資産減価償却率">
          <a:extLst>
            <a:ext uri="{FF2B5EF4-FFF2-40B4-BE49-F238E27FC236}">
              <a16:creationId xmlns:a16="http://schemas.microsoft.com/office/drawing/2014/main" id="{03203D9D-F219-4520-9F8C-80116BA8DCC9}"/>
            </a:ext>
          </a:extLst>
        </xdr:cNvPr>
        <xdr:cNvSpPr txBox="1"/>
      </xdr:nvSpPr>
      <xdr:spPr>
        <a:xfrm>
          <a:off x="1611004" y="1375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142983</xdr:rowOff>
    </xdr:from>
    <xdr:ext cx="405111" cy="259045"/>
    <xdr:sp macro="" textlink="">
      <xdr:nvSpPr>
        <xdr:cNvPr id="317" name="n_4aveValue【公営住宅】&#10;有形固定資産減価償却率">
          <a:extLst>
            <a:ext uri="{FF2B5EF4-FFF2-40B4-BE49-F238E27FC236}">
              <a16:creationId xmlns:a16="http://schemas.microsoft.com/office/drawing/2014/main" id="{86AE9D66-18EB-481D-A652-423432189C40}"/>
            </a:ext>
          </a:extLst>
        </xdr:cNvPr>
        <xdr:cNvSpPr txBox="1"/>
      </xdr:nvSpPr>
      <xdr:spPr>
        <a:xfrm>
          <a:off x="836304" y="1372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87</xdr:row>
      <xdr:rowOff>19611</xdr:rowOff>
    </xdr:from>
    <xdr:ext cx="405111" cy="259045"/>
    <xdr:sp macro="" textlink="">
      <xdr:nvSpPr>
        <xdr:cNvPr id="318" name="n_1mainValue【公営住宅】&#10;有形固定資産減価償却率">
          <a:extLst>
            <a:ext uri="{FF2B5EF4-FFF2-40B4-BE49-F238E27FC236}">
              <a16:creationId xmlns:a16="http://schemas.microsoft.com/office/drawing/2014/main" id="{9ADD3AFA-8009-40A6-8143-C4183BE60E81}"/>
            </a:ext>
          </a:extLst>
        </xdr:cNvPr>
        <xdr:cNvSpPr txBox="1"/>
      </xdr:nvSpPr>
      <xdr:spPr>
        <a:xfrm>
          <a:off x="3170564" y="1460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87</xdr:row>
      <xdr:rowOff>6548</xdr:rowOff>
    </xdr:from>
    <xdr:ext cx="405111" cy="259045"/>
    <xdr:sp macro="" textlink="">
      <xdr:nvSpPr>
        <xdr:cNvPr id="319" name="n_2mainValue【公営住宅】&#10;有形固定資産減価償却率">
          <a:extLst>
            <a:ext uri="{FF2B5EF4-FFF2-40B4-BE49-F238E27FC236}">
              <a16:creationId xmlns:a16="http://schemas.microsoft.com/office/drawing/2014/main" id="{118EDE63-0FA6-4A7C-953D-DE88F4414701}"/>
            </a:ext>
          </a:extLst>
        </xdr:cNvPr>
        <xdr:cNvSpPr txBox="1"/>
      </xdr:nvSpPr>
      <xdr:spPr>
        <a:xfrm>
          <a:off x="2385704" y="1459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160038</xdr:rowOff>
    </xdr:from>
    <xdr:ext cx="405111" cy="259045"/>
    <xdr:sp macro="" textlink="">
      <xdr:nvSpPr>
        <xdr:cNvPr id="320" name="n_3mainValue【公営住宅】&#10;有形固定資産減価償却率">
          <a:extLst>
            <a:ext uri="{FF2B5EF4-FFF2-40B4-BE49-F238E27FC236}">
              <a16:creationId xmlns:a16="http://schemas.microsoft.com/office/drawing/2014/main" id="{A9B8F620-FB58-4D41-94AF-E1A8BAA306C8}"/>
            </a:ext>
          </a:extLst>
        </xdr:cNvPr>
        <xdr:cNvSpPr txBox="1"/>
      </xdr:nvSpPr>
      <xdr:spPr>
        <a:xfrm>
          <a:off x="1611004" y="14577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135545</xdr:rowOff>
    </xdr:from>
    <xdr:ext cx="405111" cy="259045"/>
    <xdr:sp macro="" textlink="">
      <xdr:nvSpPr>
        <xdr:cNvPr id="321" name="n_4mainValue【公営住宅】&#10;有形固定資産減価償却率">
          <a:extLst>
            <a:ext uri="{FF2B5EF4-FFF2-40B4-BE49-F238E27FC236}">
              <a16:creationId xmlns:a16="http://schemas.microsoft.com/office/drawing/2014/main" id="{92AB71A2-7172-44DC-B0D3-947E8F71A202}"/>
            </a:ext>
          </a:extLst>
        </xdr:cNvPr>
        <xdr:cNvSpPr txBox="1"/>
      </xdr:nvSpPr>
      <xdr:spPr>
        <a:xfrm>
          <a:off x="836304" y="1455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B5062ABF-A770-40DF-BEFA-10F08D2B7DB9}"/>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223C3ABE-081C-43F3-9BD3-E3E782AC3F42}"/>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4FC824CD-2917-4399-85B9-3DAD417FFFDF}"/>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E2456BAA-5FB8-4BF3-9D4A-2BFADC3C52F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9AA216B8-B9B1-4390-8A16-85843888873A}"/>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662F7B8A-24B1-4757-8173-E026FC6E1EED}"/>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70C3A917-5904-4EC1-934E-77E46A926208}"/>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D944B4CE-51BD-48D1-B1AC-2D4A35F38223}"/>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18D4F161-B9DC-4C7F-99E6-9AB15319B905}"/>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1DE65B2-218F-4976-BE2E-19A052BA10F8}"/>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4DBDE039-46DD-43A1-8555-6F36AD755BF6}"/>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D30F04E7-4D08-4B1A-BC35-D1DD51062FC0}"/>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C6525EFD-E0F1-4FCD-912A-91FF9E379198}"/>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a:extLst>
            <a:ext uri="{FF2B5EF4-FFF2-40B4-BE49-F238E27FC236}">
              <a16:creationId xmlns:a16="http://schemas.microsoft.com/office/drawing/2014/main" id="{02FC1914-8B8A-402B-9F8B-94ED5633739D}"/>
            </a:ext>
          </a:extLst>
        </xdr:cNvPr>
        <xdr:cNvSpPr txBox="1"/>
      </xdr:nvSpPr>
      <xdr:spPr>
        <a:xfrm>
          <a:off x="5299921" y="1412459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21034073-E229-49E4-A4AB-163D4D3ED23D}"/>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a:extLst>
            <a:ext uri="{FF2B5EF4-FFF2-40B4-BE49-F238E27FC236}">
              <a16:creationId xmlns:a16="http://schemas.microsoft.com/office/drawing/2014/main" id="{855AEA59-7B79-453F-854E-EFFAD1BC6831}"/>
            </a:ext>
          </a:extLst>
        </xdr:cNvPr>
        <xdr:cNvSpPr txBox="1"/>
      </xdr:nvSpPr>
      <xdr:spPr>
        <a:xfrm>
          <a:off x="5299921" y="1380564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E7FD3051-B139-4A7B-AB92-50A01B046F3B}"/>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a:extLst>
            <a:ext uri="{FF2B5EF4-FFF2-40B4-BE49-F238E27FC236}">
              <a16:creationId xmlns:a16="http://schemas.microsoft.com/office/drawing/2014/main" id="{E739078C-4A85-4F9F-8208-5C4AD7F01A42}"/>
            </a:ext>
          </a:extLst>
        </xdr:cNvPr>
        <xdr:cNvSpPr txBox="1"/>
      </xdr:nvSpPr>
      <xdr:spPr>
        <a:xfrm>
          <a:off x="5299921" y="134866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7D82ACA5-EAD5-4E59-A3C8-293A8EFEA32A}"/>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a:extLst>
            <a:ext uri="{FF2B5EF4-FFF2-40B4-BE49-F238E27FC236}">
              <a16:creationId xmlns:a16="http://schemas.microsoft.com/office/drawing/2014/main" id="{16433BBA-EEC3-49DA-B317-D31304F396A5}"/>
            </a:ext>
          </a:extLst>
        </xdr:cNvPr>
        <xdr:cNvSpPr txBox="1"/>
      </xdr:nvSpPr>
      <xdr:spPr>
        <a:xfrm>
          <a:off x="5299921" y="1316774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EA03EFD1-89AA-4139-9036-ABF57F35F0F5}"/>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a:extLst>
            <a:ext uri="{FF2B5EF4-FFF2-40B4-BE49-F238E27FC236}">
              <a16:creationId xmlns:a16="http://schemas.microsoft.com/office/drawing/2014/main" id="{791F57A0-BC2F-485E-BB31-8E8B59A8CB3B}"/>
            </a:ext>
          </a:extLst>
        </xdr:cNvPr>
        <xdr:cNvSpPr txBox="1"/>
      </xdr:nvSpPr>
      <xdr:spPr>
        <a:xfrm>
          <a:off x="5299921" y="1284878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609A646D-1124-433D-AD74-A6F57A6DA8C7}"/>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a:extLst>
            <a:ext uri="{FF2B5EF4-FFF2-40B4-BE49-F238E27FC236}">
              <a16:creationId xmlns:a16="http://schemas.microsoft.com/office/drawing/2014/main" id="{E17544D3-AB32-4C31-AB39-AAE2C019B549}"/>
            </a:ext>
          </a:extLst>
        </xdr:cNvPr>
        <xdr:cNvSpPr txBox="1"/>
      </xdr:nvSpPr>
      <xdr:spPr>
        <a:xfrm>
          <a:off x="5299921" y="125298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2A10F466-31F4-4962-8975-6B6B67B1A8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a:extLst>
            <a:ext uri="{FF2B5EF4-FFF2-40B4-BE49-F238E27FC236}">
              <a16:creationId xmlns:a16="http://schemas.microsoft.com/office/drawing/2014/main" id="{F7D9BCE8-869C-4046-8661-D8349DCA78DE}"/>
            </a:ext>
          </a:extLst>
        </xdr:cNvPr>
        <xdr:cNvCxnSpPr/>
      </xdr:nvCxnSpPr>
      <xdr:spPr>
        <a:xfrm flipV="1">
          <a:off x="9219565" y="13082718"/>
          <a:ext cx="0" cy="1501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a:extLst>
            <a:ext uri="{FF2B5EF4-FFF2-40B4-BE49-F238E27FC236}">
              <a16:creationId xmlns:a16="http://schemas.microsoft.com/office/drawing/2014/main" id="{EDA7ADFB-CE8A-48D4-AEAF-0F61B4D5BC6D}"/>
            </a:ext>
          </a:extLst>
        </xdr:cNvPr>
        <xdr:cNvSpPr txBox="1"/>
      </xdr:nvSpPr>
      <xdr:spPr>
        <a:xfrm>
          <a:off x="9258300" y="1461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a:extLst>
            <a:ext uri="{FF2B5EF4-FFF2-40B4-BE49-F238E27FC236}">
              <a16:creationId xmlns:a16="http://schemas.microsoft.com/office/drawing/2014/main" id="{5A5C69C9-7466-4191-B93F-D4E7F834F914}"/>
            </a:ext>
          </a:extLst>
        </xdr:cNvPr>
        <xdr:cNvCxnSpPr/>
      </xdr:nvCxnSpPr>
      <xdr:spPr>
        <a:xfrm>
          <a:off x="9154160" y="145846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a:extLst>
            <a:ext uri="{FF2B5EF4-FFF2-40B4-BE49-F238E27FC236}">
              <a16:creationId xmlns:a16="http://schemas.microsoft.com/office/drawing/2014/main" id="{A183082F-BD94-41D3-849E-DE697EC9F971}"/>
            </a:ext>
          </a:extLst>
        </xdr:cNvPr>
        <xdr:cNvSpPr txBox="1"/>
      </xdr:nvSpPr>
      <xdr:spPr>
        <a:xfrm>
          <a:off x="9258300" y="12865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a:extLst>
            <a:ext uri="{FF2B5EF4-FFF2-40B4-BE49-F238E27FC236}">
              <a16:creationId xmlns:a16="http://schemas.microsoft.com/office/drawing/2014/main" id="{FAC9530B-4C4B-45AB-B383-6A32DBD748C5}"/>
            </a:ext>
          </a:extLst>
        </xdr:cNvPr>
        <xdr:cNvCxnSpPr/>
      </xdr:nvCxnSpPr>
      <xdr:spPr>
        <a:xfrm>
          <a:off x="9154160" y="130827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352" name="【公営住宅】&#10;一人当たり面積平均値テキスト">
          <a:extLst>
            <a:ext uri="{FF2B5EF4-FFF2-40B4-BE49-F238E27FC236}">
              <a16:creationId xmlns:a16="http://schemas.microsoft.com/office/drawing/2014/main" id="{6F7BE6D5-6D29-4CE2-8D38-283105653C71}"/>
            </a:ext>
          </a:extLst>
        </xdr:cNvPr>
        <xdr:cNvSpPr txBox="1"/>
      </xdr:nvSpPr>
      <xdr:spPr>
        <a:xfrm>
          <a:off x="9258300" y="14363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a:extLst>
            <a:ext uri="{FF2B5EF4-FFF2-40B4-BE49-F238E27FC236}">
              <a16:creationId xmlns:a16="http://schemas.microsoft.com/office/drawing/2014/main" id="{2E5AD8CC-DAF2-4EE6-B54F-C0016F6B7DF1}"/>
            </a:ext>
          </a:extLst>
        </xdr:cNvPr>
        <xdr:cNvSpPr/>
      </xdr:nvSpPr>
      <xdr:spPr>
        <a:xfrm>
          <a:off x="9192260" y="145086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104921</xdr:rowOff>
    </xdr:from>
    <xdr:to>
      <xdr:col>50</xdr:col>
      <xdr:colOff>165100</xdr:colOff>
      <xdr:row>87</xdr:row>
      <xdr:rowOff>35071</xdr:rowOff>
    </xdr:to>
    <xdr:sp macro="" textlink="">
      <xdr:nvSpPr>
        <xdr:cNvPr id="354" name="フローチャート: 判断 353">
          <a:extLst>
            <a:ext uri="{FF2B5EF4-FFF2-40B4-BE49-F238E27FC236}">
              <a16:creationId xmlns:a16="http://schemas.microsoft.com/office/drawing/2014/main" id="{CA4E9DED-AF4E-4D2A-B8EE-19ED677FF1CF}"/>
            </a:ext>
          </a:extLst>
        </xdr:cNvPr>
        <xdr:cNvSpPr/>
      </xdr:nvSpPr>
      <xdr:spPr>
        <a:xfrm>
          <a:off x="8445500" y="145219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103053</xdr:rowOff>
    </xdr:from>
    <xdr:to>
      <xdr:col>46</xdr:col>
      <xdr:colOff>38100</xdr:colOff>
      <xdr:row>87</xdr:row>
      <xdr:rowOff>33203</xdr:rowOff>
    </xdr:to>
    <xdr:sp macro="" textlink="">
      <xdr:nvSpPr>
        <xdr:cNvPr id="355" name="フローチャート: 判断 354">
          <a:extLst>
            <a:ext uri="{FF2B5EF4-FFF2-40B4-BE49-F238E27FC236}">
              <a16:creationId xmlns:a16="http://schemas.microsoft.com/office/drawing/2014/main" id="{51D530AE-15A6-4063-8A18-F9781A8CDEC0}"/>
            </a:ext>
          </a:extLst>
        </xdr:cNvPr>
        <xdr:cNvSpPr/>
      </xdr:nvSpPr>
      <xdr:spPr>
        <a:xfrm>
          <a:off x="7670800" y="145200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103922</xdr:rowOff>
    </xdr:from>
    <xdr:to>
      <xdr:col>41</xdr:col>
      <xdr:colOff>101600</xdr:colOff>
      <xdr:row>87</xdr:row>
      <xdr:rowOff>34072</xdr:rowOff>
    </xdr:to>
    <xdr:sp macro="" textlink="">
      <xdr:nvSpPr>
        <xdr:cNvPr id="356" name="フローチャート: 判断 355">
          <a:extLst>
            <a:ext uri="{FF2B5EF4-FFF2-40B4-BE49-F238E27FC236}">
              <a16:creationId xmlns:a16="http://schemas.microsoft.com/office/drawing/2014/main" id="{57C9CFCB-D970-4844-ABEB-36EFF8692308}"/>
            </a:ext>
          </a:extLst>
        </xdr:cNvPr>
        <xdr:cNvSpPr/>
      </xdr:nvSpPr>
      <xdr:spPr>
        <a:xfrm>
          <a:off x="6873240" y="145209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107603</xdr:rowOff>
    </xdr:from>
    <xdr:to>
      <xdr:col>36</xdr:col>
      <xdr:colOff>165100</xdr:colOff>
      <xdr:row>87</xdr:row>
      <xdr:rowOff>37753</xdr:rowOff>
    </xdr:to>
    <xdr:sp macro="" textlink="">
      <xdr:nvSpPr>
        <xdr:cNvPr id="357" name="フローチャート: 判断 356">
          <a:extLst>
            <a:ext uri="{FF2B5EF4-FFF2-40B4-BE49-F238E27FC236}">
              <a16:creationId xmlns:a16="http://schemas.microsoft.com/office/drawing/2014/main" id="{F85359C1-2D6F-4DF4-AC1A-1A032C70C3CC}"/>
            </a:ext>
          </a:extLst>
        </xdr:cNvPr>
        <xdr:cNvSpPr/>
      </xdr:nvSpPr>
      <xdr:spPr>
        <a:xfrm>
          <a:off x="6098540" y="145246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C1164A0-A2EF-49C9-9F97-16FF215624EE}"/>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5A94D1F3-BAF7-4854-BE9D-13B0AFB784C9}"/>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47892EB6-AF56-4A76-AC86-EB6288D61259}"/>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CB0F598B-33CC-422F-8F4A-AAC4AFE304BA}"/>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D1AEEAA8-858D-456E-91D8-ECA01A967E54}"/>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98896</xdr:rowOff>
    </xdr:from>
    <xdr:to>
      <xdr:col>55</xdr:col>
      <xdr:colOff>50800</xdr:colOff>
      <xdr:row>87</xdr:row>
      <xdr:rowOff>29046</xdr:rowOff>
    </xdr:to>
    <xdr:sp macro="" textlink="">
      <xdr:nvSpPr>
        <xdr:cNvPr id="363" name="楕円 362">
          <a:extLst>
            <a:ext uri="{FF2B5EF4-FFF2-40B4-BE49-F238E27FC236}">
              <a16:creationId xmlns:a16="http://schemas.microsoft.com/office/drawing/2014/main" id="{6151B0FF-C7E9-427D-8380-87C028287525}"/>
            </a:ext>
          </a:extLst>
        </xdr:cNvPr>
        <xdr:cNvSpPr/>
      </xdr:nvSpPr>
      <xdr:spPr>
        <a:xfrm>
          <a:off x="9192260" y="145159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70021</xdr:rowOff>
    </xdr:from>
    <xdr:ext cx="469744" cy="259045"/>
    <xdr:sp macro="" textlink="">
      <xdr:nvSpPr>
        <xdr:cNvPr id="364" name="【公営住宅】&#10;一人当たり面積該当値テキスト">
          <a:extLst>
            <a:ext uri="{FF2B5EF4-FFF2-40B4-BE49-F238E27FC236}">
              <a16:creationId xmlns:a16="http://schemas.microsoft.com/office/drawing/2014/main" id="{CC7A9CB3-667A-40A6-B9B9-56F6403A8EDF}"/>
            </a:ext>
          </a:extLst>
        </xdr:cNvPr>
        <xdr:cNvSpPr txBox="1"/>
      </xdr:nvSpPr>
      <xdr:spPr>
        <a:xfrm>
          <a:off x="9258300" y="1448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99493</xdr:rowOff>
    </xdr:from>
    <xdr:to>
      <xdr:col>50</xdr:col>
      <xdr:colOff>165100</xdr:colOff>
      <xdr:row>87</xdr:row>
      <xdr:rowOff>29643</xdr:rowOff>
    </xdr:to>
    <xdr:sp macro="" textlink="">
      <xdr:nvSpPr>
        <xdr:cNvPr id="365" name="楕円 364">
          <a:extLst>
            <a:ext uri="{FF2B5EF4-FFF2-40B4-BE49-F238E27FC236}">
              <a16:creationId xmlns:a16="http://schemas.microsoft.com/office/drawing/2014/main" id="{F8FFE7F7-CCE5-433D-B86C-F00857A078FC}"/>
            </a:ext>
          </a:extLst>
        </xdr:cNvPr>
        <xdr:cNvSpPr/>
      </xdr:nvSpPr>
      <xdr:spPr>
        <a:xfrm>
          <a:off x="8445500" y="145165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149696</xdr:rowOff>
    </xdr:from>
    <xdr:to>
      <xdr:col>55</xdr:col>
      <xdr:colOff>0</xdr:colOff>
      <xdr:row>86</xdr:row>
      <xdr:rowOff>150293</xdr:rowOff>
    </xdr:to>
    <xdr:cxnSp macro="">
      <xdr:nvCxnSpPr>
        <xdr:cNvPr id="366" name="直線コネクタ 365">
          <a:extLst>
            <a:ext uri="{FF2B5EF4-FFF2-40B4-BE49-F238E27FC236}">
              <a16:creationId xmlns:a16="http://schemas.microsoft.com/office/drawing/2014/main" id="{29019CA0-B9E0-4610-97D0-74AFE6B6AA84}"/>
            </a:ext>
          </a:extLst>
        </xdr:cNvPr>
        <xdr:cNvCxnSpPr/>
      </xdr:nvCxnSpPr>
      <xdr:spPr>
        <a:xfrm flipV="1">
          <a:off x="8496300" y="14566736"/>
          <a:ext cx="723900"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100016</xdr:rowOff>
    </xdr:from>
    <xdr:to>
      <xdr:col>46</xdr:col>
      <xdr:colOff>38100</xdr:colOff>
      <xdr:row>87</xdr:row>
      <xdr:rowOff>30166</xdr:rowOff>
    </xdr:to>
    <xdr:sp macro="" textlink="">
      <xdr:nvSpPr>
        <xdr:cNvPr id="367" name="楕円 366">
          <a:extLst>
            <a:ext uri="{FF2B5EF4-FFF2-40B4-BE49-F238E27FC236}">
              <a16:creationId xmlns:a16="http://schemas.microsoft.com/office/drawing/2014/main" id="{B4EB1681-5DF7-4CEB-9EA7-83B42C176F22}"/>
            </a:ext>
          </a:extLst>
        </xdr:cNvPr>
        <xdr:cNvSpPr/>
      </xdr:nvSpPr>
      <xdr:spPr>
        <a:xfrm>
          <a:off x="7670800" y="145170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150293</xdr:rowOff>
    </xdr:from>
    <xdr:to>
      <xdr:col>50</xdr:col>
      <xdr:colOff>114300</xdr:colOff>
      <xdr:row>86</xdr:row>
      <xdr:rowOff>150816</xdr:rowOff>
    </xdr:to>
    <xdr:cxnSp macro="">
      <xdr:nvCxnSpPr>
        <xdr:cNvPr id="368" name="直線コネクタ 367">
          <a:extLst>
            <a:ext uri="{FF2B5EF4-FFF2-40B4-BE49-F238E27FC236}">
              <a16:creationId xmlns:a16="http://schemas.microsoft.com/office/drawing/2014/main" id="{EC3EF76C-5793-414F-9AF5-ECF5F811C5F1}"/>
            </a:ext>
          </a:extLst>
        </xdr:cNvPr>
        <xdr:cNvCxnSpPr/>
      </xdr:nvCxnSpPr>
      <xdr:spPr>
        <a:xfrm flipV="1">
          <a:off x="7713980" y="14567333"/>
          <a:ext cx="78232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100564</xdr:rowOff>
    </xdr:from>
    <xdr:to>
      <xdr:col>41</xdr:col>
      <xdr:colOff>101600</xdr:colOff>
      <xdr:row>87</xdr:row>
      <xdr:rowOff>30714</xdr:rowOff>
    </xdr:to>
    <xdr:sp macro="" textlink="">
      <xdr:nvSpPr>
        <xdr:cNvPr id="369" name="楕円 368">
          <a:extLst>
            <a:ext uri="{FF2B5EF4-FFF2-40B4-BE49-F238E27FC236}">
              <a16:creationId xmlns:a16="http://schemas.microsoft.com/office/drawing/2014/main" id="{F381372D-CAAD-46EB-A4E6-9AC6DC0F516E}"/>
            </a:ext>
          </a:extLst>
        </xdr:cNvPr>
        <xdr:cNvSpPr/>
      </xdr:nvSpPr>
      <xdr:spPr>
        <a:xfrm>
          <a:off x="6873240" y="145176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150816</xdr:rowOff>
    </xdr:from>
    <xdr:to>
      <xdr:col>45</xdr:col>
      <xdr:colOff>177800</xdr:colOff>
      <xdr:row>86</xdr:row>
      <xdr:rowOff>151364</xdr:rowOff>
    </xdr:to>
    <xdr:cxnSp macro="">
      <xdr:nvCxnSpPr>
        <xdr:cNvPr id="370" name="直線コネクタ 369">
          <a:extLst>
            <a:ext uri="{FF2B5EF4-FFF2-40B4-BE49-F238E27FC236}">
              <a16:creationId xmlns:a16="http://schemas.microsoft.com/office/drawing/2014/main" id="{CA1A469F-200C-4C38-83FB-02E1344B0E0E}"/>
            </a:ext>
          </a:extLst>
        </xdr:cNvPr>
        <xdr:cNvCxnSpPr/>
      </xdr:nvCxnSpPr>
      <xdr:spPr>
        <a:xfrm flipV="1">
          <a:off x="6924040" y="14567856"/>
          <a:ext cx="78994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100974</xdr:rowOff>
    </xdr:from>
    <xdr:to>
      <xdr:col>36</xdr:col>
      <xdr:colOff>165100</xdr:colOff>
      <xdr:row>87</xdr:row>
      <xdr:rowOff>31124</xdr:rowOff>
    </xdr:to>
    <xdr:sp macro="" textlink="">
      <xdr:nvSpPr>
        <xdr:cNvPr id="371" name="楕円 370">
          <a:extLst>
            <a:ext uri="{FF2B5EF4-FFF2-40B4-BE49-F238E27FC236}">
              <a16:creationId xmlns:a16="http://schemas.microsoft.com/office/drawing/2014/main" id="{5F459BBB-162E-4D54-A91E-A0352C0BDD8E}"/>
            </a:ext>
          </a:extLst>
        </xdr:cNvPr>
        <xdr:cNvSpPr/>
      </xdr:nvSpPr>
      <xdr:spPr>
        <a:xfrm>
          <a:off x="6098540" y="145180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151364</xdr:rowOff>
    </xdr:from>
    <xdr:to>
      <xdr:col>41</xdr:col>
      <xdr:colOff>50800</xdr:colOff>
      <xdr:row>86</xdr:row>
      <xdr:rowOff>151774</xdr:rowOff>
    </xdr:to>
    <xdr:cxnSp macro="">
      <xdr:nvCxnSpPr>
        <xdr:cNvPr id="372" name="直線コネクタ 371">
          <a:extLst>
            <a:ext uri="{FF2B5EF4-FFF2-40B4-BE49-F238E27FC236}">
              <a16:creationId xmlns:a16="http://schemas.microsoft.com/office/drawing/2014/main" id="{EA708B29-56FA-4116-98CA-316E13F27958}"/>
            </a:ext>
          </a:extLst>
        </xdr:cNvPr>
        <xdr:cNvCxnSpPr/>
      </xdr:nvCxnSpPr>
      <xdr:spPr>
        <a:xfrm flipV="1">
          <a:off x="6149340" y="14568404"/>
          <a:ext cx="774700" cy="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87</xdr:row>
      <xdr:rowOff>26198</xdr:rowOff>
    </xdr:from>
    <xdr:ext cx="469744" cy="259045"/>
    <xdr:sp macro="" textlink="">
      <xdr:nvSpPr>
        <xdr:cNvPr id="373" name="n_1aveValue【公営住宅】&#10;一人当たり面積">
          <a:extLst>
            <a:ext uri="{FF2B5EF4-FFF2-40B4-BE49-F238E27FC236}">
              <a16:creationId xmlns:a16="http://schemas.microsoft.com/office/drawing/2014/main" id="{05C1872A-5915-468F-A208-C89CBF2B64F6}"/>
            </a:ext>
          </a:extLst>
        </xdr:cNvPr>
        <xdr:cNvSpPr txBox="1"/>
      </xdr:nvSpPr>
      <xdr:spPr>
        <a:xfrm>
          <a:off x="8271587" y="1461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24330</xdr:rowOff>
    </xdr:from>
    <xdr:ext cx="469744" cy="259045"/>
    <xdr:sp macro="" textlink="">
      <xdr:nvSpPr>
        <xdr:cNvPr id="374" name="n_2aveValue【公営住宅】&#10;一人当たり面積">
          <a:extLst>
            <a:ext uri="{FF2B5EF4-FFF2-40B4-BE49-F238E27FC236}">
              <a16:creationId xmlns:a16="http://schemas.microsoft.com/office/drawing/2014/main" id="{671F51B1-7F7D-4149-9369-42A1DEFCA61C}"/>
            </a:ext>
          </a:extLst>
        </xdr:cNvPr>
        <xdr:cNvSpPr txBox="1"/>
      </xdr:nvSpPr>
      <xdr:spPr>
        <a:xfrm>
          <a:off x="7509587" y="1460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25199</xdr:rowOff>
    </xdr:from>
    <xdr:ext cx="469744" cy="259045"/>
    <xdr:sp macro="" textlink="">
      <xdr:nvSpPr>
        <xdr:cNvPr id="375" name="n_3aveValue【公営住宅】&#10;一人当たり面積">
          <a:extLst>
            <a:ext uri="{FF2B5EF4-FFF2-40B4-BE49-F238E27FC236}">
              <a16:creationId xmlns:a16="http://schemas.microsoft.com/office/drawing/2014/main" id="{43EBF4BC-EA62-4B9F-82D4-C65477A7DB7D}"/>
            </a:ext>
          </a:extLst>
        </xdr:cNvPr>
        <xdr:cNvSpPr txBox="1"/>
      </xdr:nvSpPr>
      <xdr:spPr>
        <a:xfrm>
          <a:off x="6712027" y="1460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28880</xdr:rowOff>
    </xdr:from>
    <xdr:ext cx="469744" cy="259045"/>
    <xdr:sp macro="" textlink="">
      <xdr:nvSpPr>
        <xdr:cNvPr id="376" name="n_4aveValue【公営住宅】&#10;一人当たり面積">
          <a:extLst>
            <a:ext uri="{FF2B5EF4-FFF2-40B4-BE49-F238E27FC236}">
              <a16:creationId xmlns:a16="http://schemas.microsoft.com/office/drawing/2014/main" id="{DEF084B2-38E7-4FF9-A085-548FB93A239A}"/>
            </a:ext>
          </a:extLst>
        </xdr:cNvPr>
        <xdr:cNvSpPr txBox="1"/>
      </xdr:nvSpPr>
      <xdr:spPr>
        <a:xfrm>
          <a:off x="5937327" y="14613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46170</xdr:rowOff>
    </xdr:from>
    <xdr:ext cx="469744" cy="259045"/>
    <xdr:sp macro="" textlink="">
      <xdr:nvSpPr>
        <xdr:cNvPr id="377" name="n_1mainValue【公営住宅】&#10;一人当たり面積">
          <a:extLst>
            <a:ext uri="{FF2B5EF4-FFF2-40B4-BE49-F238E27FC236}">
              <a16:creationId xmlns:a16="http://schemas.microsoft.com/office/drawing/2014/main" id="{BF64F39D-EEC4-43E2-AE4A-7AD018CEA8F3}"/>
            </a:ext>
          </a:extLst>
        </xdr:cNvPr>
        <xdr:cNvSpPr txBox="1"/>
      </xdr:nvSpPr>
      <xdr:spPr>
        <a:xfrm>
          <a:off x="8271587" y="14295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46693</xdr:rowOff>
    </xdr:from>
    <xdr:ext cx="469744" cy="259045"/>
    <xdr:sp macro="" textlink="">
      <xdr:nvSpPr>
        <xdr:cNvPr id="378" name="n_2mainValue【公営住宅】&#10;一人当たり面積">
          <a:extLst>
            <a:ext uri="{FF2B5EF4-FFF2-40B4-BE49-F238E27FC236}">
              <a16:creationId xmlns:a16="http://schemas.microsoft.com/office/drawing/2014/main" id="{36733F5E-75C2-41BC-8C96-8D2853599FE8}"/>
            </a:ext>
          </a:extLst>
        </xdr:cNvPr>
        <xdr:cNvSpPr txBox="1"/>
      </xdr:nvSpPr>
      <xdr:spPr>
        <a:xfrm>
          <a:off x="7509587" y="142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47241</xdr:rowOff>
    </xdr:from>
    <xdr:ext cx="469744" cy="259045"/>
    <xdr:sp macro="" textlink="">
      <xdr:nvSpPr>
        <xdr:cNvPr id="379" name="n_3mainValue【公営住宅】&#10;一人当たり面積">
          <a:extLst>
            <a:ext uri="{FF2B5EF4-FFF2-40B4-BE49-F238E27FC236}">
              <a16:creationId xmlns:a16="http://schemas.microsoft.com/office/drawing/2014/main" id="{8FA81065-89F3-470C-8FBB-CC6F3D5CDE70}"/>
            </a:ext>
          </a:extLst>
        </xdr:cNvPr>
        <xdr:cNvSpPr txBox="1"/>
      </xdr:nvSpPr>
      <xdr:spPr>
        <a:xfrm>
          <a:off x="6712027" y="1429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47651</xdr:rowOff>
    </xdr:from>
    <xdr:ext cx="469744" cy="259045"/>
    <xdr:sp macro="" textlink="">
      <xdr:nvSpPr>
        <xdr:cNvPr id="380" name="n_4mainValue【公営住宅】&#10;一人当たり面積">
          <a:extLst>
            <a:ext uri="{FF2B5EF4-FFF2-40B4-BE49-F238E27FC236}">
              <a16:creationId xmlns:a16="http://schemas.microsoft.com/office/drawing/2014/main" id="{CF7875CC-EA8A-4637-B6E9-32959D59AD96}"/>
            </a:ext>
          </a:extLst>
        </xdr:cNvPr>
        <xdr:cNvSpPr txBox="1"/>
      </xdr:nvSpPr>
      <xdr:spPr>
        <a:xfrm>
          <a:off x="5937327" y="1429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5AED9FA3-800E-4FDA-871E-DB226C910A3B}"/>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C8902230-53DE-4C4C-8CA2-13194DA7C639}"/>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F199E860-5C16-4A20-81E6-47D5EDD7C60C}"/>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3EB13931-02C6-4DD2-AB97-62F5BB26FD43}"/>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399B5860-E36B-4DED-A6B5-7B086B9C5F31}"/>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1185F5FF-06D0-420F-8E7F-BDBDC0A14D42}"/>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8A621EF-5060-46F1-9C1B-C5496F0A3E9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98EF812E-91D0-42E8-B903-200134EE2181}"/>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606E986B-5E52-4775-820F-1A171D679F98}"/>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F666EC30-D75D-492F-AE64-851803A2E322}"/>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6AD945E9-B822-408E-A977-E38D6FE25193}"/>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1942B485-2F78-41CD-9A6C-34E68A26B4BF}"/>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EE2B4BEE-245D-465F-8187-C28E7E180368}"/>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3AAAC726-4E03-4AC5-84FB-34A260C7CFCF}"/>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4593B68-19BA-467F-A170-26EBAB0F8FF4}"/>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4A9EB1D1-94BB-427B-88BA-933F3A3D70D3}"/>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6E4A7845-5141-4F22-9C63-77A610EDBF7B}"/>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26E39096-7A5B-4170-94F3-497A0ABFF1EA}"/>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68008806-493D-4DC7-83A2-96D273DAEAEB}"/>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C45A0CDA-F7A2-4B17-BB44-5C4D5A016D27}"/>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52481092-2271-4AEB-B960-099269435F8D}"/>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2EADBFC7-BC98-4376-B7C1-B04100AC3CC8}"/>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C964F268-68EF-4E1C-93AA-E3ACF05E0FDE}"/>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1C525196-C593-4F70-AE59-EC17C2720C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7EA45C20-B7EA-401F-9C3B-BE22F0AB54AC}"/>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124745F8-60A9-4C1E-9591-A13E23C7E22C}"/>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D75006CE-2181-4AF9-854E-A69FF1386BD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D0AE64FD-A228-4333-B689-5E0994213522}"/>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57D1E605-3C1C-483B-A252-70B96E591E82}"/>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0EC87FB4-EDEF-48CB-994A-05DFCD1DE278}"/>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4AB0CEB0-203C-4957-8236-806B31E1B0BC}"/>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6FF2110C-ABD5-4312-B1B8-47D24C24D3AF}"/>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BA2549BB-9F97-4245-84EA-A0F49D49C7BC}"/>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21E65611-A440-49A2-AA3C-78E12E33563E}"/>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65F3C687-25A9-4BBB-8354-769226D1C23D}"/>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80D1DB21-6011-4626-998A-6B1EF9116AE1}"/>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7" name="テキスト ボックス 416">
          <a:extLst>
            <a:ext uri="{FF2B5EF4-FFF2-40B4-BE49-F238E27FC236}">
              <a16:creationId xmlns:a16="http://schemas.microsoft.com/office/drawing/2014/main" id="{7F5297F6-C9F7-420C-A1DB-563C665A8F8C}"/>
            </a:ext>
          </a:extLst>
        </xdr:cNvPr>
        <xdr:cNvSpPr txBox="1"/>
      </xdr:nvSpPr>
      <xdr:spPr>
        <a:xfrm>
          <a:off x="1066688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F30D52A3-3BA2-4601-A479-D7EAFAFA605B}"/>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207F5B3E-4FA2-4A69-870A-4E678A6D4752}"/>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20" name="直線コネクタ 419">
          <a:extLst>
            <a:ext uri="{FF2B5EF4-FFF2-40B4-BE49-F238E27FC236}">
              <a16:creationId xmlns:a16="http://schemas.microsoft.com/office/drawing/2014/main" id="{F5EAE473-83B3-46B7-8A31-4A15B7159C39}"/>
            </a:ext>
          </a:extLst>
        </xdr:cNvPr>
        <xdr:cNvCxnSpPr/>
      </xdr:nvCxnSpPr>
      <xdr:spPr>
        <a:xfrm flipV="1">
          <a:off x="14375764" y="558927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BBFB2845-8A6C-4BCF-B045-2BBEAA259549}"/>
            </a:ext>
          </a:extLst>
        </xdr:cNvPr>
        <xdr:cNvSpPr txBox="1"/>
      </xdr:nvSpPr>
      <xdr:spPr>
        <a:xfrm>
          <a:off x="144145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2" name="直線コネクタ 421">
          <a:extLst>
            <a:ext uri="{FF2B5EF4-FFF2-40B4-BE49-F238E27FC236}">
              <a16:creationId xmlns:a16="http://schemas.microsoft.com/office/drawing/2014/main" id="{DCDDD04E-9A70-4E40-95E3-3BCE5CC8EE1C}"/>
            </a:ext>
          </a:extLst>
        </xdr:cNvPr>
        <xdr:cNvCxnSpPr/>
      </xdr:nvCxnSpPr>
      <xdr:spPr>
        <a:xfrm>
          <a:off x="14287500" y="683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0B21F7D3-5D67-43A6-8EA0-B0069898BB0A}"/>
            </a:ext>
          </a:extLst>
        </xdr:cNvPr>
        <xdr:cNvSpPr txBox="1"/>
      </xdr:nvSpPr>
      <xdr:spPr>
        <a:xfrm>
          <a:off x="14414500" y="5368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4" name="直線コネクタ 423">
          <a:extLst>
            <a:ext uri="{FF2B5EF4-FFF2-40B4-BE49-F238E27FC236}">
              <a16:creationId xmlns:a16="http://schemas.microsoft.com/office/drawing/2014/main" id="{61612B03-26A6-434B-A88D-BDCE555815B7}"/>
            </a:ext>
          </a:extLst>
        </xdr:cNvPr>
        <xdr:cNvCxnSpPr/>
      </xdr:nvCxnSpPr>
      <xdr:spPr>
        <a:xfrm>
          <a:off x="1428750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66057</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66A2C57F-4276-4076-84FD-639140C29CFA}"/>
            </a:ext>
          </a:extLst>
        </xdr:cNvPr>
        <xdr:cNvSpPr txBox="1"/>
      </xdr:nvSpPr>
      <xdr:spPr>
        <a:xfrm>
          <a:off x="14414500" y="6101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426" name="フローチャート: 判断 425">
          <a:extLst>
            <a:ext uri="{FF2B5EF4-FFF2-40B4-BE49-F238E27FC236}">
              <a16:creationId xmlns:a16="http://schemas.microsoft.com/office/drawing/2014/main" id="{BDB22470-57B1-47E6-B148-9ED81B935BE2}"/>
            </a:ext>
          </a:extLst>
        </xdr:cNvPr>
        <xdr:cNvSpPr/>
      </xdr:nvSpPr>
      <xdr:spPr>
        <a:xfrm>
          <a:off x="14325600" y="612267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90170</xdr:rowOff>
    </xdr:from>
    <xdr:to>
      <xdr:col>81</xdr:col>
      <xdr:colOff>101600</xdr:colOff>
      <xdr:row>37</xdr:row>
      <xdr:rowOff>20320</xdr:rowOff>
    </xdr:to>
    <xdr:sp macro="" textlink="">
      <xdr:nvSpPr>
        <xdr:cNvPr id="427" name="フローチャート: 判断 426">
          <a:extLst>
            <a:ext uri="{FF2B5EF4-FFF2-40B4-BE49-F238E27FC236}">
              <a16:creationId xmlns:a16="http://schemas.microsoft.com/office/drawing/2014/main" id="{B10D322E-F7F3-4FE9-807F-D2BC307A86EA}"/>
            </a:ext>
          </a:extLst>
        </xdr:cNvPr>
        <xdr:cNvSpPr/>
      </xdr:nvSpPr>
      <xdr:spPr>
        <a:xfrm>
          <a:off x="13578840" y="6125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25400</xdr:rowOff>
    </xdr:from>
    <xdr:to>
      <xdr:col>76</xdr:col>
      <xdr:colOff>165100</xdr:colOff>
      <xdr:row>36</xdr:row>
      <xdr:rowOff>127000</xdr:rowOff>
    </xdr:to>
    <xdr:sp macro="" textlink="">
      <xdr:nvSpPr>
        <xdr:cNvPr id="428" name="フローチャート: 判断 427">
          <a:extLst>
            <a:ext uri="{FF2B5EF4-FFF2-40B4-BE49-F238E27FC236}">
              <a16:creationId xmlns:a16="http://schemas.microsoft.com/office/drawing/2014/main" id="{CC54A2E1-A9A1-4287-916E-5DFF8351D830}"/>
            </a:ext>
          </a:extLst>
        </xdr:cNvPr>
        <xdr:cNvSpPr/>
      </xdr:nvSpPr>
      <xdr:spPr>
        <a:xfrm>
          <a:off x="1280414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38100</xdr:rowOff>
    </xdr:from>
    <xdr:to>
      <xdr:col>72</xdr:col>
      <xdr:colOff>38100</xdr:colOff>
      <xdr:row>36</xdr:row>
      <xdr:rowOff>139700</xdr:rowOff>
    </xdr:to>
    <xdr:sp macro="" textlink="">
      <xdr:nvSpPr>
        <xdr:cNvPr id="429" name="フローチャート: 判断 428">
          <a:extLst>
            <a:ext uri="{FF2B5EF4-FFF2-40B4-BE49-F238E27FC236}">
              <a16:creationId xmlns:a16="http://schemas.microsoft.com/office/drawing/2014/main" id="{D70F982B-9C47-4BE4-B9D7-78958A38AB86}"/>
            </a:ext>
          </a:extLst>
        </xdr:cNvPr>
        <xdr:cNvSpPr/>
      </xdr:nvSpPr>
      <xdr:spPr>
        <a:xfrm>
          <a:off x="12029440" y="60731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1270</xdr:rowOff>
    </xdr:from>
    <xdr:to>
      <xdr:col>67</xdr:col>
      <xdr:colOff>101600</xdr:colOff>
      <xdr:row>37</xdr:row>
      <xdr:rowOff>102870</xdr:rowOff>
    </xdr:to>
    <xdr:sp macro="" textlink="">
      <xdr:nvSpPr>
        <xdr:cNvPr id="430" name="フローチャート: 判断 429">
          <a:extLst>
            <a:ext uri="{FF2B5EF4-FFF2-40B4-BE49-F238E27FC236}">
              <a16:creationId xmlns:a16="http://schemas.microsoft.com/office/drawing/2014/main" id="{8F2C12AC-76CD-450E-898F-874FE1543AA9}"/>
            </a:ext>
          </a:extLst>
        </xdr:cNvPr>
        <xdr:cNvSpPr/>
      </xdr:nvSpPr>
      <xdr:spPr>
        <a:xfrm>
          <a:off x="1123188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5F1BF3E4-5FDC-4343-AE99-925C23D75F15}"/>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B53C8942-C39A-4432-B892-418F6F309234}"/>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9D8C7CB2-B3A2-4C29-BAD8-3EBE8B44F557}"/>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A4331815-9C52-4101-A440-B96F3EEBDA2C}"/>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A7FE84A7-8A97-450E-83FE-0E643B6FE2EA}"/>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38100</xdr:rowOff>
    </xdr:from>
    <xdr:to>
      <xdr:col>85</xdr:col>
      <xdr:colOff>177800</xdr:colOff>
      <xdr:row>33</xdr:row>
      <xdr:rowOff>139700</xdr:rowOff>
    </xdr:to>
    <xdr:sp macro="" textlink="">
      <xdr:nvSpPr>
        <xdr:cNvPr id="436" name="楕円 435">
          <a:extLst>
            <a:ext uri="{FF2B5EF4-FFF2-40B4-BE49-F238E27FC236}">
              <a16:creationId xmlns:a16="http://schemas.microsoft.com/office/drawing/2014/main" id="{F8077D79-C7A1-4589-BFF5-FB27035E9195}"/>
            </a:ext>
          </a:extLst>
        </xdr:cNvPr>
        <xdr:cNvSpPr/>
      </xdr:nvSpPr>
      <xdr:spPr>
        <a:xfrm>
          <a:off x="14325600" y="557022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130827</xdr:rowOff>
    </xdr:from>
    <xdr:ext cx="340478" cy="259045"/>
    <xdr:sp macro="" textlink="">
      <xdr:nvSpPr>
        <xdr:cNvPr id="437" name="【認定こども園・幼稚園・保育所】&#10;有形固定資産減価償却率該当値テキスト">
          <a:extLst>
            <a:ext uri="{FF2B5EF4-FFF2-40B4-BE49-F238E27FC236}">
              <a16:creationId xmlns:a16="http://schemas.microsoft.com/office/drawing/2014/main" id="{488A088F-386F-41C7-9E7C-031D9C75AD6D}"/>
            </a:ext>
          </a:extLst>
        </xdr:cNvPr>
        <xdr:cNvSpPr txBox="1"/>
      </xdr:nvSpPr>
      <xdr:spPr>
        <a:xfrm>
          <a:off x="14414500" y="5495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6350</xdr:rowOff>
    </xdr:from>
    <xdr:to>
      <xdr:col>81</xdr:col>
      <xdr:colOff>101600</xdr:colOff>
      <xdr:row>33</xdr:row>
      <xdr:rowOff>107950</xdr:rowOff>
    </xdr:to>
    <xdr:sp macro="" textlink="">
      <xdr:nvSpPr>
        <xdr:cNvPr id="438" name="楕円 437">
          <a:extLst>
            <a:ext uri="{FF2B5EF4-FFF2-40B4-BE49-F238E27FC236}">
              <a16:creationId xmlns:a16="http://schemas.microsoft.com/office/drawing/2014/main" id="{0C60A33F-D021-4039-9FD7-7A2C38ED4B8E}"/>
            </a:ext>
          </a:extLst>
        </xdr:cNvPr>
        <xdr:cNvSpPr/>
      </xdr:nvSpPr>
      <xdr:spPr>
        <a:xfrm>
          <a:off x="13578840" y="553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57150</xdr:rowOff>
    </xdr:from>
    <xdr:to>
      <xdr:col>85</xdr:col>
      <xdr:colOff>127000</xdr:colOff>
      <xdr:row>33</xdr:row>
      <xdr:rowOff>88900</xdr:rowOff>
    </xdr:to>
    <xdr:cxnSp macro="">
      <xdr:nvCxnSpPr>
        <xdr:cNvPr id="439" name="直線コネクタ 438">
          <a:extLst>
            <a:ext uri="{FF2B5EF4-FFF2-40B4-BE49-F238E27FC236}">
              <a16:creationId xmlns:a16="http://schemas.microsoft.com/office/drawing/2014/main" id="{A66803EA-B25B-4E72-9289-A9F777E081E6}"/>
            </a:ext>
          </a:extLst>
        </xdr:cNvPr>
        <xdr:cNvCxnSpPr/>
      </xdr:nvCxnSpPr>
      <xdr:spPr>
        <a:xfrm>
          <a:off x="13629640" y="5589270"/>
          <a:ext cx="74676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76200</xdr:rowOff>
    </xdr:from>
    <xdr:to>
      <xdr:col>76</xdr:col>
      <xdr:colOff>165100</xdr:colOff>
      <xdr:row>41</xdr:row>
      <xdr:rowOff>6350</xdr:rowOff>
    </xdr:to>
    <xdr:sp macro="" textlink="">
      <xdr:nvSpPr>
        <xdr:cNvPr id="440" name="楕円 439">
          <a:extLst>
            <a:ext uri="{FF2B5EF4-FFF2-40B4-BE49-F238E27FC236}">
              <a16:creationId xmlns:a16="http://schemas.microsoft.com/office/drawing/2014/main" id="{831F444E-0097-4BAD-9F4F-15BDBBE071D7}"/>
            </a:ext>
          </a:extLst>
        </xdr:cNvPr>
        <xdr:cNvSpPr/>
      </xdr:nvSpPr>
      <xdr:spPr>
        <a:xfrm>
          <a:off x="12804140" y="6781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57150</xdr:rowOff>
    </xdr:from>
    <xdr:to>
      <xdr:col>81</xdr:col>
      <xdr:colOff>50800</xdr:colOff>
      <xdr:row>40</xdr:row>
      <xdr:rowOff>127000</xdr:rowOff>
    </xdr:to>
    <xdr:cxnSp macro="">
      <xdr:nvCxnSpPr>
        <xdr:cNvPr id="441" name="直線コネクタ 440">
          <a:extLst>
            <a:ext uri="{FF2B5EF4-FFF2-40B4-BE49-F238E27FC236}">
              <a16:creationId xmlns:a16="http://schemas.microsoft.com/office/drawing/2014/main" id="{0CC80DF6-322F-46C2-A8CA-68D6FC43F80E}"/>
            </a:ext>
          </a:extLst>
        </xdr:cNvPr>
        <xdr:cNvCxnSpPr/>
      </xdr:nvCxnSpPr>
      <xdr:spPr>
        <a:xfrm flipV="1">
          <a:off x="12854940" y="5589270"/>
          <a:ext cx="774700" cy="124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76200</xdr:rowOff>
    </xdr:from>
    <xdr:to>
      <xdr:col>72</xdr:col>
      <xdr:colOff>38100</xdr:colOff>
      <xdr:row>41</xdr:row>
      <xdr:rowOff>6350</xdr:rowOff>
    </xdr:to>
    <xdr:sp macro="" textlink="">
      <xdr:nvSpPr>
        <xdr:cNvPr id="442" name="楕円 441">
          <a:extLst>
            <a:ext uri="{FF2B5EF4-FFF2-40B4-BE49-F238E27FC236}">
              <a16:creationId xmlns:a16="http://schemas.microsoft.com/office/drawing/2014/main" id="{25D5C1F6-C3B8-4D2D-8F40-FEA3EE2FABCF}"/>
            </a:ext>
          </a:extLst>
        </xdr:cNvPr>
        <xdr:cNvSpPr/>
      </xdr:nvSpPr>
      <xdr:spPr>
        <a:xfrm>
          <a:off x="12029440" y="67818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127000</xdr:rowOff>
    </xdr:from>
    <xdr:to>
      <xdr:col>76</xdr:col>
      <xdr:colOff>114300</xdr:colOff>
      <xdr:row>40</xdr:row>
      <xdr:rowOff>127000</xdr:rowOff>
    </xdr:to>
    <xdr:cxnSp macro="">
      <xdr:nvCxnSpPr>
        <xdr:cNvPr id="443" name="直線コネクタ 442">
          <a:extLst>
            <a:ext uri="{FF2B5EF4-FFF2-40B4-BE49-F238E27FC236}">
              <a16:creationId xmlns:a16="http://schemas.microsoft.com/office/drawing/2014/main" id="{8996664C-4086-4757-8BF4-7DA100F65C82}"/>
            </a:ext>
          </a:extLst>
        </xdr:cNvPr>
        <xdr:cNvCxnSpPr/>
      </xdr:nvCxnSpPr>
      <xdr:spPr>
        <a:xfrm>
          <a:off x="12072620" y="683260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76200</xdr:rowOff>
    </xdr:from>
    <xdr:to>
      <xdr:col>67</xdr:col>
      <xdr:colOff>101600</xdr:colOff>
      <xdr:row>41</xdr:row>
      <xdr:rowOff>6350</xdr:rowOff>
    </xdr:to>
    <xdr:sp macro="" textlink="">
      <xdr:nvSpPr>
        <xdr:cNvPr id="444" name="楕円 443">
          <a:extLst>
            <a:ext uri="{FF2B5EF4-FFF2-40B4-BE49-F238E27FC236}">
              <a16:creationId xmlns:a16="http://schemas.microsoft.com/office/drawing/2014/main" id="{DFF8E049-A108-48F9-BEFC-04F2D5D4C01C}"/>
            </a:ext>
          </a:extLst>
        </xdr:cNvPr>
        <xdr:cNvSpPr/>
      </xdr:nvSpPr>
      <xdr:spPr>
        <a:xfrm>
          <a:off x="11231880" y="6781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127000</xdr:rowOff>
    </xdr:from>
    <xdr:to>
      <xdr:col>71</xdr:col>
      <xdr:colOff>177800</xdr:colOff>
      <xdr:row>40</xdr:row>
      <xdr:rowOff>127000</xdr:rowOff>
    </xdr:to>
    <xdr:cxnSp macro="">
      <xdr:nvCxnSpPr>
        <xdr:cNvPr id="445" name="直線コネクタ 444">
          <a:extLst>
            <a:ext uri="{FF2B5EF4-FFF2-40B4-BE49-F238E27FC236}">
              <a16:creationId xmlns:a16="http://schemas.microsoft.com/office/drawing/2014/main" id="{1220517D-E242-41E8-9B37-4D3767C6F9ED}"/>
            </a:ext>
          </a:extLst>
        </xdr:cNvPr>
        <xdr:cNvCxnSpPr/>
      </xdr:nvCxnSpPr>
      <xdr:spPr>
        <a:xfrm>
          <a:off x="11282680" y="68326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11447</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B5B526A7-2A22-43AA-955E-719716C238EE}"/>
            </a:ext>
          </a:extLst>
        </xdr:cNvPr>
        <xdr:cNvSpPr txBox="1"/>
      </xdr:nvSpPr>
      <xdr:spPr>
        <a:xfrm>
          <a:off x="13437244" y="621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143527</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9233EE89-BC22-4F3A-9FDD-01B4E758AAB4}"/>
            </a:ext>
          </a:extLst>
        </xdr:cNvPr>
        <xdr:cNvSpPr txBox="1"/>
      </xdr:nvSpPr>
      <xdr:spPr>
        <a:xfrm>
          <a:off x="126752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156227</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7D9BFB81-183F-4B20-829D-12869CE67181}"/>
            </a:ext>
          </a:extLst>
        </xdr:cNvPr>
        <xdr:cNvSpPr txBox="1"/>
      </xdr:nvSpPr>
      <xdr:spPr>
        <a:xfrm>
          <a:off x="11900544" y="5855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119397</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98273D97-7F9E-4856-A513-D088602C5058}"/>
            </a:ext>
          </a:extLst>
        </xdr:cNvPr>
        <xdr:cNvSpPr txBox="1"/>
      </xdr:nvSpPr>
      <xdr:spPr>
        <a:xfrm>
          <a:off x="11102984" y="5986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31</xdr:row>
      <xdr:rowOff>124477</xdr:rowOff>
    </xdr:from>
    <xdr:ext cx="340478" cy="259045"/>
    <xdr:sp macro="" textlink="">
      <xdr:nvSpPr>
        <xdr:cNvPr id="450" name="n_1mainValue【認定こども園・幼稚園・保育所】&#10;有形固定資産減価償却率">
          <a:extLst>
            <a:ext uri="{FF2B5EF4-FFF2-40B4-BE49-F238E27FC236}">
              <a16:creationId xmlns:a16="http://schemas.microsoft.com/office/drawing/2014/main" id="{95B73FE4-5538-4F20-9914-EE32BF178E6B}"/>
            </a:ext>
          </a:extLst>
        </xdr:cNvPr>
        <xdr:cNvSpPr txBox="1"/>
      </xdr:nvSpPr>
      <xdr:spPr>
        <a:xfrm>
          <a:off x="13469561" y="53213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40</xdr:row>
      <xdr:rowOff>168927</xdr:rowOff>
    </xdr:from>
    <xdr:ext cx="469744" cy="259045"/>
    <xdr:sp macro="" textlink="">
      <xdr:nvSpPr>
        <xdr:cNvPr id="451" name="n_2mainValue【認定こども園・幼稚園・保育所】&#10;有形固定資産減価償却率">
          <a:extLst>
            <a:ext uri="{FF2B5EF4-FFF2-40B4-BE49-F238E27FC236}">
              <a16:creationId xmlns:a16="http://schemas.microsoft.com/office/drawing/2014/main" id="{B8139CC5-3F7D-44F6-BDB2-1FCB7FA00502}"/>
            </a:ext>
          </a:extLst>
        </xdr:cNvPr>
        <xdr:cNvSpPr txBox="1"/>
      </xdr:nvSpPr>
      <xdr:spPr>
        <a:xfrm>
          <a:off x="1264292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40</xdr:row>
      <xdr:rowOff>168927</xdr:rowOff>
    </xdr:from>
    <xdr:ext cx="469744" cy="259045"/>
    <xdr:sp macro="" textlink="">
      <xdr:nvSpPr>
        <xdr:cNvPr id="452" name="n_3mainValue【認定こども園・幼稚園・保育所】&#10;有形固定資産減価償却率">
          <a:extLst>
            <a:ext uri="{FF2B5EF4-FFF2-40B4-BE49-F238E27FC236}">
              <a16:creationId xmlns:a16="http://schemas.microsoft.com/office/drawing/2014/main" id="{13343291-86E7-47EA-AE77-E702A9F03C98}"/>
            </a:ext>
          </a:extLst>
        </xdr:cNvPr>
        <xdr:cNvSpPr txBox="1"/>
      </xdr:nvSpPr>
      <xdr:spPr>
        <a:xfrm>
          <a:off x="1186822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40</xdr:row>
      <xdr:rowOff>168927</xdr:rowOff>
    </xdr:from>
    <xdr:ext cx="469744" cy="259045"/>
    <xdr:sp macro="" textlink="">
      <xdr:nvSpPr>
        <xdr:cNvPr id="453" name="n_4mainValue【認定こども園・幼稚園・保育所】&#10;有形固定資産減価償却率">
          <a:extLst>
            <a:ext uri="{FF2B5EF4-FFF2-40B4-BE49-F238E27FC236}">
              <a16:creationId xmlns:a16="http://schemas.microsoft.com/office/drawing/2014/main" id="{B02C2478-CF05-4911-9F66-536F88A96A2B}"/>
            </a:ext>
          </a:extLst>
        </xdr:cNvPr>
        <xdr:cNvSpPr txBox="1"/>
      </xdr:nvSpPr>
      <xdr:spPr>
        <a:xfrm>
          <a:off x="1107066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7461AC82-5EAF-46F0-99FC-21DF0294AC36}"/>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F00A247E-0CFD-4C6F-A163-BDCC64D0D8A7}"/>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FAF57C28-B9E5-4902-9DE2-4D6C1BB3C5A6}"/>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CF38BA8F-AA23-4E14-A44B-B4BA6D6DBE67}"/>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BD5C06E6-9334-4FFF-B7D2-9B2F14EA1E17}"/>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585EA1C9-1A61-4550-84CA-4A88A8F274B9}"/>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2B0E0D12-FBC8-4916-A86F-A4BC7652DED1}"/>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4FDC1B9F-3636-43FC-9384-5E4F5ED643A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D9FB1B6D-E615-485B-9A12-B399AC910DFD}"/>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ABEB1658-EEDF-4B28-8E73-95C1523E2D4F}"/>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646A4EB8-A956-4A43-92E0-47C7D109B2E5}"/>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A34BB7A1-A540-43B6-A20A-99FD320855EE}"/>
            </a:ext>
          </a:extLst>
        </xdr:cNvPr>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25DED247-3320-4E5A-AD54-1D6B9735A573}"/>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7D41ADB8-36E3-420B-95E3-DC955491395C}"/>
            </a:ext>
          </a:extLst>
        </xdr:cNvPr>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885BA39B-26BA-43F8-A7CB-AC9DB3BE06CB}"/>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8625B5F8-C735-4CA4-94C9-EAEDF32E7233}"/>
            </a:ext>
          </a:extLst>
        </xdr:cNvPr>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CF6838FF-7C3E-4033-8499-888D09BBCDDE}"/>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C5DC13F3-A2C3-4664-B9D4-1F8EBA9D69DF}"/>
            </a:ext>
          </a:extLst>
        </xdr:cNvPr>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77C8ED10-3611-48A8-9A98-3B4E0E43C0B2}"/>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846482A6-1430-4A79-B642-434A5C7B4F15}"/>
            </a:ext>
          </a:extLst>
        </xdr:cNvPr>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420B86C1-A817-48BE-8946-A0B29EED9FC3}"/>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C34F4DD0-6A93-43D8-8F33-04EB046FD814}"/>
            </a:ext>
          </a:extLst>
        </xdr:cNvPr>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2E975507-6AE7-4016-8EC8-CD1AD8EC416D}"/>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AA0B2AE9-4FF4-4FED-8613-2E575C9760CE}"/>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F651F4FE-794C-4A5D-844A-4B869604BABB}"/>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479" name="直線コネクタ 478">
          <a:extLst>
            <a:ext uri="{FF2B5EF4-FFF2-40B4-BE49-F238E27FC236}">
              <a16:creationId xmlns:a16="http://schemas.microsoft.com/office/drawing/2014/main" id="{C868A95C-5E01-4E6A-9658-5E7981125554}"/>
            </a:ext>
          </a:extLst>
        </xdr:cNvPr>
        <xdr:cNvCxnSpPr/>
      </xdr:nvCxnSpPr>
      <xdr:spPr>
        <a:xfrm flipV="1">
          <a:off x="19509104" y="5586004"/>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28035B33-6E1D-4002-8086-C89E36E0BFB2}"/>
            </a:ext>
          </a:extLst>
        </xdr:cNvPr>
        <xdr:cNvSpPr txBox="1"/>
      </xdr:nvSpPr>
      <xdr:spPr>
        <a:xfrm>
          <a:off x="19547840" y="697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481" name="直線コネクタ 480">
          <a:extLst>
            <a:ext uri="{FF2B5EF4-FFF2-40B4-BE49-F238E27FC236}">
              <a16:creationId xmlns:a16="http://schemas.microsoft.com/office/drawing/2014/main" id="{76F5B1D7-69CA-49C4-B435-2B9C5054B9D4}"/>
            </a:ext>
          </a:extLst>
        </xdr:cNvPr>
        <xdr:cNvCxnSpPr/>
      </xdr:nvCxnSpPr>
      <xdr:spPr>
        <a:xfrm>
          <a:off x="19443700" y="69728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FBBE06D3-D061-4042-A460-ACFAEA3C35A4}"/>
            </a:ext>
          </a:extLst>
        </xdr:cNvPr>
        <xdr:cNvSpPr txBox="1"/>
      </xdr:nvSpPr>
      <xdr:spPr>
        <a:xfrm>
          <a:off x="19547840" y="536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483" name="直線コネクタ 482">
          <a:extLst>
            <a:ext uri="{FF2B5EF4-FFF2-40B4-BE49-F238E27FC236}">
              <a16:creationId xmlns:a16="http://schemas.microsoft.com/office/drawing/2014/main" id="{CDB2E46F-4017-4310-A278-BEDFBDE53A9C}"/>
            </a:ext>
          </a:extLst>
        </xdr:cNvPr>
        <xdr:cNvCxnSpPr/>
      </xdr:nvCxnSpPr>
      <xdr:spPr>
        <a:xfrm>
          <a:off x="19443700" y="55860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4C30A800-9919-434C-AA08-6A0D48C285BA}"/>
            </a:ext>
          </a:extLst>
        </xdr:cNvPr>
        <xdr:cNvSpPr txBox="1"/>
      </xdr:nvSpPr>
      <xdr:spPr>
        <a:xfrm>
          <a:off x="19547840" y="646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85" name="フローチャート: 判断 484">
          <a:extLst>
            <a:ext uri="{FF2B5EF4-FFF2-40B4-BE49-F238E27FC236}">
              <a16:creationId xmlns:a16="http://schemas.microsoft.com/office/drawing/2014/main" id="{3645D9C4-7643-4646-A750-A8868BF81CAC}"/>
            </a:ext>
          </a:extLst>
        </xdr:cNvPr>
        <xdr:cNvSpPr/>
      </xdr:nvSpPr>
      <xdr:spPr>
        <a:xfrm>
          <a:off x="19458940" y="6612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121738</xdr:rowOff>
    </xdr:from>
    <xdr:to>
      <xdr:col>112</xdr:col>
      <xdr:colOff>38100</xdr:colOff>
      <xdr:row>40</xdr:row>
      <xdr:rowOff>51888</xdr:rowOff>
    </xdr:to>
    <xdr:sp macro="" textlink="">
      <xdr:nvSpPr>
        <xdr:cNvPr id="486" name="フローチャート: 判断 485">
          <a:extLst>
            <a:ext uri="{FF2B5EF4-FFF2-40B4-BE49-F238E27FC236}">
              <a16:creationId xmlns:a16="http://schemas.microsoft.com/office/drawing/2014/main" id="{6D775F37-C7E2-4FDD-A2DE-25B535D9BA58}"/>
            </a:ext>
          </a:extLst>
        </xdr:cNvPr>
        <xdr:cNvSpPr/>
      </xdr:nvSpPr>
      <xdr:spPr>
        <a:xfrm>
          <a:off x="18735040" y="66596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81462</xdr:rowOff>
    </xdr:from>
    <xdr:to>
      <xdr:col>107</xdr:col>
      <xdr:colOff>101600</xdr:colOff>
      <xdr:row>40</xdr:row>
      <xdr:rowOff>11612</xdr:rowOff>
    </xdr:to>
    <xdr:sp macro="" textlink="">
      <xdr:nvSpPr>
        <xdr:cNvPr id="487" name="フローチャート: 判断 486">
          <a:extLst>
            <a:ext uri="{FF2B5EF4-FFF2-40B4-BE49-F238E27FC236}">
              <a16:creationId xmlns:a16="http://schemas.microsoft.com/office/drawing/2014/main" id="{4D114DC0-CC52-4FAF-9AE4-F80A28BC280A}"/>
            </a:ext>
          </a:extLst>
        </xdr:cNvPr>
        <xdr:cNvSpPr/>
      </xdr:nvSpPr>
      <xdr:spPr>
        <a:xfrm>
          <a:off x="17937480" y="66194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102144</xdr:rowOff>
    </xdr:from>
    <xdr:to>
      <xdr:col>102</xdr:col>
      <xdr:colOff>165100</xdr:colOff>
      <xdr:row>40</xdr:row>
      <xdr:rowOff>32294</xdr:rowOff>
    </xdr:to>
    <xdr:sp macro="" textlink="">
      <xdr:nvSpPr>
        <xdr:cNvPr id="488" name="フローチャート: 判断 487">
          <a:extLst>
            <a:ext uri="{FF2B5EF4-FFF2-40B4-BE49-F238E27FC236}">
              <a16:creationId xmlns:a16="http://schemas.microsoft.com/office/drawing/2014/main" id="{A8C6675B-05FC-4A33-B8FA-7A445783E9FD}"/>
            </a:ext>
          </a:extLst>
        </xdr:cNvPr>
        <xdr:cNvSpPr/>
      </xdr:nvSpPr>
      <xdr:spPr>
        <a:xfrm>
          <a:off x="17162780" y="66401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110853</xdr:rowOff>
    </xdr:from>
    <xdr:to>
      <xdr:col>98</xdr:col>
      <xdr:colOff>38100</xdr:colOff>
      <xdr:row>40</xdr:row>
      <xdr:rowOff>41003</xdr:rowOff>
    </xdr:to>
    <xdr:sp macro="" textlink="">
      <xdr:nvSpPr>
        <xdr:cNvPr id="489" name="フローチャート: 判断 488">
          <a:extLst>
            <a:ext uri="{FF2B5EF4-FFF2-40B4-BE49-F238E27FC236}">
              <a16:creationId xmlns:a16="http://schemas.microsoft.com/office/drawing/2014/main" id="{545DE74B-A78B-414C-979E-F6A1CB595053}"/>
            </a:ext>
          </a:extLst>
        </xdr:cNvPr>
        <xdr:cNvSpPr/>
      </xdr:nvSpPr>
      <xdr:spPr>
        <a:xfrm>
          <a:off x="16388080" y="66488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F34DBD9A-0C09-436C-AFD5-D873BF2E391B}"/>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992B9058-C786-4933-B1E1-911E09A7922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F0620A1D-0927-4F75-BE31-B470943DCBAD}"/>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7538F2F6-7B65-4625-B51F-DE9EC0839221}"/>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88CC1109-10C4-4881-9A83-04149D3D3412}"/>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101600</xdr:rowOff>
    </xdr:from>
    <xdr:to>
      <xdr:col>116</xdr:col>
      <xdr:colOff>114300</xdr:colOff>
      <xdr:row>41</xdr:row>
      <xdr:rowOff>31750</xdr:rowOff>
    </xdr:to>
    <xdr:sp macro="" textlink="">
      <xdr:nvSpPr>
        <xdr:cNvPr id="495" name="楕円 494">
          <a:extLst>
            <a:ext uri="{FF2B5EF4-FFF2-40B4-BE49-F238E27FC236}">
              <a16:creationId xmlns:a16="http://schemas.microsoft.com/office/drawing/2014/main" id="{D6E9841B-1A11-43BD-B79B-81CEF941F519}"/>
            </a:ext>
          </a:extLst>
        </xdr:cNvPr>
        <xdr:cNvSpPr/>
      </xdr:nvSpPr>
      <xdr:spPr>
        <a:xfrm>
          <a:off x="19458940" y="6807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16527</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5FF0CFB0-D93D-48D9-9330-4661AC2A111E}"/>
            </a:ext>
          </a:extLst>
        </xdr:cNvPr>
        <xdr:cNvSpPr txBox="1"/>
      </xdr:nvSpPr>
      <xdr:spPr>
        <a:xfrm>
          <a:off x="19547840" y="672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111397</xdr:rowOff>
    </xdr:from>
    <xdr:to>
      <xdr:col>112</xdr:col>
      <xdr:colOff>38100</xdr:colOff>
      <xdr:row>41</xdr:row>
      <xdr:rowOff>41547</xdr:rowOff>
    </xdr:to>
    <xdr:sp macro="" textlink="">
      <xdr:nvSpPr>
        <xdr:cNvPr id="497" name="楕円 496">
          <a:extLst>
            <a:ext uri="{FF2B5EF4-FFF2-40B4-BE49-F238E27FC236}">
              <a16:creationId xmlns:a16="http://schemas.microsoft.com/office/drawing/2014/main" id="{843B146E-F642-4BA0-B923-7F0F776036AC}"/>
            </a:ext>
          </a:extLst>
        </xdr:cNvPr>
        <xdr:cNvSpPr/>
      </xdr:nvSpPr>
      <xdr:spPr>
        <a:xfrm>
          <a:off x="18735040" y="68169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152400</xdr:rowOff>
    </xdr:from>
    <xdr:to>
      <xdr:col>116</xdr:col>
      <xdr:colOff>63500</xdr:colOff>
      <xdr:row>40</xdr:row>
      <xdr:rowOff>162197</xdr:rowOff>
    </xdr:to>
    <xdr:cxnSp macro="">
      <xdr:nvCxnSpPr>
        <xdr:cNvPr id="498" name="直線コネクタ 497">
          <a:extLst>
            <a:ext uri="{FF2B5EF4-FFF2-40B4-BE49-F238E27FC236}">
              <a16:creationId xmlns:a16="http://schemas.microsoft.com/office/drawing/2014/main" id="{484FC663-86C1-48F3-BC2C-2E8687B95A10}"/>
            </a:ext>
          </a:extLst>
        </xdr:cNvPr>
        <xdr:cNvCxnSpPr/>
      </xdr:nvCxnSpPr>
      <xdr:spPr>
        <a:xfrm flipV="1">
          <a:off x="18778220" y="6858000"/>
          <a:ext cx="73152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165826</xdr:rowOff>
    </xdr:from>
    <xdr:to>
      <xdr:col>107</xdr:col>
      <xdr:colOff>101600</xdr:colOff>
      <xdr:row>35</xdr:row>
      <xdr:rowOff>95976</xdr:rowOff>
    </xdr:to>
    <xdr:sp macro="" textlink="">
      <xdr:nvSpPr>
        <xdr:cNvPr id="499" name="楕円 498">
          <a:extLst>
            <a:ext uri="{FF2B5EF4-FFF2-40B4-BE49-F238E27FC236}">
              <a16:creationId xmlns:a16="http://schemas.microsoft.com/office/drawing/2014/main" id="{E9D1F8BD-6DFE-4442-8BE8-887C41E0BA3B}"/>
            </a:ext>
          </a:extLst>
        </xdr:cNvPr>
        <xdr:cNvSpPr/>
      </xdr:nvSpPr>
      <xdr:spPr>
        <a:xfrm>
          <a:off x="17937480" y="58655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45176</xdr:rowOff>
    </xdr:from>
    <xdr:to>
      <xdr:col>111</xdr:col>
      <xdr:colOff>177800</xdr:colOff>
      <xdr:row>40</xdr:row>
      <xdr:rowOff>162197</xdr:rowOff>
    </xdr:to>
    <xdr:cxnSp macro="">
      <xdr:nvCxnSpPr>
        <xdr:cNvPr id="500" name="直線コネクタ 499">
          <a:extLst>
            <a:ext uri="{FF2B5EF4-FFF2-40B4-BE49-F238E27FC236}">
              <a16:creationId xmlns:a16="http://schemas.microsoft.com/office/drawing/2014/main" id="{79020ACC-EB99-489E-96DD-F4DB9F4A1EB6}"/>
            </a:ext>
          </a:extLst>
        </xdr:cNvPr>
        <xdr:cNvCxnSpPr/>
      </xdr:nvCxnSpPr>
      <xdr:spPr>
        <a:xfrm>
          <a:off x="17988280" y="5912576"/>
          <a:ext cx="789940" cy="95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32476</xdr:rowOff>
    </xdr:from>
    <xdr:to>
      <xdr:col>102</xdr:col>
      <xdr:colOff>165100</xdr:colOff>
      <xdr:row>35</xdr:row>
      <xdr:rowOff>134076</xdr:rowOff>
    </xdr:to>
    <xdr:sp macro="" textlink="">
      <xdr:nvSpPr>
        <xdr:cNvPr id="501" name="楕円 500">
          <a:extLst>
            <a:ext uri="{FF2B5EF4-FFF2-40B4-BE49-F238E27FC236}">
              <a16:creationId xmlns:a16="http://schemas.microsoft.com/office/drawing/2014/main" id="{B47A7C5D-9E4A-4C9C-A3AD-D390D1CC7C6B}"/>
            </a:ext>
          </a:extLst>
        </xdr:cNvPr>
        <xdr:cNvSpPr/>
      </xdr:nvSpPr>
      <xdr:spPr>
        <a:xfrm>
          <a:off x="17162780" y="589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45176</xdr:rowOff>
    </xdr:from>
    <xdr:to>
      <xdr:col>107</xdr:col>
      <xdr:colOff>50800</xdr:colOff>
      <xdr:row>35</xdr:row>
      <xdr:rowOff>83276</xdr:rowOff>
    </xdr:to>
    <xdr:cxnSp macro="">
      <xdr:nvCxnSpPr>
        <xdr:cNvPr id="502" name="直線コネクタ 501">
          <a:extLst>
            <a:ext uri="{FF2B5EF4-FFF2-40B4-BE49-F238E27FC236}">
              <a16:creationId xmlns:a16="http://schemas.microsoft.com/office/drawing/2014/main" id="{803FCEB6-749C-4C1C-B938-3C5CD02EC827}"/>
            </a:ext>
          </a:extLst>
        </xdr:cNvPr>
        <xdr:cNvCxnSpPr/>
      </xdr:nvCxnSpPr>
      <xdr:spPr>
        <a:xfrm flipV="1">
          <a:off x="17213580" y="5912576"/>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60778</xdr:rowOff>
    </xdr:from>
    <xdr:to>
      <xdr:col>98</xdr:col>
      <xdr:colOff>38100</xdr:colOff>
      <xdr:row>35</xdr:row>
      <xdr:rowOff>162378</xdr:rowOff>
    </xdr:to>
    <xdr:sp macro="" textlink="">
      <xdr:nvSpPr>
        <xdr:cNvPr id="503" name="楕円 502">
          <a:extLst>
            <a:ext uri="{FF2B5EF4-FFF2-40B4-BE49-F238E27FC236}">
              <a16:creationId xmlns:a16="http://schemas.microsoft.com/office/drawing/2014/main" id="{6E416426-32A4-471A-9937-2074E9395572}"/>
            </a:ext>
          </a:extLst>
        </xdr:cNvPr>
        <xdr:cNvSpPr/>
      </xdr:nvSpPr>
      <xdr:spPr>
        <a:xfrm>
          <a:off x="16388080" y="59281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83276</xdr:rowOff>
    </xdr:from>
    <xdr:to>
      <xdr:col>102</xdr:col>
      <xdr:colOff>114300</xdr:colOff>
      <xdr:row>35</xdr:row>
      <xdr:rowOff>111578</xdr:rowOff>
    </xdr:to>
    <xdr:cxnSp macro="">
      <xdr:nvCxnSpPr>
        <xdr:cNvPr id="504" name="直線コネクタ 503">
          <a:extLst>
            <a:ext uri="{FF2B5EF4-FFF2-40B4-BE49-F238E27FC236}">
              <a16:creationId xmlns:a16="http://schemas.microsoft.com/office/drawing/2014/main" id="{EE581A08-EAA1-4FA7-B5D0-0ED172EA92B1}"/>
            </a:ext>
          </a:extLst>
        </xdr:cNvPr>
        <xdr:cNvCxnSpPr/>
      </xdr:nvCxnSpPr>
      <xdr:spPr>
        <a:xfrm flipV="1">
          <a:off x="16431260" y="5950676"/>
          <a:ext cx="782320" cy="2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68415</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FD294F15-0BC1-4C14-A94B-AC6DA706F907}"/>
            </a:ext>
          </a:extLst>
        </xdr:cNvPr>
        <xdr:cNvSpPr txBox="1"/>
      </xdr:nvSpPr>
      <xdr:spPr>
        <a:xfrm>
          <a:off x="18561127" y="643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2739</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6EE4DB15-6B39-481A-9B0E-84740FAFCBC4}"/>
            </a:ext>
          </a:extLst>
        </xdr:cNvPr>
        <xdr:cNvSpPr txBox="1"/>
      </xdr:nvSpPr>
      <xdr:spPr>
        <a:xfrm>
          <a:off x="17776267" y="670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23421</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5847E167-FC4B-4282-810F-9AA3C7B9691C}"/>
            </a:ext>
          </a:extLst>
        </xdr:cNvPr>
        <xdr:cNvSpPr txBox="1"/>
      </xdr:nvSpPr>
      <xdr:spPr>
        <a:xfrm>
          <a:off x="17001567" y="672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32130</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69E2652C-809B-48C1-B623-0B74CA48BD6B}"/>
            </a:ext>
          </a:extLst>
        </xdr:cNvPr>
        <xdr:cNvSpPr txBox="1"/>
      </xdr:nvSpPr>
      <xdr:spPr>
        <a:xfrm>
          <a:off x="16226867" y="673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32674</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B38DED5A-53EF-4330-B9E6-5A94F7DD4E11}"/>
            </a:ext>
          </a:extLst>
        </xdr:cNvPr>
        <xdr:cNvSpPr txBox="1"/>
      </xdr:nvSpPr>
      <xdr:spPr>
        <a:xfrm>
          <a:off x="18561127" y="690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112503</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60618B15-054A-4794-A09F-11B87B2A13D8}"/>
            </a:ext>
          </a:extLst>
        </xdr:cNvPr>
        <xdr:cNvSpPr txBox="1"/>
      </xdr:nvSpPr>
      <xdr:spPr>
        <a:xfrm>
          <a:off x="17776267" y="56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150603</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15C6EAB2-9C91-4FAA-8C62-080B2751E76E}"/>
            </a:ext>
          </a:extLst>
        </xdr:cNvPr>
        <xdr:cNvSpPr txBox="1"/>
      </xdr:nvSpPr>
      <xdr:spPr>
        <a:xfrm>
          <a:off x="17001567" y="568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7455</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97DD3F94-6E44-430E-9C03-2EE755CA5998}"/>
            </a:ext>
          </a:extLst>
        </xdr:cNvPr>
        <xdr:cNvSpPr txBox="1"/>
      </xdr:nvSpPr>
      <xdr:spPr>
        <a:xfrm>
          <a:off x="16226867" y="570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ABA08B15-D184-4E6D-ADEB-B3DC282D6CB7}"/>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61AA889B-5056-4DF1-A3EB-6801C4FF863A}"/>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1CB70B41-35E7-42E1-8D7A-E2C2C268F471}"/>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DFEBE1D7-3E02-43A8-B986-F49D8B3406CF}"/>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8C4F7438-61C5-400E-9BA6-10909714ED4F}"/>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8572193F-C3DB-48F1-83E5-B7166537A8E8}"/>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D0818CF5-22EA-47B8-B771-3474D54AB65E}"/>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E675A653-B4A6-48AA-96A0-C71AEFE05C57}"/>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538FDA6F-8CF9-44C0-9640-8961D67C615C}"/>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4703576A-F86F-40DF-A467-EAEC8BAB8A59}"/>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B5756B97-53D4-40DC-B02D-62856B560E8E}"/>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46F8B06F-FA2A-4DAD-A01D-10F37D6C4C21}"/>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FD6F4717-C9C2-4AEE-BD37-C5142A66E10E}"/>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F6BD1383-8362-48D0-9F6B-E29BB3630A72}"/>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66633CE2-BFC3-43A0-BBF7-AD8019981D6F}"/>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9F755D61-EA01-480E-B51B-528946FC6142}"/>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538A88FE-CF76-4214-9D81-9BD66129B733}"/>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63E8A1E1-A7B1-4F26-AFF8-9D681D6A5A29}"/>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6759F963-17E9-43A1-9B25-74B29D152E11}"/>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26F8A262-423F-4C04-B5C1-82877B5AB9CB}"/>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94D432BA-9278-4E49-862A-5AAFD7AC0C57}"/>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A7165AD3-3B88-4E06-991F-932A4BF3B848}"/>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A3C412C5-906B-4EB6-AB29-46E4AA1E830C}"/>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6DC9849D-EC35-4FD0-B00D-8FAA60DB535E}"/>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537" name="直線コネクタ 536">
          <a:extLst>
            <a:ext uri="{FF2B5EF4-FFF2-40B4-BE49-F238E27FC236}">
              <a16:creationId xmlns:a16="http://schemas.microsoft.com/office/drawing/2014/main" id="{A33DF01E-EB6A-4D24-94EF-370D92370C88}"/>
            </a:ext>
          </a:extLst>
        </xdr:cNvPr>
        <xdr:cNvCxnSpPr/>
      </xdr:nvCxnSpPr>
      <xdr:spPr>
        <a:xfrm flipV="1">
          <a:off x="14375764" y="9439275"/>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62010C72-B4AF-423B-87C0-A52250F0D4FE}"/>
            </a:ext>
          </a:extLst>
        </xdr:cNvPr>
        <xdr:cNvSpPr txBox="1"/>
      </xdr:nvSpPr>
      <xdr:spPr>
        <a:xfrm>
          <a:off x="14414500"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39" name="直線コネクタ 538">
          <a:extLst>
            <a:ext uri="{FF2B5EF4-FFF2-40B4-BE49-F238E27FC236}">
              <a16:creationId xmlns:a16="http://schemas.microsoft.com/office/drawing/2014/main" id="{FDD2A640-7B7E-4569-B28C-F887CDCF1985}"/>
            </a:ext>
          </a:extLst>
        </xdr:cNvPr>
        <xdr:cNvCxnSpPr/>
      </xdr:nvCxnSpPr>
      <xdr:spPr>
        <a:xfrm>
          <a:off x="14287500" y="10664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38D2A2C0-CC2F-4079-9335-D9E39AF088D9}"/>
            </a:ext>
          </a:extLst>
        </xdr:cNvPr>
        <xdr:cNvSpPr txBox="1"/>
      </xdr:nvSpPr>
      <xdr:spPr>
        <a:xfrm>
          <a:off x="14414500" y="922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541" name="直線コネクタ 540">
          <a:extLst>
            <a:ext uri="{FF2B5EF4-FFF2-40B4-BE49-F238E27FC236}">
              <a16:creationId xmlns:a16="http://schemas.microsoft.com/office/drawing/2014/main" id="{E23C0DAB-00CD-4A30-A410-C00305BBC3B0}"/>
            </a:ext>
          </a:extLst>
        </xdr:cNvPr>
        <xdr:cNvCxnSpPr/>
      </xdr:nvCxnSpPr>
      <xdr:spPr>
        <a:xfrm>
          <a:off x="14287500" y="9439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118127</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20079620-34F7-4A67-A04C-6F957DB74A4F}"/>
            </a:ext>
          </a:extLst>
        </xdr:cNvPr>
        <xdr:cNvSpPr txBox="1"/>
      </xdr:nvSpPr>
      <xdr:spPr>
        <a:xfrm>
          <a:off x="14414500" y="1000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543" name="フローチャート: 判断 542">
          <a:extLst>
            <a:ext uri="{FF2B5EF4-FFF2-40B4-BE49-F238E27FC236}">
              <a16:creationId xmlns:a16="http://schemas.microsoft.com/office/drawing/2014/main" id="{D784231F-A1EA-44E8-A397-19FEDC7D1737}"/>
            </a:ext>
          </a:extLst>
        </xdr:cNvPr>
        <xdr:cNvSpPr/>
      </xdr:nvSpPr>
      <xdr:spPr>
        <a:xfrm>
          <a:off x="14325600" y="100304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544" name="フローチャート: 判断 543">
          <a:extLst>
            <a:ext uri="{FF2B5EF4-FFF2-40B4-BE49-F238E27FC236}">
              <a16:creationId xmlns:a16="http://schemas.microsoft.com/office/drawing/2014/main" id="{84675F9A-FF27-4E2B-9D0D-72A4DACE424E}"/>
            </a:ext>
          </a:extLst>
        </xdr:cNvPr>
        <xdr:cNvSpPr/>
      </xdr:nvSpPr>
      <xdr:spPr>
        <a:xfrm>
          <a:off x="13578840" y="1001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45" name="フローチャート: 判断 544">
          <a:extLst>
            <a:ext uri="{FF2B5EF4-FFF2-40B4-BE49-F238E27FC236}">
              <a16:creationId xmlns:a16="http://schemas.microsoft.com/office/drawing/2014/main" id="{1EC97A6A-CE3E-4B5C-96CB-0AC813AD5B90}"/>
            </a:ext>
          </a:extLst>
        </xdr:cNvPr>
        <xdr:cNvSpPr/>
      </xdr:nvSpPr>
      <xdr:spPr>
        <a:xfrm>
          <a:off x="12804140" y="10032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46" name="フローチャート: 判断 545">
          <a:extLst>
            <a:ext uri="{FF2B5EF4-FFF2-40B4-BE49-F238E27FC236}">
              <a16:creationId xmlns:a16="http://schemas.microsoft.com/office/drawing/2014/main" id="{42D7AE5A-CB2C-46E9-B7E4-14E1ECF39337}"/>
            </a:ext>
          </a:extLst>
        </xdr:cNvPr>
        <xdr:cNvSpPr/>
      </xdr:nvSpPr>
      <xdr:spPr>
        <a:xfrm>
          <a:off x="12029440" y="100056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547" name="フローチャート: 判断 546">
          <a:extLst>
            <a:ext uri="{FF2B5EF4-FFF2-40B4-BE49-F238E27FC236}">
              <a16:creationId xmlns:a16="http://schemas.microsoft.com/office/drawing/2014/main" id="{928569F9-4961-4F02-B5EA-F1F5C686D739}"/>
            </a:ext>
          </a:extLst>
        </xdr:cNvPr>
        <xdr:cNvSpPr/>
      </xdr:nvSpPr>
      <xdr:spPr>
        <a:xfrm>
          <a:off x="1123188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CE681962-341C-4E14-B396-E705E368895B}"/>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BB3D6BE4-1304-4427-8E95-B02FF5E36EE9}"/>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F58FE587-726E-4F91-B730-36B5668EC9D5}"/>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2F085103-07B0-471C-9FFE-27353BB7768A}"/>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4E234529-08D0-431C-91BF-3A52EA70A9D5}"/>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78740</xdr:rowOff>
    </xdr:from>
    <xdr:to>
      <xdr:col>85</xdr:col>
      <xdr:colOff>177800</xdr:colOff>
      <xdr:row>58</xdr:row>
      <xdr:rowOff>8890</xdr:rowOff>
    </xdr:to>
    <xdr:sp macro="" textlink="">
      <xdr:nvSpPr>
        <xdr:cNvPr id="553" name="楕円 552">
          <a:extLst>
            <a:ext uri="{FF2B5EF4-FFF2-40B4-BE49-F238E27FC236}">
              <a16:creationId xmlns:a16="http://schemas.microsoft.com/office/drawing/2014/main" id="{9821025D-D2DF-4681-981F-182C3B4E7301}"/>
            </a:ext>
          </a:extLst>
        </xdr:cNvPr>
        <xdr:cNvSpPr/>
      </xdr:nvSpPr>
      <xdr:spPr>
        <a:xfrm>
          <a:off x="14325600" y="96342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101617</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5FFADE24-4F91-43B1-91FC-4102135AA23E}"/>
            </a:ext>
          </a:extLst>
        </xdr:cNvPr>
        <xdr:cNvSpPr txBox="1"/>
      </xdr:nvSpPr>
      <xdr:spPr>
        <a:xfrm>
          <a:off x="14414500" y="948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36830</xdr:rowOff>
    </xdr:from>
    <xdr:to>
      <xdr:col>81</xdr:col>
      <xdr:colOff>101600</xdr:colOff>
      <xdr:row>57</xdr:row>
      <xdr:rowOff>138430</xdr:rowOff>
    </xdr:to>
    <xdr:sp macro="" textlink="">
      <xdr:nvSpPr>
        <xdr:cNvPr id="555" name="楕円 554">
          <a:extLst>
            <a:ext uri="{FF2B5EF4-FFF2-40B4-BE49-F238E27FC236}">
              <a16:creationId xmlns:a16="http://schemas.microsoft.com/office/drawing/2014/main" id="{A748EDB0-60FF-40B9-A961-95909B82E07B}"/>
            </a:ext>
          </a:extLst>
        </xdr:cNvPr>
        <xdr:cNvSpPr/>
      </xdr:nvSpPr>
      <xdr:spPr>
        <a:xfrm>
          <a:off x="13578840" y="95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87630</xdr:rowOff>
    </xdr:from>
    <xdr:to>
      <xdr:col>85</xdr:col>
      <xdr:colOff>127000</xdr:colOff>
      <xdr:row>57</xdr:row>
      <xdr:rowOff>129540</xdr:rowOff>
    </xdr:to>
    <xdr:cxnSp macro="">
      <xdr:nvCxnSpPr>
        <xdr:cNvPr id="556" name="直線コネクタ 555">
          <a:extLst>
            <a:ext uri="{FF2B5EF4-FFF2-40B4-BE49-F238E27FC236}">
              <a16:creationId xmlns:a16="http://schemas.microsoft.com/office/drawing/2014/main" id="{93B577E3-DCD9-455C-94D7-DDDC70094CD0}"/>
            </a:ext>
          </a:extLst>
        </xdr:cNvPr>
        <xdr:cNvCxnSpPr/>
      </xdr:nvCxnSpPr>
      <xdr:spPr>
        <a:xfrm>
          <a:off x="13629640" y="9643110"/>
          <a:ext cx="7467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88265</xdr:rowOff>
    </xdr:from>
    <xdr:to>
      <xdr:col>76</xdr:col>
      <xdr:colOff>165100</xdr:colOff>
      <xdr:row>63</xdr:row>
      <xdr:rowOff>18415</xdr:rowOff>
    </xdr:to>
    <xdr:sp macro="" textlink="">
      <xdr:nvSpPr>
        <xdr:cNvPr id="557" name="楕円 556">
          <a:extLst>
            <a:ext uri="{FF2B5EF4-FFF2-40B4-BE49-F238E27FC236}">
              <a16:creationId xmlns:a16="http://schemas.microsoft.com/office/drawing/2014/main" id="{DD1C8F5E-6384-49B2-88EA-714FC48A8F9B}"/>
            </a:ext>
          </a:extLst>
        </xdr:cNvPr>
        <xdr:cNvSpPr/>
      </xdr:nvSpPr>
      <xdr:spPr>
        <a:xfrm>
          <a:off x="12804140" y="104819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87630</xdr:rowOff>
    </xdr:from>
    <xdr:to>
      <xdr:col>81</xdr:col>
      <xdr:colOff>50800</xdr:colOff>
      <xdr:row>62</xdr:row>
      <xdr:rowOff>139065</xdr:rowOff>
    </xdr:to>
    <xdr:cxnSp macro="">
      <xdr:nvCxnSpPr>
        <xdr:cNvPr id="558" name="直線コネクタ 557">
          <a:extLst>
            <a:ext uri="{FF2B5EF4-FFF2-40B4-BE49-F238E27FC236}">
              <a16:creationId xmlns:a16="http://schemas.microsoft.com/office/drawing/2014/main" id="{0C613BA4-E494-4280-BF9C-DA48FB036186}"/>
            </a:ext>
          </a:extLst>
        </xdr:cNvPr>
        <xdr:cNvCxnSpPr/>
      </xdr:nvCxnSpPr>
      <xdr:spPr>
        <a:xfrm flipV="1">
          <a:off x="12854940" y="9643110"/>
          <a:ext cx="774700" cy="88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63500</xdr:rowOff>
    </xdr:from>
    <xdr:to>
      <xdr:col>72</xdr:col>
      <xdr:colOff>38100</xdr:colOff>
      <xdr:row>62</xdr:row>
      <xdr:rowOff>165100</xdr:rowOff>
    </xdr:to>
    <xdr:sp macro="" textlink="">
      <xdr:nvSpPr>
        <xdr:cNvPr id="559" name="楕円 558">
          <a:extLst>
            <a:ext uri="{FF2B5EF4-FFF2-40B4-BE49-F238E27FC236}">
              <a16:creationId xmlns:a16="http://schemas.microsoft.com/office/drawing/2014/main" id="{C2EDE847-C189-4CFE-B527-800B1CF11E58}"/>
            </a:ext>
          </a:extLst>
        </xdr:cNvPr>
        <xdr:cNvSpPr/>
      </xdr:nvSpPr>
      <xdr:spPr>
        <a:xfrm>
          <a:off x="12029440" y="104571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114300</xdr:rowOff>
    </xdr:from>
    <xdr:to>
      <xdr:col>76</xdr:col>
      <xdr:colOff>114300</xdr:colOff>
      <xdr:row>62</xdr:row>
      <xdr:rowOff>139065</xdr:rowOff>
    </xdr:to>
    <xdr:cxnSp macro="">
      <xdr:nvCxnSpPr>
        <xdr:cNvPr id="560" name="直線コネクタ 559">
          <a:extLst>
            <a:ext uri="{FF2B5EF4-FFF2-40B4-BE49-F238E27FC236}">
              <a16:creationId xmlns:a16="http://schemas.microsoft.com/office/drawing/2014/main" id="{566ED01C-C46C-4A31-9078-1EADF3526540}"/>
            </a:ext>
          </a:extLst>
        </xdr:cNvPr>
        <xdr:cNvCxnSpPr/>
      </xdr:nvCxnSpPr>
      <xdr:spPr>
        <a:xfrm>
          <a:off x="12072620" y="10507980"/>
          <a:ext cx="78232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40640</xdr:rowOff>
    </xdr:from>
    <xdr:to>
      <xdr:col>67</xdr:col>
      <xdr:colOff>101600</xdr:colOff>
      <xdr:row>62</xdr:row>
      <xdr:rowOff>142240</xdr:rowOff>
    </xdr:to>
    <xdr:sp macro="" textlink="">
      <xdr:nvSpPr>
        <xdr:cNvPr id="561" name="楕円 560">
          <a:extLst>
            <a:ext uri="{FF2B5EF4-FFF2-40B4-BE49-F238E27FC236}">
              <a16:creationId xmlns:a16="http://schemas.microsoft.com/office/drawing/2014/main" id="{E51FE011-69C4-4592-9ABF-03C79087048E}"/>
            </a:ext>
          </a:extLst>
        </xdr:cNvPr>
        <xdr:cNvSpPr/>
      </xdr:nvSpPr>
      <xdr:spPr>
        <a:xfrm>
          <a:off x="1123188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91440</xdr:rowOff>
    </xdr:from>
    <xdr:to>
      <xdr:col>71</xdr:col>
      <xdr:colOff>177800</xdr:colOff>
      <xdr:row>62</xdr:row>
      <xdr:rowOff>114300</xdr:rowOff>
    </xdr:to>
    <xdr:cxnSp macro="">
      <xdr:nvCxnSpPr>
        <xdr:cNvPr id="562" name="直線コネクタ 561">
          <a:extLst>
            <a:ext uri="{FF2B5EF4-FFF2-40B4-BE49-F238E27FC236}">
              <a16:creationId xmlns:a16="http://schemas.microsoft.com/office/drawing/2014/main" id="{620BFFC7-75FD-42A0-AF37-451233820D19}"/>
            </a:ext>
          </a:extLst>
        </xdr:cNvPr>
        <xdr:cNvCxnSpPr/>
      </xdr:nvCxnSpPr>
      <xdr:spPr>
        <a:xfrm>
          <a:off x="11282680" y="10485120"/>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41927</xdr:rowOff>
    </xdr:from>
    <xdr:ext cx="405111" cy="259045"/>
    <xdr:sp macro="" textlink="">
      <xdr:nvSpPr>
        <xdr:cNvPr id="563" name="n_1aveValue【学校施設】&#10;有形固定資産減価償却率">
          <a:extLst>
            <a:ext uri="{FF2B5EF4-FFF2-40B4-BE49-F238E27FC236}">
              <a16:creationId xmlns:a16="http://schemas.microsoft.com/office/drawing/2014/main" id="{B06FA581-7695-48C4-A3A4-C3C571067594}"/>
            </a:ext>
          </a:extLst>
        </xdr:cNvPr>
        <xdr:cNvSpPr txBox="1"/>
      </xdr:nvSpPr>
      <xdr:spPr>
        <a:xfrm>
          <a:off x="1343724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564" name="n_2aveValue【学校施設】&#10;有形固定資産減価償却率">
          <a:extLst>
            <a:ext uri="{FF2B5EF4-FFF2-40B4-BE49-F238E27FC236}">
              <a16:creationId xmlns:a16="http://schemas.microsoft.com/office/drawing/2014/main" id="{00D68C08-B036-4B2C-ACFA-BD8D952BC467}"/>
            </a:ext>
          </a:extLst>
        </xdr:cNvPr>
        <xdr:cNvSpPr txBox="1"/>
      </xdr:nvSpPr>
      <xdr:spPr>
        <a:xfrm>
          <a:off x="126752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565" name="n_3aveValue【学校施設】&#10;有形固定資産減価償却率">
          <a:extLst>
            <a:ext uri="{FF2B5EF4-FFF2-40B4-BE49-F238E27FC236}">
              <a16:creationId xmlns:a16="http://schemas.microsoft.com/office/drawing/2014/main" id="{D0098950-EBA3-4A96-BE69-7B056BA3F439}"/>
            </a:ext>
          </a:extLst>
        </xdr:cNvPr>
        <xdr:cNvSpPr txBox="1"/>
      </xdr:nvSpPr>
      <xdr:spPr>
        <a:xfrm>
          <a:off x="119005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170197</xdr:rowOff>
    </xdr:from>
    <xdr:ext cx="405111" cy="259045"/>
    <xdr:sp macro="" textlink="">
      <xdr:nvSpPr>
        <xdr:cNvPr id="566" name="n_4aveValue【学校施設】&#10;有形固定資産減価償却率">
          <a:extLst>
            <a:ext uri="{FF2B5EF4-FFF2-40B4-BE49-F238E27FC236}">
              <a16:creationId xmlns:a16="http://schemas.microsoft.com/office/drawing/2014/main" id="{F3C2DFEE-3A82-423D-9C47-5E974EB17A0F}"/>
            </a:ext>
          </a:extLst>
        </xdr:cNvPr>
        <xdr:cNvSpPr txBox="1"/>
      </xdr:nvSpPr>
      <xdr:spPr>
        <a:xfrm>
          <a:off x="1110298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154957</xdr:rowOff>
    </xdr:from>
    <xdr:ext cx="405111" cy="259045"/>
    <xdr:sp macro="" textlink="">
      <xdr:nvSpPr>
        <xdr:cNvPr id="567" name="n_1mainValue【学校施設】&#10;有形固定資産減価償却率">
          <a:extLst>
            <a:ext uri="{FF2B5EF4-FFF2-40B4-BE49-F238E27FC236}">
              <a16:creationId xmlns:a16="http://schemas.microsoft.com/office/drawing/2014/main" id="{FC00D79C-E3A1-4F33-9F2E-381E72CB56C3}"/>
            </a:ext>
          </a:extLst>
        </xdr:cNvPr>
        <xdr:cNvSpPr txBox="1"/>
      </xdr:nvSpPr>
      <xdr:spPr>
        <a:xfrm>
          <a:off x="13437244" y="937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9542</xdr:rowOff>
    </xdr:from>
    <xdr:ext cx="405111" cy="259045"/>
    <xdr:sp macro="" textlink="">
      <xdr:nvSpPr>
        <xdr:cNvPr id="568" name="n_2mainValue【学校施設】&#10;有形固定資産減価償却率">
          <a:extLst>
            <a:ext uri="{FF2B5EF4-FFF2-40B4-BE49-F238E27FC236}">
              <a16:creationId xmlns:a16="http://schemas.microsoft.com/office/drawing/2014/main" id="{7A3AD89B-BF5E-4F28-9416-266053DB9EC3}"/>
            </a:ext>
          </a:extLst>
        </xdr:cNvPr>
        <xdr:cNvSpPr txBox="1"/>
      </xdr:nvSpPr>
      <xdr:spPr>
        <a:xfrm>
          <a:off x="12675244" y="1057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156227</xdr:rowOff>
    </xdr:from>
    <xdr:ext cx="405111" cy="259045"/>
    <xdr:sp macro="" textlink="">
      <xdr:nvSpPr>
        <xdr:cNvPr id="569" name="n_3mainValue【学校施設】&#10;有形固定資産減価償却率">
          <a:extLst>
            <a:ext uri="{FF2B5EF4-FFF2-40B4-BE49-F238E27FC236}">
              <a16:creationId xmlns:a16="http://schemas.microsoft.com/office/drawing/2014/main" id="{C1AE621D-B6CE-4E38-81B9-0182463C2EBF}"/>
            </a:ext>
          </a:extLst>
        </xdr:cNvPr>
        <xdr:cNvSpPr txBox="1"/>
      </xdr:nvSpPr>
      <xdr:spPr>
        <a:xfrm>
          <a:off x="119005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133367</xdr:rowOff>
    </xdr:from>
    <xdr:ext cx="405111" cy="259045"/>
    <xdr:sp macro="" textlink="">
      <xdr:nvSpPr>
        <xdr:cNvPr id="570" name="n_4mainValue【学校施設】&#10;有形固定資産減価償却率">
          <a:extLst>
            <a:ext uri="{FF2B5EF4-FFF2-40B4-BE49-F238E27FC236}">
              <a16:creationId xmlns:a16="http://schemas.microsoft.com/office/drawing/2014/main" id="{3659733C-D697-4963-9DAC-7C926D408556}"/>
            </a:ext>
          </a:extLst>
        </xdr:cNvPr>
        <xdr:cNvSpPr txBox="1"/>
      </xdr:nvSpPr>
      <xdr:spPr>
        <a:xfrm>
          <a:off x="1110298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6D23E969-DF81-4D0C-83D8-14897BF346D4}"/>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0C4A0F7A-D330-4532-8859-A0360803A543}"/>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BEE5E66A-36DA-4567-8509-89DADE0FDCA2}"/>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732F6277-F866-4757-A425-B6B7022152B9}"/>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559F2C33-9F89-4D9D-A816-A073697D32A5}"/>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4A4CD427-F5A8-4C7C-9E5D-136ED08759B6}"/>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03D07518-B43B-4E3C-BF24-A18BC5AC2672}"/>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C80C8FA7-3451-443F-B3C6-9EE17A9BCACB}"/>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DD26AA82-369C-47AC-A879-66B4C0E22BB8}"/>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BF3CA450-0548-4E10-82D6-80AC09390A4B}"/>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29B37013-2574-411F-A3CB-640905053701}"/>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B9D1843C-9BF4-4674-96F8-9DB3DD4EB767}"/>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8D6B330F-7E2B-4229-976B-A9742085B685}"/>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318D61FA-00C8-4F8D-8D3F-A984C8C6403D}"/>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325A9118-F6C2-4F92-9792-1D7B1736575C}"/>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6" name="テキスト ボックス 585">
          <a:extLst>
            <a:ext uri="{FF2B5EF4-FFF2-40B4-BE49-F238E27FC236}">
              <a16:creationId xmlns:a16="http://schemas.microsoft.com/office/drawing/2014/main" id="{DE86D9ED-856E-4CA9-B7B4-AA4CDF312F33}"/>
            </a:ext>
          </a:extLst>
        </xdr:cNvPr>
        <xdr:cNvSpPr txBox="1"/>
      </xdr:nvSpPr>
      <xdr:spPr>
        <a:xfrm>
          <a:off x="15630721" y="99199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BB47380D-5C3E-45C8-A12F-096C9770ABC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8" name="テキスト ボックス 587">
          <a:extLst>
            <a:ext uri="{FF2B5EF4-FFF2-40B4-BE49-F238E27FC236}">
              <a16:creationId xmlns:a16="http://schemas.microsoft.com/office/drawing/2014/main" id="{A43A29C2-FAE5-4A5C-A256-C490A5E818F3}"/>
            </a:ext>
          </a:extLst>
        </xdr:cNvPr>
        <xdr:cNvSpPr txBox="1"/>
      </xdr:nvSpPr>
      <xdr:spPr>
        <a:xfrm>
          <a:off x="15630721" y="9550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6F0E5B84-9836-48FB-B09E-2605478BB828}"/>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a:extLst>
            <a:ext uri="{FF2B5EF4-FFF2-40B4-BE49-F238E27FC236}">
              <a16:creationId xmlns:a16="http://schemas.microsoft.com/office/drawing/2014/main" id="{3E206B7E-44BC-4893-B07E-285F7A1749AE}"/>
            </a:ext>
          </a:extLst>
        </xdr:cNvPr>
        <xdr:cNvSpPr txBox="1"/>
      </xdr:nvSpPr>
      <xdr:spPr>
        <a:xfrm>
          <a:off x="15630721" y="9177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0A4CF437-D16C-468B-8CD5-1925F806673A}"/>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52774CFD-2F37-486C-8B26-AAEF2AACE4C3}"/>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DEC4F697-BD7B-4AD7-8D8E-58F9FA8B3FD3}"/>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594" name="直線コネクタ 593">
          <a:extLst>
            <a:ext uri="{FF2B5EF4-FFF2-40B4-BE49-F238E27FC236}">
              <a16:creationId xmlns:a16="http://schemas.microsoft.com/office/drawing/2014/main" id="{76BDBD0C-D50F-447E-A90C-F12B2551CF6C}"/>
            </a:ext>
          </a:extLst>
        </xdr:cNvPr>
        <xdr:cNvCxnSpPr/>
      </xdr:nvCxnSpPr>
      <xdr:spPr>
        <a:xfrm flipV="1">
          <a:off x="19509104" y="9331757"/>
          <a:ext cx="0" cy="1361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595" name="【学校施設】&#10;一人当たり面積最小値テキスト">
          <a:extLst>
            <a:ext uri="{FF2B5EF4-FFF2-40B4-BE49-F238E27FC236}">
              <a16:creationId xmlns:a16="http://schemas.microsoft.com/office/drawing/2014/main" id="{D8BB3B31-A7F3-45BC-9475-62EEB07A0B0C}"/>
            </a:ext>
          </a:extLst>
        </xdr:cNvPr>
        <xdr:cNvSpPr txBox="1"/>
      </xdr:nvSpPr>
      <xdr:spPr>
        <a:xfrm>
          <a:off x="19547840" y="1069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596" name="直線コネクタ 595">
          <a:extLst>
            <a:ext uri="{FF2B5EF4-FFF2-40B4-BE49-F238E27FC236}">
              <a16:creationId xmlns:a16="http://schemas.microsoft.com/office/drawing/2014/main" id="{BC76D618-64A9-4BD9-BF15-225CEB0142E5}"/>
            </a:ext>
          </a:extLst>
        </xdr:cNvPr>
        <xdr:cNvCxnSpPr/>
      </xdr:nvCxnSpPr>
      <xdr:spPr>
        <a:xfrm>
          <a:off x="19443700" y="106929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597" name="【学校施設】&#10;一人当たり面積最大値テキスト">
          <a:extLst>
            <a:ext uri="{FF2B5EF4-FFF2-40B4-BE49-F238E27FC236}">
              <a16:creationId xmlns:a16="http://schemas.microsoft.com/office/drawing/2014/main" id="{598143AF-167D-4276-9A1E-586B2846E5C4}"/>
            </a:ext>
          </a:extLst>
        </xdr:cNvPr>
        <xdr:cNvSpPr txBox="1"/>
      </xdr:nvSpPr>
      <xdr:spPr>
        <a:xfrm>
          <a:off x="19547840" y="911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598" name="直線コネクタ 597">
          <a:extLst>
            <a:ext uri="{FF2B5EF4-FFF2-40B4-BE49-F238E27FC236}">
              <a16:creationId xmlns:a16="http://schemas.microsoft.com/office/drawing/2014/main" id="{FF8108A7-1574-4D42-98A4-9152293F4CFB}"/>
            </a:ext>
          </a:extLst>
        </xdr:cNvPr>
        <xdr:cNvCxnSpPr/>
      </xdr:nvCxnSpPr>
      <xdr:spPr>
        <a:xfrm>
          <a:off x="19443700" y="93317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40327</xdr:rowOff>
    </xdr:from>
    <xdr:ext cx="469744" cy="259045"/>
    <xdr:sp macro="" textlink="">
      <xdr:nvSpPr>
        <xdr:cNvPr id="599" name="【学校施設】&#10;一人当たり面積平均値テキスト">
          <a:extLst>
            <a:ext uri="{FF2B5EF4-FFF2-40B4-BE49-F238E27FC236}">
              <a16:creationId xmlns:a16="http://schemas.microsoft.com/office/drawing/2014/main" id="{B8E50BC9-BBB2-4A9C-92D7-2A796279AC77}"/>
            </a:ext>
          </a:extLst>
        </xdr:cNvPr>
        <xdr:cNvSpPr txBox="1"/>
      </xdr:nvSpPr>
      <xdr:spPr>
        <a:xfrm>
          <a:off x="19547840" y="10434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600" name="フローチャート: 判断 599">
          <a:extLst>
            <a:ext uri="{FF2B5EF4-FFF2-40B4-BE49-F238E27FC236}">
              <a16:creationId xmlns:a16="http://schemas.microsoft.com/office/drawing/2014/main" id="{C23DEB34-F6CB-47AB-8026-16B1D2D8EA1A}"/>
            </a:ext>
          </a:extLst>
        </xdr:cNvPr>
        <xdr:cNvSpPr/>
      </xdr:nvSpPr>
      <xdr:spPr>
        <a:xfrm>
          <a:off x="19458940" y="1045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73178</xdr:rowOff>
    </xdr:from>
    <xdr:to>
      <xdr:col>112</xdr:col>
      <xdr:colOff>38100</xdr:colOff>
      <xdr:row>63</xdr:row>
      <xdr:rowOff>3328</xdr:rowOff>
    </xdr:to>
    <xdr:sp macro="" textlink="">
      <xdr:nvSpPr>
        <xdr:cNvPr id="601" name="フローチャート: 判断 600">
          <a:extLst>
            <a:ext uri="{FF2B5EF4-FFF2-40B4-BE49-F238E27FC236}">
              <a16:creationId xmlns:a16="http://schemas.microsoft.com/office/drawing/2014/main" id="{DEC77FC8-6D5D-494D-9095-82AFDCACABFF}"/>
            </a:ext>
          </a:extLst>
        </xdr:cNvPr>
        <xdr:cNvSpPr/>
      </xdr:nvSpPr>
      <xdr:spPr>
        <a:xfrm>
          <a:off x="18735040" y="104668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65177</xdr:rowOff>
    </xdr:from>
    <xdr:to>
      <xdr:col>107</xdr:col>
      <xdr:colOff>101600</xdr:colOff>
      <xdr:row>62</xdr:row>
      <xdr:rowOff>166777</xdr:rowOff>
    </xdr:to>
    <xdr:sp macro="" textlink="">
      <xdr:nvSpPr>
        <xdr:cNvPr id="602" name="フローチャート: 判断 601">
          <a:extLst>
            <a:ext uri="{FF2B5EF4-FFF2-40B4-BE49-F238E27FC236}">
              <a16:creationId xmlns:a16="http://schemas.microsoft.com/office/drawing/2014/main" id="{9E49CBD6-E30A-41E4-93F2-6E6E1F12D827}"/>
            </a:ext>
          </a:extLst>
        </xdr:cNvPr>
        <xdr:cNvSpPr/>
      </xdr:nvSpPr>
      <xdr:spPr>
        <a:xfrm>
          <a:off x="17937480" y="10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72416</xdr:rowOff>
    </xdr:from>
    <xdr:to>
      <xdr:col>102</xdr:col>
      <xdr:colOff>165100</xdr:colOff>
      <xdr:row>63</xdr:row>
      <xdr:rowOff>2566</xdr:rowOff>
    </xdr:to>
    <xdr:sp macro="" textlink="">
      <xdr:nvSpPr>
        <xdr:cNvPr id="603" name="フローチャート: 判断 602">
          <a:extLst>
            <a:ext uri="{FF2B5EF4-FFF2-40B4-BE49-F238E27FC236}">
              <a16:creationId xmlns:a16="http://schemas.microsoft.com/office/drawing/2014/main" id="{087914C4-92A4-4BC9-AA94-455B1916876F}"/>
            </a:ext>
          </a:extLst>
        </xdr:cNvPr>
        <xdr:cNvSpPr/>
      </xdr:nvSpPr>
      <xdr:spPr>
        <a:xfrm>
          <a:off x="17162780" y="104660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48946</xdr:rowOff>
    </xdr:from>
    <xdr:to>
      <xdr:col>98</xdr:col>
      <xdr:colOff>38100</xdr:colOff>
      <xdr:row>62</xdr:row>
      <xdr:rowOff>150546</xdr:rowOff>
    </xdr:to>
    <xdr:sp macro="" textlink="">
      <xdr:nvSpPr>
        <xdr:cNvPr id="604" name="フローチャート: 判断 603">
          <a:extLst>
            <a:ext uri="{FF2B5EF4-FFF2-40B4-BE49-F238E27FC236}">
              <a16:creationId xmlns:a16="http://schemas.microsoft.com/office/drawing/2014/main" id="{77C1A46C-0596-455E-BC1B-0B6EE2701126}"/>
            </a:ext>
          </a:extLst>
        </xdr:cNvPr>
        <xdr:cNvSpPr/>
      </xdr:nvSpPr>
      <xdr:spPr>
        <a:xfrm>
          <a:off x="16388080" y="104426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C4BB1F38-A7FF-4190-8602-327DCE744489}"/>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EDB46892-C050-4191-8C5A-9A61F8B8C777}"/>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47414C5F-6FB6-4621-A47F-1BBE2773F086}"/>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B74CA298-9BE2-4BD0-BE31-7FB9A4AE006B}"/>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4BB5EC8F-73FA-4C71-A767-DA8DA87017EE}"/>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167666</xdr:rowOff>
    </xdr:from>
    <xdr:to>
      <xdr:col>116</xdr:col>
      <xdr:colOff>114300</xdr:colOff>
      <xdr:row>61</xdr:row>
      <xdr:rowOff>97816</xdr:rowOff>
    </xdr:to>
    <xdr:sp macro="" textlink="">
      <xdr:nvSpPr>
        <xdr:cNvPr id="610" name="楕円 609">
          <a:extLst>
            <a:ext uri="{FF2B5EF4-FFF2-40B4-BE49-F238E27FC236}">
              <a16:creationId xmlns:a16="http://schemas.microsoft.com/office/drawing/2014/main" id="{104D0133-7AC4-4660-BC1F-438E3C68B9D8}"/>
            </a:ext>
          </a:extLst>
        </xdr:cNvPr>
        <xdr:cNvSpPr/>
      </xdr:nvSpPr>
      <xdr:spPr>
        <a:xfrm>
          <a:off x="19458940" y="102260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19093</xdr:rowOff>
    </xdr:from>
    <xdr:ext cx="469744" cy="259045"/>
    <xdr:sp macro="" textlink="">
      <xdr:nvSpPr>
        <xdr:cNvPr id="611" name="【学校施設】&#10;一人当たり面積該当値テキスト">
          <a:extLst>
            <a:ext uri="{FF2B5EF4-FFF2-40B4-BE49-F238E27FC236}">
              <a16:creationId xmlns:a16="http://schemas.microsoft.com/office/drawing/2014/main" id="{C7E7D037-3843-4CC0-979D-D0F61B64BACD}"/>
            </a:ext>
          </a:extLst>
        </xdr:cNvPr>
        <xdr:cNvSpPr txBox="1"/>
      </xdr:nvSpPr>
      <xdr:spPr>
        <a:xfrm>
          <a:off x="19547840" y="1007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13284</xdr:rowOff>
    </xdr:from>
    <xdr:to>
      <xdr:col>112</xdr:col>
      <xdr:colOff>38100</xdr:colOff>
      <xdr:row>61</xdr:row>
      <xdr:rowOff>114884</xdr:rowOff>
    </xdr:to>
    <xdr:sp macro="" textlink="">
      <xdr:nvSpPr>
        <xdr:cNvPr id="612" name="楕円 611">
          <a:extLst>
            <a:ext uri="{FF2B5EF4-FFF2-40B4-BE49-F238E27FC236}">
              <a16:creationId xmlns:a16="http://schemas.microsoft.com/office/drawing/2014/main" id="{3D83E649-772A-4C35-8AFF-B02603266E8A}"/>
            </a:ext>
          </a:extLst>
        </xdr:cNvPr>
        <xdr:cNvSpPr/>
      </xdr:nvSpPr>
      <xdr:spPr>
        <a:xfrm>
          <a:off x="18735040" y="102393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47016</xdr:rowOff>
    </xdr:from>
    <xdr:to>
      <xdr:col>116</xdr:col>
      <xdr:colOff>63500</xdr:colOff>
      <xdr:row>61</xdr:row>
      <xdr:rowOff>64084</xdr:rowOff>
    </xdr:to>
    <xdr:cxnSp macro="">
      <xdr:nvCxnSpPr>
        <xdr:cNvPr id="613" name="直線コネクタ 612">
          <a:extLst>
            <a:ext uri="{FF2B5EF4-FFF2-40B4-BE49-F238E27FC236}">
              <a16:creationId xmlns:a16="http://schemas.microsoft.com/office/drawing/2014/main" id="{D1F8AF7A-0B80-476E-86AC-5A88B2A46AED}"/>
            </a:ext>
          </a:extLst>
        </xdr:cNvPr>
        <xdr:cNvCxnSpPr/>
      </xdr:nvCxnSpPr>
      <xdr:spPr>
        <a:xfrm flipV="1">
          <a:off x="18778220" y="10273056"/>
          <a:ext cx="731520" cy="1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47346</xdr:rowOff>
    </xdr:from>
    <xdr:to>
      <xdr:col>107</xdr:col>
      <xdr:colOff>101600</xdr:colOff>
      <xdr:row>61</xdr:row>
      <xdr:rowOff>148946</xdr:rowOff>
    </xdr:to>
    <xdr:sp macro="" textlink="">
      <xdr:nvSpPr>
        <xdr:cNvPr id="614" name="楕円 613">
          <a:extLst>
            <a:ext uri="{FF2B5EF4-FFF2-40B4-BE49-F238E27FC236}">
              <a16:creationId xmlns:a16="http://schemas.microsoft.com/office/drawing/2014/main" id="{BD1D382D-A664-4B4D-9DAA-C540EA2B5208}"/>
            </a:ext>
          </a:extLst>
        </xdr:cNvPr>
        <xdr:cNvSpPr/>
      </xdr:nvSpPr>
      <xdr:spPr>
        <a:xfrm>
          <a:off x="17937480" y="1027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64084</xdr:rowOff>
    </xdr:from>
    <xdr:to>
      <xdr:col>111</xdr:col>
      <xdr:colOff>177800</xdr:colOff>
      <xdr:row>61</xdr:row>
      <xdr:rowOff>98146</xdr:rowOff>
    </xdr:to>
    <xdr:cxnSp macro="">
      <xdr:nvCxnSpPr>
        <xdr:cNvPr id="615" name="直線コネクタ 614">
          <a:extLst>
            <a:ext uri="{FF2B5EF4-FFF2-40B4-BE49-F238E27FC236}">
              <a16:creationId xmlns:a16="http://schemas.microsoft.com/office/drawing/2014/main" id="{1656CD86-F7ED-4DDE-B5CC-BDF232791E98}"/>
            </a:ext>
          </a:extLst>
        </xdr:cNvPr>
        <xdr:cNvCxnSpPr/>
      </xdr:nvCxnSpPr>
      <xdr:spPr>
        <a:xfrm flipV="1">
          <a:off x="17988280" y="10290124"/>
          <a:ext cx="789940" cy="3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62509</xdr:rowOff>
    </xdr:from>
    <xdr:to>
      <xdr:col>102</xdr:col>
      <xdr:colOff>165100</xdr:colOff>
      <xdr:row>61</xdr:row>
      <xdr:rowOff>164109</xdr:rowOff>
    </xdr:to>
    <xdr:sp macro="" textlink="">
      <xdr:nvSpPr>
        <xdr:cNvPr id="616" name="楕円 615">
          <a:extLst>
            <a:ext uri="{FF2B5EF4-FFF2-40B4-BE49-F238E27FC236}">
              <a16:creationId xmlns:a16="http://schemas.microsoft.com/office/drawing/2014/main" id="{D0AD918B-5B80-4C48-AAC8-659A02BD8201}"/>
            </a:ext>
          </a:extLst>
        </xdr:cNvPr>
        <xdr:cNvSpPr/>
      </xdr:nvSpPr>
      <xdr:spPr>
        <a:xfrm>
          <a:off x="17162780" y="1028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98146</xdr:rowOff>
    </xdr:from>
    <xdr:to>
      <xdr:col>107</xdr:col>
      <xdr:colOff>50800</xdr:colOff>
      <xdr:row>61</xdr:row>
      <xdr:rowOff>113309</xdr:rowOff>
    </xdr:to>
    <xdr:cxnSp macro="">
      <xdr:nvCxnSpPr>
        <xdr:cNvPr id="617" name="直線コネクタ 616">
          <a:extLst>
            <a:ext uri="{FF2B5EF4-FFF2-40B4-BE49-F238E27FC236}">
              <a16:creationId xmlns:a16="http://schemas.microsoft.com/office/drawing/2014/main" id="{1697DC30-BC58-4F57-929A-5F0E9416760C}"/>
            </a:ext>
          </a:extLst>
        </xdr:cNvPr>
        <xdr:cNvCxnSpPr/>
      </xdr:nvCxnSpPr>
      <xdr:spPr>
        <a:xfrm flipV="1">
          <a:off x="17213580" y="10324186"/>
          <a:ext cx="7747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73711</xdr:rowOff>
    </xdr:from>
    <xdr:to>
      <xdr:col>98</xdr:col>
      <xdr:colOff>38100</xdr:colOff>
      <xdr:row>62</xdr:row>
      <xdr:rowOff>3861</xdr:rowOff>
    </xdr:to>
    <xdr:sp macro="" textlink="">
      <xdr:nvSpPr>
        <xdr:cNvPr id="618" name="楕円 617">
          <a:extLst>
            <a:ext uri="{FF2B5EF4-FFF2-40B4-BE49-F238E27FC236}">
              <a16:creationId xmlns:a16="http://schemas.microsoft.com/office/drawing/2014/main" id="{673419AC-5B13-45D8-979B-486DCB4012C4}"/>
            </a:ext>
          </a:extLst>
        </xdr:cNvPr>
        <xdr:cNvSpPr/>
      </xdr:nvSpPr>
      <xdr:spPr>
        <a:xfrm>
          <a:off x="16388080" y="102997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113309</xdr:rowOff>
    </xdr:from>
    <xdr:to>
      <xdr:col>102</xdr:col>
      <xdr:colOff>114300</xdr:colOff>
      <xdr:row>61</xdr:row>
      <xdr:rowOff>124511</xdr:rowOff>
    </xdr:to>
    <xdr:cxnSp macro="">
      <xdr:nvCxnSpPr>
        <xdr:cNvPr id="619" name="直線コネクタ 618">
          <a:extLst>
            <a:ext uri="{FF2B5EF4-FFF2-40B4-BE49-F238E27FC236}">
              <a16:creationId xmlns:a16="http://schemas.microsoft.com/office/drawing/2014/main" id="{D63595F6-F173-41ED-90C9-179AF832E1CA}"/>
            </a:ext>
          </a:extLst>
        </xdr:cNvPr>
        <xdr:cNvCxnSpPr/>
      </xdr:nvCxnSpPr>
      <xdr:spPr>
        <a:xfrm flipV="1">
          <a:off x="16431260" y="10339349"/>
          <a:ext cx="78232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165905</xdr:rowOff>
    </xdr:from>
    <xdr:ext cx="469744" cy="259045"/>
    <xdr:sp macro="" textlink="">
      <xdr:nvSpPr>
        <xdr:cNvPr id="620" name="n_1aveValue【学校施設】&#10;一人当たり面積">
          <a:extLst>
            <a:ext uri="{FF2B5EF4-FFF2-40B4-BE49-F238E27FC236}">
              <a16:creationId xmlns:a16="http://schemas.microsoft.com/office/drawing/2014/main" id="{C67654EC-F759-4189-B434-184D4D228B4E}"/>
            </a:ext>
          </a:extLst>
        </xdr:cNvPr>
        <xdr:cNvSpPr txBox="1"/>
      </xdr:nvSpPr>
      <xdr:spPr>
        <a:xfrm>
          <a:off x="18561127" y="1055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157904</xdr:rowOff>
    </xdr:from>
    <xdr:ext cx="469744" cy="259045"/>
    <xdr:sp macro="" textlink="">
      <xdr:nvSpPr>
        <xdr:cNvPr id="621" name="n_2aveValue【学校施設】&#10;一人当たり面積">
          <a:extLst>
            <a:ext uri="{FF2B5EF4-FFF2-40B4-BE49-F238E27FC236}">
              <a16:creationId xmlns:a16="http://schemas.microsoft.com/office/drawing/2014/main" id="{16220F59-9413-4949-A03D-14A5C928728D}"/>
            </a:ext>
          </a:extLst>
        </xdr:cNvPr>
        <xdr:cNvSpPr txBox="1"/>
      </xdr:nvSpPr>
      <xdr:spPr>
        <a:xfrm>
          <a:off x="17776267" y="10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165143</xdr:rowOff>
    </xdr:from>
    <xdr:ext cx="469744" cy="259045"/>
    <xdr:sp macro="" textlink="">
      <xdr:nvSpPr>
        <xdr:cNvPr id="622" name="n_3aveValue【学校施設】&#10;一人当たり面積">
          <a:extLst>
            <a:ext uri="{FF2B5EF4-FFF2-40B4-BE49-F238E27FC236}">
              <a16:creationId xmlns:a16="http://schemas.microsoft.com/office/drawing/2014/main" id="{780F4A65-F92E-4C08-92A8-2DB649FBE8A0}"/>
            </a:ext>
          </a:extLst>
        </xdr:cNvPr>
        <xdr:cNvSpPr txBox="1"/>
      </xdr:nvSpPr>
      <xdr:spPr>
        <a:xfrm>
          <a:off x="17001567" y="10558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141673</xdr:rowOff>
    </xdr:from>
    <xdr:ext cx="469744" cy="259045"/>
    <xdr:sp macro="" textlink="">
      <xdr:nvSpPr>
        <xdr:cNvPr id="623" name="n_4aveValue【学校施設】&#10;一人当たり面積">
          <a:extLst>
            <a:ext uri="{FF2B5EF4-FFF2-40B4-BE49-F238E27FC236}">
              <a16:creationId xmlns:a16="http://schemas.microsoft.com/office/drawing/2014/main" id="{24A75308-BC2E-4A2A-AF89-067386888DE7}"/>
            </a:ext>
          </a:extLst>
        </xdr:cNvPr>
        <xdr:cNvSpPr txBox="1"/>
      </xdr:nvSpPr>
      <xdr:spPr>
        <a:xfrm>
          <a:off x="16226867" y="10535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131411</xdr:rowOff>
    </xdr:from>
    <xdr:ext cx="469744" cy="259045"/>
    <xdr:sp macro="" textlink="">
      <xdr:nvSpPr>
        <xdr:cNvPr id="624" name="n_1mainValue【学校施設】&#10;一人当たり面積">
          <a:extLst>
            <a:ext uri="{FF2B5EF4-FFF2-40B4-BE49-F238E27FC236}">
              <a16:creationId xmlns:a16="http://schemas.microsoft.com/office/drawing/2014/main" id="{278B4E3C-4424-44C1-9844-9CA71912C3D4}"/>
            </a:ext>
          </a:extLst>
        </xdr:cNvPr>
        <xdr:cNvSpPr txBox="1"/>
      </xdr:nvSpPr>
      <xdr:spPr>
        <a:xfrm>
          <a:off x="18561127" y="10022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165473</xdr:rowOff>
    </xdr:from>
    <xdr:ext cx="469744" cy="259045"/>
    <xdr:sp macro="" textlink="">
      <xdr:nvSpPr>
        <xdr:cNvPr id="625" name="n_2mainValue【学校施設】&#10;一人当たり面積">
          <a:extLst>
            <a:ext uri="{FF2B5EF4-FFF2-40B4-BE49-F238E27FC236}">
              <a16:creationId xmlns:a16="http://schemas.microsoft.com/office/drawing/2014/main" id="{D2D42CAF-ACEE-4058-8B3D-555ED153CC11}"/>
            </a:ext>
          </a:extLst>
        </xdr:cNvPr>
        <xdr:cNvSpPr txBox="1"/>
      </xdr:nvSpPr>
      <xdr:spPr>
        <a:xfrm>
          <a:off x="17776267" y="1005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9186</xdr:rowOff>
    </xdr:from>
    <xdr:ext cx="469744" cy="259045"/>
    <xdr:sp macro="" textlink="">
      <xdr:nvSpPr>
        <xdr:cNvPr id="626" name="n_3mainValue【学校施設】&#10;一人当たり面積">
          <a:extLst>
            <a:ext uri="{FF2B5EF4-FFF2-40B4-BE49-F238E27FC236}">
              <a16:creationId xmlns:a16="http://schemas.microsoft.com/office/drawing/2014/main" id="{F725BE10-CBF3-4B0E-AB79-CDAAC3FCBD8C}"/>
            </a:ext>
          </a:extLst>
        </xdr:cNvPr>
        <xdr:cNvSpPr txBox="1"/>
      </xdr:nvSpPr>
      <xdr:spPr>
        <a:xfrm>
          <a:off x="17001567" y="1006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20388</xdr:rowOff>
    </xdr:from>
    <xdr:ext cx="469744" cy="259045"/>
    <xdr:sp macro="" textlink="">
      <xdr:nvSpPr>
        <xdr:cNvPr id="627" name="n_4mainValue【学校施設】&#10;一人当たり面積">
          <a:extLst>
            <a:ext uri="{FF2B5EF4-FFF2-40B4-BE49-F238E27FC236}">
              <a16:creationId xmlns:a16="http://schemas.microsoft.com/office/drawing/2014/main" id="{A22840F7-E4F6-4DFB-B415-747954AB2A92}"/>
            </a:ext>
          </a:extLst>
        </xdr:cNvPr>
        <xdr:cNvSpPr txBox="1"/>
      </xdr:nvSpPr>
      <xdr:spPr>
        <a:xfrm>
          <a:off x="16226867" y="1007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86C0AB7A-77BE-4797-A6BC-140DA035E51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A5606ECE-3CF1-48DC-A5EC-2BFED8F0F38B}"/>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67A22A7C-31F9-45CB-88ED-9FBA12B089E6}"/>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91448957-815B-43A6-B799-9EA2782AA10F}"/>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487786E1-6C63-46BC-BF2A-DF2EBEB7527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EEF435D4-5B6C-4DB2-89C3-0DC4CCCFC8F5}"/>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A63C3F17-CA80-4B85-B638-7B41803BEAF7}"/>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A559B403-B82D-4AF9-9048-A36A74636327}"/>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616687F6-A5F6-4028-8A94-7CA30F4B9FF6}"/>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B87A21F4-E23E-46B2-9C2F-61777723CAED}"/>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992B48E9-7B15-4542-B2AC-1E11F012823C}"/>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F16F2E5C-0404-4AD3-9AE1-580519C0B4B6}"/>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8C3B26A0-008D-4EBC-98AC-6968B243470A}"/>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DC2668B4-0D8D-4868-8FC5-551CE5EA0637}"/>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28F37ED2-C28D-4F57-B644-1602220CCB3C}"/>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9D5AFE67-BA36-48B4-86A9-26D337A4544F}"/>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754AB5F7-3C70-4280-A746-20DB069B8C66}"/>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5C90DA31-B82D-450E-9D54-32FCC0587296}"/>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F9158958-FC1A-4DA2-9C7B-9922E681E4D2}"/>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B227190C-203E-4B4E-A4AA-6D0B009E46AA}"/>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6EB19A21-72A1-4E38-BC71-186A5715B95C}"/>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A955DF5E-CC0B-4A5C-97DF-78C1B2F74B76}"/>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F0DD7E45-EB5B-4275-814D-21C441469D1F}"/>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904DD90C-60E1-41A4-BB5B-B3DCBC53CAD3}"/>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EBA632FD-CFD7-4B6A-BA4E-255D5CCAFEF8}"/>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2244AD46-8B0D-45E8-94F4-A7A6D92418AB}"/>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a:extLst>
            <a:ext uri="{FF2B5EF4-FFF2-40B4-BE49-F238E27FC236}">
              <a16:creationId xmlns:a16="http://schemas.microsoft.com/office/drawing/2014/main" id="{45EE8364-0E51-40FD-8E57-E856C41556B7}"/>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5" name="直線コネクタ 654">
          <a:extLst>
            <a:ext uri="{FF2B5EF4-FFF2-40B4-BE49-F238E27FC236}">
              <a16:creationId xmlns:a16="http://schemas.microsoft.com/office/drawing/2014/main" id="{97711359-9A63-465E-A498-2C7E897E5689}"/>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6" name="テキスト ボックス 655">
          <a:extLst>
            <a:ext uri="{FF2B5EF4-FFF2-40B4-BE49-F238E27FC236}">
              <a16:creationId xmlns:a16="http://schemas.microsoft.com/office/drawing/2014/main" id="{E59B7811-25EB-4A83-B887-E319DA9E9A5F}"/>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7" name="直線コネクタ 656">
          <a:extLst>
            <a:ext uri="{FF2B5EF4-FFF2-40B4-BE49-F238E27FC236}">
              <a16:creationId xmlns:a16="http://schemas.microsoft.com/office/drawing/2014/main" id="{93345A28-A1D2-4A59-9083-C4B2D4119937}"/>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8" name="テキスト ボックス 657">
          <a:extLst>
            <a:ext uri="{FF2B5EF4-FFF2-40B4-BE49-F238E27FC236}">
              <a16:creationId xmlns:a16="http://schemas.microsoft.com/office/drawing/2014/main" id="{F2227622-83DF-4F2C-A5B3-68F424A55C56}"/>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9" name="直線コネクタ 658">
          <a:extLst>
            <a:ext uri="{FF2B5EF4-FFF2-40B4-BE49-F238E27FC236}">
              <a16:creationId xmlns:a16="http://schemas.microsoft.com/office/drawing/2014/main" id="{2811EE30-3AEB-451F-BC66-238C8CB6662F}"/>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0" name="テキスト ボックス 659">
          <a:extLst>
            <a:ext uri="{FF2B5EF4-FFF2-40B4-BE49-F238E27FC236}">
              <a16:creationId xmlns:a16="http://schemas.microsoft.com/office/drawing/2014/main" id="{F3B3DCF8-E803-469B-982D-3811BBF852BC}"/>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1" name="直線コネクタ 660">
          <a:extLst>
            <a:ext uri="{FF2B5EF4-FFF2-40B4-BE49-F238E27FC236}">
              <a16:creationId xmlns:a16="http://schemas.microsoft.com/office/drawing/2014/main" id="{E2A06E03-39C7-4B18-B418-3DB4FD578AB7}"/>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2" name="テキスト ボックス 661">
          <a:extLst>
            <a:ext uri="{FF2B5EF4-FFF2-40B4-BE49-F238E27FC236}">
              <a16:creationId xmlns:a16="http://schemas.microsoft.com/office/drawing/2014/main" id="{6713D8C4-D0E4-45E1-9E0F-6B768A817619}"/>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3" name="直線コネクタ 662">
          <a:extLst>
            <a:ext uri="{FF2B5EF4-FFF2-40B4-BE49-F238E27FC236}">
              <a16:creationId xmlns:a16="http://schemas.microsoft.com/office/drawing/2014/main" id="{26C37EEE-E80D-4D1C-AD20-59520F63A6D8}"/>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4" name="テキスト ボックス 663">
          <a:extLst>
            <a:ext uri="{FF2B5EF4-FFF2-40B4-BE49-F238E27FC236}">
              <a16:creationId xmlns:a16="http://schemas.microsoft.com/office/drawing/2014/main" id="{65FE8297-8D7F-4D33-BD68-8F4BA3C8F239}"/>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18C782DD-46BD-467C-B994-813522765837}"/>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6" name="テキスト ボックス 665">
          <a:extLst>
            <a:ext uri="{FF2B5EF4-FFF2-40B4-BE49-F238E27FC236}">
              <a16:creationId xmlns:a16="http://schemas.microsoft.com/office/drawing/2014/main" id="{4DE8CA63-930A-4142-AB30-21B400051757}"/>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a:extLst>
            <a:ext uri="{FF2B5EF4-FFF2-40B4-BE49-F238E27FC236}">
              <a16:creationId xmlns:a16="http://schemas.microsoft.com/office/drawing/2014/main" id="{6BB6833B-7D3C-4C45-99C4-8EAD483D4065}"/>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668" name="直線コネクタ 667">
          <a:extLst>
            <a:ext uri="{FF2B5EF4-FFF2-40B4-BE49-F238E27FC236}">
              <a16:creationId xmlns:a16="http://schemas.microsoft.com/office/drawing/2014/main" id="{7713085A-8F08-474C-BE88-AA4D0AB4EA42}"/>
            </a:ext>
          </a:extLst>
        </xdr:cNvPr>
        <xdr:cNvCxnSpPr/>
      </xdr:nvCxnSpPr>
      <xdr:spPr>
        <a:xfrm flipV="1">
          <a:off x="14375764" y="167868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9" name="【公民館】&#10;有形固定資産減価償却率最小値テキスト">
          <a:extLst>
            <a:ext uri="{FF2B5EF4-FFF2-40B4-BE49-F238E27FC236}">
              <a16:creationId xmlns:a16="http://schemas.microsoft.com/office/drawing/2014/main" id="{B0AC7A02-79C6-4995-AEBE-70067430E89B}"/>
            </a:ext>
          </a:extLst>
        </xdr:cNvPr>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0" name="直線コネクタ 669">
          <a:extLst>
            <a:ext uri="{FF2B5EF4-FFF2-40B4-BE49-F238E27FC236}">
              <a16:creationId xmlns:a16="http://schemas.microsoft.com/office/drawing/2014/main" id="{AF5D4FAF-6BDF-451E-A162-DBB8CF3F4900}"/>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671" name="【公民館】&#10;有形固定資産減価償却率最大値テキスト">
          <a:extLst>
            <a:ext uri="{FF2B5EF4-FFF2-40B4-BE49-F238E27FC236}">
              <a16:creationId xmlns:a16="http://schemas.microsoft.com/office/drawing/2014/main" id="{05E29F2F-6E04-4BEA-AF3D-16D98C0E4F86}"/>
            </a:ext>
          </a:extLst>
        </xdr:cNvPr>
        <xdr:cNvSpPr txBox="1"/>
      </xdr:nvSpPr>
      <xdr:spPr>
        <a:xfrm>
          <a:off x="14414500" y="16569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672" name="直線コネクタ 671">
          <a:extLst>
            <a:ext uri="{FF2B5EF4-FFF2-40B4-BE49-F238E27FC236}">
              <a16:creationId xmlns:a16="http://schemas.microsoft.com/office/drawing/2014/main" id="{C654A639-A629-41D4-8558-99C9EAEB016A}"/>
            </a:ext>
          </a:extLst>
        </xdr:cNvPr>
        <xdr:cNvCxnSpPr/>
      </xdr:nvCxnSpPr>
      <xdr:spPr>
        <a:xfrm>
          <a:off x="14287500" y="167868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135272</xdr:rowOff>
    </xdr:from>
    <xdr:ext cx="405111" cy="259045"/>
    <xdr:sp macro="" textlink="">
      <xdr:nvSpPr>
        <xdr:cNvPr id="673" name="【公民館】&#10;有形固定資産減価償却率平均値テキスト">
          <a:extLst>
            <a:ext uri="{FF2B5EF4-FFF2-40B4-BE49-F238E27FC236}">
              <a16:creationId xmlns:a16="http://schemas.microsoft.com/office/drawing/2014/main" id="{A104CD4D-26EB-480A-B917-67217AE3CE3D}"/>
            </a:ext>
          </a:extLst>
        </xdr:cNvPr>
        <xdr:cNvSpPr txBox="1"/>
      </xdr:nvSpPr>
      <xdr:spPr>
        <a:xfrm>
          <a:off x="14414500" y="17569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674" name="フローチャート: 判断 673">
          <a:extLst>
            <a:ext uri="{FF2B5EF4-FFF2-40B4-BE49-F238E27FC236}">
              <a16:creationId xmlns:a16="http://schemas.microsoft.com/office/drawing/2014/main" id="{6EB3ADFB-A00D-4F10-B8F8-854A3A57447D}"/>
            </a:ext>
          </a:extLst>
        </xdr:cNvPr>
        <xdr:cNvSpPr/>
      </xdr:nvSpPr>
      <xdr:spPr>
        <a:xfrm>
          <a:off x="14325600" y="1759140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675" name="フローチャート: 判断 674">
          <a:extLst>
            <a:ext uri="{FF2B5EF4-FFF2-40B4-BE49-F238E27FC236}">
              <a16:creationId xmlns:a16="http://schemas.microsoft.com/office/drawing/2014/main" id="{3E28329C-7A7F-497B-8F26-0C71F1875469}"/>
            </a:ext>
          </a:extLst>
        </xdr:cNvPr>
        <xdr:cNvSpPr/>
      </xdr:nvSpPr>
      <xdr:spPr>
        <a:xfrm>
          <a:off x="1357884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676" name="フローチャート: 判断 675">
          <a:extLst>
            <a:ext uri="{FF2B5EF4-FFF2-40B4-BE49-F238E27FC236}">
              <a16:creationId xmlns:a16="http://schemas.microsoft.com/office/drawing/2014/main" id="{84A12B61-D18D-4E4B-8F93-D16D853B57D8}"/>
            </a:ext>
          </a:extLst>
        </xdr:cNvPr>
        <xdr:cNvSpPr/>
      </xdr:nvSpPr>
      <xdr:spPr>
        <a:xfrm>
          <a:off x="12804140" y="175590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61595</xdr:rowOff>
    </xdr:from>
    <xdr:to>
      <xdr:col>72</xdr:col>
      <xdr:colOff>38100</xdr:colOff>
      <xdr:row>104</xdr:row>
      <xdr:rowOff>163195</xdr:rowOff>
    </xdr:to>
    <xdr:sp macro="" textlink="">
      <xdr:nvSpPr>
        <xdr:cNvPr id="677" name="フローチャート: 判断 676">
          <a:extLst>
            <a:ext uri="{FF2B5EF4-FFF2-40B4-BE49-F238E27FC236}">
              <a16:creationId xmlns:a16="http://schemas.microsoft.com/office/drawing/2014/main" id="{F4BAC69E-B9F5-4615-9199-74099F8D74E7}"/>
            </a:ext>
          </a:extLst>
        </xdr:cNvPr>
        <xdr:cNvSpPr/>
      </xdr:nvSpPr>
      <xdr:spPr>
        <a:xfrm>
          <a:off x="12029440" y="174961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678" name="フローチャート: 判断 677">
          <a:extLst>
            <a:ext uri="{FF2B5EF4-FFF2-40B4-BE49-F238E27FC236}">
              <a16:creationId xmlns:a16="http://schemas.microsoft.com/office/drawing/2014/main" id="{2A9EE623-883E-4A4C-947B-DB7BB542256F}"/>
            </a:ext>
          </a:extLst>
        </xdr:cNvPr>
        <xdr:cNvSpPr/>
      </xdr:nvSpPr>
      <xdr:spPr>
        <a:xfrm>
          <a:off x="11231880" y="1749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D099D528-9B78-4550-A019-8361F482B663}"/>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3F25CB7E-CAF9-497D-A584-86C4BCC9E56C}"/>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1DE9CC4C-4CE1-431F-9E40-F54C1F5DD8CF}"/>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F402FFED-2604-481A-98EB-455BF59878D9}"/>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B60B593B-C2DA-45B8-8916-74DB4CD4EFD4}"/>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111125</xdr:rowOff>
    </xdr:from>
    <xdr:to>
      <xdr:col>85</xdr:col>
      <xdr:colOff>177800</xdr:colOff>
      <xdr:row>105</xdr:row>
      <xdr:rowOff>41275</xdr:rowOff>
    </xdr:to>
    <xdr:sp macro="" textlink="">
      <xdr:nvSpPr>
        <xdr:cNvPr id="684" name="楕円 683">
          <a:extLst>
            <a:ext uri="{FF2B5EF4-FFF2-40B4-BE49-F238E27FC236}">
              <a16:creationId xmlns:a16="http://schemas.microsoft.com/office/drawing/2014/main" id="{FB53AD3A-4322-4157-8454-58439D0F3A61}"/>
            </a:ext>
          </a:extLst>
        </xdr:cNvPr>
        <xdr:cNvSpPr/>
      </xdr:nvSpPr>
      <xdr:spPr>
        <a:xfrm>
          <a:off x="14325600" y="1754568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134002</xdr:rowOff>
    </xdr:from>
    <xdr:ext cx="405111" cy="259045"/>
    <xdr:sp macro="" textlink="">
      <xdr:nvSpPr>
        <xdr:cNvPr id="685" name="【公民館】&#10;有形固定資産減価償却率該当値テキスト">
          <a:extLst>
            <a:ext uri="{FF2B5EF4-FFF2-40B4-BE49-F238E27FC236}">
              <a16:creationId xmlns:a16="http://schemas.microsoft.com/office/drawing/2014/main" id="{96037667-96E9-4B42-9CF1-805F329B787D}"/>
            </a:ext>
          </a:extLst>
        </xdr:cNvPr>
        <xdr:cNvSpPr txBox="1"/>
      </xdr:nvSpPr>
      <xdr:spPr>
        <a:xfrm>
          <a:off x="14414500" y="1740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76836</xdr:rowOff>
    </xdr:from>
    <xdr:to>
      <xdr:col>81</xdr:col>
      <xdr:colOff>101600</xdr:colOff>
      <xdr:row>105</xdr:row>
      <xdr:rowOff>6986</xdr:rowOff>
    </xdr:to>
    <xdr:sp macro="" textlink="">
      <xdr:nvSpPr>
        <xdr:cNvPr id="686" name="楕円 685">
          <a:extLst>
            <a:ext uri="{FF2B5EF4-FFF2-40B4-BE49-F238E27FC236}">
              <a16:creationId xmlns:a16="http://schemas.microsoft.com/office/drawing/2014/main" id="{384702FB-D26B-4391-83C0-C1718BAE88B9}"/>
            </a:ext>
          </a:extLst>
        </xdr:cNvPr>
        <xdr:cNvSpPr/>
      </xdr:nvSpPr>
      <xdr:spPr>
        <a:xfrm>
          <a:off x="13578840" y="175113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127636</xdr:rowOff>
    </xdr:from>
    <xdr:to>
      <xdr:col>85</xdr:col>
      <xdr:colOff>127000</xdr:colOff>
      <xdr:row>104</xdr:row>
      <xdr:rowOff>161925</xdr:rowOff>
    </xdr:to>
    <xdr:cxnSp macro="">
      <xdr:nvCxnSpPr>
        <xdr:cNvPr id="687" name="直線コネクタ 686">
          <a:extLst>
            <a:ext uri="{FF2B5EF4-FFF2-40B4-BE49-F238E27FC236}">
              <a16:creationId xmlns:a16="http://schemas.microsoft.com/office/drawing/2014/main" id="{DDB3B896-82FB-474E-BD63-FB6B53B721A2}"/>
            </a:ext>
          </a:extLst>
        </xdr:cNvPr>
        <xdr:cNvCxnSpPr/>
      </xdr:nvCxnSpPr>
      <xdr:spPr>
        <a:xfrm>
          <a:off x="13629640" y="17562196"/>
          <a:ext cx="74676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688" name="楕円 687">
          <a:extLst>
            <a:ext uri="{FF2B5EF4-FFF2-40B4-BE49-F238E27FC236}">
              <a16:creationId xmlns:a16="http://schemas.microsoft.com/office/drawing/2014/main" id="{74A17E43-0F7E-423A-92FE-7D36DA371A13}"/>
            </a:ext>
          </a:extLst>
        </xdr:cNvPr>
        <xdr:cNvSpPr/>
      </xdr:nvSpPr>
      <xdr:spPr>
        <a:xfrm>
          <a:off x="12804140" y="1747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93345</xdr:rowOff>
    </xdr:from>
    <xdr:to>
      <xdr:col>81</xdr:col>
      <xdr:colOff>50800</xdr:colOff>
      <xdr:row>104</xdr:row>
      <xdr:rowOff>127636</xdr:rowOff>
    </xdr:to>
    <xdr:cxnSp macro="">
      <xdr:nvCxnSpPr>
        <xdr:cNvPr id="689" name="直線コネクタ 688">
          <a:extLst>
            <a:ext uri="{FF2B5EF4-FFF2-40B4-BE49-F238E27FC236}">
              <a16:creationId xmlns:a16="http://schemas.microsoft.com/office/drawing/2014/main" id="{9D2E36F3-A696-4EB7-A092-CF76AC171CD9}"/>
            </a:ext>
          </a:extLst>
        </xdr:cNvPr>
        <xdr:cNvCxnSpPr/>
      </xdr:nvCxnSpPr>
      <xdr:spPr>
        <a:xfrm>
          <a:off x="12854940" y="17527905"/>
          <a:ext cx="7747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690" name="楕円 689">
          <a:extLst>
            <a:ext uri="{FF2B5EF4-FFF2-40B4-BE49-F238E27FC236}">
              <a16:creationId xmlns:a16="http://schemas.microsoft.com/office/drawing/2014/main" id="{D737A8DD-1129-44F8-A8EB-8FF7DBF093CA}"/>
            </a:ext>
          </a:extLst>
        </xdr:cNvPr>
        <xdr:cNvSpPr/>
      </xdr:nvSpPr>
      <xdr:spPr>
        <a:xfrm>
          <a:off x="12029440" y="174428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59055</xdr:rowOff>
    </xdr:from>
    <xdr:to>
      <xdr:col>76</xdr:col>
      <xdr:colOff>114300</xdr:colOff>
      <xdr:row>104</xdr:row>
      <xdr:rowOff>93345</xdr:rowOff>
    </xdr:to>
    <xdr:cxnSp macro="">
      <xdr:nvCxnSpPr>
        <xdr:cNvPr id="691" name="直線コネクタ 690">
          <a:extLst>
            <a:ext uri="{FF2B5EF4-FFF2-40B4-BE49-F238E27FC236}">
              <a16:creationId xmlns:a16="http://schemas.microsoft.com/office/drawing/2014/main" id="{2E7157AF-043C-4A63-9061-801208065E1A}"/>
            </a:ext>
          </a:extLst>
        </xdr:cNvPr>
        <xdr:cNvCxnSpPr/>
      </xdr:nvCxnSpPr>
      <xdr:spPr>
        <a:xfrm>
          <a:off x="12072620" y="17493615"/>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145414</xdr:rowOff>
    </xdr:from>
    <xdr:to>
      <xdr:col>67</xdr:col>
      <xdr:colOff>101600</xdr:colOff>
      <xdr:row>104</xdr:row>
      <xdr:rowOff>75564</xdr:rowOff>
    </xdr:to>
    <xdr:sp macro="" textlink="">
      <xdr:nvSpPr>
        <xdr:cNvPr id="692" name="楕円 691">
          <a:extLst>
            <a:ext uri="{FF2B5EF4-FFF2-40B4-BE49-F238E27FC236}">
              <a16:creationId xmlns:a16="http://schemas.microsoft.com/office/drawing/2014/main" id="{C12A9E0E-B1A9-4231-9E74-FBA906D14E9E}"/>
            </a:ext>
          </a:extLst>
        </xdr:cNvPr>
        <xdr:cNvSpPr/>
      </xdr:nvSpPr>
      <xdr:spPr>
        <a:xfrm>
          <a:off x="11231880" y="174123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24764</xdr:rowOff>
    </xdr:from>
    <xdr:to>
      <xdr:col>71</xdr:col>
      <xdr:colOff>177800</xdr:colOff>
      <xdr:row>104</xdr:row>
      <xdr:rowOff>59055</xdr:rowOff>
    </xdr:to>
    <xdr:cxnSp macro="">
      <xdr:nvCxnSpPr>
        <xdr:cNvPr id="693" name="直線コネクタ 692">
          <a:extLst>
            <a:ext uri="{FF2B5EF4-FFF2-40B4-BE49-F238E27FC236}">
              <a16:creationId xmlns:a16="http://schemas.microsoft.com/office/drawing/2014/main" id="{2D364A83-2437-48AD-8425-97596DD8C85F}"/>
            </a:ext>
          </a:extLst>
        </xdr:cNvPr>
        <xdr:cNvCxnSpPr/>
      </xdr:nvCxnSpPr>
      <xdr:spPr>
        <a:xfrm>
          <a:off x="11282680" y="17459324"/>
          <a:ext cx="78994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144797</xdr:rowOff>
    </xdr:from>
    <xdr:ext cx="405111" cy="259045"/>
    <xdr:sp macro="" textlink="">
      <xdr:nvSpPr>
        <xdr:cNvPr id="694" name="n_1aveValue【公民館】&#10;有形固定資産減価償却率">
          <a:extLst>
            <a:ext uri="{FF2B5EF4-FFF2-40B4-BE49-F238E27FC236}">
              <a16:creationId xmlns:a16="http://schemas.microsoft.com/office/drawing/2014/main" id="{FDD5278A-1A65-4644-B671-F9BC86675C63}"/>
            </a:ext>
          </a:extLst>
        </xdr:cNvPr>
        <xdr:cNvSpPr txBox="1"/>
      </xdr:nvSpPr>
      <xdr:spPr>
        <a:xfrm>
          <a:off x="13437244"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45738</xdr:rowOff>
    </xdr:from>
    <xdr:ext cx="405111" cy="259045"/>
    <xdr:sp macro="" textlink="">
      <xdr:nvSpPr>
        <xdr:cNvPr id="695" name="n_2aveValue【公民館】&#10;有形固定資産減価償却率">
          <a:extLst>
            <a:ext uri="{FF2B5EF4-FFF2-40B4-BE49-F238E27FC236}">
              <a16:creationId xmlns:a16="http://schemas.microsoft.com/office/drawing/2014/main" id="{BB805710-19D2-4290-A9D0-59A5896BCEAA}"/>
            </a:ext>
          </a:extLst>
        </xdr:cNvPr>
        <xdr:cNvSpPr txBox="1"/>
      </xdr:nvSpPr>
      <xdr:spPr>
        <a:xfrm>
          <a:off x="12675244" y="1764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154322</xdr:rowOff>
    </xdr:from>
    <xdr:ext cx="405111" cy="259045"/>
    <xdr:sp macro="" textlink="">
      <xdr:nvSpPr>
        <xdr:cNvPr id="696" name="n_3aveValue【公民館】&#10;有形固定資産減価償却率">
          <a:extLst>
            <a:ext uri="{FF2B5EF4-FFF2-40B4-BE49-F238E27FC236}">
              <a16:creationId xmlns:a16="http://schemas.microsoft.com/office/drawing/2014/main" id="{C95665B0-0257-4422-8152-077AC1E5A453}"/>
            </a:ext>
          </a:extLst>
        </xdr:cNvPr>
        <xdr:cNvSpPr txBox="1"/>
      </xdr:nvSpPr>
      <xdr:spPr>
        <a:xfrm>
          <a:off x="11900544" y="1758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150513</xdr:rowOff>
    </xdr:from>
    <xdr:ext cx="405111" cy="259045"/>
    <xdr:sp macro="" textlink="">
      <xdr:nvSpPr>
        <xdr:cNvPr id="697" name="n_4aveValue【公民館】&#10;有形固定資産減価償却率">
          <a:extLst>
            <a:ext uri="{FF2B5EF4-FFF2-40B4-BE49-F238E27FC236}">
              <a16:creationId xmlns:a16="http://schemas.microsoft.com/office/drawing/2014/main" id="{A4A1C0BD-E73F-4240-8D84-4BD99A406C13}"/>
            </a:ext>
          </a:extLst>
        </xdr:cNvPr>
        <xdr:cNvSpPr txBox="1"/>
      </xdr:nvSpPr>
      <xdr:spPr>
        <a:xfrm>
          <a:off x="11102984" y="1758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23513</xdr:rowOff>
    </xdr:from>
    <xdr:ext cx="405111" cy="259045"/>
    <xdr:sp macro="" textlink="">
      <xdr:nvSpPr>
        <xdr:cNvPr id="698" name="n_1mainValue【公民館】&#10;有形固定資産減価償却率">
          <a:extLst>
            <a:ext uri="{FF2B5EF4-FFF2-40B4-BE49-F238E27FC236}">
              <a16:creationId xmlns:a16="http://schemas.microsoft.com/office/drawing/2014/main" id="{346F13E6-8F8C-48C6-A1F5-759E6EB78C00}"/>
            </a:ext>
          </a:extLst>
        </xdr:cNvPr>
        <xdr:cNvSpPr txBox="1"/>
      </xdr:nvSpPr>
      <xdr:spPr>
        <a:xfrm>
          <a:off x="13437244" y="1729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160672</xdr:rowOff>
    </xdr:from>
    <xdr:ext cx="405111" cy="259045"/>
    <xdr:sp macro="" textlink="">
      <xdr:nvSpPr>
        <xdr:cNvPr id="699" name="n_2mainValue【公民館】&#10;有形固定資産減価償却率">
          <a:extLst>
            <a:ext uri="{FF2B5EF4-FFF2-40B4-BE49-F238E27FC236}">
              <a16:creationId xmlns:a16="http://schemas.microsoft.com/office/drawing/2014/main" id="{511ED338-83E8-486D-AC03-001C1BE8FA5C}"/>
            </a:ext>
          </a:extLst>
        </xdr:cNvPr>
        <xdr:cNvSpPr txBox="1"/>
      </xdr:nvSpPr>
      <xdr:spPr>
        <a:xfrm>
          <a:off x="12675244" y="1725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126382</xdr:rowOff>
    </xdr:from>
    <xdr:ext cx="405111" cy="259045"/>
    <xdr:sp macro="" textlink="">
      <xdr:nvSpPr>
        <xdr:cNvPr id="700" name="n_3mainValue【公民館】&#10;有形固定資産減価償却率">
          <a:extLst>
            <a:ext uri="{FF2B5EF4-FFF2-40B4-BE49-F238E27FC236}">
              <a16:creationId xmlns:a16="http://schemas.microsoft.com/office/drawing/2014/main" id="{CDFB90E4-1B0B-41DF-AD90-5C7A4E53AD0F}"/>
            </a:ext>
          </a:extLst>
        </xdr:cNvPr>
        <xdr:cNvSpPr txBox="1"/>
      </xdr:nvSpPr>
      <xdr:spPr>
        <a:xfrm>
          <a:off x="11900544" y="1722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92091</xdr:rowOff>
    </xdr:from>
    <xdr:ext cx="405111" cy="259045"/>
    <xdr:sp macro="" textlink="">
      <xdr:nvSpPr>
        <xdr:cNvPr id="701" name="n_4mainValue【公民館】&#10;有形固定資産減価償却率">
          <a:extLst>
            <a:ext uri="{FF2B5EF4-FFF2-40B4-BE49-F238E27FC236}">
              <a16:creationId xmlns:a16="http://schemas.microsoft.com/office/drawing/2014/main" id="{4B5B2723-E33E-452F-8F0E-F8C530BF553C}"/>
            </a:ext>
          </a:extLst>
        </xdr:cNvPr>
        <xdr:cNvSpPr txBox="1"/>
      </xdr:nvSpPr>
      <xdr:spPr>
        <a:xfrm>
          <a:off x="11102984" y="1719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a:extLst>
            <a:ext uri="{FF2B5EF4-FFF2-40B4-BE49-F238E27FC236}">
              <a16:creationId xmlns:a16="http://schemas.microsoft.com/office/drawing/2014/main" id="{00D82DD0-8C4F-4F07-9D06-E00EF4823E82}"/>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a:extLst>
            <a:ext uri="{FF2B5EF4-FFF2-40B4-BE49-F238E27FC236}">
              <a16:creationId xmlns:a16="http://schemas.microsoft.com/office/drawing/2014/main" id="{D208EC71-940B-49C7-9758-27F03F3A1FA1}"/>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a:extLst>
            <a:ext uri="{FF2B5EF4-FFF2-40B4-BE49-F238E27FC236}">
              <a16:creationId xmlns:a16="http://schemas.microsoft.com/office/drawing/2014/main" id="{63EB60DE-34B0-4743-B0F1-AA525DA564A8}"/>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a:extLst>
            <a:ext uri="{FF2B5EF4-FFF2-40B4-BE49-F238E27FC236}">
              <a16:creationId xmlns:a16="http://schemas.microsoft.com/office/drawing/2014/main" id="{AEE3B9D3-63B5-4E64-8313-E19D5F0A6101}"/>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a:extLst>
            <a:ext uri="{FF2B5EF4-FFF2-40B4-BE49-F238E27FC236}">
              <a16:creationId xmlns:a16="http://schemas.microsoft.com/office/drawing/2014/main" id="{9F2FC98A-F645-4C18-94B7-1A8CB4909876}"/>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a:extLst>
            <a:ext uri="{FF2B5EF4-FFF2-40B4-BE49-F238E27FC236}">
              <a16:creationId xmlns:a16="http://schemas.microsoft.com/office/drawing/2014/main" id="{E481F47A-CB98-457A-882B-14CB44011659}"/>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a:extLst>
            <a:ext uri="{FF2B5EF4-FFF2-40B4-BE49-F238E27FC236}">
              <a16:creationId xmlns:a16="http://schemas.microsoft.com/office/drawing/2014/main" id="{F6E39BCA-2A8C-4B03-8AE2-711333E44F3C}"/>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a:extLst>
            <a:ext uri="{FF2B5EF4-FFF2-40B4-BE49-F238E27FC236}">
              <a16:creationId xmlns:a16="http://schemas.microsoft.com/office/drawing/2014/main" id="{CA96B2AB-8F1D-4226-85AD-5208FFDA667D}"/>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a:extLst>
            <a:ext uri="{FF2B5EF4-FFF2-40B4-BE49-F238E27FC236}">
              <a16:creationId xmlns:a16="http://schemas.microsoft.com/office/drawing/2014/main" id="{E6ED53D1-5731-465F-889B-7E94DEEF51B6}"/>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a:extLst>
            <a:ext uri="{FF2B5EF4-FFF2-40B4-BE49-F238E27FC236}">
              <a16:creationId xmlns:a16="http://schemas.microsoft.com/office/drawing/2014/main" id="{A04EA224-76C1-4449-8845-798BC61DED06}"/>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2" name="直線コネクタ 711">
          <a:extLst>
            <a:ext uri="{FF2B5EF4-FFF2-40B4-BE49-F238E27FC236}">
              <a16:creationId xmlns:a16="http://schemas.microsoft.com/office/drawing/2014/main" id="{AB003767-AA09-418C-8CFB-B07818CEBAD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3" name="テキスト ボックス 712">
          <a:extLst>
            <a:ext uri="{FF2B5EF4-FFF2-40B4-BE49-F238E27FC236}">
              <a16:creationId xmlns:a16="http://schemas.microsoft.com/office/drawing/2014/main" id="{64ACA978-F394-4AC2-BC5D-83862BEBF7AE}"/>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4" name="直線コネクタ 713">
          <a:extLst>
            <a:ext uri="{FF2B5EF4-FFF2-40B4-BE49-F238E27FC236}">
              <a16:creationId xmlns:a16="http://schemas.microsoft.com/office/drawing/2014/main" id="{EE7748A1-AD49-4374-8754-229FB1729AEA}"/>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5" name="テキスト ボックス 714">
          <a:extLst>
            <a:ext uri="{FF2B5EF4-FFF2-40B4-BE49-F238E27FC236}">
              <a16:creationId xmlns:a16="http://schemas.microsoft.com/office/drawing/2014/main" id="{3059642A-67F3-40CF-8660-652AABB6A24F}"/>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6" name="直線コネクタ 715">
          <a:extLst>
            <a:ext uri="{FF2B5EF4-FFF2-40B4-BE49-F238E27FC236}">
              <a16:creationId xmlns:a16="http://schemas.microsoft.com/office/drawing/2014/main" id="{0D12368C-1426-411D-B7E5-2AC916D80139}"/>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7" name="テキスト ボックス 716">
          <a:extLst>
            <a:ext uri="{FF2B5EF4-FFF2-40B4-BE49-F238E27FC236}">
              <a16:creationId xmlns:a16="http://schemas.microsoft.com/office/drawing/2014/main" id="{E79B2E41-B0A2-407A-8B33-C741012ABDFC}"/>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8" name="直線コネクタ 717">
          <a:extLst>
            <a:ext uri="{FF2B5EF4-FFF2-40B4-BE49-F238E27FC236}">
              <a16:creationId xmlns:a16="http://schemas.microsoft.com/office/drawing/2014/main" id="{547B96B9-EE56-4D95-95EC-4975BEE8BEE9}"/>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9" name="テキスト ボックス 718">
          <a:extLst>
            <a:ext uri="{FF2B5EF4-FFF2-40B4-BE49-F238E27FC236}">
              <a16:creationId xmlns:a16="http://schemas.microsoft.com/office/drawing/2014/main" id="{B7448803-175C-49F5-8FF9-39A190F23E95}"/>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0" name="直線コネクタ 719">
          <a:extLst>
            <a:ext uri="{FF2B5EF4-FFF2-40B4-BE49-F238E27FC236}">
              <a16:creationId xmlns:a16="http://schemas.microsoft.com/office/drawing/2014/main" id="{F3019620-5772-48F3-9AE7-B29FED9FFF2A}"/>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1" name="テキスト ボックス 720">
          <a:extLst>
            <a:ext uri="{FF2B5EF4-FFF2-40B4-BE49-F238E27FC236}">
              <a16:creationId xmlns:a16="http://schemas.microsoft.com/office/drawing/2014/main" id="{A8F5A47A-EE4B-47EF-8FCC-4BE3FCAA0812}"/>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id="{69972099-335E-4582-8447-D45128FEA557}"/>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3" name="テキスト ボックス 722">
          <a:extLst>
            <a:ext uri="{FF2B5EF4-FFF2-40B4-BE49-F238E27FC236}">
              <a16:creationId xmlns:a16="http://schemas.microsoft.com/office/drawing/2014/main" id="{DB21B563-E83F-4A47-9AAB-06105725A797}"/>
            </a:ext>
          </a:extLst>
        </xdr:cNvPr>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a:extLst>
            <a:ext uri="{FF2B5EF4-FFF2-40B4-BE49-F238E27FC236}">
              <a16:creationId xmlns:a16="http://schemas.microsoft.com/office/drawing/2014/main" id="{718F4E30-254E-45BB-9CE3-B57788CEEC39}"/>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725" name="直線コネクタ 724">
          <a:extLst>
            <a:ext uri="{FF2B5EF4-FFF2-40B4-BE49-F238E27FC236}">
              <a16:creationId xmlns:a16="http://schemas.microsoft.com/office/drawing/2014/main" id="{76B9571C-587A-4077-82A1-0413D85DBB56}"/>
            </a:ext>
          </a:extLst>
        </xdr:cNvPr>
        <xdr:cNvCxnSpPr/>
      </xdr:nvCxnSpPr>
      <xdr:spPr>
        <a:xfrm flipV="1">
          <a:off x="19509104" y="16949547"/>
          <a:ext cx="0" cy="1286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726" name="【公民館】&#10;一人当たり面積最小値テキスト">
          <a:extLst>
            <a:ext uri="{FF2B5EF4-FFF2-40B4-BE49-F238E27FC236}">
              <a16:creationId xmlns:a16="http://schemas.microsoft.com/office/drawing/2014/main" id="{09FD5BAF-6C1D-466A-A440-33431B009AD3}"/>
            </a:ext>
          </a:extLst>
        </xdr:cNvPr>
        <xdr:cNvSpPr txBox="1"/>
      </xdr:nvSpPr>
      <xdr:spPr>
        <a:xfrm>
          <a:off x="19547840" y="1824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727" name="直線コネクタ 726">
          <a:extLst>
            <a:ext uri="{FF2B5EF4-FFF2-40B4-BE49-F238E27FC236}">
              <a16:creationId xmlns:a16="http://schemas.microsoft.com/office/drawing/2014/main" id="{28783E6F-A107-47F4-9F59-D16DEB95365C}"/>
            </a:ext>
          </a:extLst>
        </xdr:cNvPr>
        <xdr:cNvCxnSpPr/>
      </xdr:nvCxnSpPr>
      <xdr:spPr>
        <a:xfrm>
          <a:off x="19443700" y="182363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728" name="【公民館】&#10;一人当たり面積最大値テキスト">
          <a:extLst>
            <a:ext uri="{FF2B5EF4-FFF2-40B4-BE49-F238E27FC236}">
              <a16:creationId xmlns:a16="http://schemas.microsoft.com/office/drawing/2014/main" id="{AD79E363-D711-464B-99FD-5A42767510F4}"/>
            </a:ext>
          </a:extLst>
        </xdr:cNvPr>
        <xdr:cNvSpPr txBox="1"/>
      </xdr:nvSpPr>
      <xdr:spPr>
        <a:xfrm>
          <a:off x="19547840" y="16732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729" name="直線コネクタ 728">
          <a:extLst>
            <a:ext uri="{FF2B5EF4-FFF2-40B4-BE49-F238E27FC236}">
              <a16:creationId xmlns:a16="http://schemas.microsoft.com/office/drawing/2014/main" id="{F434BB73-B995-4028-AC5D-BE4D8E3DE47F}"/>
            </a:ext>
          </a:extLst>
        </xdr:cNvPr>
        <xdr:cNvCxnSpPr/>
      </xdr:nvCxnSpPr>
      <xdr:spPr>
        <a:xfrm>
          <a:off x="19443700" y="169495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89552</xdr:rowOff>
    </xdr:from>
    <xdr:ext cx="469744" cy="259045"/>
    <xdr:sp macro="" textlink="">
      <xdr:nvSpPr>
        <xdr:cNvPr id="730" name="【公民館】&#10;一人当たり面積平均値テキスト">
          <a:extLst>
            <a:ext uri="{FF2B5EF4-FFF2-40B4-BE49-F238E27FC236}">
              <a16:creationId xmlns:a16="http://schemas.microsoft.com/office/drawing/2014/main" id="{628CDEB7-28A0-4C32-98D1-2AD5A923B40C}"/>
            </a:ext>
          </a:extLst>
        </xdr:cNvPr>
        <xdr:cNvSpPr txBox="1"/>
      </xdr:nvSpPr>
      <xdr:spPr>
        <a:xfrm>
          <a:off x="19547840" y="18027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731" name="フローチャート: 判断 730">
          <a:extLst>
            <a:ext uri="{FF2B5EF4-FFF2-40B4-BE49-F238E27FC236}">
              <a16:creationId xmlns:a16="http://schemas.microsoft.com/office/drawing/2014/main" id="{B77993D3-567D-4436-9759-3F9F38354854}"/>
            </a:ext>
          </a:extLst>
        </xdr:cNvPr>
        <xdr:cNvSpPr/>
      </xdr:nvSpPr>
      <xdr:spPr>
        <a:xfrm>
          <a:off x="19458940" y="180486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112077</xdr:rowOff>
    </xdr:from>
    <xdr:to>
      <xdr:col>112</xdr:col>
      <xdr:colOff>38100</xdr:colOff>
      <xdr:row>108</xdr:row>
      <xdr:rowOff>42227</xdr:rowOff>
    </xdr:to>
    <xdr:sp macro="" textlink="">
      <xdr:nvSpPr>
        <xdr:cNvPr id="732" name="フローチャート: 判断 731">
          <a:extLst>
            <a:ext uri="{FF2B5EF4-FFF2-40B4-BE49-F238E27FC236}">
              <a16:creationId xmlns:a16="http://schemas.microsoft.com/office/drawing/2014/main" id="{EC286CA7-CCBD-4E34-BF51-32EAA2937BBC}"/>
            </a:ext>
          </a:extLst>
        </xdr:cNvPr>
        <xdr:cNvSpPr/>
      </xdr:nvSpPr>
      <xdr:spPr>
        <a:xfrm>
          <a:off x="18735040" y="180495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89027</xdr:rowOff>
    </xdr:from>
    <xdr:to>
      <xdr:col>107</xdr:col>
      <xdr:colOff>101600</xdr:colOff>
      <xdr:row>108</xdr:row>
      <xdr:rowOff>19177</xdr:rowOff>
    </xdr:to>
    <xdr:sp macro="" textlink="">
      <xdr:nvSpPr>
        <xdr:cNvPr id="733" name="フローチャート: 判断 732">
          <a:extLst>
            <a:ext uri="{FF2B5EF4-FFF2-40B4-BE49-F238E27FC236}">
              <a16:creationId xmlns:a16="http://schemas.microsoft.com/office/drawing/2014/main" id="{7777B5CB-B7F5-48C2-9EED-A9251C035FDF}"/>
            </a:ext>
          </a:extLst>
        </xdr:cNvPr>
        <xdr:cNvSpPr/>
      </xdr:nvSpPr>
      <xdr:spPr>
        <a:xfrm>
          <a:off x="17937480" y="180265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95886</xdr:rowOff>
    </xdr:from>
    <xdr:to>
      <xdr:col>102</xdr:col>
      <xdr:colOff>165100</xdr:colOff>
      <xdr:row>108</xdr:row>
      <xdr:rowOff>26036</xdr:rowOff>
    </xdr:to>
    <xdr:sp macro="" textlink="">
      <xdr:nvSpPr>
        <xdr:cNvPr id="734" name="フローチャート: 判断 733">
          <a:extLst>
            <a:ext uri="{FF2B5EF4-FFF2-40B4-BE49-F238E27FC236}">
              <a16:creationId xmlns:a16="http://schemas.microsoft.com/office/drawing/2014/main" id="{670BDC92-3F43-422A-A0EC-6E6CE3CDC8C8}"/>
            </a:ext>
          </a:extLst>
        </xdr:cNvPr>
        <xdr:cNvSpPr/>
      </xdr:nvSpPr>
      <xdr:spPr>
        <a:xfrm>
          <a:off x="17162780" y="180333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98361</xdr:rowOff>
    </xdr:from>
    <xdr:to>
      <xdr:col>98</xdr:col>
      <xdr:colOff>38100</xdr:colOff>
      <xdr:row>108</xdr:row>
      <xdr:rowOff>28511</xdr:rowOff>
    </xdr:to>
    <xdr:sp macro="" textlink="">
      <xdr:nvSpPr>
        <xdr:cNvPr id="735" name="フローチャート: 判断 734">
          <a:extLst>
            <a:ext uri="{FF2B5EF4-FFF2-40B4-BE49-F238E27FC236}">
              <a16:creationId xmlns:a16="http://schemas.microsoft.com/office/drawing/2014/main" id="{0B130DC8-3EB5-4E4C-BEB3-E4CF4F055613}"/>
            </a:ext>
          </a:extLst>
        </xdr:cNvPr>
        <xdr:cNvSpPr/>
      </xdr:nvSpPr>
      <xdr:spPr>
        <a:xfrm>
          <a:off x="16388080" y="180358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3499D406-120C-4F59-A84C-0EE557B0AAA4}"/>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2FD090B0-73F6-4A60-8287-C69B0A1FC41E}"/>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4A763902-2DCA-4B97-8ADD-E09E33A3A7DF}"/>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A435066A-B72D-4A21-9D61-9AB8304CD57B}"/>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F121BC76-7D84-4C4C-9574-5280988CFE5A}"/>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161798</xdr:rowOff>
    </xdr:from>
    <xdr:to>
      <xdr:col>116</xdr:col>
      <xdr:colOff>114300</xdr:colOff>
      <xdr:row>107</xdr:row>
      <xdr:rowOff>91948</xdr:rowOff>
    </xdr:to>
    <xdr:sp macro="" textlink="">
      <xdr:nvSpPr>
        <xdr:cNvPr id="741" name="楕円 740">
          <a:extLst>
            <a:ext uri="{FF2B5EF4-FFF2-40B4-BE49-F238E27FC236}">
              <a16:creationId xmlns:a16="http://schemas.microsoft.com/office/drawing/2014/main" id="{8692A20D-AFC1-4206-AFE1-E7234691DC7A}"/>
            </a:ext>
          </a:extLst>
        </xdr:cNvPr>
        <xdr:cNvSpPr/>
      </xdr:nvSpPr>
      <xdr:spPr>
        <a:xfrm>
          <a:off x="19458940" y="179316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13225</xdr:rowOff>
    </xdr:from>
    <xdr:ext cx="469744" cy="259045"/>
    <xdr:sp macro="" textlink="">
      <xdr:nvSpPr>
        <xdr:cNvPr id="742" name="【公民館】&#10;一人当たり面積該当値テキスト">
          <a:extLst>
            <a:ext uri="{FF2B5EF4-FFF2-40B4-BE49-F238E27FC236}">
              <a16:creationId xmlns:a16="http://schemas.microsoft.com/office/drawing/2014/main" id="{C6531CB1-1C7E-4FD6-857A-80D5EF1827AE}"/>
            </a:ext>
          </a:extLst>
        </xdr:cNvPr>
        <xdr:cNvSpPr txBox="1"/>
      </xdr:nvSpPr>
      <xdr:spPr>
        <a:xfrm>
          <a:off x="19547840" y="1778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170562</xdr:rowOff>
    </xdr:from>
    <xdr:to>
      <xdr:col>112</xdr:col>
      <xdr:colOff>38100</xdr:colOff>
      <xdr:row>107</xdr:row>
      <xdr:rowOff>100712</xdr:rowOff>
    </xdr:to>
    <xdr:sp macro="" textlink="">
      <xdr:nvSpPr>
        <xdr:cNvPr id="743" name="楕円 742">
          <a:extLst>
            <a:ext uri="{FF2B5EF4-FFF2-40B4-BE49-F238E27FC236}">
              <a16:creationId xmlns:a16="http://schemas.microsoft.com/office/drawing/2014/main" id="{127E10CC-3B8A-4443-BBAB-6807837F0A54}"/>
            </a:ext>
          </a:extLst>
        </xdr:cNvPr>
        <xdr:cNvSpPr/>
      </xdr:nvSpPr>
      <xdr:spPr>
        <a:xfrm>
          <a:off x="18735040" y="179404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41148</xdr:rowOff>
    </xdr:from>
    <xdr:to>
      <xdr:col>116</xdr:col>
      <xdr:colOff>63500</xdr:colOff>
      <xdr:row>107</xdr:row>
      <xdr:rowOff>49912</xdr:rowOff>
    </xdr:to>
    <xdr:cxnSp macro="">
      <xdr:nvCxnSpPr>
        <xdr:cNvPr id="744" name="直線コネクタ 743">
          <a:extLst>
            <a:ext uri="{FF2B5EF4-FFF2-40B4-BE49-F238E27FC236}">
              <a16:creationId xmlns:a16="http://schemas.microsoft.com/office/drawing/2014/main" id="{86674797-1700-4997-B928-AF16D39EDD92}"/>
            </a:ext>
          </a:extLst>
        </xdr:cNvPr>
        <xdr:cNvCxnSpPr/>
      </xdr:nvCxnSpPr>
      <xdr:spPr>
        <a:xfrm flipV="1">
          <a:off x="18778220" y="17978628"/>
          <a:ext cx="73152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6922</xdr:rowOff>
    </xdr:from>
    <xdr:to>
      <xdr:col>107</xdr:col>
      <xdr:colOff>101600</xdr:colOff>
      <xdr:row>107</xdr:row>
      <xdr:rowOff>108522</xdr:rowOff>
    </xdr:to>
    <xdr:sp macro="" textlink="">
      <xdr:nvSpPr>
        <xdr:cNvPr id="745" name="楕円 744">
          <a:extLst>
            <a:ext uri="{FF2B5EF4-FFF2-40B4-BE49-F238E27FC236}">
              <a16:creationId xmlns:a16="http://schemas.microsoft.com/office/drawing/2014/main" id="{C9CC3F8B-D7D9-448C-A40D-A7A9F299186F}"/>
            </a:ext>
          </a:extLst>
        </xdr:cNvPr>
        <xdr:cNvSpPr/>
      </xdr:nvSpPr>
      <xdr:spPr>
        <a:xfrm>
          <a:off x="17937480" y="1794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49912</xdr:rowOff>
    </xdr:from>
    <xdr:to>
      <xdr:col>111</xdr:col>
      <xdr:colOff>177800</xdr:colOff>
      <xdr:row>107</xdr:row>
      <xdr:rowOff>57722</xdr:rowOff>
    </xdr:to>
    <xdr:cxnSp macro="">
      <xdr:nvCxnSpPr>
        <xdr:cNvPr id="746" name="直線コネクタ 745">
          <a:extLst>
            <a:ext uri="{FF2B5EF4-FFF2-40B4-BE49-F238E27FC236}">
              <a16:creationId xmlns:a16="http://schemas.microsoft.com/office/drawing/2014/main" id="{9D120D97-5B48-491A-8E4E-D3A117675E6C}"/>
            </a:ext>
          </a:extLst>
        </xdr:cNvPr>
        <xdr:cNvCxnSpPr/>
      </xdr:nvCxnSpPr>
      <xdr:spPr>
        <a:xfrm flipV="1">
          <a:off x="17988280" y="17987392"/>
          <a:ext cx="78994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15112</xdr:rowOff>
    </xdr:from>
    <xdr:to>
      <xdr:col>102</xdr:col>
      <xdr:colOff>165100</xdr:colOff>
      <xdr:row>107</xdr:row>
      <xdr:rowOff>116712</xdr:rowOff>
    </xdr:to>
    <xdr:sp macro="" textlink="">
      <xdr:nvSpPr>
        <xdr:cNvPr id="747" name="楕円 746">
          <a:extLst>
            <a:ext uri="{FF2B5EF4-FFF2-40B4-BE49-F238E27FC236}">
              <a16:creationId xmlns:a16="http://schemas.microsoft.com/office/drawing/2014/main" id="{C508C7E7-A9FB-4836-9049-1203127887DA}"/>
            </a:ext>
          </a:extLst>
        </xdr:cNvPr>
        <xdr:cNvSpPr/>
      </xdr:nvSpPr>
      <xdr:spPr>
        <a:xfrm>
          <a:off x="17162780" y="1795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57722</xdr:rowOff>
    </xdr:from>
    <xdr:to>
      <xdr:col>107</xdr:col>
      <xdr:colOff>50800</xdr:colOff>
      <xdr:row>107</xdr:row>
      <xdr:rowOff>65912</xdr:rowOff>
    </xdr:to>
    <xdr:cxnSp macro="">
      <xdr:nvCxnSpPr>
        <xdr:cNvPr id="748" name="直線コネクタ 747">
          <a:extLst>
            <a:ext uri="{FF2B5EF4-FFF2-40B4-BE49-F238E27FC236}">
              <a16:creationId xmlns:a16="http://schemas.microsoft.com/office/drawing/2014/main" id="{9F07DFD4-9112-4B16-B1E4-ED31C0712A83}"/>
            </a:ext>
          </a:extLst>
        </xdr:cNvPr>
        <xdr:cNvCxnSpPr/>
      </xdr:nvCxnSpPr>
      <xdr:spPr>
        <a:xfrm flipV="1">
          <a:off x="17213580" y="17995202"/>
          <a:ext cx="774700" cy="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21210</xdr:rowOff>
    </xdr:from>
    <xdr:to>
      <xdr:col>98</xdr:col>
      <xdr:colOff>38100</xdr:colOff>
      <xdr:row>107</xdr:row>
      <xdr:rowOff>122810</xdr:rowOff>
    </xdr:to>
    <xdr:sp macro="" textlink="">
      <xdr:nvSpPr>
        <xdr:cNvPr id="749" name="楕円 748">
          <a:extLst>
            <a:ext uri="{FF2B5EF4-FFF2-40B4-BE49-F238E27FC236}">
              <a16:creationId xmlns:a16="http://schemas.microsoft.com/office/drawing/2014/main" id="{56DED910-DB18-44C0-8A5F-59D1A1AEA050}"/>
            </a:ext>
          </a:extLst>
        </xdr:cNvPr>
        <xdr:cNvSpPr/>
      </xdr:nvSpPr>
      <xdr:spPr>
        <a:xfrm>
          <a:off x="16388080" y="179586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65912</xdr:rowOff>
    </xdr:from>
    <xdr:to>
      <xdr:col>102</xdr:col>
      <xdr:colOff>114300</xdr:colOff>
      <xdr:row>107</xdr:row>
      <xdr:rowOff>72010</xdr:rowOff>
    </xdr:to>
    <xdr:cxnSp macro="">
      <xdr:nvCxnSpPr>
        <xdr:cNvPr id="750" name="直線コネクタ 749">
          <a:extLst>
            <a:ext uri="{FF2B5EF4-FFF2-40B4-BE49-F238E27FC236}">
              <a16:creationId xmlns:a16="http://schemas.microsoft.com/office/drawing/2014/main" id="{D8F1569A-F456-4FD2-BDF5-C2AAEF3F4ED3}"/>
            </a:ext>
          </a:extLst>
        </xdr:cNvPr>
        <xdr:cNvCxnSpPr/>
      </xdr:nvCxnSpPr>
      <xdr:spPr>
        <a:xfrm flipV="1">
          <a:off x="16431260" y="18003392"/>
          <a:ext cx="782320" cy="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33354</xdr:rowOff>
    </xdr:from>
    <xdr:ext cx="469744" cy="259045"/>
    <xdr:sp macro="" textlink="">
      <xdr:nvSpPr>
        <xdr:cNvPr id="751" name="n_1aveValue【公民館】&#10;一人当たり面積">
          <a:extLst>
            <a:ext uri="{FF2B5EF4-FFF2-40B4-BE49-F238E27FC236}">
              <a16:creationId xmlns:a16="http://schemas.microsoft.com/office/drawing/2014/main" id="{311F1265-5E0D-4E34-B87C-14415C59E123}"/>
            </a:ext>
          </a:extLst>
        </xdr:cNvPr>
        <xdr:cNvSpPr txBox="1"/>
      </xdr:nvSpPr>
      <xdr:spPr>
        <a:xfrm>
          <a:off x="18561127" y="18138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10304</xdr:rowOff>
    </xdr:from>
    <xdr:ext cx="469744" cy="259045"/>
    <xdr:sp macro="" textlink="">
      <xdr:nvSpPr>
        <xdr:cNvPr id="752" name="n_2aveValue【公民館】&#10;一人当たり面積">
          <a:extLst>
            <a:ext uri="{FF2B5EF4-FFF2-40B4-BE49-F238E27FC236}">
              <a16:creationId xmlns:a16="http://schemas.microsoft.com/office/drawing/2014/main" id="{33B8A7E9-5BF2-4225-BE86-0F7A51707EDC}"/>
            </a:ext>
          </a:extLst>
        </xdr:cNvPr>
        <xdr:cNvSpPr txBox="1"/>
      </xdr:nvSpPr>
      <xdr:spPr>
        <a:xfrm>
          <a:off x="17776267" y="18115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17163</xdr:rowOff>
    </xdr:from>
    <xdr:ext cx="469744" cy="259045"/>
    <xdr:sp macro="" textlink="">
      <xdr:nvSpPr>
        <xdr:cNvPr id="753" name="n_3aveValue【公民館】&#10;一人当たり面積">
          <a:extLst>
            <a:ext uri="{FF2B5EF4-FFF2-40B4-BE49-F238E27FC236}">
              <a16:creationId xmlns:a16="http://schemas.microsoft.com/office/drawing/2014/main" id="{A344E709-72DD-4609-B74F-BC3371B57C8F}"/>
            </a:ext>
          </a:extLst>
        </xdr:cNvPr>
        <xdr:cNvSpPr txBox="1"/>
      </xdr:nvSpPr>
      <xdr:spPr>
        <a:xfrm>
          <a:off x="17001567" y="1812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19638</xdr:rowOff>
    </xdr:from>
    <xdr:ext cx="469744" cy="259045"/>
    <xdr:sp macro="" textlink="">
      <xdr:nvSpPr>
        <xdr:cNvPr id="754" name="n_4aveValue【公民館】&#10;一人当たり面積">
          <a:extLst>
            <a:ext uri="{FF2B5EF4-FFF2-40B4-BE49-F238E27FC236}">
              <a16:creationId xmlns:a16="http://schemas.microsoft.com/office/drawing/2014/main" id="{CC1321CD-F34A-4F1F-A21D-75D47ED67AC4}"/>
            </a:ext>
          </a:extLst>
        </xdr:cNvPr>
        <xdr:cNvSpPr txBox="1"/>
      </xdr:nvSpPr>
      <xdr:spPr>
        <a:xfrm>
          <a:off x="16226867" y="1812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117239</xdr:rowOff>
    </xdr:from>
    <xdr:ext cx="469744" cy="259045"/>
    <xdr:sp macro="" textlink="">
      <xdr:nvSpPr>
        <xdr:cNvPr id="755" name="n_1mainValue【公民館】&#10;一人当たり面積">
          <a:extLst>
            <a:ext uri="{FF2B5EF4-FFF2-40B4-BE49-F238E27FC236}">
              <a16:creationId xmlns:a16="http://schemas.microsoft.com/office/drawing/2014/main" id="{E199614A-ED99-4386-9DBB-F43DB6631950}"/>
            </a:ext>
          </a:extLst>
        </xdr:cNvPr>
        <xdr:cNvSpPr txBox="1"/>
      </xdr:nvSpPr>
      <xdr:spPr>
        <a:xfrm>
          <a:off x="18561127" y="1771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125049</xdr:rowOff>
    </xdr:from>
    <xdr:ext cx="469744" cy="259045"/>
    <xdr:sp macro="" textlink="">
      <xdr:nvSpPr>
        <xdr:cNvPr id="756" name="n_2mainValue【公民館】&#10;一人当たり面積">
          <a:extLst>
            <a:ext uri="{FF2B5EF4-FFF2-40B4-BE49-F238E27FC236}">
              <a16:creationId xmlns:a16="http://schemas.microsoft.com/office/drawing/2014/main" id="{7C92160C-E6DA-4851-88DF-516E56172456}"/>
            </a:ext>
          </a:extLst>
        </xdr:cNvPr>
        <xdr:cNvSpPr txBox="1"/>
      </xdr:nvSpPr>
      <xdr:spPr>
        <a:xfrm>
          <a:off x="17776267" y="1772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133239</xdr:rowOff>
    </xdr:from>
    <xdr:ext cx="469744" cy="259045"/>
    <xdr:sp macro="" textlink="">
      <xdr:nvSpPr>
        <xdr:cNvPr id="757" name="n_3mainValue【公民館】&#10;一人当たり面積">
          <a:extLst>
            <a:ext uri="{FF2B5EF4-FFF2-40B4-BE49-F238E27FC236}">
              <a16:creationId xmlns:a16="http://schemas.microsoft.com/office/drawing/2014/main" id="{753775E1-B449-457A-91F6-712CB8A31E75}"/>
            </a:ext>
          </a:extLst>
        </xdr:cNvPr>
        <xdr:cNvSpPr txBox="1"/>
      </xdr:nvSpPr>
      <xdr:spPr>
        <a:xfrm>
          <a:off x="17001567" y="17735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139337</xdr:rowOff>
    </xdr:from>
    <xdr:ext cx="469744" cy="259045"/>
    <xdr:sp macro="" textlink="">
      <xdr:nvSpPr>
        <xdr:cNvPr id="758" name="n_4mainValue【公民館】&#10;一人当たり面積">
          <a:extLst>
            <a:ext uri="{FF2B5EF4-FFF2-40B4-BE49-F238E27FC236}">
              <a16:creationId xmlns:a16="http://schemas.microsoft.com/office/drawing/2014/main" id="{9D0C171F-E86C-4735-8841-75CB27D56EE4}"/>
            </a:ext>
          </a:extLst>
        </xdr:cNvPr>
        <xdr:cNvSpPr txBox="1"/>
      </xdr:nvSpPr>
      <xdr:spPr>
        <a:xfrm>
          <a:off x="16226867" y="1774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id="{97DB90A8-579D-46A1-AF32-81C320EA798D}"/>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id="{DF712343-4F1F-48F3-A18B-EEAA928CDCAD}"/>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id="{EEB2B50F-F8C9-4CD4-BF16-B0BBBC372ABD}"/>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有形固定資産減価償却率を類似団体と比較すると、学校施設・保育所については令和２年度に小・中学校・保育所を集約化・複合化した施設が完成し、数値は改善した。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公営住宅については既に減価償却を終えているものもあり、維持管理に要する費用が今後も増加することが考えられる。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村全体で見ると公共施設等に係る有形固定資産減価償却率は類似団体の平均を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若干下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今後も老朽化している施設の更新に多額の費用を要するので、事業を実施するにあたり、計画的且つ効率的に施設の整備を進めて行く必要がある。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7381318-9809-423A-8F27-80B180284631}"/>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C8A51E6-871B-4CD0-A706-FC82A980004F}"/>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646DA59-405D-44E0-BC59-F07AD8A80ECE}"/>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765304B-4918-4EB0-92CE-CB7E67E84C23}"/>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3C47280-727F-4983-8DA4-FDCF0EF91C6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C197D49-F6BB-42C5-9CAE-D50288C9EE2A}"/>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DBB1302-3C73-4AB1-9BEA-31467B1500EA}"/>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879EA07-1F40-43E5-9495-0B41BA9A83B6}"/>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6011DFA-2BD9-431C-9FB8-7BC8601AE84D}"/>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1043C70-AA3D-40DF-A0A0-189B77A789B3}"/>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832
821
133.39
2,100,331
2,011,723
88,082
1,203,915
3,388,597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136D347-34AA-4297-8238-44F51DE4A508}"/>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EEAF067-988E-4439-9969-50E9FC137444}"/>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B87F9F0-B66E-4C7C-B721-4520F0F8E22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514B4C1-4B4A-47C9-BA47-98754DDDEFB1}"/>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8341F84-3474-439D-BDEB-9D1AF5C7671E}"/>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10A562E-E92D-475D-BB1F-D68650E1752B}"/>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AAFD9C-400A-4D09-8035-B6B45361D869}"/>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B4E2C50-E6FF-4380-82C2-4BF283A7AFA7}"/>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0F6B523-DF24-4BED-9867-83C592A3880C}"/>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A1D1A6D-5519-454F-ACC8-7FA60E2ACBA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D081084-8C24-48A4-A353-AE23320AA2E7}"/>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861AED8-62B8-466E-8E31-2BF8198F3268}"/>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CD547F9-8B9D-41DE-B07B-16A07AEA296A}"/>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4329B03-424B-437D-A484-08C5A8AF872C}"/>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02055E7-81B8-484F-B510-9FC4DAC4AAB6}"/>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5EF9EFC-89B4-473C-A175-45B86C52A9EA}"/>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C6C01FC-7B6A-4075-8ACA-77476BE487B4}"/>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2A7E4D6-F8DC-4752-8281-6F6DA6714456}"/>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1476432-27D8-4286-A72D-2302D0AC6A52}"/>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1023BBC-BD65-4D93-9F7D-412EEBAE40EE}"/>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F6139E7-10A9-498B-A40A-EDB11C676EF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6C7CAA3-DCD7-4BB4-B3C6-61487371785C}"/>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7521078-5AD9-4831-8C8D-D9F50967E136}"/>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8F3CB4D-D6E1-48D1-AA7D-C532A53E999E}"/>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DABB64D-7157-44A2-B6DE-18FBF757E4DF}"/>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312B7C6-3DFF-490E-A0F4-E9BC38DAB8E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840F757-0A46-439A-B0DB-9C723D45E838}"/>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1CB5B35-5796-4AE0-882F-598A893B0C44}"/>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C6DD66F-4D38-4188-9239-416F61AE8786}"/>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AD94EBE8-DACA-4643-8706-2E4C2910A39B}"/>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535F4E6C-C437-4862-A7C0-3DE38121190D}"/>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C6CF92EE-B094-461A-BBE8-C12A951F2C89}"/>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3CF48E42-A2AE-40B9-8ED6-13CFBF8350FB}"/>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236D1740-B5CB-4CF8-842F-705859AD3C74}"/>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2CB9BA28-C5CD-4F3A-93D4-93E79D7D148E}"/>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59B16E4F-BFB2-4E3B-95FB-169CDE9D5B98}"/>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553ADF85-1113-4D27-A1FA-4C1541A44727}"/>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44D93399-B8E1-4D22-8C67-7E6774D01934}"/>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DBCF8F25-E420-4E96-9EFF-69625400488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A4468B33-D2C3-4DF0-943F-C52A4C8D26E1}"/>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3CCAD5EB-B49A-4D48-9F5B-C262993D88D8}"/>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ED708186-513F-4355-AA28-9BAA93A65A28}"/>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FAFDB60E-759F-48DB-8017-4CA74A5F676E}"/>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8668B9EA-E69B-401D-8927-4E6D14CB9F44}"/>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6637D5DF-5B57-42C2-939D-F89104759BDE}"/>
            </a:ext>
          </a:extLst>
        </xdr:cNvPr>
        <xdr:cNvSpPr/>
      </xdr:nvSpPr>
      <xdr:spPr>
        <a:xfrm>
          <a:off x="67056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4A723B0C-421A-43FC-988E-F7B6A4FD0A01}"/>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4DB8C067-BDEF-4631-B737-2534A814B939}"/>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4CEBBF03-E9F3-4E26-8CAA-245D045BED49}"/>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0EAEBCAE-53A9-4DED-8E87-5BE298F4AD65}"/>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B8D0C60F-4116-47E7-930A-870CB20215E6}"/>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7C33FDDF-FA93-4331-AD6D-9B6A1A9A3C05}"/>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361D3D73-B9BE-4882-856F-60EA60DCC663}"/>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36CB3AFF-D383-4820-AE7D-44A1CFE8FEFD}"/>
            </a:ext>
          </a:extLst>
        </xdr:cNvPr>
        <xdr:cNvSpPr/>
      </xdr:nvSpPr>
      <xdr:spPr>
        <a:xfrm>
          <a:off x="582676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0385C0F8-68A5-4A2B-85A5-B3B590AD4BCC}"/>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FC961304-46F7-46D9-9667-21E3C4E3334D}"/>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29EA363F-6055-4751-97C7-7749D5CC672D}"/>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08D83242-43BA-4726-A07D-859A7A6E22E8}"/>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11EA5570-E07D-48B8-B8D0-C679B14D34FD}"/>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AECC7AD2-B37E-4B82-AF00-6725FDD2DE42}"/>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D0024FD3-89CC-4477-9AFE-D97D7D124739}"/>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406C22C9-BB32-48A2-8C10-BE8474ABAE6C}"/>
            </a:ext>
          </a:extLst>
        </xdr:cNvPr>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3" name="正方形/長方形 72">
          <a:extLst>
            <a:ext uri="{FF2B5EF4-FFF2-40B4-BE49-F238E27FC236}">
              <a16:creationId xmlns:a16="http://schemas.microsoft.com/office/drawing/2014/main" id="{4D66E2BB-57EC-489C-AA33-489D1FC11CEC}"/>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4" name="正方形/長方形 73">
          <a:extLst>
            <a:ext uri="{FF2B5EF4-FFF2-40B4-BE49-F238E27FC236}">
              <a16:creationId xmlns:a16="http://schemas.microsoft.com/office/drawing/2014/main" id="{704A9C0C-4422-4336-847E-1A32166FA64A}"/>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5" name="正方形/長方形 74">
          <a:extLst>
            <a:ext uri="{FF2B5EF4-FFF2-40B4-BE49-F238E27FC236}">
              <a16:creationId xmlns:a16="http://schemas.microsoft.com/office/drawing/2014/main" id="{3FCC112E-FDBC-4D48-B900-1AED81285B25}"/>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6" name="正方形/長方形 75">
          <a:extLst>
            <a:ext uri="{FF2B5EF4-FFF2-40B4-BE49-F238E27FC236}">
              <a16:creationId xmlns:a16="http://schemas.microsoft.com/office/drawing/2014/main" id="{077AF96F-A300-446E-8BE2-A60F5539D55E}"/>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7" name="正方形/長方形 76">
          <a:extLst>
            <a:ext uri="{FF2B5EF4-FFF2-40B4-BE49-F238E27FC236}">
              <a16:creationId xmlns:a16="http://schemas.microsoft.com/office/drawing/2014/main" id="{18118225-B815-41EF-8F55-E9B720688B41}"/>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8" name="正方形/長方形 77">
          <a:extLst>
            <a:ext uri="{FF2B5EF4-FFF2-40B4-BE49-F238E27FC236}">
              <a16:creationId xmlns:a16="http://schemas.microsoft.com/office/drawing/2014/main" id="{D3A44849-CB9C-43E7-991F-67A05B4ED76A}"/>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9" name="正方形/長方形 78">
          <a:extLst>
            <a:ext uri="{FF2B5EF4-FFF2-40B4-BE49-F238E27FC236}">
              <a16:creationId xmlns:a16="http://schemas.microsoft.com/office/drawing/2014/main" id="{5A39769A-5036-4FB2-AC1E-1E3662D0B574}"/>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80" name="正方形/長方形 79">
          <a:extLst>
            <a:ext uri="{FF2B5EF4-FFF2-40B4-BE49-F238E27FC236}">
              <a16:creationId xmlns:a16="http://schemas.microsoft.com/office/drawing/2014/main" id="{453FD124-BA33-4F73-994A-2DF2DE527017}"/>
            </a:ext>
          </a:extLst>
        </xdr:cNvPr>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1" name="正方形/長方形 80">
          <a:extLst>
            <a:ext uri="{FF2B5EF4-FFF2-40B4-BE49-F238E27FC236}">
              <a16:creationId xmlns:a16="http://schemas.microsoft.com/office/drawing/2014/main" id="{64323F8F-6727-41C8-800C-09D51992679D}"/>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2" name="正方形/長方形 81">
          <a:extLst>
            <a:ext uri="{FF2B5EF4-FFF2-40B4-BE49-F238E27FC236}">
              <a16:creationId xmlns:a16="http://schemas.microsoft.com/office/drawing/2014/main" id="{8130AA4E-AFBA-480C-B39D-2AF35CE6325B}"/>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3" name="正方形/長方形 82">
          <a:extLst>
            <a:ext uri="{FF2B5EF4-FFF2-40B4-BE49-F238E27FC236}">
              <a16:creationId xmlns:a16="http://schemas.microsoft.com/office/drawing/2014/main" id="{F4E63522-8CB2-434A-BE82-CB1B51D3021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4" name="正方形/長方形 83">
          <a:extLst>
            <a:ext uri="{FF2B5EF4-FFF2-40B4-BE49-F238E27FC236}">
              <a16:creationId xmlns:a16="http://schemas.microsoft.com/office/drawing/2014/main" id="{BE724793-2A9E-441D-B02C-9FE9E76F8956}"/>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5" name="正方形/長方形 84">
          <a:extLst>
            <a:ext uri="{FF2B5EF4-FFF2-40B4-BE49-F238E27FC236}">
              <a16:creationId xmlns:a16="http://schemas.microsoft.com/office/drawing/2014/main" id="{A4CFF150-C3F4-47B9-81A5-D7B095F0B17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6" name="正方形/長方形 85">
          <a:extLst>
            <a:ext uri="{FF2B5EF4-FFF2-40B4-BE49-F238E27FC236}">
              <a16:creationId xmlns:a16="http://schemas.microsoft.com/office/drawing/2014/main" id="{147D2C49-C5E9-4839-8A83-647C2380BF5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7" name="正方形/長方形 86">
          <a:extLst>
            <a:ext uri="{FF2B5EF4-FFF2-40B4-BE49-F238E27FC236}">
              <a16:creationId xmlns:a16="http://schemas.microsoft.com/office/drawing/2014/main" id="{3320025E-4F66-45D7-AFF3-2C85F72FC28E}"/>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8" name="正方形/長方形 87">
          <a:extLst>
            <a:ext uri="{FF2B5EF4-FFF2-40B4-BE49-F238E27FC236}">
              <a16:creationId xmlns:a16="http://schemas.microsoft.com/office/drawing/2014/main" id="{96D64EB0-4D1F-4F48-A4CC-92E6A2FF3E83}"/>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89" name="正方形/長方形 88">
          <a:extLst>
            <a:ext uri="{FF2B5EF4-FFF2-40B4-BE49-F238E27FC236}">
              <a16:creationId xmlns:a16="http://schemas.microsoft.com/office/drawing/2014/main" id="{4B9010F9-1CEA-4E89-9E16-64E7AE93CDCB}"/>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90" name="正方形/長方形 89">
          <a:extLst>
            <a:ext uri="{FF2B5EF4-FFF2-40B4-BE49-F238E27FC236}">
              <a16:creationId xmlns:a16="http://schemas.microsoft.com/office/drawing/2014/main" id="{E3A7D7EB-FACF-4910-9B37-699EDD0042EB}"/>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91" name="正方形/長方形 90">
          <a:extLst>
            <a:ext uri="{FF2B5EF4-FFF2-40B4-BE49-F238E27FC236}">
              <a16:creationId xmlns:a16="http://schemas.microsoft.com/office/drawing/2014/main" id="{A9645ECF-65F0-41F7-B00D-D783CD164237}"/>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92" name="正方形/長方形 91">
          <a:extLst>
            <a:ext uri="{FF2B5EF4-FFF2-40B4-BE49-F238E27FC236}">
              <a16:creationId xmlns:a16="http://schemas.microsoft.com/office/drawing/2014/main" id="{580DF977-3F4E-43E0-A15F-17206FDB232D}"/>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93" name="正方形/長方形 92">
          <a:extLst>
            <a:ext uri="{FF2B5EF4-FFF2-40B4-BE49-F238E27FC236}">
              <a16:creationId xmlns:a16="http://schemas.microsoft.com/office/drawing/2014/main" id="{202BA8AC-86A8-4361-9CDA-5EDCA7B2BA28}"/>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94" name="正方形/長方形 93">
          <a:extLst>
            <a:ext uri="{FF2B5EF4-FFF2-40B4-BE49-F238E27FC236}">
              <a16:creationId xmlns:a16="http://schemas.microsoft.com/office/drawing/2014/main" id="{3E4C19B5-2755-4E98-B809-05366D86BAFF}"/>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95" name="正方形/長方形 94">
          <a:extLst>
            <a:ext uri="{FF2B5EF4-FFF2-40B4-BE49-F238E27FC236}">
              <a16:creationId xmlns:a16="http://schemas.microsoft.com/office/drawing/2014/main" id="{34489918-55C1-4ADE-8A51-8ED129AC117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96" name="正方形/長方形 95">
          <a:extLst>
            <a:ext uri="{FF2B5EF4-FFF2-40B4-BE49-F238E27FC236}">
              <a16:creationId xmlns:a16="http://schemas.microsoft.com/office/drawing/2014/main" id="{E87D5722-31D8-4D11-80F8-7C5E92EBC16A}"/>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97" name="正方形/長方形 96">
          <a:extLst>
            <a:ext uri="{FF2B5EF4-FFF2-40B4-BE49-F238E27FC236}">
              <a16:creationId xmlns:a16="http://schemas.microsoft.com/office/drawing/2014/main" id="{01D368FD-D868-44B1-90C4-5A824E1F1F79}"/>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98" name="正方形/長方形 97">
          <a:extLst>
            <a:ext uri="{FF2B5EF4-FFF2-40B4-BE49-F238E27FC236}">
              <a16:creationId xmlns:a16="http://schemas.microsoft.com/office/drawing/2014/main" id="{BB3FDF4D-0479-473B-9EBF-F512B731A71C}"/>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99" name="正方形/長方形 98">
          <a:extLst>
            <a:ext uri="{FF2B5EF4-FFF2-40B4-BE49-F238E27FC236}">
              <a16:creationId xmlns:a16="http://schemas.microsoft.com/office/drawing/2014/main" id="{A73880A7-FA35-43C4-8A86-5A32DECCE9B9}"/>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00" name="正方形/長方形 99">
          <a:extLst>
            <a:ext uri="{FF2B5EF4-FFF2-40B4-BE49-F238E27FC236}">
              <a16:creationId xmlns:a16="http://schemas.microsoft.com/office/drawing/2014/main" id="{AAFD064D-87C9-4595-B974-F7B782CB9156}"/>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01" name="正方形/長方形 100">
          <a:extLst>
            <a:ext uri="{FF2B5EF4-FFF2-40B4-BE49-F238E27FC236}">
              <a16:creationId xmlns:a16="http://schemas.microsoft.com/office/drawing/2014/main" id="{75766321-16E6-4F50-AA83-5BCC61995265}"/>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02" name="正方形/長方形 101">
          <a:extLst>
            <a:ext uri="{FF2B5EF4-FFF2-40B4-BE49-F238E27FC236}">
              <a16:creationId xmlns:a16="http://schemas.microsoft.com/office/drawing/2014/main" id="{88284D63-A9AF-40E8-8E61-2ECFA3DB233E}"/>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03" name="正方形/長方形 102">
          <a:extLst>
            <a:ext uri="{FF2B5EF4-FFF2-40B4-BE49-F238E27FC236}">
              <a16:creationId xmlns:a16="http://schemas.microsoft.com/office/drawing/2014/main" id="{1DEE78A4-8ED8-4949-A449-22FD8851746B}"/>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04" name="正方形/長方形 103">
          <a:extLst>
            <a:ext uri="{FF2B5EF4-FFF2-40B4-BE49-F238E27FC236}">
              <a16:creationId xmlns:a16="http://schemas.microsoft.com/office/drawing/2014/main" id="{C342EEBD-4D0A-4FBD-B3C3-883F246F5729}"/>
            </a:ext>
          </a:extLst>
        </xdr:cNvPr>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05" name="正方形/長方形 104">
          <a:extLst>
            <a:ext uri="{FF2B5EF4-FFF2-40B4-BE49-F238E27FC236}">
              <a16:creationId xmlns:a16="http://schemas.microsoft.com/office/drawing/2014/main" id="{BA2AC0FC-D861-49E0-8CAC-96BF3C3F981D}"/>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06" name="正方形/長方形 105">
          <a:extLst>
            <a:ext uri="{FF2B5EF4-FFF2-40B4-BE49-F238E27FC236}">
              <a16:creationId xmlns:a16="http://schemas.microsoft.com/office/drawing/2014/main" id="{508E4444-52C7-42D0-BC95-E7A3DE9081BA}"/>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07" name="正方形/長方形 106">
          <a:extLst>
            <a:ext uri="{FF2B5EF4-FFF2-40B4-BE49-F238E27FC236}">
              <a16:creationId xmlns:a16="http://schemas.microsoft.com/office/drawing/2014/main" id="{BAB16E4D-5637-4D58-800F-0D6153E40031}"/>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08" name="正方形/長方形 107">
          <a:extLst>
            <a:ext uri="{FF2B5EF4-FFF2-40B4-BE49-F238E27FC236}">
              <a16:creationId xmlns:a16="http://schemas.microsoft.com/office/drawing/2014/main" id="{C8C06AA9-A53E-4DED-AD7B-97124BAD8492}"/>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09" name="正方形/長方形 108">
          <a:extLst>
            <a:ext uri="{FF2B5EF4-FFF2-40B4-BE49-F238E27FC236}">
              <a16:creationId xmlns:a16="http://schemas.microsoft.com/office/drawing/2014/main" id="{3CBE3EE5-81F1-4201-918B-9E1AF3B4E875}"/>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10" name="正方形/長方形 109">
          <a:extLst>
            <a:ext uri="{FF2B5EF4-FFF2-40B4-BE49-F238E27FC236}">
              <a16:creationId xmlns:a16="http://schemas.microsoft.com/office/drawing/2014/main" id="{27DEE082-85E5-4166-8C95-FC6A45E8B88D}"/>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11" name="正方形/長方形 110">
          <a:extLst>
            <a:ext uri="{FF2B5EF4-FFF2-40B4-BE49-F238E27FC236}">
              <a16:creationId xmlns:a16="http://schemas.microsoft.com/office/drawing/2014/main" id="{9D136022-ACE3-45D5-BBD7-FC72C4B9EA97}"/>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12" name="正方形/長方形 111">
          <a:extLst>
            <a:ext uri="{FF2B5EF4-FFF2-40B4-BE49-F238E27FC236}">
              <a16:creationId xmlns:a16="http://schemas.microsoft.com/office/drawing/2014/main" id="{05FAB53B-7F52-4188-8A03-B1D4468F8827}"/>
            </a:ext>
          </a:extLst>
        </xdr:cNvPr>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13" name="正方形/長方形 112">
          <a:extLst>
            <a:ext uri="{FF2B5EF4-FFF2-40B4-BE49-F238E27FC236}">
              <a16:creationId xmlns:a16="http://schemas.microsoft.com/office/drawing/2014/main" id="{7378B1B8-106D-462D-BD96-4E4D5D232D61}"/>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14" name="正方形/長方形 113">
          <a:extLst>
            <a:ext uri="{FF2B5EF4-FFF2-40B4-BE49-F238E27FC236}">
              <a16:creationId xmlns:a16="http://schemas.microsoft.com/office/drawing/2014/main" id="{1320887F-07BF-4A66-93CA-1F0041FD294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15" name="正方形/長方形 114">
          <a:extLst>
            <a:ext uri="{FF2B5EF4-FFF2-40B4-BE49-F238E27FC236}">
              <a16:creationId xmlns:a16="http://schemas.microsoft.com/office/drawing/2014/main" id="{E9B15812-1D64-492B-9E79-FB00B44E520E}"/>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16" name="正方形/長方形 115">
          <a:extLst>
            <a:ext uri="{FF2B5EF4-FFF2-40B4-BE49-F238E27FC236}">
              <a16:creationId xmlns:a16="http://schemas.microsoft.com/office/drawing/2014/main" id="{EB230D40-5F9F-4A0E-A05B-9737406F22E3}"/>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17" name="正方形/長方形 116">
          <a:extLst>
            <a:ext uri="{FF2B5EF4-FFF2-40B4-BE49-F238E27FC236}">
              <a16:creationId xmlns:a16="http://schemas.microsoft.com/office/drawing/2014/main" id="{8C3595D3-75F6-4250-8F02-38F143993D31}"/>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18" name="正方形/長方形 117">
          <a:extLst>
            <a:ext uri="{FF2B5EF4-FFF2-40B4-BE49-F238E27FC236}">
              <a16:creationId xmlns:a16="http://schemas.microsoft.com/office/drawing/2014/main" id="{49CE704D-8CA8-4459-9F53-C8A9A8062872}"/>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19" name="正方形/長方形 118">
          <a:extLst>
            <a:ext uri="{FF2B5EF4-FFF2-40B4-BE49-F238E27FC236}">
              <a16:creationId xmlns:a16="http://schemas.microsoft.com/office/drawing/2014/main" id="{DCF79748-57EE-42B2-ABAE-8812198164C8}"/>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20" name="正方形/長方形 119">
          <a:extLst>
            <a:ext uri="{FF2B5EF4-FFF2-40B4-BE49-F238E27FC236}">
              <a16:creationId xmlns:a16="http://schemas.microsoft.com/office/drawing/2014/main" id="{90D975F9-F995-4D2B-932F-F3E4F2A2718B}"/>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21" name="テキスト ボックス 120">
          <a:extLst>
            <a:ext uri="{FF2B5EF4-FFF2-40B4-BE49-F238E27FC236}">
              <a16:creationId xmlns:a16="http://schemas.microsoft.com/office/drawing/2014/main" id="{F9285B4E-871C-43EB-8FC8-0403865CBF2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22" name="直線コネクタ 121">
          <a:extLst>
            <a:ext uri="{FF2B5EF4-FFF2-40B4-BE49-F238E27FC236}">
              <a16:creationId xmlns:a16="http://schemas.microsoft.com/office/drawing/2014/main" id="{C2E70D8D-7A0E-4DF4-855A-A7EEFCEAD5AE}"/>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123" name="テキスト ボックス 122">
          <a:extLst>
            <a:ext uri="{FF2B5EF4-FFF2-40B4-BE49-F238E27FC236}">
              <a16:creationId xmlns:a16="http://schemas.microsoft.com/office/drawing/2014/main" id="{E43C0A2C-C01E-4858-847B-1F9C78968263}"/>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124" name="直線コネクタ 123">
          <a:extLst>
            <a:ext uri="{FF2B5EF4-FFF2-40B4-BE49-F238E27FC236}">
              <a16:creationId xmlns:a16="http://schemas.microsoft.com/office/drawing/2014/main" id="{11715BB0-D4A7-45BB-9146-8530D3FC0149}"/>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125" name="テキスト ボックス 124">
          <a:extLst>
            <a:ext uri="{FF2B5EF4-FFF2-40B4-BE49-F238E27FC236}">
              <a16:creationId xmlns:a16="http://schemas.microsoft.com/office/drawing/2014/main" id="{DE6F7C93-C86E-438B-B5D8-1EAAB27BC19E}"/>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126" name="直線コネクタ 125">
          <a:extLst>
            <a:ext uri="{FF2B5EF4-FFF2-40B4-BE49-F238E27FC236}">
              <a16:creationId xmlns:a16="http://schemas.microsoft.com/office/drawing/2014/main" id="{C2416565-1053-49A3-9E68-C5BC6D63240A}"/>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127" name="テキスト ボックス 126">
          <a:extLst>
            <a:ext uri="{FF2B5EF4-FFF2-40B4-BE49-F238E27FC236}">
              <a16:creationId xmlns:a16="http://schemas.microsoft.com/office/drawing/2014/main" id="{7C55A09E-A1A1-4BB5-B962-4C09DAEB9D1A}"/>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128" name="直線コネクタ 127">
          <a:extLst>
            <a:ext uri="{FF2B5EF4-FFF2-40B4-BE49-F238E27FC236}">
              <a16:creationId xmlns:a16="http://schemas.microsoft.com/office/drawing/2014/main" id="{6DA7BCEA-01ED-46B7-BF5A-62C190F75C71}"/>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129" name="テキスト ボックス 128">
          <a:extLst>
            <a:ext uri="{FF2B5EF4-FFF2-40B4-BE49-F238E27FC236}">
              <a16:creationId xmlns:a16="http://schemas.microsoft.com/office/drawing/2014/main" id="{6CF27116-58FB-490F-884B-D27B97CED22D}"/>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130" name="直線コネクタ 129">
          <a:extLst>
            <a:ext uri="{FF2B5EF4-FFF2-40B4-BE49-F238E27FC236}">
              <a16:creationId xmlns:a16="http://schemas.microsoft.com/office/drawing/2014/main" id="{5F837D9C-742D-4DA2-B5D9-7310C2E722E3}"/>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131" name="テキスト ボックス 130">
          <a:extLst>
            <a:ext uri="{FF2B5EF4-FFF2-40B4-BE49-F238E27FC236}">
              <a16:creationId xmlns:a16="http://schemas.microsoft.com/office/drawing/2014/main" id="{97B2FB14-2F5D-4C93-90B3-733B20AACC28}"/>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132" name="直線コネクタ 131">
          <a:extLst>
            <a:ext uri="{FF2B5EF4-FFF2-40B4-BE49-F238E27FC236}">
              <a16:creationId xmlns:a16="http://schemas.microsoft.com/office/drawing/2014/main" id="{F563AFE2-B38A-4E2A-B270-49162AA5B811}"/>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133" name="テキスト ボックス 132">
          <a:extLst>
            <a:ext uri="{FF2B5EF4-FFF2-40B4-BE49-F238E27FC236}">
              <a16:creationId xmlns:a16="http://schemas.microsoft.com/office/drawing/2014/main" id="{DC4A140A-4821-40E0-85CE-D6F2402D3E0A}"/>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134" name="直線コネクタ 133">
          <a:extLst>
            <a:ext uri="{FF2B5EF4-FFF2-40B4-BE49-F238E27FC236}">
              <a16:creationId xmlns:a16="http://schemas.microsoft.com/office/drawing/2014/main" id="{B537E29B-7793-4D6D-AB1B-D88B8DEB148A}"/>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135" name="テキスト ボックス 134">
          <a:extLst>
            <a:ext uri="{FF2B5EF4-FFF2-40B4-BE49-F238E27FC236}">
              <a16:creationId xmlns:a16="http://schemas.microsoft.com/office/drawing/2014/main" id="{5B147A38-3317-4AD3-9C51-B59188E8E83C}"/>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136" name="【保健センター・保健所】&#10;有形固定資産減価償却率グラフ枠">
          <a:extLst>
            <a:ext uri="{FF2B5EF4-FFF2-40B4-BE49-F238E27FC236}">
              <a16:creationId xmlns:a16="http://schemas.microsoft.com/office/drawing/2014/main" id="{E9AF8F3B-8E19-4FEC-92C5-8063402978C9}"/>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76200</xdr:rowOff>
    </xdr:to>
    <xdr:cxnSp macro="">
      <xdr:nvCxnSpPr>
        <xdr:cNvPr id="137" name="直線コネクタ 136">
          <a:extLst>
            <a:ext uri="{FF2B5EF4-FFF2-40B4-BE49-F238E27FC236}">
              <a16:creationId xmlns:a16="http://schemas.microsoft.com/office/drawing/2014/main" id="{59A27043-04C0-4116-B4A5-33446D626D9B}"/>
            </a:ext>
          </a:extLst>
        </xdr:cNvPr>
        <xdr:cNvCxnSpPr/>
      </xdr:nvCxnSpPr>
      <xdr:spPr>
        <a:xfrm flipV="1">
          <a:off x="14375764" y="94107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138" name="【保健センター・保健所】&#10;有形固定資産減価償却率最小値テキスト">
          <a:extLst>
            <a:ext uri="{FF2B5EF4-FFF2-40B4-BE49-F238E27FC236}">
              <a16:creationId xmlns:a16="http://schemas.microsoft.com/office/drawing/2014/main" id="{74F57747-5552-4423-8BB4-716C34E96731}"/>
            </a:ext>
          </a:extLst>
        </xdr:cNvPr>
        <xdr:cNvSpPr txBox="1"/>
      </xdr:nvSpPr>
      <xdr:spPr>
        <a:xfrm>
          <a:off x="144145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139" name="直線コネクタ 138">
          <a:extLst>
            <a:ext uri="{FF2B5EF4-FFF2-40B4-BE49-F238E27FC236}">
              <a16:creationId xmlns:a16="http://schemas.microsoft.com/office/drawing/2014/main" id="{0C6DBCAC-337D-4FAF-8759-53B3302FC7AD}"/>
            </a:ext>
          </a:extLst>
        </xdr:cNvPr>
        <xdr:cNvCxnSpPr/>
      </xdr:nvCxnSpPr>
      <xdr:spPr>
        <a:xfrm>
          <a:off x="1428750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140" name="【保健センター・保健所】&#10;有形固定資産減価償却率最大値テキスト">
          <a:extLst>
            <a:ext uri="{FF2B5EF4-FFF2-40B4-BE49-F238E27FC236}">
              <a16:creationId xmlns:a16="http://schemas.microsoft.com/office/drawing/2014/main" id="{2AB3AF52-57CA-439F-B1E3-E14BF1327284}"/>
            </a:ext>
          </a:extLst>
        </xdr:cNvPr>
        <xdr:cNvSpPr txBox="1"/>
      </xdr:nvSpPr>
      <xdr:spPr>
        <a:xfrm>
          <a:off x="144145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141" name="直線コネクタ 140">
          <a:extLst>
            <a:ext uri="{FF2B5EF4-FFF2-40B4-BE49-F238E27FC236}">
              <a16:creationId xmlns:a16="http://schemas.microsoft.com/office/drawing/2014/main" id="{28193CEF-E213-43C8-83CC-1C7480629918}"/>
            </a:ext>
          </a:extLst>
        </xdr:cNvPr>
        <xdr:cNvCxnSpPr/>
      </xdr:nvCxnSpPr>
      <xdr:spPr>
        <a:xfrm>
          <a:off x="14287500" y="9410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59707</xdr:rowOff>
    </xdr:from>
    <xdr:ext cx="405111" cy="259045"/>
    <xdr:sp macro="" textlink="">
      <xdr:nvSpPr>
        <xdr:cNvPr id="142" name="【保健センター・保健所】&#10;有形固定資産減価償却率平均値テキスト">
          <a:extLst>
            <a:ext uri="{FF2B5EF4-FFF2-40B4-BE49-F238E27FC236}">
              <a16:creationId xmlns:a16="http://schemas.microsoft.com/office/drawing/2014/main" id="{AC0F8BE6-73FA-4256-893E-BBC2A227E0E6}"/>
            </a:ext>
          </a:extLst>
        </xdr:cNvPr>
        <xdr:cNvSpPr txBox="1"/>
      </xdr:nvSpPr>
      <xdr:spPr>
        <a:xfrm>
          <a:off x="14414500" y="9782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143" name="フローチャート: 判断 142">
          <a:extLst>
            <a:ext uri="{FF2B5EF4-FFF2-40B4-BE49-F238E27FC236}">
              <a16:creationId xmlns:a16="http://schemas.microsoft.com/office/drawing/2014/main" id="{B2325F98-AD0B-4CE0-86E6-16B9AAED8BAA}"/>
            </a:ext>
          </a:extLst>
        </xdr:cNvPr>
        <xdr:cNvSpPr/>
      </xdr:nvSpPr>
      <xdr:spPr>
        <a:xfrm>
          <a:off x="14325600" y="992759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126365</xdr:rowOff>
    </xdr:from>
    <xdr:to>
      <xdr:col>81</xdr:col>
      <xdr:colOff>101600</xdr:colOff>
      <xdr:row>59</xdr:row>
      <xdr:rowOff>56515</xdr:rowOff>
    </xdr:to>
    <xdr:sp macro="" textlink="">
      <xdr:nvSpPr>
        <xdr:cNvPr id="144" name="フローチャート: 判断 143">
          <a:extLst>
            <a:ext uri="{FF2B5EF4-FFF2-40B4-BE49-F238E27FC236}">
              <a16:creationId xmlns:a16="http://schemas.microsoft.com/office/drawing/2014/main" id="{CD27B89A-577E-43A8-9DFD-AD4D0A1F848F}"/>
            </a:ext>
          </a:extLst>
        </xdr:cNvPr>
        <xdr:cNvSpPr/>
      </xdr:nvSpPr>
      <xdr:spPr>
        <a:xfrm>
          <a:off x="13578840" y="98494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93980</xdr:rowOff>
    </xdr:from>
    <xdr:to>
      <xdr:col>76</xdr:col>
      <xdr:colOff>165100</xdr:colOff>
      <xdr:row>59</xdr:row>
      <xdr:rowOff>24130</xdr:rowOff>
    </xdr:to>
    <xdr:sp macro="" textlink="">
      <xdr:nvSpPr>
        <xdr:cNvPr id="145" name="フローチャート: 判断 144">
          <a:extLst>
            <a:ext uri="{FF2B5EF4-FFF2-40B4-BE49-F238E27FC236}">
              <a16:creationId xmlns:a16="http://schemas.microsoft.com/office/drawing/2014/main" id="{53545755-A7BF-4384-99DF-04EC1247C728}"/>
            </a:ext>
          </a:extLst>
        </xdr:cNvPr>
        <xdr:cNvSpPr/>
      </xdr:nvSpPr>
      <xdr:spPr>
        <a:xfrm>
          <a:off x="12804140" y="9817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145415</xdr:rowOff>
    </xdr:from>
    <xdr:to>
      <xdr:col>72</xdr:col>
      <xdr:colOff>38100</xdr:colOff>
      <xdr:row>59</xdr:row>
      <xdr:rowOff>75565</xdr:rowOff>
    </xdr:to>
    <xdr:sp macro="" textlink="">
      <xdr:nvSpPr>
        <xdr:cNvPr id="146" name="フローチャート: 判断 145">
          <a:extLst>
            <a:ext uri="{FF2B5EF4-FFF2-40B4-BE49-F238E27FC236}">
              <a16:creationId xmlns:a16="http://schemas.microsoft.com/office/drawing/2014/main" id="{D3D1C62A-7CB9-44B9-B051-B7D79D3BED61}"/>
            </a:ext>
          </a:extLst>
        </xdr:cNvPr>
        <xdr:cNvSpPr/>
      </xdr:nvSpPr>
      <xdr:spPr>
        <a:xfrm>
          <a:off x="12029440" y="98685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82550</xdr:rowOff>
    </xdr:from>
    <xdr:to>
      <xdr:col>67</xdr:col>
      <xdr:colOff>101600</xdr:colOff>
      <xdr:row>59</xdr:row>
      <xdr:rowOff>12700</xdr:rowOff>
    </xdr:to>
    <xdr:sp macro="" textlink="">
      <xdr:nvSpPr>
        <xdr:cNvPr id="147" name="フローチャート: 判断 146">
          <a:extLst>
            <a:ext uri="{FF2B5EF4-FFF2-40B4-BE49-F238E27FC236}">
              <a16:creationId xmlns:a16="http://schemas.microsoft.com/office/drawing/2014/main" id="{B0FAD170-FCEA-4B7C-9C4A-46476EF4A173}"/>
            </a:ext>
          </a:extLst>
        </xdr:cNvPr>
        <xdr:cNvSpPr/>
      </xdr:nvSpPr>
      <xdr:spPr>
        <a:xfrm>
          <a:off x="11231880" y="9805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474559D8-5274-4628-9377-E5FD97D48A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60B3AF8D-C2A5-4DE7-B578-E7932B1A3956}"/>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5A031244-FE7A-4424-B810-045B6768AD7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43018249-BD2A-493A-AD40-BC8C1D003876}"/>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75D07524-AC6C-49E7-8732-350C91A374B1}"/>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25400</xdr:rowOff>
    </xdr:from>
    <xdr:to>
      <xdr:col>85</xdr:col>
      <xdr:colOff>177800</xdr:colOff>
      <xdr:row>64</xdr:row>
      <xdr:rowOff>127000</xdr:rowOff>
    </xdr:to>
    <xdr:sp macro="" textlink="">
      <xdr:nvSpPr>
        <xdr:cNvPr id="153" name="楕円 152">
          <a:extLst>
            <a:ext uri="{FF2B5EF4-FFF2-40B4-BE49-F238E27FC236}">
              <a16:creationId xmlns:a16="http://schemas.microsoft.com/office/drawing/2014/main" id="{B234A14D-BC5D-4CE7-AFE7-523741A68ED9}"/>
            </a:ext>
          </a:extLst>
        </xdr:cNvPr>
        <xdr:cNvSpPr/>
      </xdr:nvSpPr>
      <xdr:spPr>
        <a:xfrm>
          <a:off x="14325600" y="1075436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111777</xdr:rowOff>
    </xdr:from>
    <xdr:ext cx="469744" cy="259045"/>
    <xdr:sp macro="" textlink="">
      <xdr:nvSpPr>
        <xdr:cNvPr id="154" name="【保健センター・保健所】&#10;有形固定資産減価償却率該当値テキスト">
          <a:extLst>
            <a:ext uri="{FF2B5EF4-FFF2-40B4-BE49-F238E27FC236}">
              <a16:creationId xmlns:a16="http://schemas.microsoft.com/office/drawing/2014/main" id="{C7C1D16E-1E89-4663-AACE-C01753298A3B}"/>
            </a:ext>
          </a:extLst>
        </xdr:cNvPr>
        <xdr:cNvSpPr txBox="1"/>
      </xdr:nvSpPr>
      <xdr:spPr>
        <a:xfrm>
          <a:off x="14414500" y="1067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132080</xdr:rowOff>
    </xdr:from>
    <xdr:to>
      <xdr:col>81</xdr:col>
      <xdr:colOff>101600</xdr:colOff>
      <xdr:row>64</xdr:row>
      <xdr:rowOff>62230</xdr:rowOff>
    </xdr:to>
    <xdr:sp macro="" textlink="">
      <xdr:nvSpPr>
        <xdr:cNvPr id="155" name="楕円 154">
          <a:extLst>
            <a:ext uri="{FF2B5EF4-FFF2-40B4-BE49-F238E27FC236}">
              <a16:creationId xmlns:a16="http://schemas.microsoft.com/office/drawing/2014/main" id="{39538768-4AA2-47C4-8CC5-AAA9675150BE}"/>
            </a:ext>
          </a:extLst>
        </xdr:cNvPr>
        <xdr:cNvSpPr/>
      </xdr:nvSpPr>
      <xdr:spPr>
        <a:xfrm>
          <a:off x="13578840" y="10693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11430</xdr:rowOff>
    </xdr:from>
    <xdr:to>
      <xdr:col>85</xdr:col>
      <xdr:colOff>127000</xdr:colOff>
      <xdr:row>64</xdr:row>
      <xdr:rowOff>76200</xdr:rowOff>
    </xdr:to>
    <xdr:cxnSp macro="">
      <xdr:nvCxnSpPr>
        <xdr:cNvPr id="156" name="直線コネクタ 155">
          <a:extLst>
            <a:ext uri="{FF2B5EF4-FFF2-40B4-BE49-F238E27FC236}">
              <a16:creationId xmlns:a16="http://schemas.microsoft.com/office/drawing/2014/main" id="{F80D70FB-FA0A-4FDC-9357-8F86872CA69D}"/>
            </a:ext>
          </a:extLst>
        </xdr:cNvPr>
        <xdr:cNvCxnSpPr/>
      </xdr:nvCxnSpPr>
      <xdr:spPr>
        <a:xfrm>
          <a:off x="13629640" y="10740390"/>
          <a:ext cx="74676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52070</xdr:rowOff>
    </xdr:from>
    <xdr:to>
      <xdr:col>76</xdr:col>
      <xdr:colOff>165100</xdr:colOff>
      <xdr:row>63</xdr:row>
      <xdr:rowOff>153670</xdr:rowOff>
    </xdr:to>
    <xdr:sp macro="" textlink="">
      <xdr:nvSpPr>
        <xdr:cNvPr id="157" name="楕円 156">
          <a:extLst>
            <a:ext uri="{FF2B5EF4-FFF2-40B4-BE49-F238E27FC236}">
              <a16:creationId xmlns:a16="http://schemas.microsoft.com/office/drawing/2014/main" id="{3B223454-F399-436B-97FF-9CBA6D8BE5DB}"/>
            </a:ext>
          </a:extLst>
        </xdr:cNvPr>
        <xdr:cNvSpPr/>
      </xdr:nvSpPr>
      <xdr:spPr>
        <a:xfrm>
          <a:off x="1280414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102870</xdr:rowOff>
    </xdr:from>
    <xdr:to>
      <xdr:col>81</xdr:col>
      <xdr:colOff>50800</xdr:colOff>
      <xdr:row>64</xdr:row>
      <xdr:rowOff>11430</xdr:rowOff>
    </xdr:to>
    <xdr:cxnSp macro="">
      <xdr:nvCxnSpPr>
        <xdr:cNvPr id="158" name="直線コネクタ 157">
          <a:extLst>
            <a:ext uri="{FF2B5EF4-FFF2-40B4-BE49-F238E27FC236}">
              <a16:creationId xmlns:a16="http://schemas.microsoft.com/office/drawing/2014/main" id="{6C61F28D-B908-4D17-B299-C4A0EE0AABD8}"/>
            </a:ext>
          </a:extLst>
        </xdr:cNvPr>
        <xdr:cNvCxnSpPr/>
      </xdr:nvCxnSpPr>
      <xdr:spPr>
        <a:xfrm>
          <a:off x="12854940" y="10664190"/>
          <a:ext cx="7747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143510</xdr:rowOff>
    </xdr:from>
    <xdr:to>
      <xdr:col>72</xdr:col>
      <xdr:colOff>38100</xdr:colOff>
      <xdr:row>63</xdr:row>
      <xdr:rowOff>73660</xdr:rowOff>
    </xdr:to>
    <xdr:sp macro="" textlink="">
      <xdr:nvSpPr>
        <xdr:cNvPr id="159" name="楕円 158">
          <a:extLst>
            <a:ext uri="{FF2B5EF4-FFF2-40B4-BE49-F238E27FC236}">
              <a16:creationId xmlns:a16="http://schemas.microsoft.com/office/drawing/2014/main" id="{E47ABD51-48CF-4EE0-8DCC-D7D2DD3101D7}"/>
            </a:ext>
          </a:extLst>
        </xdr:cNvPr>
        <xdr:cNvSpPr/>
      </xdr:nvSpPr>
      <xdr:spPr>
        <a:xfrm>
          <a:off x="12029440" y="105371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22860</xdr:rowOff>
    </xdr:from>
    <xdr:to>
      <xdr:col>76</xdr:col>
      <xdr:colOff>114300</xdr:colOff>
      <xdr:row>63</xdr:row>
      <xdr:rowOff>102870</xdr:rowOff>
    </xdr:to>
    <xdr:cxnSp macro="">
      <xdr:nvCxnSpPr>
        <xdr:cNvPr id="160" name="直線コネクタ 159">
          <a:extLst>
            <a:ext uri="{FF2B5EF4-FFF2-40B4-BE49-F238E27FC236}">
              <a16:creationId xmlns:a16="http://schemas.microsoft.com/office/drawing/2014/main" id="{2632616E-FDD7-49F2-91EE-C27026D4AEA1}"/>
            </a:ext>
          </a:extLst>
        </xdr:cNvPr>
        <xdr:cNvCxnSpPr/>
      </xdr:nvCxnSpPr>
      <xdr:spPr>
        <a:xfrm>
          <a:off x="12072620" y="10584180"/>
          <a:ext cx="78232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63500</xdr:rowOff>
    </xdr:from>
    <xdr:to>
      <xdr:col>67</xdr:col>
      <xdr:colOff>101600</xdr:colOff>
      <xdr:row>62</xdr:row>
      <xdr:rowOff>165100</xdr:rowOff>
    </xdr:to>
    <xdr:sp macro="" textlink="">
      <xdr:nvSpPr>
        <xdr:cNvPr id="161" name="楕円 160">
          <a:extLst>
            <a:ext uri="{FF2B5EF4-FFF2-40B4-BE49-F238E27FC236}">
              <a16:creationId xmlns:a16="http://schemas.microsoft.com/office/drawing/2014/main" id="{C6481C8A-9CF8-4AB2-B4EF-13FE250ADA55}"/>
            </a:ext>
          </a:extLst>
        </xdr:cNvPr>
        <xdr:cNvSpPr/>
      </xdr:nvSpPr>
      <xdr:spPr>
        <a:xfrm>
          <a:off x="1123188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114300</xdr:rowOff>
    </xdr:from>
    <xdr:to>
      <xdr:col>71</xdr:col>
      <xdr:colOff>177800</xdr:colOff>
      <xdr:row>63</xdr:row>
      <xdr:rowOff>22860</xdr:rowOff>
    </xdr:to>
    <xdr:cxnSp macro="">
      <xdr:nvCxnSpPr>
        <xdr:cNvPr id="162" name="直線コネクタ 161">
          <a:extLst>
            <a:ext uri="{FF2B5EF4-FFF2-40B4-BE49-F238E27FC236}">
              <a16:creationId xmlns:a16="http://schemas.microsoft.com/office/drawing/2014/main" id="{51779AD3-CEAD-452D-A00A-3C48FF9D6F73}"/>
            </a:ext>
          </a:extLst>
        </xdr:cNvPr>
        <xdr:cNvCxnSpPr/>
      </xdr:nvCxnSpPr>
      <xdr:spPr>
        <a:xfrm>
          <a:off x="11282680" y="10507980"/>
          <a:ext cx="78994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73042</xdr:rowOff>
    </xdr:from>
    <xdr:ext cx="405111" cy="259045"/>
    <xdr:sp macro="" textlink="">
      <xdr:nvSpPr>
        <xdr:cNvPr id="163" name="n_1aveValue【保健センター・保健所】&#10;有形固定資産減価償却率">
          <a:extLst>
            <a:ext uri="{FF2B5EF4-FFF2-40B4-BE49-F238E27FC236}">
              <a16:creationId xmlns:a16="http://schemas.microsoft.com/office/drawing/2014/main" id="{3C90D7FF-2FF7-49BC-9A25-9FB0F97761A8}"/>
            </a:ext>
          </a:extLst>
        </xdr:cNvPr>
        <xdr:cNvSpPr txBox="1"/>
      </xdr:nvSpPr>
      <xdr:spPr>
        <a:xfrm>
          <a:off x="13437244" y="962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40657</xdr:rowOff>
    </xdr:from>
    <xdr:ext cx="405111" cy="259045"/>
    <xdr:sp macro="" textlink="">
      <xdr:nvSpPr>
        <xdr:cNvPr id="164" name="n_2aveValue【保健センター・保健所】&#10;有形固定資産減価償却率">
          <a:extLst>
            <a:ext uri="{FF2B5EF4-FFF2-40B4-BE49-F238E27FC236}">
              <a16:creationId xmlns:a16="http://schemas.microsoft.com/office/drawing/2014/main" id="{0EFFA637-71D0-43F7-B7C7-CF9BA81950FF}"/>
            </a:ext>
          </a:extLst>
        </xdr:cNvPr>
        <xdr:cNvSpPr txBox="1"/>
      </xdr:nvSpPr>
      <xdr:spPr>
        <a:xfrm>
          <a:off x="12675244"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92092</xdr:rowOff>
    </xdr:from>
    <xdr:ext cx="405111" cy="259045"/>
    <xdr:sp macro="" textlink="">
      <xdr:nvSpPr>
        <xdr:cNvPr id="165" name="n_3aveValue【保健センター・保健所】&#10;有形固定資産減価償却率">
          <a:extLst>
            <a:ext uri="{FF2B5EF4-FFF2-40B4-BE49-F238E27FC236}">
              <a16:creationId xmlns:a16="http://schemas.microsoft.com/office/drawing/2014/main" id="{713B3264-7273-494A-9D41-B0099C4CFB0F}"/>
            </a:ext>
          </a:extLst>
        </xdr:cNvPr>
        <xdr:cNvSpPr txBox="1"/>
      </xdr:nvSpPr>
      <xdr:spPr>
        <a:xfrm>
          <a:off x="1190054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29227</xdr:rowOff>
    </xdr:from>
    <xdr:ext cx="405111" cy="259045"/>
    <xdr:sp macro="" textlink="">
      <xdr:nvSpPr>
        <xdr:cNvPr id="166" name="n_4aveValue【保健センター・保健所】&#10;有形固定資産減価償却率">
          <a:extLst>
            <a:ext uri="{FF2B5EF4-FFF2-40B4-BE49-F238E27FC236}">
              <a16:creationId xmlns:a16="http://schemas.microsoft.com/office/drawing/2014/main" id="{4E133756-238A-4772-9E95-04F2E8966F4E}"/>
            </a:ext>
          </a:extLst>
        </xdr:cNvPr>
        <xdr:cNvSpPr txBox="1"/>
      </xdr:nvSpPr>
      <xdr:spPr>
        <a:xfrm>
          <a:off x="1110298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53357</xdr:rowOff>
    </xdr:from>
    <xdr:ext cx="405111" cy="259045"/>
    <xdr:sp macro="" textlink="">
      <xdr:nvSpPr>
        <xdr:cNvPr id="167" name="n_1mainValue【保健センター・保健所】&#10;有形固定資産減価償却率">
          <a:extLst>
            <a:ext uri="{FF2B5EF4-FFF2-40B4-BE49-F238E27FC236}">
              <a16:creationId xmlns:a16="http://schemas.microsoft.com/office/drawing/2014/main" id="{183B99AA-D132-47AC-9732-431B7775029F}"/>
            </a:ext>
          </a:extLst>
        </xdr:cNvPr>
        <xdr:cNvSpPr txBox="1"/>
      </xdr:nvSpPr>
      <xdr:spPr>
        <a:xfrm>
          <a:off x="13437244"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144797</xdr:rowOff>
    </xdr:from>
    <xdr:ext cx="405111" cy="259045"/>
    <xdr:sp macro="" textlink="">
      <xdr:nvSpPr>
        <xdr:cNvPr id="168" name="n_2mainValue【保健センター・保健所】&#10;有形固定資産減価償却率">
          <a:extLst>
            <a:ext uri="{FF2B5EF4-FFF2-40B4-BE49-F238E27FC236}">
              <a16:creationId xmlns:a16="http://schemas.microsoft.com/office/drawing/2014/main" id="{C1986E0E-A6C9-496D-BFC6-0160A2D60365}"/>
            </a:ext>
          </a:extLst>
        </xdr:cNvPr>
        <xdr:cNvSpPr txBox="1"/>
      </xdr:nvSpPr>
      <xdr:spPr>
        <a:xfrm>
          <a:off x="126752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64787</xdr:rowOff>
    </xdr:from>
    <xdr:ext cx="405111" cy="259045"/>
    <xdr:sp macro="" textlink="">
      <xdr:nvSpPr>
        <xdr:cNvPr id="169" name="n_3mainValue【保健センター・保健所】&#10;有形固定資産減価償却率">
          <a:extLst>
            <a:ext uri="{FF2B5EF4-FFF2-40B4-BE49-F238E27FC236}">
              <a16:creationId xmlns:a16="http://schemas.microsoft.com/office/drawing/2014/main" id="{BB4E0F66-27D3-466E-8EA4-B02FEA9B7FA6}"/>
            </a:ext>
          </a:extLst>
        </xdr:cNvPr>
        <xdr:cNvSpPr txBox="1"/>
      </xdr:nvSpPr>
      <xdr:spPr>
        <a:xfrm>
          <a:off x="119005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156227</xdr:rowOff>
    </xdr:from>
    <xdr:ext cx="405111" cy="259045"/>
    <xdr:sp macro="" textlink="">
      <xdr:nvSpPr>
        <xdr:cNvPr id="170" name="n_4mainValue【保健センター・保健所】&#10;有形固定資産減価償却率">
          <a:extLst>
            <a:ext uri="{FF2B5EF4-FFF2-40B4-BE49-F238E27FC236}">
              <a16:creationId xmlns:a16="http://schemas.microsoft.com/office/drawing/2014/main" id="{7DB1958A-0A1B-4411-B37D-F50DC364D19C}"/>
            </a:ext>
          </a:extLst>
        </xdr:cNvPr>
        <xdr:cNvSpPr txBox="1"/>
      </xdr:nvSpPr>
      <xdr:spPr>
        <a:xfrm>
          <a:off x="1110298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171" name="正方形/長方形 170">
          <a:extLst>
            <a:ext uri="{FF2B5EF4-FFF2-40B4-BE49-F238E27FC236}">
              <a16:creationId xmlns:a16="http://schemas.microsoft.com/office/drawing/2014/main" id="{D34D39B1-D38D-486C-B92C-4468B8181488}"/>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172" name="正方形/長方形 171">
          <a:extLst>
            <a:ext uri="{FF2B5EF4-FFF2-40B4-BE49-F238E27FC236}">
              <a16:creationId xmlns:a16="http://schemas.microsoft.com/office/drawing/2014/main" id="{E3CB32FB-EC6C-4466-946E-98F27ECF6F01}"/>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173" name="正方形/長方形 172">
          <a:extLst>
            <a:ext uri="{FF2B5EF4-FFF2-40B4-BE49-F238E27FC236}">
              <a16:creationId xmlns:a16="http://schemas.microsoft.com/office/drawing/2014/main" id="{EE33ABC0-D7CF-4A3E-A206-5C8A44BD32C7}"/>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174" name="正方形/長方形 173">
          <a:extLst>
            <a:ext uri="{FF2B5EF4-FFF2-40B4-BE49-F238E27FC236}">
              <a16:creationId xmlns:a16="http://schemas.microsoft.com/office/drawing/2014/main" id="{8EA065C0-68ED-478B-9E7D-4D4458AF0FF2}"/>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175" name="正方形/長方形 174">
          <a:extLst>
            <a:ext uri="{FF2B5EF4-FFF2-40B4-BE49-F238E27FC236}">
              <a16:creationId xmlns:a16="http://schemas.microsoft.com/office/drawing/2014/main" id="{DD77D494-922C-4861-826D-1A21AF0376D9}"/>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176" name="正方形/長方形 175">
          <a:extLst>
            <a:ext uri="{FF2B5EF4-FFF2-40B4-BE49-F238E27FC236}">
              <a16:creationId xmlns:a16="http://schemas.microsoft.com/office/drawing/2014/main" id="{17A3E696-A59B-45F7-A90E-78E34A732B92}"/>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177" name="正方形/長方形 176">
          <a:extLst>
            <a:ext uri="{FF2B5EF4-FFF2-40B4-BE49-F238E27FC236}">
              <a16:creationId xmlns:a16="http://schemas.microsoft.com/office/drawing/2014/main" id="{B6779453-FE07-473F-9E18-E3ECD582F68F}"/>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178" name="正方形/長方形 177">
          <a:extLst>
            <a:ext uri="{FF2B5EF4-FFF2-40B4-BE49-F238E27FC236}">
              <a16:creationId xmlns:a16="http://schemas.microsoft.com/office/drawing/2014/main" id="{D4EC12F8-FC81-4DC9-812D-E1CDF7371287}"/>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179" name="テキスト ボックス 178">
          <a:extLst>
            <a:ext uri="{FF2B5EF4-FFF2-40B4-BE49-F238E27FC236}">
              <a16:creationId xmlns:a16="http://schemas.microsoft.com/office/drawing/2014/main" id="{1A922E57-9FE9-417A-BBEC-54197C790188}"/>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180" name="直線コネクタ 179">
          <a:extLst>
            <a:ext uri="{FF2B5EF4-FFF2-40B4-BE49-F238E27FC236}">
              <a16:creationId xmlns:a16="http://schemas.microsoft.com/office/drawing/2014/main" id="{8462AA80-E632-4EC1-B817-E2B99CFD9D7F}"/>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181" name="直線コネクタ 180">
          <a:extLst>
            <a:ext uri="{FF2B5EF4-FFF2-40B4-BE49-F238E27FC236}">
              <a16:creationId xmlns:a16="http://schemas.microsoft.com/office/drawing/2014/main" id="{74EEE3A9-BB01-46D7-91EA-2CE1BB98D1AB}"/>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182" name="テキスト ボックス 181">
          <a:extLst>
            <a:ext uri="{FF2B5EF4-FFF2-40B4-BE49-F238E27FC236}">
              <a16:creationId xmlns:a16="http://schemas.microsoft.com/office/drawing/2014/main" id="{64743538-C150-44D8-ACDA-C2949F0B1359}"/>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183" name="直線コネクタ 182">
          <a:extLst>
            <a:ext uri="{FF2B5EF4-FFF2-40B4-BE49-F238E27FC236}">
              <a16:creationId xmlns:a16="http://schemas.microsoft.com/office/drawing/2014/main" id="{C754E941-1F7E-41BB-8FD5-48E9B124890F}"/>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184" name="テキスト ボックス 183">
          <a:extLst>
            <a:ext uri="{FF2B5EF4-FFF2-40B4-BE49-F238E27FC236}">
              <a16:creationId xmlns:a16="http://schemas.microsoft.com/office/drawing/2014/main" id="{FE9449C0-7192-462F-8F28-05C9DD0A1F37}"/>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185" name="直線コネクタ 184">
          <a:extLst>
            <a:ext uri="{FF2B5EF4-FFF2-40B4-BE49-F238E27FC236}">
              <a16:creationId xmlns:a16="http://schemas.microsoft.com/office/drawing/2014/main" id="{80C06D05-4CA0-4684-A866-C89BB7D2C69C}"/>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186" name="テキスト ボックス 185">
          <a:extLst>
            <a:ext uri="{FF2B5EF4-FFF2-40B4-BE49-F238E27FC236}">
              <a16:creationId xmlns:a16="http://schemas.microsoft.com/office/drawing/2014/main" id="{320F2E47-A4E1-4B8F-A5CA-2A381262D809}"/>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187" name="直線コネクタ 186">
          <a:extLst>
            <a:ext uri="{FF2B5EF4-FFF2-40B4-BE49-F238E27FC236}">
              <a16:creationId xmlns:a16="http://schemas.microsoft.com/office/drawing/2014/main" id="{F5482062-7F5E-49B5-B134-6708BBFB828A}"/>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188" name="テキスト ボックス 187">
          <a:extLst>
            <a:ext uri="{FF2B5EF4-FFF2-40B4-BE49-F238E27FC236}">
              <a16:creationId xmlns:a16="http://schemas.microsoft.com/office/drawing/2014/main" id="{B90B6D3F-E5CF-400F-8F3A-9F7927BE3AFB}"/>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189" name="直線コネクタ 188">
          <a:extLst>
            <a:ext uri="{FF2B5EF4-FFF2-40B4-BE49-F238E27FC236}">
              <a16:creationId xmlns:a16="http://schemas.microsoft.com/office/drawing/2014/main" id="{5A4D4244-C137-4907-8A9A-2946C7920F7D}"/>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190" name="テキスト ボックス 189">
          <a:extLst>
            <a:ext uri="{FF2B5EF4-FFF2-40B4-BE49-F238E27FC236}">
              <a16:creationId xmlns:a16="http://schemas.microsoft.com/office/drawing/2014/main" id="{51C3DDF8-58E2-463E-8766-28A64AE2E8C6}"/>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191" name="【保健センター・保健所】&#10;一人当たり面積グラフ枠">
          <a:extLst>
            <a:ext uri="{FF2B5EF4-FFF2-40B4-BE49-F238E27FC236}">
              <a16:creationId xmlns:a16="http://schemas.microsoft.com/office/drawing/2014/main" id="{8631FD53-1676-4996-8800-8D8ABB029BE5}"/>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15087</xdr:rowOff>
    </xdr:from>
    <xdr:to>
      <xdr:col>116</xdr:col>
      <xdr:colOff>62864</xdr:colOff>
      <xdr:row>63</xdr:row>
      <xdr:rowOff>156134</xdr:rowOff>
    </xdr:to>
    <xdr:cxnSp macro="">
      <xdr:nvCxnSpPr>
        <xdr:cNvPr id="192" name="直線コネクタ 191">
          <a:extLst>
            <a:ext uri="{FF2B5EF4-FFF2-40B4-BE49-F238E27FC236}">
              <a16:creationId xmlns:a16="http://schemas.microsoft.com/office/drawing/2014/main" id="{083AAF1D-CA36-4A18-95F3-7697D36F9DC4}"/>
            </a:ext>
          </a:extLst>
        </xdr:cNvPr>
        <xdr:cNvCxnSpPr/>
      </xdr:nvCxnSpPr>
      <xdr:spPr>
        <a:xfrm flipV="1">
          <a:off x="19509104" y="9570567"/>
          <a:ext cx="0" cy="1146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159961</xdr:rowOff>
    </xdr:from>
    <xdr:ext cx="469744" cy="259045"/>
    <xdr:sp macro="" textlink="">
      <xdr:nvSpPr>
        <xdr:cNvPr id="193" name="【保健センター・保健所】&#10;一人当たり面積最小値テキスト">
          <a:extLst>
            <a:ext uri="{FF2B5EF4-FFF2-40B4-BE49-F238E27FC236}">
              <a16:creationId xmlns:a16="http://schemas.microsoft.com/office/drawing/2014/main" id="{A1745071-3F5A-4590-80DE-7E76F571E921}"/>
            </a:ext>
          </a:extLst>
        </xdr:cNvPr>
        <xdr:cNvSpPr txBox="1"/>
      </xdr:nvSpPr>
      <xdr:spPr>
        <a:xfrm>
          <a:off x="19547840" y="1072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156134</xdr:rowOff>
    </xdr:from>
    <xdr:to>
      <xdr:col>116</xdr:col>
      <xdr:colOff>152400</xdr:colOff>
      <xdr:row>63</xdr:row>
      <xdr:rowOff>156134</xdr:rowOff>
    </xdr:to>
    <xdr:cxnSp macro="">
      <xdr:nvCxnSpPr>
        <xdr:cNvPr id="194" name="直線コネクタ 193">
          <a:extLst>
            <a:ext uri="{FF2B5EF4-FFF2-40B4-BE49-F238E27FC236}">
              <a16:creationId xmlns:a16="http://schemas.microsoft.com/office/drawing/2014/main" id="{1CF625DF-1140-4FB7-88C7-F8A282EC4AD0}"/>
            </a:ext>
          </a:extLst>
        </xdr:cNvPr>
        <xdr:cNvCxnSpPr/>
      </xdr:nvCxnSpPr>
      <xdr:spPr>
        <a:xfrm>
          <a:off x="19443700" y="107174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133214</xdr:rowOff>
    </xdr:from>
    <xdr:ext cx="469744" cy="259045"/>
    <xdr:sp macro="" textlink="">
      <xdr:nvSpPr>
        <xdr:cNvPr id="195" name="【保健センター・保健所】&#10;一人当たり面積最大値テキスト">
          <a:extLst>
            <a:ext uri="{FF2B5EF4-FFF2-40B4-BE49-F238E27FC236}">
              <a16:creationId xmlns:a16="http://schemas.microsoft.com/office/drawing/2014/main" id="{C34A0D85-A20E-4F78-BE02-58944F27C48E}"/>
            </a:ext>
          </a:extLst>
        </xdr:cNvPr>
        <xdr:cNvSpPr txBox="1"/>
      </xdr:nvSpPr>
      <xdr:spPr>
        <a:xfrm>
          <a:off x="19547840" y="935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15087</xdr:rowOff>
    </xdr:from>
    <xdr:to>
      <xdr:col>116</xdr:col>
      <xdr:colOff>152400</xdr:colOff>
      <xdr:row>57</xdr:row>
      <xdr:rowOff>15087</xdr:rowOff>
    </xdr:to>
    <xdr:cxnSp macro="">
      <xdr:nvCxnSpPr>
        <xdr:cNvPr id="196" name="直線コネクタ 195">
          <a:extLst>
            <a:ext uri="{FF2B5EF4-FFF2-40B4-BE49-F238E27FC236}">
              <a16:creationId xmlns:a16="http://schemas.microsoft.com/office/drawing/2014/main" id="{F9F5187B-4972-4EDF-87DD-F36BB87C99A7}"/>
            </a:ext>
          </a:extLst>
        </xdr:cNvPr>
        <xdr:cNvCxnSpPr/>
      </xdr:nvCxnSpPr>
      <xdr:spPr>
        <a:xfrm>
          <a:off x="19443700" y="95705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19296</xdr:rowOff>
    </xdr:from>
    <xdr:ext cx="469744" cy="259045"/>
    <xdr:sp macro="" textlink="">
      <xdr:nvSpPr>
        <xdr:cNvPr id="197" name="【保健センター・保健所】&#10;一人当たり面積平均値テキスト">
          <a:extLst>
            <a:ext uri="{FF2B5EF4-FFF2-40B4-BE49-F238E27FC236}">
              <a16:creationId xmlns:a16="http://schemas.microsoft.com/office/drawing/2014/main" id="{75996B45-8D96-41D8-B712-C5A8893E1EAE}"/>
            </a:ext>
          </a:extLst>
        </xdr:cNvPr>
        <xdr:cNvSpPr txBox="1"/>
      </xdr:nvSpPr>
      <xdr:spPr>
        <a:xfrm>
          <a:off x="19547840" y="10580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40869</xdr:rowOff>
    </xdr:from>
    <xdr:to>
      <xdr:col>116</xdr:col>
      <xdr:colOff>114300</xdr:colOff>
      <xdr:row>63</xdr:row>
      <xdr:rowOff>142469</xdr:rowOff>
    </xdr:to>
    <xdr:sp macro="" textlink="">
      <xdr:nvSpPr>
        <xdr:cNvPr id="198" name="フローチャート: 判断 197">
          <a:extLst>
            <a:ext uri="{FF2B5EF4-FFF2-40B4-BE49-F238E27FC236}">
              <a16:creationId xmlns:a16="http://schemas.microsoft.com/office/drawing/2014/main" id="{FA19F954-EDB5-4872-8F0E-29E40FCBD68B}"/>
            </a:ext>
          </a:extLst>
        </xdr:cNvPr>
        <xdr:cNvSpPr/>
      </xdr:nvSpPr>
      <xdr:spPr>
        <a:xfrm>
          <a:off x="19458940" y="1060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39268</xdr:rowOff>
    </xdr:from>
    <xdr:to>
      <xdr:col>112</xdr:col>
      <xdr:colOff>38100</xdr:colOff>
      <xdr:row>63</xdr:row>
      <xdr:rowOff>140868</xdr:rowOff>
    </xdr:to>
    <xdr:sp macro="" textlink="">
      <xdr:nvSpPr>
        <xdr:cNvPr id="199" name="フローチャート: 判断 198">
          <a:extLst>
            <a:ext uri="{FF2B5EF4-FFF2-40B4-BE49-F238E27FC236}">
              <a16:creationId xmlns:a16="http://schemas.microsoft.com/office/drawing/2014/main" id="{46CFB0D5-E284-425E-851A-F86110263E11}"/>
            </a:ext>
          </a:extLst>
        </xdr:cNvPr>
        <xdr:cNvSpPr/>
      </xdr:nvSpPr>
      <xdr:spPr>
        <a:xfrm>
          <a:off x="18735040" y="106005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33782</xdr:rowOff>
    </xdr:from>
    <xdr:to>
      <xdr:col>107</xdr:col>
      <xdr:colOff>101600</xdr:colOff>
      <xdr:row>63</xdr:row>
      <xdr:rowOff>135382</xdr:rowOff>
    </xdr:to>
    <xdr:sp macro="" textlink="">
      <xdr:nvSpPr>
        <xdr:cNvPr id="200" name="フローチャート: 判断 199">
          <a:extLst>
            <a:ext uri="{FF2B5EF4-FFF2-40B4-BE49-F238E27FC236}">
              <a16:creationId xmlns:a16="http://schemas.microsoft.com/office/drawing/2014/main" id="{261301D7-5668-4A5D-80BC-58FA7956B68F}"/>
            </a:ext>
          </a:extLst>
        </xdr:cNvPr>
        <xdr:cNvSpPr/>
      </xdr:nvSpPr>
      <xdr:spPr>
        <a:xfrm>
          <a:off x="17937480" y="1059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36982</xdr:rowOff>
    </xdr:from>
    <xdr:to>
      <xdr:col>102</xdr:col>
      <xdr:colOff>165100</xdr:colOff>
      <xdr:row>63</xdr:row>
      <xdr:rowOff>138582</xdr:rowOff>
    </xdr:to>
    <xdr:sp macro="" textlink="">
      <xdr:nvSpPr>
        <xdr:cNvPr id="201" name="フローチャート: 判断 200">
          <a:extLst>
            <a:ext uri="{FF2B5EF4-FFF2-40B4-BE49-F238E27FC236}">
              <a16:creationId xmlns:a16="http://schemas.microsoft.com/office/drawing/2014/main" id="{DFD46A6F-A1AE-492A-85CA-80465734F0DB}"/>
            </a:ext>
          </a:extLst>
        </xdr:cNvPr>
        <xdr:cNvSpPr/>
      </xdr:nvSpPr>
      <xdr:spPr>
        <a:xfrm>
          <a:off x="17162780" y="1059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40411</xdr:rowOff>
    </xdr:from>
    <xdr:to>
      <xdr:col>98</xdr:col>
      <xdr:colOff>38100</xdr:colOff>
      <xdr:row>63</xdr:row>
      <xdr:rowOff>142011</xdr:rowOff>
    </xdr:to>
    <xdr:sp macro="" textlink="">
      <xdr:nvSpPr>
        <xdr:cNvPr id="202" name="フローチャート: 判断 201">
          <a:extLst>
            <a:ext uri="{FF2B5EF4-FFF2-40B4-BE49-F238E27FC236}">
              <a16:creationId xmlns:a16="http://schemas.microsoft.com/office/drawing/2014/main" id="{28664657-173F-49D9-B4DF-A966605016B5}"/>
            </a:ext>
          </a:extLst>
        </xdr:cNvPr>
        <xdr:cNvSpPr/>
      </xdr:nvSpPr>
      <xdr:spPr>
        <a:xfrm>
          <a:off x="16388080" y="1060173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71790FD6-EEBB-479B-94E3-AEEBBFE862CA}"/>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0DD20046-A3A0-4670-9F6A-23D452F6A8A9}"/>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FCCC3619-9ACE-475E-8DCB-686394624216}"/>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F5D0F171-3EDD-4BF6-9E75-A17D98451D23}"/>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D6163BA5-9A19-48B4-A289-0D89896F5F3B}"/>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156997</xdr:rowOff>
    </xdr:from>
    <xdr:to>
      <xdr:col>116</xdr:col>
      <xdr:colOff>114300</xdr:colOff>
      <xdr:row>63</xdr:row>
      <xdr:rowOff>87147</xdr:rowOff>
    </xdr:to>
    <xdr:sp macro="" textlink="">
      <xdr:nvSpPr>
        <xdr:cNvPr id="208" name="楕円 207">
          <a:extLst>
            <a:ext uri="{FF2B5EF4-FFF2-40B4-BE49-F238E27FC236}">
              <a16:creationId xmlns:a16="http://schemas.microsoft.com/office/drawing/2014/main" id="{71FA1F4B-494B-4A78-B5FB-3F68E64DB755}"/>
            </a:ext>
          </a:extLst>
        </xdr:cNvPr>
        <xdr:cNvSpPr/>
      </xdr:nvSpPr>
      <xdr:spPr>
        <a:xfrm>
          <a:off x="19458940" y="105506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116374</xdr:rowOff>
    </xdr:from>
    <xdr:ext cx="469744" cy="259045"/>
    <xdr:sp macro="" textlink="">
      <xdr:nvSpPr>
        <xdr:cNvPr id="209" name="【保健センター・保健所】&#10;一人当たり面積該当値テキスト">
          <a:extLst>
            <a:ext uri="{FF2B5EF4-FFF2-40B4-BE49-F238E27FC236}">
              <a16:creationId xmlns:a16="http://schemas.microsoft.com/office/drawing/2014/main" id="{B03A476B-80DD-47F3-B962-16160622E656}"/>
            </a:ext>
          </a:extLst>
        </xdr:cNvPr>
        <xdr:cNvSpPr txBox="1"/>
      </xdr:nvSpPr>
      <xdr:spPr>
        <a:xfrm>
          <a:off x="19547840" y="10342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161112</xdr:rowOff>
    </xdr:from>
    <xdr:to>
      <xdr:col>112</xdr:col>
      <xdr:colOff>38100</xdr:colOff>
      <xdr:row>63</xdr:row>
      <xdr:rowOff>91262</xdr:rowOff>
    </xdr:to>
    <xdr:sp macro="" textlink="">
      <xdr:nvSpPr>
        <xdr:cNvPr id="210" name="楕円 209">
          <a:extLst>
            <a:ext uri="{FF2B5EF4-FFF2-40B4-BE49-F238E27FC236}">
              <a16:creationId xmlns:a16="http://schemas.microsoft.com/office/drawing/2014/main" id="{2309185C-F931-4809-AC41-CB2AACAC2812}"/>
            </a:ext>
          </a:extLst>
        </xdr:cNvPr>
        <xdr:cNvSpPr/>
      </xdr:nvSpPr>
      <xdr:spPr>
        <a:xfrm>
          <a:off x="18735040" y="105547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36347</xdr:rowOff>
    </xdr:from>
    <xdr:to>
      <xdr:col>116</xdr:col>
      <xdr:colOff>63500</xdr:colOff>
      <xdr:row>63</xdr:row>
      <xdr:rowOff>40462</xdr:rowOff>
    </xdr:to>
    <xdr:cxnSp macro="">
      <xdr:nvCxnSpPr>
        <xdr:cNvPr id="211" name="直線コネクタ 210">
          <a:extLst>
            <a:ext uri="{FF2B5EF4-FFF2-40B4-BE49-F238E27FC236}">
              <a16:creationId xmlns:a16="http://schemas.microsoft.com/office/drawing/2014/main" id="{D9389340-E533-407B-882F-20EECA6D14E8}"/>
            </a:ext>
          </a:extLst>
        </xdr:cNvPr>
        <xdr:cNvCxnSpPr/>
      </xdr:nvCxnSpPr>
      <xdr:spPr>
        <a:xfrm flipV="1">
          <a:off x="18778220" y="10597667"/>
          <a:ext cx="73152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164770</xdr:rowOff>
    </xdr:from>
    <xdr:to>
      <xdr:col>107</xdr:col>
      <xdr:colOff>101600</xdr:colOff>
      <xdr:row>63</xdr:row>
      <xdr:rowOff>94920</xdr:rowOff>
    </xdr:to>
    <xdr:sp macro="" textlink="">
      <xdr:nvSpPr>
        <xdr:cNvPr id="212" name="楕円 211">
          <a:extLst>
            <a:ext uri="{FF2B5EF4-FFF2-40B4-BE49-F238E27FC236}">
              <a16:creationId xmlns:a16="http://schemas.microsoft.com/office/drawing/2014/main" id="{5DA72A80-7B1F-4786-B0EA-DC625CB91221}"/>
            </a:ext>
          </a:extLst>
        </xdr:cNvPr>
        <xdr:cNvSpPr/>
      </xdr:nvSpPr>
      <xdr:spPr>
        <a:xfrm>
          <a:off x="17937480" y="10558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40462</xdr:rowOff>
    </xdr:from>
    <xdr:to>
      <xdr:col>111</xdr:col>
      <xdr:colOff>177800</xdr:colOff>
      <xdr:row>63</xdr:row>
      <xdr:rowOff>44120</xdr:rowOff>
    </xdr:to>
    <xdr:cxnSp macro="">
      <xdr:nvCxnSpPr>
        <xdr:cNvPr id="213" name="直線コネクタ 212">
          <a:extLst>
            <a:ext uri="{FF2B5EF4-FFF2-40B4-BE49-F238E27FC236}">
              <a16:creationId xmlns:a16="http://schemas.microsoft.com/office/drawing/2014/main" id="{C299F483-A3A5-468C-AC86-372EADF94DC4}"/>
            </a:ext>
          </a:extLst>
        </xdr:cNvPr>
        <xdr:cNvCxnSpPr/>
      </xdr:nvCxnSpPr>
      <xdr:spPr>
        <a:xfrm flipV="1">
          <a:off x="17988280" y="10601782"/>
          <a:ext cx="78994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168884</xdr:rowOff>
    </xdr:from>
    <xdr:to>
      <xdr:col>102</xdr:col>
      <xdr:colOff>165100</xdr:colOff>
      <xdr:row>63</xdr:row>
      <xdr:rowOff>99034</xdr:rowOff>
    </xdr:to>
    <xdr:sp macro="" textlink="">
      <xdr:nvSpPr>
        <xdr:cNvPr id="214" name="楕円 213">
          <a:extLst>
            <a:ext uri="{FF2B5EF4-FFF2-40B4-BE49-F238E27FC236}">
              <a16:creationId xmlns:a16="http://schemas.microsoft.com/office/drawing/2014/main" id="{762ED4B6-E658-4701-A6A9-040290EA1F04}"/>
            </a:ext>
          </a:extLst>
        </xdr:cNvPr>
        <xdr:cNvSpPr/>
      </xdr:nvSpPr>
      <xdr:spPr>
        <a:xfrm>
          <a:off x="17162780" y="105625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44120</xdr:rowOff>
    </xdr:from>
    <xdr:to>
      <xdr:col>107</xdr:col>
      <xdr:colOff>50800</xdr:colOff>
      <xdr:row>63</xdr:row>
      <xdr:rowOff>48234</xdr:rowOff>
    </xdr:to>
    <xdr:cxnSp macro="">
      <xdr:nvCxnSpPr>
        <xdr:cNvPr id="215" name="直線コネクタ 214">
          <a:extLst>
            <a:ext uri="{FF2B5EF4-FFF2-40B4-BE49-F238E27FC236}">
              <a16:creationId xmlns:a16="http://schemas.microsoft.com/office/drawing/2014/main" id="{C49B0FEC-9E3B-4ADE-B2ED-717A80C267E7}"/>
            </a:ext>
          </a:extLst>
        </xdr:cNvPr>
        <xdr:cNvCxnSpPr/>
      </xdr:nvCxnSpPr>
      <xdr:spPr>
        <a:xfrm flipV="1">
          <a:off x="17213580" y="10605440"/>
          <a:ext cx="7747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178</xdr:rowOff>
    </xdr:from>
    <xdr:to>
      <xdr:col>98</xdr:col>
      <xdr:colOff>38100</xdr:colOff>
      <xdr:row>63</xdr:row>
      <xdr:rowOff>101778</xdr:rowOff>
    </xdr:to>
    <xdr:sp macro="" textlink="">
      <xdr:nvSpPr>
        <xdr:cNvPr id="216" name="楕円 215">
          <a:extLst>
            <a:ext uri="{FF2B5EF4-FFF2-40B4-BE49-F238E27FC236}">
              <a16:creationId xmlns:a16="http://schemas.microsoft.com/office/drawing/2014/main" id="{8E7985EF-5A15-489F-9C46-172E1E257091}"/>
            </a:ext>
          </a:extLst>
        </xdr:cNvPr>
        <xdr:cNvSpPr/>
      </xdr:nvSpPr>
      <xdr:spPr>
        <a:xfrm>
          <a:off x="16388080" y="105614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48234</xdr:rowOff>
    </xdr:from>
    <xdr:to>
      <xdr:col>102</xdr:col>
      <xdr:colOff>114300</xdr:colOff>
      <xdr:row>63</xdr:row>
      <xdr:rowOff>50978</xdr:rowOff>
    </xdr:to>
    <xdr:cxnSp macro="">
      <xdr:nvCxnSpPr>
        <xdr:cNvPr id="217" name="直線コネクタ 216">
          <a:extLst>
            <a:ext uri="{FF2B5EF4-FFF2-40B4-BE49-F238E27FC236}">
              <a16:creationId xmlns:a16="http://schemas.microsoft.com/office/drawing/2014/main" id="{49389FF4-5C1A-4284-9AF0-7CB85DBCF597}"/>
            </a:ext>
          </a:extLst>
        </xdr:cNvPr>
        <xdr:cNvCxnSpPr/>
      </xdr:nvCxnSpPr>
      <xdr:spPr>
        <a:xfrm flipV="1">
          <a:off x="16431260" y="10609554"/>
          <a:ext cx="78232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131995</xdr:rowOff>
    </xdr:from>
    <xdr:ext cx="469744" cy="259045"/>
    <xdr:sp macro="" textlink="">
      <xdr:nvSpPr>
        <xdr:cNvPr id="218" name="n_1aveValue【保健センター・保健所】&#10;一人当たり面積">
          <a:extLst>
            <a:ext uri="{FF2B5EF4-FFF2-40B4-BE49-F238E27FC236}">
              <a16:creationId xmlns:a16="http://schemas.microsoft.com/office/drawing/2014/main" id="{7D9FB1E4-6BF7-4FF1-87AF-F0A820FFDEA3}"/>
            </a:ext>
          </a:extLst>
        </xdr:cNvPr>
        <xdr:cNvSpPr txBox="1"/>
      </xdr:nvSpPr>
      <xdr:spPr>
        <a:xfrm>
          <a:off x="18561127" y="1069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126509</xdr:rowOff>
    </xdr:from>
    <xdr:ext cx="469744" cy="259045"/>
    <xdr:sp macro="" textlink="">
      <xdr:nvSpPr>
        <xdr:cNvPr id="219" name="n_2aveValue【保健センター・保健所】&#10;一人当たり面積">
          <a:extLst>
            <a:ext uri="{FF2B5EF4-FFF2-40B4-BE49-F238E27FC236}">
              <a16:creationId xmlns:a16="http://schemas.microsoft.com/office/drawing/2014/main" id="{FDA7B4F7-D73C-44F7-993F-BC6361B4572D}"/>
            </a:ext>
          </a:extLst>
        </xdr:cNvPr>
        <xdr:cNvSpPr txBox="1"/>
      </xdr:nvSpPr>
      <xdr:spPr>
        <a:xfrm>
          <a:off x="17776267" y="1068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129709</xdr:rowOff>
    </xdr:from>
    <xdr:ext cx="469744" cy="259045"/>
    <xdr:sp macro="" textlink="">
      <xdr:nvSpPr>
        <xdr:cNvPr id="220" name="n_3aveValue【保健センター・保健所】&#10;一人当たり面積">
          <a:extLst>
            <a:ext uri="{FF2B5EF4-FFF2-40B4-BE49-F238E27FC236}">
              <a16:creationId xmlns:a16="http://schemas.microsoft.com/office/drawing/2014/main" id="{EB270658-B8FA-41A6-8190-CB4BE912FE2F}"/>
            </a:ext>
          </a:extLst>
        </xdr:cNvPr>
        <xdr:cNvSpPr txBox="1"/>
      </xdr:nvSpPr>
      <xdr:spPr>
        <a:xfrm>
          <a:off x="17001567" y="1069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133138</xdr:rowOff>
    </xdr:from>
    <xdr:ext cx="469744" cy="259045"/>
    <xdr:sp macro="" textlink="">
      <xdr:nvSpPr>
        <xdr:cNvPr id="221" name="n_4aveValue【保健センター・保健所】&#10;一人当たり面積">
          <a:extLst>
            <a:ext uri="{FF2B5EF4-FFF2-40B4-BE49-F238E27FC236}">
              <a16:creationId xmlns:a16="http://schemas.microsoft.com/office/drawing/2014/main" id="{01C84834-B191-4576-B197-9484684EF830}"/>
            </a:ext>
          </a:extLst>
        </xdr:cNvPr>
        <xdr:cNvSpPr txBox="1"/>
      </xdr:nvSpPr>
      <xdr:spPr>
        <a:xfrm>
          <a:off x="16226867" y="1069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107789</xdr:rowOff>
    </xdr:from>
    <xdr:ext cx="469744" cy="259045"/>
    <xdr:sp macro="" textlink="">
      <xdr:nvSpPr>
        <xdr:cNvPr id="222" name="n_1mainValue【保健センター・保健所】&#10;一人当たり面積">
          <a:extLst>
            <a:ext uri="{FF2B5EF4-FFF2-40B4-BE49-F238E27FC236}">
              <a16:creationId xmlns:a16="http://schemas.microsoft.com/office/drawing/2014/main" id="{C83CCB4E-FE41-4B62-969A-6B582B88F1E5}"/>
            </a:ext>
          </a:extLst>
        </xdr:cNvPr>
        <xdr:cNvSpPr txBox="1"/>
      </xdr:nvSpPr>
      <xdr:spPr>
        <a:xfrm>
          <a:off x="18561127" y="1033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111447</xdr:rowOff>
    </xdr:from>
    <xdr:ext cx="469744" cy="259045"/>
    <xdr:sp macro="" textlink="">
      <xdr:nvSpPr>
        <xdr:cNvPr id="223" name="n_2mainValue【保健センター・保健所】&#10;一人当たり面積">
          <a:extLst>
            <a:ext uri="{FF2B5EF4-FFF2-40B4-BE49-F238E27FC236}">
              <a16:creationId xmlns:a16="http://schemas.microsoft.com/office/drawing/2014/main" id="{56A5B894-5147-4F8C-B307-CB9C883A63F4}"/>
            </a:ext>
          </a:extLst>
        </xdr:cNvPr>
        <xdr:cNvSpPr txBox="1"/>
      </xdr:nvSpPr>
      <xdr:spPr>
        <a:xfrm>
          <a:off x="17776267" y="1033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115561</xdr:rowOff>
    </xdr:from>
    <xdr:ext cx="469744" cy="259045"/>
    <xdr:sp macro="" textlink="">
      <xdr:nvSpPr>
        <xdr:cNvPr id="224" name="n_3mainValue【保健センター・保健所】&#10;一人当たり面積">
          <a:extLst>
            <a:ext uri="{FF2B5EF4-FFF2-40B4-BE49-F238E27FC236}">
              <a16:creationId xmlns:a16="http://schemas.microsoft.com/office/drawing/2014/main" id="{078BA116-121F-4C12-B5B9-B295BD332418}"/>
            </a:ext>
          </a:extLst>
        </xdr:cNvPr>
        <xdr:cNvSpPr txBox="1"/>
      </xdr:nvSpPr>
      <xdr:spPr>
        <a:xfrm>
          <a:off x="17001567" y="103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118305</xdr:rowOff>
    </xdr:from>
    <xdr:ext cx="469744" cy="259045"/>
    <xdr:sp macro="" textlink="">
      <xdr:nvSpPr>
        <xdr:cNvPr id="225" name="n_4mainValue【保健センター・保健所】&#10;一人当たり面積">
          <a:extLst>
            <a:ext uri="{FF2B5EF4-FFF2-40B4-BE49-F238E27FC236}">
              <a16:creationId xmlns:a16="http://schemas.microsoft.com/office/drawing/2014/main" id="{857A6D73-692E-4604-93FE-0C438A6C9F8B}"/>
            </a:ext>
          </a:extLst>
        </xdr:cNvPr>
        <xdr:cNvSpPr txBox="1"/>
      </xdr:nvSpPr>
      <xdr:spPr>
        <a:xfrm>
          <a:off x="16226867" y="1034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26" name="正方形/長方形 225">
          <a:extLst>
            <a:ext uri="{FF2B5EF4-FFF2-40B4-BE49-F238E27FC236}">
              <a16:creationId xmlns:a16="http://schemas.microsoft.com/office/drawing/2014/main" id="{62750448-CABF-401A-989D-E5989620E16A}"/>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27" name="正方形/長方形 226">
          <a:extLst>
            <a:ext uri="{FF2B5EF4-FFF2-40B4-BE49-F238E27FC236}">
              <a16:creationId xmlns:a16="http://schemas.microsoft.com/office/drawing/2014/main" id="{2A181542-6512-453B-85A3-9C8455BBF682}"/>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28" name="正方形/長方形 227">
          <a:extLst>
            <a:ext uri="{FF2B5EF4-FFF2-40B4-BE49-F238E27FC236}">
              <a16:creationId xmlns:a16="http://schemas.microsoft.com/office/drawing/2014/main" id="{7DBEBED4-3FA8-4CBE-AA95-410525510FCF}"/>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29" name="正方形/長方形 228">
          <a:extLst>
            <a:ext uri="{FF2B5EF4-FFF2-40B4-BE49-F238E27FC236}">
              <a16:creationId xmlns:a16="http://schemas.microsoft.com/office/drawing/2014/main" id="{FBEFBFA8-A7D8-4352-9001-1C2440CB2716}"/>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30" name="正方形/長方形 229">
          <a:extLst>
            <a:ext uri="{FF2B5EF4-FFF2-40B4-BE49-F238E27FC236}">
              <a16:creationId xmlns:a16="http://schemas.microsoft.com/office/drawing/2014/main" id="{8F61D8AA-06DF-4B9E-94D4-9061BD780564}"/>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31" name="正方形/長方形 230">
          <a:extLst>
            <a:ext uri="{FF2B5EF4-FFF2-40B4-BE49-F238E27FC236}">
              <a16:creationId xmlns:a16="http://schemas.microsoft.com/office/drawing/2014/main" id="{27356014-87BF-48CB-B417-7E9A70E4C827}"/>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32" name="正方形/長方形 231">
          <a:extLst>
            <a:ext uri="{FF2B5EF4-FFF2-40B4-BE49-F238E27FC236}">
              <a16:creationId xmlns:a16="http://schemas.microsoft.com/office/drawing/2014/main" id="{89CFD128-75C7-4E20-BE64-84181EF8BC28}"/>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33" name="正方形/長方形 232">
          <a:extLst>
            <a:ext uri="{FF2B5EF4-FFF2-40B4-BE49-F238E27FC236}">
              <a16:creationId xmlns:a16="http://schemas.microsoft.com/office/drawing/2014/main" id="{54E992F8-362E-4651-9937-6D66A9FDAB1E}"/>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234" name="正方形/長方形 233">
          <a:extLst>
            <a:ext uri="{FF2B5EF4-FFF2-40B4-BE49-F238E27FC236}">
              <a16:creationId xmlns:a16="http://schemas.microsoft.com/office/drawing/2014/main" id="{DD7D2AB5-1D46-4A1A-B2F6-72EE544F0065}"/>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35" name="正方形/長方形 234">
          <a:extLst>
            <a:ext uri="{FF2B5EF4-FFF2-40B4-BE49-F238E27FC236}">
              <a16:creationId xmlns:a16="http://schemas.microsoft.com/office/drawing/2014/main" id="{5E2758C9-74B8-48B3-AD3B-A315DCFECC25}"/>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36" name="正方形/長方形 235">
          <a:extLst>
            <a:ext uri="{FF2B5EF4-FFF2-40B4-BE49-F238E27FC236}">
              <a16:creationId xmlns:a16="http://schemas.microsoft.com/office/drawing/2014/main" id="{D296A5E1-E02A-436C-9B04-C8C162683088}"/>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37" name="正方形/長方形 236">
          <a:extLst>
            <a:ext uri="{FF2B5EF4-FFF2-40B4-BE49-F238E27FC236}">
              <a16:creationId xmlns:a16="http://schemas.microsoft.com/office/drawing/2014/main" id="{6681C331-BAD2-4270-979B-2C04032037E5}"/>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38" name="正方形/長方形 237">
          <a:extLst>
            <a:ext uri="{FF2B5EF4-FFF2-40B4-BE49-F238E27FC236}">
              <a16:creationId xmlns:a16="http://schemas.microsoft.com/office/drawing/2014/main" id="{05B296C5-E0D9-4052-B7F2-2825A4DD0744}"/>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39" name="正方形/長方形 238">
          <a:extLst>
            <a:ext uri="{FF2B5EF4-FFF2-40B4-BE49-F238E27FC236}">
              <a16:creationId xmlns:a16="http://schemas.microsoft.com/office/drawing/2014/main" id="{E08E3F33-87DC-403D-8523-5B303EA3E85D}"/>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40" name="正方形/長方形 239">
          <a:extLst>
            <a:ext uri="{FF2B5EF4-FFF2-40B4-BE49-F238E27FC236}">
              <a16:creationId xmlns:a16="http://schemas.microsoft.com/office/drawing/2014/main" id="{B343C298-B2CE-492F-86DB-BB1F09535951}"/>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41" name="正方形/長方形 240">
          <a:extLst>
            <a:ext uri="{FF2B5EF4-FFF2-40B4-BE49-F238E27FC236}">
              <a16:creationId xmlns:a16="http://schemas.microsoft.com/office/drawing/2014/main" id="{3FE44F99-9875-4A9D-A867-107C7C6E085B}"/>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242" name="正方形/長方形 241">
          <a:extLst>
            <a:ext uri="{FF2B5EF4-FFF2-40B4-BE49-F238E27FC236}">
              <a16:creationId xmlns:a16="http://schemas.microsoft.com/office/drawing/2014/main" id="{A04AD2FC-F732-4A30-BE6B-88F43D74B387}"/>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43" name="正方形/長方形 242">
          <a:extLst>
            <a:ext uri="{FF2B5EF4-FFF2-40B4-BE49-F238E27FC236}">
              <a16:creationId xmlns:a16="http://schemas.microsoft.com/office/drawing/2014/main" id="{93C0838D-591E-4B5F-853D-9660793136CD}"/>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44" name="正方形/長方形 243">
          <a:extLst>
            <a:ext uri="{FF2B5EF4-FFF2-40B4-BE49-F238E27FC236}">
              <a16:creationId xmlns:a16="http://schemas.microsoft.com/office/drawing/2014/main" id="{6559A47A-B460-48C7-9E4A-036A4FBB5F55}"/>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45" name="正方形/長方形 244">
          <a:extLst>
            <a:ext uri="{FF2B5EF4-FFF2-40B4-BE49-F238E27FC236}">
              <a16:creationId xmlns:a16="http://schemas.microsoft.com/office/drawing/2014/main" id="{45FA613C-57A8-436B-9B33-C01C87E4E517}"/>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246" name="正方形/長方形 245">
          <a:extLst>
            <a:ext uri="{FF2B5EF4-FFF2-40B4-BE49-F238E27FC236}">
              <a16:creationId xmlns:a16="http://schemas.microsoft.com/office/drawing/2014/main" id="{ADEE03E0-B67C-431F-9744-BF48A59C9E13}"/>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247" name="正方形/長方形 246">
          <a:extLst>
            <a:ext uri="{FF2B5EF4-FFF2-40B4-BE49-F238E27FC236}">
              <a16:creationId xmlns:a16="http://schemas.microsoft.com/office/drawing/2014/main" id="{42B42AFD-E371-4F6A-BD27-1F8C5904669B}"/>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248" name="正方形/長方形 247">
          <a:extLst>
            <a:ext uri="{FF2B5EF4-FFF2-40B4-BE49-F238E27FC236}">
              <a16:creationId xmlns:a16="http://schemas.microsoft.com/office/drawing/2014/main" id="{FB4AF263-1375-4DAD-917E-52E8944126CF}"/>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49" name="正方形/長方形 248">
          <a:extLst>
            <a:ext uri="{FF2B5EF4-FFF2-40B4-BE49-F238E27FC236}">
              <a16:creationId xmlns:a16="http://schemas.microsoft.com/office/drawing/2014/main" id="{08C36A86-C640-44A4-A527-AED96202BAE8}"/>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250" name="テキスト ボックス 249">
          <a:extLst>
            <a:ext uri="{FF2B5EF4-FFF2-40B4-BE49-F238E27FC236}">
              <a16:creationId xmlns:a16="http://schemas.microsoft.com/office/drawing/2014/main" id="{8CAC1DFE-CB51-447F-B4DF-67FE8C3E4BCC}"/>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251" name="直線コネクタ 250">
          <a:extLst>
            <a:ext uri="{FF2B5EF4-FFF2-40B4-BE49-F238E27FC236}">
              <a16:creationId xmlns:a16="http://schemas.microsoft.com/office/drawing/2014/main" id="{57B26913-AE1D-4CC9-AD89-2FAD293B5AA6}"/>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252" name="テキスト ボックス 251">
          <a:extLst>
            <a:ext uri="{FF2B5EF4-FFF2-40B4-BE49-F238E27FC236}">
              <a16:creationId xmlns:a16="http://schemas.microsoft.com/office/drawing/2014/main" id="{6E26BE04-DBC1-42D6-8B91-6FD1958E2584}"/>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253" name="直線コネクタ 252">
          <a:extLst>
            <a:ext uri="{FF2B5EF4-FFF2-40B4-BE49-F238E27FC236}">
              <a16:creationId xmlns:a16="http://schemas.microsoft.com/office/drawing/2014/main" id="{8EB249FD-DD32-4775-82A9-EF15ED46B8D7}"/>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254" name="テキスト ボックス 253">
          <a:extLst>
            <a:ext uri="{FF2B5EF4-FFF2-40B4-BE49-F238E27FC236}">
              <a16:creationId xmlns:a16="http://schemas.microsoft.com/office/drawing/2014/main" id="{6D7A9815-7A4E-41E8-B555-6F5C7DE5D179}"/>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255" name="直線コネクタ 254">
          <a:extLst>
            <a:ext uri="{FF2B5EF4-FFF2-40B4-BE49-F238E27FC236}">
              <a16:creationId xmlns:a16="http://schemas.microsoft.com/office/drawing/2014/main" id="{94AF6339-B034-44B1-B374-56025F7559B1}"/>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256" name="テキスト ボックス 255">
          <a:extLst>
            <a:ext uri="{FF2B5EF4-FFF2-40B4-BE49-F238E27FC236}">
              <a16:creationId xmlns:a16="http://schemas.microsoft.com/office/drawing/2014/main" id="{4844539D-1742-48B0-8AFD-1A340F14C046}"/>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257" name="直線コネクタ 256">
          <a:extLst>
            <a:ext uri="{FF2B5EF4-FFF2-40B4-BE49-F238E27FC236}">
              <a16:creationId xmlns:a16="http://schemas.microsoft.com/office/drawing/2014/main" id="{3E9AB0E2-0429-4F8E-A4A3-4B4F9A33D122}"/>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258" name="テキスト ボックス 257">
          <a:extLst>
            <a:ext uri="{FF2B5EF4-FFF2-40B4-BE49-F238E27FC236}">
              <a16:creationId xmlns:a16="http://schemas.microsoft.com/office/drawing/2014/main" id="{6EFF6C8A-4C5F-4061-834A-1E6E0070FC87}"/>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259" name="直線コネクタ 258">
          <a:extLst>
            <a:ext uri="{FF2B5EF4-FFF2-40B4-BE49-F238E27FC236}">
              <a16:creationId xmlns:a16="http://schemas.microsoft.com/office/drawing/2014/main" id="{93A694D6-0892-4A5E-926A-E3D8D0D5C132}"/>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260" name="テキスト ボックス 259">
          <a:extLst>
            <a:ext uri="{FF2B5EF4-FFF2-40B4-BE49-F238E27FC236}">
              <a16:creationId xmlns:a16="http://schemas.microsoft.com/office/drawing/2014/main" id="{2ED9028E-3015-43E4-BA7F-9BF75DB44588}"/>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261" name="直線コネクタ 260">
          <a:extLst>
            <a:ext uri="{FF2B5EF4-FFF2-40B4-BE49-F238E27FC236}">
              <a16:creationId xmlns:a16="http://schemas.microsoft.com/office/drawing/2014/main" id="{49F716AB-5EF2-45AD-917A-2ADA0BBF1F31}"/>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262" name="テキスト ボックス 261">
          <a:extLst>
            <a:ext uri="{FF2B5EF4-FFF2-40B4-BE49-F238E27FC236}">
              <a16:creationId xmlns:a16="http://schemas.microsoft.com/office/drawing/2014/main" id="{91A98EA9-BC92-4388-B99E-2015F00D01F3}"/>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263" name="直線コネクタ 262">
          <a:extLst>
            <a:ext uri="{FF2B5EF4-FFF2-40B4-BE49-F238E27FC236}">
              <a16:creationId xmlns:a16="http://schemas.microsoft.com/office/drawing/2014/main" id="{1864DA24-D426-457E-8FE0-E83C102BC80A}"/>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264" name="テキスト ボックス 263">
          <a:extLst>
            <a:ext uri="{FF2B5EF4-FFF2-40B4-BE49-F238E27FC236}">
              <a16:creationId xmlns:a16="http://schemas.microsoft.com/office/drawing/2014/main" id="{8EEDE25D-EEE8-49BE-835F-C83A964C4946}"/>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265" name="直線コネクタ 264">
          <a:extLst>
            <a:ext uri="{FF2B5EF4-FFF2-40B4-BE49-F238E27FC236}">
              <a16:creationId xmlns:a16="http://schemas.microsoft.com/office/drawing/2014/main" id="{A58C3385-01A9-4AE2-B6B1-4D94F5BD11D3}"/>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66" name="【庁舎】&#10;有形固定資産減価償却率グラフ枠">
          <a:extLst>
            <a:ext uri="{FF2B5EF4-FFF2-40B4-BE49-F238E27FC236}">
              <a16:creationId xmlns:a16="http://schemas.microsoft.com/office/drawing/2014/main" id="{D8A90137-06BD-4214-9652-06F1798C926F}"/>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267" name="直線コネクタ 266">
          <a:extLst>
            <a:ext uri="{FF2B5EF4-FFF2-40B4-BE49-F238E27FC236}">
              <a16:creationId xmlns:a16="http://schemas.microsoft.com/office/drawing/2014/main" id="{8983BA80-2EF8-4D56-A3A6-B6DED080F69E}"/>
            </a:ext>
          </a:extLst>
        </xdr:cNvPr>
        <xdr:cNvCxnSpPr/>
      </xdr:nvCxnSpPr>
      <xdr:spPr>
        <a:xfrm flipV="1">
          <a:off x="14375764" y="16718280"/>
          <a:ext cx="0" cy="158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268" name="【庁舎】&#10;有形固定資産減価償却率最小値テキスト">
          <a:extLst>
            <a:ext uri="{FF2B5EF4-FFF2-40B4-BE49-F238E27FC236}">
              <a16:creationId xmlns:a16="http://schemas.microsoft.com/office/drawing/2014/main" id="{6454C033-0FB0-4AD7-8F51-FCE0A6839DF7}"/>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269" name="直線コネクタ 268">
          <a:extLst>
            <a:ext uri="{FF2B5EF4-FFF2-40B4-BE49-F238E27FC236}">
              <a16:creationId xmlns:a16="http://schemas.microsoft.com/office/drawing/2014/main" id="{DF246BDD-A4DF-408B-BB1E-1A584D51F75C}"/>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270" name="【庁舎】&#10;有形固定資産減価償却率最大値テキスト">
          <a:extLst>
            <a:ext uri="{FF2B5EF4-FFF2-40B4-BE49-F238E27FC236}">
              <a16:creationId xmlns:a16="http://schemas.microsoft.com/office/drawing/2014/main" id="{34A28F24-CBF4-4EF1-9AD9-029B8B9A6AF2}"/>
            </a:ext>
          </a:extLst>
        </xdr:cNvPr>
        <xdr:cNvSpPr txBox="1"/>
      </xdr:nvSpPr>
      <xdr:spPr>
        <a:xfrm>
          <a:off x="14414500" y="164973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271" name="直線コネクタ 270">
          <a:extLst>
            <a:ext uri="{FF2B5EF4-FFF2-40B4-BE49-F238E27FC236}">
              <a16:creationId xmlns:a16="http://schemas.microsoft.com/office/drawing/2014/main" id="{3DC75FC4-3FBE-438E-BB3D-7AF392E23D17}"/>
            </a:ext>
          </a:extLst>
        </xdr:cNvPr>
        <xdr:cNvCxnSpPr/>
      </xdr:nvCxnSpPr>
      <xdr:spPr>
        <a:xfrm>
          <a:off x="14287500" y="16718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97263</xdr:rowOff>
    </xdr:from>
    <xdr:ext cx="405111" cy="259045"/>
    <xdr:sp macro="" textlink="">
      <xdr:nvSpPr>
        <xdr:cNvPr id="272" name="【庁舎】&#10;有形固定資産減価償却率平均値テキスト">
          <a:extLst>
            <a:ext uri="{FF2B5EF4-FFF2-40B4-BE49-F238E27FC236}">
              <a16:creationId xmlns:a16="http://schemas.microsoft.com/office/drawing/2014/main" id="{914E9CD6-DEB2-4E90-B356-BEE73801AC25}"/>
            </a:ext>
          </a:extLst>
        </xdr:cNvPr>
        <xdr:cNvSpPr txBox="1"/>
      </xdr:nvSpPr>
      <xdr:spPr>
        <a:xfrm>
          <a:off x="14414500" y="17364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273" name="フローチャート: 判断 272">
          <a:extLst>
            <a:ext uri="{FF2B5EF4-FFF2-40B4-BE49-F238E27FC236}">
              <a16:creationId xmlns:a16="http://schemas.microsoft.com/office/drawing/2014/main" id="{66760C34-72FF-4075-9183-1EDA5EA83266}"/>
            </a:ext>
          </a:extLst>
        </xdr:cNvPr>
        <xdr:cNvSpPr/>
      </xdr:nvSpPr>
      <xdr:spPr>
        <a:xfrm>
          <a:off x="14325600" y="1750894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274" name="フローチャート: 判断 273">
          <a:extLst>
            <a:ext uri="{FF2B5EF4-FFF2-40B4-BE49-F238E27FC236}">
              <a16:creationId xmlns:a16="http://schemas.microsoft.com/office/drawing/2014/main" id="{00B92046-147D-4785-A2DE-CD7F1092C6FA}"/>
            </a:ext>
          </a:extLst>
        </xdr:cNvPr>
        <xdr:cNvSpPr/>
      </xdr:nvSpPr>
      <xdr:spPr>
        <a:xfrm>
          <a:off x="13578840" y="1749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275" name="フローチャート: 判断 274">
          <a:extLst>
            <a:ext uri="{FF2B5EF4-FFF2-40B4-BE49-F238E27FC236}">
              <a16:creationId xmlns:a16="http://schemas.microsoft.com/office/drawing/2014/main" id="{88D19154-5FD2-4851-95FA-67AEC63EAC99}"/>
            </a:ext>
          </a:extLst>
        </xdr:cNvPr>
        <xdr:cNvSpPr/>
      </xdr:nvSpPr>
      <xdr:spPr>
        <a:xfrm>
          <a:off x="12804140" y="1765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276" name="フローチャート: 判断 275">
          <a:extLst>
            <a:ext uri="{FF2B5EF4-FFF2-40B4-BE49-F238E27FC236}">
              <a16:creationId xmlns:a16="http://schemas.microsoft.com/office/drawing/2014/main" id="{735BB0CA-080D-43FB-AD75-A2AC98647620}"/>
            </a:ext>
          </a:extLst>
        </xdr:cNvPr>
        <xdr:cNvSpPr/>
      </xdr:nvSpPr>
      <xdr:spPr>
        <a:xfrm>
          <a:off x="12029440" y="176667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56424</xdr:rowOff>
    </xdr:from>
    <xdr:to>
      <xdr:col>67</xdr:col>
      <xdr:colOff>101600</xdr:colOff>
      <xdr:row>105</xdr:row>
      <xdr:rowOff>158024</xdr:rowOff>
    </xdr:to>
    <xdr:sp macro="" textlink="">
      <xdr:nvSpPr>
        <xdr:cNvPr id="277" name="フローチャート: 判断 276">
          <a:extLst>
            <a:ext uri="{FF2B5EF4-FFF2-40B4-BE49-F238E27FC236}">
              <a16:creationId xmlns:a16="http://schemas.microsoft.com/office/drawing/2014/main" id="{37C9B0D0-B9A9-47CD-B7D7-7628665FEE05}"/>
            </a:ext>
          </a:extLst>
        </xdr:cNvPr>
        <xdr:cNvSpPr/>
      </xdr:nvSpPr>
      <xdr:spPr>
        <a:xfrm>
          <a:off x="11231880" y="1765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278" name="テキスト ボックス 277">
          <a:extLst>
            <a:ext uri="{FF2B5EF4-FFF2-40B4-BE49-F238E27FC236}">
              <a16:creationId xmlns:a16="http://schemas.microsoft.com/office/drawing/2014/main" id="{D1D4CB60-B1EF-4C11-A3F6-A9AC6128FD58}"/>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279" name="テキスト ボックス 278">
          <a:extLst>
            <a:ext uri="{FF2B5EF4-FFF2-40B4-BE49-F238E27FC236}">
              <a16:creationId xmlns:a16="http://schemas.microsoft.com/office/drawing/2014/main" id="{B326638E-DEF8-4F85-A80B-A9185A06FFD4}"/>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280" name="テキスト ボックス 279">
          <a:extLst>
            <a:ext uri="{FF2B5EF4-FFF2-40B4-BE49-F238E27FC236}">
              <a16:creationId xmlns:a16="http://schemas.microsoft.com/office/drawing/2014/main" id="{994FB9FE-92F8-4EA8-97ED-1C9EEB28E20A}"/>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281" name="テキスト ボックス 280">
          <a:extLst>
            <a:ext uri="{FF2B5EF4-FFF2-40B4-BE49-F238E27FC236}">
              <a16:creationId xmlns:a16="http://schemas.microsoft.com/office/drawing/2014/main" id="{0C3BBDF9-F290-4159-A4A3-D3D77344A408}"/>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282" name="テキスト ボックス 281">
          <a:extLst>
            <a:ext uri="{FF2B5EF4-FFF2-40B4-BE49-F238E27FC236}">
              <a16:creationId xmlns:a16="http://schemas.microsoft.com/office/drawing/2014/main" id="{CA3B192D-E1FA-4F03-BA2F-37FED036C65F}"/>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54792</xdr:rowOff>
    </xdr:from>
    <xdr:to>
      <xdr:col>85</xdr:col>
      <xdr:colOff>177800</xdr:colOff>
      <xdr:row>108</xdr:row>
      <xdr:rowOff>156392</xdr:rowOff>
    </xdr:to>
    <xdr:sp macro="" textlink="">
      <xdr:nvSpPr>
        <xdr:cNvPr id="283" name="楕円 282">
          <a:extLst>
            <a:ext uri="{FF2B5EF4-FFF2-40B4-BE49-F238E27FC236}">
              <a16:creationId xmlns:a16="http://schemas.microsoft.com/office/drawing/2014/main" id="{3E96FA1F-F09A-4E6E-9643-B7FAE8FE3B8B}"/>
            </a:ext>
          </a:extLst>
        </xdr:cNvPr>
        <xdr:cNvSpPr/>
      </xdr:nvSpPr>
      <xdr:spPr>
        <a:xfrm>
          <a:off x="14325600" y="1815991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141169</xdr:rowOff>
    </xdr:from>
    <xdr:ext cx="405111" cy="259045"/>
    <xdr:sp macro="" textlink="">
      <xdr:nvSpPr>
        <xdr:cNvPr id="284" name="【庁舎】&#10;有形固定資産減価償却率該当値テキスト">
          <a:extLst>
            <a:ext uri="{FF2B5EF4-FFF2-40B4-BE49-F238E27FC236}">
              <a16:creationId xmlns:a16="http://schemas.microsoft.com/office/drawing/2014/main" id="{54EE5A43-EDF2-4905-B4E3-EED3F2261C85}"/>
            </a:ext>
          </a:extLst>
        </xdr:cNvPr>
        <xdr:cNvSpPr txBox="1"/>
      </xdr:nvSpPr>
      <xdr:spPr>
        <a:xfrm>
          <a:off x="14414500" y="18078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43362</xdr:rowOff>
    </xdr:from>
    <xdr:to>
      <xdr:col>81</xdr:col>
      <xdr:colOff>101600</xdr:colOff>
      <xdr:row>108</xdr:row>
      <xdr:rowOff>144962</xdr:rowOff>
    </xdr:to>
    <xdr:sp macro="" textlink="">
      <xdr:nvSpPr>
        <xdr:cNvPr id="285" name="楕円 284">
          <a:extLst>
            <a:ext uri="{FF2B5EF4-FFF2-40B4-BE49-F238E27FC236}">
              <a16:creationId xmlns:a16="http://schemas.microsoft.com/office/drawing/2014/main" id="{7073C44B-CDDC-47C6-A22D-AC1C792F690B}"/>
            </a:ext>
          </a:extLst>
        </xdr:cNvPr>
        <xdr:cNvSpPr/>
      </xdr:nvSpPr>
      <xdr:spPr>
        <a:xfrm>
          <a:off x="13578840" y="1814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94162</xdr:rowOff>
    </xdr:from>
    <xdr:to>
      <xdr:col>85</xdr:col>
      <xdr:colOff>127000</xdr:colOff>
      <xdr:row>108</xdr:row>
      <xdr:rowOff>105592</xdr:rowOff>
    </xdr:to>
    <xdr:cxnSp macro="">
      <xdr:nvCxnSpPr>
        <xdr:cNvPr id="286" name="直線コネクタ 285">
          <a:extLst>
            <a:ext uri="{FF2B5EF4-FFF2-40B4-BE49-F238E27FC236}">
              <a16:creationId xmlns:a16="http://schemas.microsoft.com/office/drawing/2014/main" id="{14CAA81F-529A-4747-A249-6282EE7A8BF3}"/>
            </a:ext>
          </a:extLst>
        </xdr:cNvPr>
        <xdr:cNvCxnSpPr/>
      </xdr:nvCxnSpPr>
      <xdr:spPr>
        <a:xfrm>
          <a:off x="13629640" y="18199282"/>
          <a:ext cx="74676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27032</xdr:rowOff>
    </xdr:from>
    <xdr:to>
      <xdr:col>76</xdr:col>
      <xdr:colOff>165100</xdr:colOff>
      <xdr:row>108</xdr:row>
      <xdr:rowOff>128632</xdr:rowOff>
    </xdr:to>
    <xdr:sp macro="" textlink="">
      <xdr:nvSpPr>
        <xdr:cNvPr id="287" name="楕円 286">
          <a:extLst>
            <a:ext uri="{FF2B5EF4-FFF2-40B4-BE49-F238E27FC236}">
              <a16:creationId xmlns:a16="http://schemas.microsoft.com/office/drawing/2014/main" id="{0754FF84-0779-432D-B3BD-79A0CFC66186}"/>
            </a:ext>
          </a:extLst>
        </xdr:cNvPr>
        <xdr:cNvSpPr/>
      </xdr:nvSpPr>
      <xdr:spPr>
        <a:xfrm>
          <a:off x="1280414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77832</xdr:rowOff>
    </xdr:from>
    <xdr:to>
      <xdr:col>81</xdr:col>
      <xdr:colOff>50800</xdr:colOff>
      <xdr:row>108</xdr:row>
      <xdr:rowOff>94162</xdr:rowOff>
    </xdr:to>
    <xdr:cxnSp macro="">
      <xdr:nvCxnSpPr>
        <xdr:cNvPr id="288" name="直線コネクタ 287">
          <a:extLst>
            <a:ext uri="{FF2B5EF4-FFF2-40B4-BE49-F238E27FC236}">
              <a16:creationId xmlns:a16="http://schemas.microsoft.com/office/drawing/2014/main" id="{F07D7CF7-2EAC-4394-9086-A0B28DCC472F}"/>
            </a:ext>
          </a:extLst>
        </xdr:cNvPr>
        <xdr:cNvCxnSpPr/>
      </xdr:nvCxnSpPr>
      <xdr:spPr>
        <a:xfrm>
          <a:off x="12854940" y="18182952"/>
          <a:ext cx="7747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10705</xdr:rowOff>
    </xdr:from>
    <xdr:to>
      <xdr:col>72</xdr:col>
      <xdr:colOff>38100</xdr:colOff>
      <xdr:row>108</xdr:row>
      <xdr:rowOff>112305</xdr:rowOff>
    </xdr:to>
    <xdr:sp macro="" textlink="">
      <xdr:nvSpPr>
        <xdr:cNvPr id="289" name="楕円 288">
          <a:extLst>
            <a:ext uri="{FF2B5EF4-FFF2-40B4-BE49-F238E27FC236}">
              <a16:creationId xmlns:a16="http://schemas.microsoft.com/office/drawing/2014/main" id="{A0FAF77F-FD8B-4CB7-8FB0-7E313D956F6B}"/>
            </a:ext>
          </a:extLst>
        </xdr:cNvPr>
        <xdr:cNvSpPr/>
      </xdr:nvSpPr>
      <xdr:spPr>
        <a:xfrm>
          <a:off x="12029440" y="181158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61505</xdr:rowOff>
    </xdr:from>
    <xdr:to>
      <xdr:col>76</xdr:col>
      <xdr:colOff>114300</xdr:colOff>
      <xdr:row>108</xdr:row>
      <xdr:rowOff>77832</xdr:rowOff>
    </xdr:to>
    <xdr:cxnSp macro="">
      <xdr:nvCxnSpPr>
        <xdr:cNvPr id="290" name="直線コネクタ 289">
          <a:extLst>
            <a:ext uri="{FF2B5EF4-FFF2-40B4-BE49-F238E27FC236}">
              <a16:creationId xmlns:a16="http://schemas.microsoft.com/office/drawing/2014/main" id="{585CF870-1C28-4049-98A6-773B7E45201F}"/>
            </a:ext>
          </a:extLst>
        </xdr:cNvPr>
        <xdr:cNvCxnSpPr/>
      </xdr:nvCxnSpPr>
      <xdr:spPr>
        <a:xfrm>
          <a:off x="12072620" y="18166625"/>
          <a:ext cx="78232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167458</xdr:rowOff>
    </xdr:from>
    <xdr:to>
      <xdr:col>67</xdr:col>
      <xdr:colOff>101600</xdr:colOff>
      <xdr:row>108</xdr:row>
      <xdr:rowOff>97608</xdr:rowOff>
    </xdr:to>
    <xdr:sp macro="" textlink="">
      <xdr:nvSpPr>
        <xdr:cNvPr id="291" name="楕円 290">
          <a:extLst>
            <a:ext uri="{FF2B5EF4-FFF2-40B4-BE49-F238E27FC236}">
              <a16:creationId xmlns:a16="http://schemas.microsoft.com/office/drawing/2014/main" id="{E93DCFF2-487D-4E2C-9EBD-478CDC14FA82}"/>
            </a:ext>
          </a:extLst>
        </xdr:cNvPr>
        <xdr:cNvSpPr/>
      </xdr:nvSpPr>
      <xdr:spPr>
        <a:xfrm>
          <a:off x="11231880" y="181049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46808</xdr:rowOff>
    </xdr:from>
    <xdr:to>
      <xdr:col>71</xdr:col>
      <xdr:colOff>177800</xdr:colOff>
      <xdr:row>108</xdr:row>
      <xdr:rowOff>61505</xdr:rowOff>
    </xdr:to>
    <xdr:cxnSp macro="">
      <xdr:nvCxnSpPr>
        <xdr:cNvPr id="292" name="直線コネクタ 291">
          <a:extLst>
            <a:ext uri="{FF2B5EF4-FFF2-40B4-BE49-F238E27FC236}">
              <a16:creationId xmlns:a16="http://schemas.microsoft.com/office/drawing/2014/main" id="{B9B20BA4-0D8A-4878-BC4D-D097683190E0}"/>
            </a:ext>
          </a:extLst>
        </xdr:cNvPr>
        <xdr:cNvCxnSpPr/>
      </xdr:nvCxnSpPr>
      <xdr:spPr>
        <a:xfrm>
          <a:off x="11282680" y="18151928"/>
          <a:ext cx="78994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4734</xdr:rowOff>
    </xdr:from>
    <xdr:ext cx="405111" cy="259045"/>
    <xdr:sp macro="" textlink="">
      <xdr:nvSpPr>
        <xdr:cNvPr id="293" name="n_1aveValue【庁舎】&#10;有形固定資産減価償却率">
          <a:extLst>
            <a:ext uri="{FF2B5EF4-FFF2-40B4-BE49-F238E27FC236}">
              <a16:creationId xmlns:a16="http://schemas.microsoft.com/office/drawing/2014/main" id="{F80CC80A-BC66-42C8-8E55-CB888D85FDA7}"/>
            </a:ext>
          </a:extLst>
        </xdr:cNvPr>
        <xdr:cNvSpPr txBox="1"/>
      </xdr:nvSpPr>
      <xdr:spPr>
        <a:xfrm>
          <a:off x="13437244" y="1727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171285</xdr:rowOff>
    </xdr:from>
    <xdr:ext cx="405111" cy="259045"/>
    <xdr:sp macro="" textlink="">
      <xdr:nvSpPr>
        <xdr:cNvPr id="294" name="n_2aveValue【庁舎】&#10;有形固定資産減価償却率">
          <a:extLst>
            <a:ext uri="{FF2B5EF4-FFF2-40B4-BE49-F238E27FC236}">
              <a16:creationId xmlns:a16="http://schemas.microsoft.com/office/drawing/2014/main" id="{E1B5A164-215D-40D3-AF77-43997624D776}"/>
            </a:ext>
          </a:extLst>
        </xdr:cNvPr>
        <xdr:cNvSpPr txBox="1"/>
      </xdr:nvSpPr>
      <xdr:spPr>
        <a:xfrm>
          <a:off x="12675244" y="1743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11265</xdr:rowOff>
    </xdr:from>
    <xdr:ext cx="405111" cy="259045"/>
    <xdr:sp macro="" textlink="">
      <xdr:nvSpPr>
        <xdr:cNvPr id="295" name="n_3aveValue【庁舎】&#10;有形固定資産減価償却率">
          <a:extLst>
            <a:ext uri="{FF2B5EF4-FFF2-40B4-BE49-F238E27FC236}">
              <a16:creationId xmlns:a16="http://schemas.microsoft.com/office/drawing/2014/main" id="{B2AA3D4C-5715-464B-9C38-57C012C19644}"/>
            </a:ext>
          </a:extLst>
        </xdr:cNvPr>
        <xdr:cNvSpPr txBox="1"/>
      </xdr:nvSpPr>
      <xdr:spPr>
        <a:xfrm>
          <a:off x="11900544" y="1744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3101</xdr:rowOff>
    </xdr:from>
    <xdr:ext cx="405111" cy="259045"/>
    <xdr:sp macro="" textlink="">
      <xdr:nvSpPr>
        <xdr:cNvPr id="296" name="n_4aveValue【庁舎】&#10;有形固定資産減価償却率">
          <a:extLst>
            <a:ext uri="{FF2B5EF4-FFF2-40B4-BE49-F238E27FC236}">
              <a16:creationId xmlns:a16="http://schemas.microsoft.com/office/drawing/2014/main" id="{275B69A4-A13F-4370-9F42-49BC0F006CAF}"/>
            </a:ext>
          </a:extLst>
        </xdr:cNvPr>
        <xdr:cNvSpPr txBox="1"/>
      </xdr:nvSpPr>
      <xdr:spPr>
        <a:xfrm>
          <a:off x="11102984" y="1743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136089</xdr:rowOff>
    </xdr:from>
    <xdr:ext cx="405111" cy="259045"/>
    <xdr:sp macro="" textlink="">
      <xdr:nvSpPr>
        <xdr:cNvPr id="297" name="n_1mainValue【庁舎】&#10;有形固定資産減価償却率">
          <a:extLst>
            <a:ext uri="{FF2B5EF4-FFF2-40B4-BE49-F238E27FC236}">
              <a16:creationId xmlns:a16="http://schemas.microsoft.com/office/drawing/2014/main" id="{CB7E1341-6867-40BA-BED5-E79D5564F4E4}"/>
            </a:ext>
          </a:extLst>
        </xdr:cNvPr>
        <xdr:cNvSpPr txBox="1"/>
      </xdr:nvSpPr>
      <xdr:spPr>
        <a:xfrm>
          <a:off x="13437244" y="18241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119759</xdr:rowOff>
    </xdr:from>
    <xdr:ext cx="405111" cy="259045"/>
    <xdr:sp macro="" textlink="">
      <xdr:nvSpPr>
        <xdr:cNvPr id="298" name="n_2mainValue【庁舎】&#10;有形固定資産減価償却率">
          <a:extLst>
            <a:ext uri="{FF2B5EF4-FFF2-40B4-BE49-F238E27FC236}">
              <a16:creationId xmlns:a16="http://schemas.microsoft.com/office/drawing/2014/main" id="{B0F85EE5-98E8-4F68-A68D-CBA445DB7747}"/>
            </a:ext>
          </a:extLst>
        </xdr:cNvPr>
        <xdr:cNvSpPr txBox="1"/>
      </xdr:nvSpPr>
      <xdr:spPr>
        <a:xfrm>
          <a:off x="126752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103432</xdr:rowOff>
    </xdr:from>
    <xdr:ext cx="405111" cy="259045"/>
    <xdr:sp macro="" textlink="">
      <xdr:nvSpPr>
        <xdr:cNvPr id="299" name="n_3mainValue【庁舎】&#10;有形固定資産減価償却率">
          <a:extLst>
            <a:ext uri="{FF2B5EF4-FFF2-40B4-BE49-F238E27FC236}">
              <a16:creationId xmlns:a16="http://schemas.microsoft.com/office/drawing/2014/main" id="{5AA8C36C-C0BD-40FF-8990-F7DFA0B5A9B1}"/>
            </a:ext>
          </a:extLst>
        </xdr:cNvPr>
        <xdr:cNvSpPr txBox="1"/>
      </xdr:nvSpPr>
      <xdr:spPr>
        <a:xfrm>
          <a:off x="11900544" y="1820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88735</xdr:rowOff>
    </xdr:from>
    <xdr:ext cx="405111" cy="259045"/>
    <xdr:sp macro="" textlink="">
      <xdr:nvSpPr>
        <xdr:cNvPr id="300" name="n_4mainValue【庁舎】&#10;有形固定資産減価償却率">
          <a:extLst>
            <a:ext uri="{FF2B5EF4-FFF2-40B4-BE49-F238E27FC236}">
              <a16:creationId xmlns:a16="http://schemas.microsoft.com/office/drawing/2014/main" id="{39188299-A200-4989-8F2D-25C79DF31953}"/>
            </a:ext>
          </a:extLst>
        </xdr:cNvPr>
        <xdr:cNvSpPr txBox="1"/>
      </xdr:nvSpPr>
      <xdr:spPr>
        <a:xfrm>
          <a:off x="11102984" y="1819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01" name="正方形/長方形 300">
          <a:extLst>
            <a:ext uri="{FF2B5EF4-FFF2-40B4-BE49-F238E27FC236}">
              <a16:creationId xmlns:a16="http://schemas.microsoft.com/office/drawing/2014/main" id="{81FC1A0A-D00A-40AF-8D3F-696B847FE725}"/>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02" name="正方形/長方形 301">
          <a:extLst>
            <a:ext uri="{FF2B5EF4-FFF2-40B4-BE49-F238E27FC236}">
              <a16:creationId xmlns:a16="http://schemas.microsoft.com/office/drawing/2014/main" id="{EE761874-37F0-48C4-BBF0-E43DF08231EA}"/>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03" name="正方形/長方形 302">
          <a:extLst>
            <a:ext uri="{FF2B5EF4-FFF2-40B4-BE49-F238E27FC236}">
              <a16:creationId xmlns:a16="http://schemas.microsoft.com/office/drawing/2014/main" id="{EAC92ADB-1BF0-45F3-B4B4-C224AF16A411}"/>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04" name="正方形/長方形 303">
          <a:extLst>
            <a:ext uri="{FF2B5EF4-FFF2-40B4-BE49-F238E27FC236}">
              <a16:creationId xmlns:a16="http://schemas.microsoft.com/office/drawing/2014/main" id="{3F617991-4C19-49B1-8713-2AC2E225A5E9}"/>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05" name="正方形/長方形 304">
          <a:extLst>
            <a:ext uri="{FF2B5EF4-FFF2-40B4-BE49-F238E27FC236}">
              <a16:creationId xmlns:a16="http://schemas.microsoft.com/office/drawing/2014/main" id="{067056BF-8C85-4037-9863-B0303643F914}"/>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06" name="正方形/長方形 305">
          <a:extLst>
            <a:ext uri="{FF2B5EF4-FFF2-40B4-BE49-F238E27FC236}">
              <a16:creationId xmlns:a16="http://schemas.microsoft.com/office/drawing/2014/main" id="{C5E54643-A2CD-4812-9BA4-848866DA3606}"/>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07" name="正方形/長方形 306">
          <a:extLst>
            <a:ext uri="{FF2B5EF4-FFF2-40B4-BE49-F238E27FC236}">
              <a16:creationId xmlns:a16="http://schemas.microsoft.com/office/drawing/2014/main" id="{801490CD-56C4-46E3-9BBA-0E68FD211E62}"/>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08" name="正方形/長方形 307">
          <a:extLst>
            <a:ext uri="{FF2B5EF4-FFF2-40B4-BE49-F238E27FC236}">
              <a16:creationId xmlns:a16="http://schemas.microsoft.com/office/drawing/2014/main" id="{C812320B-FAE2-4024-B461-83B97122B238}"/>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09" name="テキスト ボックス 308">
          <a:extLst>
            <a:ext uri="{FF2B5EF4-FFF2-40B4-BE49-F238E27FC236}">
              <a16:creationId xmlns:a16="http://schemas.microsoft.com/office/drawing/2014/main" id="{A9F04621-2696-4385-A630-7E6647C5F03B}"/>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10" name="直線コネクタ 309">
          <a:extLst>
            <a:ext uri="{FF2B5EF4-FFF2-40B4-BE49-F238E27FC236}">
              <a16:creationId xmlns:a16="http://schemas.microsoft.com/office/drawing/2014/main" id="{7790ED00-E71B-4157-B4AF-A8E539502AC5}"/>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311" name="直線コネクタ 310">
          <a:extLst>
            <a:ext uri="{FF2B5EF4-FFF2-40B4-BE49-F238E27FC236}">
              <a16:creationId xmlns:a16="http://schemas.microsoft.com/office/drawing/2014/main" id="{D22697B3-3D0C-40BD-9403-19B7E02AB039}"/>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312" name="テキスト ボックス 311">
          <a:extLst>
            <a:ext uri="{FF2B5EF4-FFF2-40B4-BE49-F238E27FC236}">
              <a16:creationId xmlns:a16="http://schemas.microsoft.com/office/drawing/2014/main" id="{7FBB1C76-8D27-4553-9AED-693812CF16AF}"/>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313" name="直線コネクタ 312">
          <a:extLst>
            <a:ext uri="{FF2B5EF4-FFF2-40B4-BE49-F238E27FC236}">
              <a16:creationId xmlns:a16="http://schemas.microsoft.com/office/drawing/2014/main" id="{B746EF4A-3174-4149-BD8E-F7F42A7C2CF4}"/>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314" name="テキスト ボックス 313">
          <a:extLst>
            <a:ext uri="{FF2B5EF4-FFF2-40B4-BE49-F238E27FC236}">
              <a16:creationId xmlns:a16="http://schemas.microsoft.com/office/drawing/2014/main" id="{7EBD13CC-E1D8-4FF6-AC10-5EB93162A769}"/>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315" name="直線コネクタ 314">
          <a:extLst>
            <a:ext uri="{FF2B5EF4-FFF2-40B4-BE49-F238E27FC236}">
              <a16:creationId xmlns:a16="http://schemas.microsoft.com/office/drawing/2014/main" id="{4536F68D-79FF-4CE6-B47C-680B5BFE1E04}"/>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316" name="テキスト ボックス 315">
          <a:extLst>
            <a:ext uri="{FF2B5EF4-FFF2-40B4-BE49-F238E27FC236}">
              <a16:creationId xmlns:a16="http://schemas.microsoft.com/office/drawing/2014/main" id="{AA14DD95-C598-44B8-A8B8-7A0E2A7A9DD9}"/>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317" name="直線コネクタ 316">
          <a:extLst>
            <a:ext uri="{FF2B5EF4-FFF2-40B4-BE49-F238E27FC236}">
              <a16:creationId xmlns:a16="http://schemas.microsoft.com/office/drawing/2014/main" id="{869BCB4C-A164-4E42-B878-83710F2F218C}"/>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318" name="テキスト ボックス 317">
          <a:extLst>
            <a:ext uri="{FF2B5EF4-FFF2-40B4-BE49-F238E27FC236}">
              <a16:creationId xmlns:a16="http://schemas.microsoft.com/office/drawing/2014/main" id="{8BD93E93-C068-4C3C-A45E-44A0A18837D7}"/>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319" name="直線コネクタ 318">
          <a:extLst>
            <a:ext uri="{FF2B5EF4-FFF2-40B4-BE49-F238E27FC236}">
              <a16:creationId xmlns:a16="http://schemas.microsoft.com/office/drawing/2014/main" id="{C2E8D653-E830-46C6-A310-924920E3C025}"/>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320" name="テキスト ボックス 319">
          <a:extLst>
            <a:ext uri="{FF2B5EF4-FFF2-40B4-BE49-F238E27FC236}">
              <a16:creationId xmlns:a16="http://schemas.microsoft.com/office/drawing/2014/main" id="{2815C3B4-08C1-44CC-88E3-4D8F632C2E70}"/>
            </a:ext>
          </a:extLst>
        </xdr:cNvPr>
        <xdr:cNvSpPr txBox="1"/>
      </xdr:nvSpPr>
      <xdr:spPr>
        <a:xfrm>
          <a:off x="15630721" y="16625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21" name="直線コネクタ 320">
          <a:extLst>
            <a:ext uri="{FF2B5EF4-FFF2-40B4-BE49-F238E27FC236}">
              <a16:creationId xmlns:a16="http://schemas.microsoft.com/office/drawing/2014/main" id="{C1F1F380-EE8A-48D8-919C-5B20B831AC8F}"/>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322" name="テキスト ボックス 321">
          <a:extLst>
            <a:ext uri="{FF2B5EF4-FFF2-40B4-BE49-F238E27FC236}">
              <a16:creationId xmlns:a16="http://schemas.microsoft.com/office/drawing/2014/main" id="{2FA83B93-78C7-4A2C-AFC2-FCF9BD5AAF67}"/>
            </a:ext>
          </a:extLst>
        </xdr:cNvPr>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23" name="【庁舎】&#10;一人当たり面積グラフ枠">
          <a:extLst>
            <a:ext uri="{FF2B5EF4-FFF2-40B4-BE49-F238E27FC236}">
              <a16:creationId xmlns:a16="http://schemas.microsoft.com/office/drawing/2014/main" id="{043DF732-BD71-42AC-9C11-E5E807762B38}"/>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324" name="直線コネクタ 323">
          <a:extLst>
            <a:ext uri="{FF2B5EF4-FFF2-40B4-BE49-F238E27FC236}">
              <a16:creationId xmlns:a16="http://schemas.microsoft.com/office/drawing/2014/main" id="{AB29A04D-1C33-412C-8C42-D8CD298A27F4}"/>
            </a:ext>
          </a:extLst>
        </xdr:cNvPr>
        <xdr:cNvCxnSpPr/>
      </xdr:nvCxnSpPr>
      <xdr:spPr>
        <a:xfrm flipV="1">
          <a:off x="19509104" y="16934053"/>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325" name="【庁舎】&#10;一人当たり面積最小値テキスト">
          <a:extLst>
            <a:ext uri="{FF2B5EF4-FFF2-40B4-BE49-F238E27FC236}">
              <a16:creationId xmlns:a16="http://schemas.microsoft.com/office/drawing/2014/main" id="{6C557D56-2315-4758-AC94-04DA14B02A91}"/>
            </a:ext>
          </a:extLst>
        </xdr:cNvPr>
        <xdr:cNvSpPr txBox="1"/>
      </xdr:nvSpPr>
      <xdr:spPr>
        <a:xfrm>
          <a:off x="19547840" y="18237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326" name="直線コネクタ 325">
          <a:extLst>
            <a:ext uri="{FF2B5EF4-FFF2-40B4-BE49-F238E27FC236}">
              <a16:creationId xmlns:a16="http://schemas.microsoft.com/office/drawing/2014/main" id="{6D143805-C6E2-4BF8-99FB-844E2630A13D}"/>
            </a:ext>
          </a:extLst>
        </xdr:cNvPr>
        <xdr:cNvCxnSpPr/>
      </xdr:nvCxnSpPr>
      <xdr:spPr>
        <a:xfrm>
          <a:off x="19443700" y="182332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327" name="【庁舎】&#10;一人当たり面積最大値テキスト">
          <a:extLst>
            <a:ext uri="{FF2B5EF4-FFF2-40B4-BE49-F238E27FC236}">
              <a16:creationId xmlns:a16="http://schemas.microsoft.com/office/drawing/2014/main" id="{5EABB849-71A9-45E7-AEDB-83CAE3927257}"/>
            </a:ext>
          </a:extLst>
        </xdr:cNvPr>
        <xdr:cNvSpPr txBox="1"/>
      </xdr:nvSpPr>
      <xdr:spPr>
        <a:xfrm>
          <a:off x="19547840" y="1671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328" name="直線コネクタ 327">
          <a:extLst>
            <a:ext uri="{FF2B5EF4-FFF2-40B4-BE49-F238E27FC236}">
              <a16:creationId xmlns:a16="http://schemas.microsoft.com/office/drawing/2014/main" id="{78E787CB-CB3B-41C1-846B-B7A76E4ECC65}"/>
            </a:ext>
          </a:extLst>
        </xdr:cNvPr>
        <xdr:cNvCxnSpPr/>
      </xdr:nvCxnSpPr>
      <xdr:spPr>
        <a:xfrm>
          <a:off x="19443700" y="169340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2812</xdr:rowOff>
    </xdr:from>
    <xdr:ext cx="469744" cy="259045"/>
    <xdr:sp macro="" textlink="">
      <xdr:nvSpPr>
        <xdr:cNvPr id="329" name="【庁舎】&#10;一人当たり面積平均値テキスト">
          <a:extLst>
            <a:ext uri="{FF2B5EF4-FFF2-40B4-BE49-F238E27FC236}">
              <a16:creationId xmlns:a16="http://schemas.microsoft.com/office/drawing/2014/main" id="{BE80FF0C-1AC2-4AC1-8901-0FC4E10DFDF7}"/>
            </a:ext>
          </a:extLst>
        </xdr:cNvPr>
        <xdr:cNvSpPr txBox="1"/>
      </xdr:nvSpPr>
      <xdr:spPr>
        <a:xfrm>
          <a:off x="19547840" y="1794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330" name="フローチャート: 判断 329">
          <a:extLst>
            <a:ext uri="{FF2B5EF4-FFF2-40B4-BE49-F238E27FC236}">
              <a16:creationId xmlns:a16="http://schemas.microsoft.com/office/drawing/2014/main" id="{6E858EE0-6199-4BC0-93DA-E765A0D3C166}"/>
            </a:ext>
          </a:extLst>
        </xdr:cNvPr>
        <xdr:cNvSpPr/>
      </xdr:nvSpPr>
      <xdr:spPr>
        <a:xfrm>
          <a:off x="19458940" y="180888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153036</xdr:rowOff>
    </xdr:from>
    <xdr:to>
      <xdr:col>112</xdr:col>
      <xdr:colOff>38100</xdr:colOff>
      <xdr:row>108</xdr:row>
      <xdr:rowOff>83186</xdr:rowOff>
    </xdr:to>
    <xdr:sp macro="" textlink="">
      <xdr:nvSpPr>
        <xdr:cNvPr id="331" name="フローチャート: 判断 330">
          <a:extLst>
            <a:ext uri="{FF2B5EF4-FFF2-40B4-BE49-F238E27FC236}">
              <a16:creationId xmlns:a16="http://schemas.microsoft.com/office/drawing/2014/main" id="{AC003023-4DE0-4E11-BDE9-15E81DFC5399}"/>
            </a:ext>
          </a:extLst>
        </xdr:cNvPr>
        <xdr:cNvSpPr/>
      </xdr:nvSpPr>
      <xdr:spPr>
        <a:xfrm>
          <a:off x="18735040" y="180905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155702</xdr:rowOff>
    </xdr:from>
    <xdr:to>
      <xdr:col>107</xdr:col>
      <xdr:colOff>101600</xdr:colOff>
      <xdr:row>108</xdr:row>
      <xdr:rowOff>85852</xdr:rowOff>
    </xdr:to>
    <xdr:sp macro="" textlink="">
      <xdr:nvSpPr>
        <xdr:cNvPr id="332" name="フローチャート: 判断 331">
          <a:extLst>
            <a:ext uri="{FF2B5EF4-FFF2-40B4-BE49-F238E27FC236}">
              <a16:creationId xmlns:a16="http://schemas.microsoft.com/office/drawing/2014/main" id="{7CDC515D-030F-433F-8E8E-ECA3D4ABB7C1}"/>
            </a:ext>
          </a:extLst>
        </xdr:cNvPr>
        <xdr:cNvSpPr/>
      </xdr:nvSpPr>
      <xdr:spPr>
        <a:xfrm>
          <a:off x="17937480" y="180931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157862</xdr:rowOff>
    </xdr:from>
    <xdr:to>
      <xdr:col>102</xdr:col>
      <xdr:colOff>165100</xdr:colOff>
      <xdr:row>108</xdr:row>
      <xdr:rowOff>88012</xdr:rowOff>
    </xdr:to>
    <xdr:sp macro="" textlink="">
      <xdr:nvSpPr>
        <xdr:cNvPr id="333" name="フローチャート: 判断 332">
          <a:extLst>
            <a:ext uri="{FF2B5EF4-FFF2-40B4-BE49-F238E27FC236}">
              <a16:creationId xmlns:a16="http://schemas.microsoft.com/office/drawing/2014/main" id="{B39C3603-1350-4111-BC9E-47582FC06C10}"/>
            </a:ext>
          </a:extLst>
        </xdr:cNvPr>
        <xdr:cNvSpPr/>
      </xdr:nvSpPr>
      <xdr:spPr>
        <a:xfrm>
          <a:off x="17162780" y="180953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334" name="フローチャート: 判断 333">
          <a:extLst>
            <a:ext uri="{FF2B5EF4-FFF2-40B4-BE49-F238E27FC236}">
              <a16:creationId xmlns:a16="http://schemas.microsoft.com/office/drawing/2014/main" id="{9C194F00-4FC7-4CAD-BA91-A3F971F44430}"/>
            </a:ext>
          </a:extLst>
        </xdr:cNvPr>
        <xdr:cNvSpPr/>
      </xdr:nvSpPr>
      <xdr:spPr>
        <a:xfrm>
          <a:off x="16388080" y="180924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BCBAEBCD-A49D-49E4-B310-6121533FF4DE}"/>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019CD88D-EC2E-41D5-8F1A-1D068FA57E89}"/>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37" name="テキスト ボックス 336">
          <a:extLst>
            <a:ext uri="{FF2B5EF4-FFF2-40B4-BE49-F238E27FC236}">
              <a16:creationId xmlns:a16="http://schemas.microsoft.com/office/drawing/2014/main" id="{F13026DE-F14C-4B9C-8477-77C1C68E3EF8}"/>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38" name="テキスト ボックス 337">
          <a:extLst>
            <a:ext uri="{FF2B5EF4-FFF2-40B4-BE49-F238E27FC236}">
              <a16:creationId xmlns:a16="http://schemas.microsoft.com/office/drawing/2014/main" id="{585EFF60-CE50-44F6-850B-00C283B4DD6A}"/>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39" name="テキスト ボックス 338">
          <a:extLst>
            <a:ext uri="{FF2B5EF4-FFF2-40B4-BE49-F238E27FC236}">
              <a16:creationId xmlns:a16="http://schemas.microsoft.com/office/drawing/2014/main" id="{99744C86-BF4C-4BFC-99B7-6BD437C7AAA3}"/>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154305</xdr:rowOff>
    </xdr:from>
    <xdr:to>
      <xdr:col>116</xdr:col>
      <xdr:colOff>114300</xdr:colOff>
      <xdr:row>108</xdr:row>
      <xdr:rowOff>84455</xdr:rowOff>
    </xdr:to>
    <xdr:sp macro="" textlink="">
      <xdr:nvSpPr>
        <xdr:cNvPr id="340" name="楕円 339">
          <a:extLst>
            <a:ext uri="{FF2B5EF4-FFF2-40B4-BE49-F238E27FC236}">
              <a16:creationId xmlns:a16="http://schemas.microsoft.com/office/drawing/2014/main" id="{0EA0BAA5-AA79-4B47-A6AB-C34A4EA5D743}"/>
            </a:ext>
          </a:extLst>
        </xdr:cNvPr>
        <xdr:cNvSpPr/>
      </xdr:nvSpPr>
      <xdr:spPr>
        <a:xfrm>
          <a:off x="19458940" y="18091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129811</xdr:rowOff>
    </xdr:from>
    <xdr:ext cx="469744" cy="259045"/>
    <xdr:sp macro="" textlink="">
      <xdr:nvSpPr>
        <xdr:cNvPr id="341" name="【庁舎】&#10;一人当たり面積該当値テキスト">
          <a:extLst>
            <a:ext uri="{FF2B5EF4-FFF2-40B4-BE49-F238E27FC236}">
              <a16:creationId xmlns:a16="http://schemas.microsoft.com/office/drawing/2014/main" id="{6ED10C09-3E0B-414C-BB5E-4120FAA37D60}"/>
            </a:ext>
          </a:extLst>
        </xdr:cNvPr>
        <xdr:cNvSpPr txBox="1"/>
      </xdr:nvSpPr>
      <xdr:spPr>
        <a:xfrm>
          <a:off x="19547840" y="1806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157987</xdr:rowOff>
    </xdr:from>
    <xdr:to>
      <xdr:col>112</xdr:col>
      <xdr:colOff>38100</xdr:colOff>
      <xdr:row>108</xdr:row>
      <xdr:rowOff>88137</xdr:rowOff>
    </xdr:to>
    <xdr:sp macro="" textlink="">
      <xdr:nvSpPr>
        <xdr:cNvPr id="342" name="楕円 341">
          <a:extLst>
            <a:ext uri="{FF2B5EF4-FFF2-40B4-BE49-F238E27FC236}">
              <a16:creationId xmlns:a16="http://schemas.microsoft.com/office/drawing/2014/main" id="{8E8C0725-456C-4E5C-A336-9C600FB33A48}"/>
            </a:ext>
          </a:extLst>
        </xdr:cNvPr>
        <xdr:cNvSpPr/>
      </xdr:nvSpPr>
      <xdr:spPr>
        <a:xfrm>
          <a:off x="18735040" y="180954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33655</xdr:rowOff>
    </xdr:from>
    <xdr:to>
      <xdr:col>116</xdr:col>
      <xdr:colOff>63500</xdr:colOff>
      <xdr:row>108</xdr:row>
      <xdr:rowOff>37337</xdr:rowOff>
    </xdr:to>
    <xdr:cxnSp macro="">
      <xdr:nvCxnSpPr>
        <xdr:cNvPr id="343" name="直線コネクタ 342">
          <a:extLst>
            <a:ext uri="{FF2B5EF4-FFF2-40B4-BE49-F238E27FC236}">
              <a16:creationId xmlns:a16="http://schemas.microsoft.com/office/drawing/2014/main" id="{0241C1BF-D101-47F6-94CC-7C92760F830F}"/>
            </a:ext>
          </a:extLst>
        </xdr:cNvPr>
        <xdr:cNvCxnSpPr/>
      </xdr:nvCxnSpPr>
      <xdr:spPr>
        <a:xfrm flipV="1">
          <a:off x="18778220" y="18138775"/>
          <a:ext cx="731520" cy="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161289</xdr:rowOff>
    </xdr:from>
    <xdr:to>
      <xdr:col>107</xdr:col>
      <xdr:colOff>101600</xdr:colOff>
      <xdr:row>108</xdr:row>
      <xdr:rowOff>91439</xdr:rowOff>
    </xdr:to>
    <xdr:sp macro="" textlink="">
      <xdr:nvSpPr>
        <xdr:cNvPr id="344" name="楕円 343">
          <a:extLst>
            <a:ext uri="{FF2B5EF4-FFF2-40B4-BE49-F238E27FC236}">
              <a16:creationId xmlns:a16="http://schemas.microsoft.com/office/drawing/2014/main" id="{CB328876-FCA7-4429-ACF8-5AAC925647D8}"/>
            </a:ext>
          </a:extLst>
        </xdr:cNvPr>
        <xdr:cNvSpPr/>
      </xdr:nvSpPr>
      <xdr:spPr>
        <a:xfrm>
          <a:off x="17937480" y="180987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37337</xdr:rowOff>
    </xdr:from>
    <xdr:to>
      <xdr:col>111</xdr:col>
      <xdr:colOff>177800</xdr:colOff>
      <xdr:row>108</xdr:row>
      <xdr:rowOff>40639</xdr:rowOff>
    </xdr:to>
    <xdr:cxnSp macro="">
      <xdr:nvCxnSpPr>
        <xdr:cNvPr id="345" name="直線コネクタ 344">
          <a:extLst>
            <a:ext uri="{FF2B5EF4-FFF2-40B4-BE49-F238E27FC236}">
              <a16:creationId xmlns:a16="http://schemas.microsoft.com/office/drawing/2014/main" id="{ACCB0438-65C4-45CC-976F-C924E9281EF7}"/>
            </a:ext>
          </a:extLst>
        </xdr:cNvPr>
        <xdr:cNvCxnSpPr/>
      </xdr:nvCxnSpPr>
      <xdr:spPr>
        <a:xfrm flipV="1">
          <a:off x="17988280" y="18142457"/>
          <a:ext cx="78994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164719</xdr:rowOff>
    </xdr:from>
    <xdr:to>
      <xdr:col>102</xdr:col>
      <xdr:colOff>165100</xdr:colOff>
      <xdr:row>108</xdr:row>
      <xdr:rowOff>94869</xdr:rowOff>
    </xdr:to>
    <xdr:sp macro="" textlink="">
      <xdr:nvSpPr>
        <xdr:cNvPr id="346" name="楕円 345">
          <a:extLst>
            <a:ext uri="{FF2B5EF4-FFF2-40B4-BE49-F238E27FC236}">
              <a16:creationId xmlns:a16="http://schemas.microsoft.com/office/drawing/2014/main" id="{073E3AB1-3F82-47E2-A540-96A6E8627334}"/>
            </a:ext>
          </a:extLst>
        </xdr:cNvPr>
        <xdr:cNvSpPr/>
      </xdr:nvSpPr>
      <xdr:spPr>
        <a:xfrm>
          <a:off x="17162780" y="181021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40639</xdr:rowOff>
    </xdr:from>
    <xdr:to>
      <xdr:col>107</xdr:col>
      <xdr:colOff>50800</xdr:colOff>
      <xdr:row>108</xdr:row>
      <xdr:rowOff>44069</xdr:rowOff>
    </xdr:to>
    <xdr:cxnSp macro="">
      <xdr:nvCxnSpPr>
        <xdr:cNvPr id="347" name="直線コネクタ 346">
          <a:extLst>
            <a:ext uri="{FF2B5EF4-FFF2-40B4-BE49-F238E27FC236}">
              <a16:creationId xmlns:a16="http://schemas.microsoft.com/office/drawing/2014/main" id="{4F598433-3F8B-40AE-AC89-6CA1C52BC81D}"/>
            </a:ext>
          </a:extLst>
        </xdr:cNvPr>
        <xdr:cNvCxnSpPr/>
      </xdr:nvCxnSpPr>
      <xdr:spPr>
        <a:xfrm flipV="1">
          <a:off x="17213580" y="18145759"/>
          <a:ext cx="7747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167260</xdr:rowOff>
    </xdr:from>
    <xdr:to>
      <xdr:col>98</xdr:col>
      <xdr:colOff>38100</xdr:colOff>
      <xdr:row>108</xdr:row>
      <xdr:rowOff>97410</xdr:rowOff>
    </xdr:to>
    <xdr:sp macro="" textlink="">
      <xdr:nvSpPr>
        <xdr:cNvPr id="348" name="楕円 347">
          <a:extLst>
            <a:ext uri="{FF2B5EF4-FFF2-40B4-BE49-F238E27FC236}">
              <a16:creationId xmlns:a16="http://schemas.microsoft.com/office/drawing/2014/main" id="{327BFDE5-6F82-4461-A47A-09B3DA3C3656}"/>
            </a:ext>
          </a:extLst>
        </xdr:cNvPr>
        <xdr:cNvSpPr/>
      </xdr:nvSpPr>
      <xdr:spPr>
        <a:xfrm>
          <a:off x="16388080" y="181047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44069</xdr:rowOff>
    </xdr:from>
    <xdr:to>
      <xdr:col>102</xdr:col>
      <xdr:colOff>114300</xdr:colOff>
      <xdr:row>108</xdr:row>
      <xdr:rowOff>46610</xdr:rowOff>
    </xdr:to>
    <xdr:cxnSp macro="">
      <xdr:nvCxnSpPr>
        <xdr:cNvPr id="349" name="直線コネクタ 348">
          <a:extLst>
            <a:ext uri="{FF2B5EF4-FFF2-40B4-BE49-F238E27FC236}">
              <a16:creationId xmlns:a16="http://schemas.microsoft.com/office/drawing/2014/main" id="{BAED9F75-F266-47FA-BF12-15360A36BFE4}"/>
            </a:ext>
          </a:extLst>
        </xdr:cNvPr>
        <xdr:cNvCxnSpPr/>
      </xdr:nvCxnSpPr>
      <xdr:spPr>
        <a:xfrm flipV="1">
          <a:off x="16431260" y="18149189"/>
          <a:ext cx="78232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99713</xdr:rowOff>
    </xdr:from>
    <xdr:ext cx="469744" cy="259045"/>
    <xdr:sp macro="" textlink="">
      <xdr:nvSpPr>
        <xdr:cNvPr id="350" name="n_1aveValue【庁舎】&#10;一人当たり面積">
          <a:extLst>
            <a:ext uri="{FF2B5EF4-FFF2-40B4-BE49-F238E27FC236}">
              <a16:creationId xmlns:a16="http://schemas.microsoft.com/office/drawing/2014/main" id="{934AD7BB-FAD4-4FAC-9644-7BBA74FADE08}"/>
            </a:ext>
          </a:extLst>
        </xdr:cNvPr>
        <xdr:cNvSpPr txBox="1"/>
      </xdr:nvSpPr>
      <xdr:spPr>
        <a:xfrm>
          <a:off x="18561127" y="1786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102379</xdr:rowOff>
    </xdr:from>
    <xdr:ext cx="469744" cy="259045"/>
    <xdr:sp macro="" textlink="">
      <xdr:nvSpPr>
        <xdr:cNvPr id="351" name="n_2aveValue【庁舎】&#10;一人当たり面積">
          <a:extLst>
            <a:ext uri="{FF2B5EF4-FFF2-40B4-BE49-F238E27FC236}">
              <a16:creationId xmlns:a16="http://schemas.microsoft.com/office/drawing/2014/main" id="{151ED041-A877-445D-A306-1DC692485EDE}"/>
            </a:ext>
          </a:extLst>
        </xdr:cNvPr>
        <xdr:cNvSpPr txBox="1"/>
      </xdr:nvSpPr>
      <xdr:spPr>
        <a:xfrm>
          <a:off x="17776267" y="1787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104539</xdr:rowOff>
    </xdr:from>
    <xdr:ext cx="469744" cy="259045"/>
    <xdr:sp macro="" textlink="">
      <xdr:nvSpPr>
        <xdr:cNvPr id="352" name="n_3aveValue【庁舎】&#10;一人当たり面積">
          <a:extLst>
            <a:ext uri="{FF2B5EF4-FFF2-40B4-BE49-F238E27FC236}">
              <a16:creationId xmlns:a16="http://schemas.microsoft.com/office/drawing/2014/main" id="{F5495B40-502F-4D54-A35E-885661CC3D2F}"/>
            </a:ext>
          </a:extLst>
        </xdr:cNvPr>
        <xdr:cNvSpPr txBox="1"/>
      </xdr:nvSpPr>
      <xdr:spPr>
        <a:xfrm>
          <a:off x="17001567" y="1787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101616</xdr:rowOff>
    </xdr:from>
    <xdr:ext cx="469744" cy="259045"/>
    <xdr:sp macro="" textlink="">
      <xdr:nvSpPr>
        <xdr:cNvPr id="353" name="n_4aveValue【庁舎】&#10;一人当たり面積">
          <a:extLst>
            <a:ext uri="{FF2B5EF4-FFF2-40B4-BE49-F238E27FC236}">
              <a16:creationId xmlns:a16="http://schemas.microsoft.com/office/drawing/2014/main" id="{40C57447-B4EE-4C89-9AAC-6755FAF90D36}"/>
            </a:ext>
          </a:extLst>
        </xdr:cNvPr>
        <xdr:cNvSpPr txBox="1"/>
      </xdr:nvSpPr>
      <xdr:spPr>
        <a:xfrm>
          <a:off x="16226867" y="1787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79264</xdr:rowOff>
    </xdr:from>
    <xdr:ext cx="469744" cy="259045"/>
    <xdr:sp macro="" textlink="">
      <xdr:nvSpPr>
        <xdr:cNvPr id="354" name="n_1mainValue【庁舎】&#10;一人当たり面積">
          <a:extLst>
            <a:ext uri="{FF2B5EF4-FFF2-40B4-BE49-F238E27FC236}">
              <a16:creationId xmlns:a16="http://schemas.microsoft.com/office/drawing/2014/main" id="{781FEDBB-4312-436F-B706-97CCB42B21AB}"/>
            </a:ext>
          </a:extLst>
        </xdr:cNvPr>
        <xdr:cNvSpPr txBox="1"/>
      </xdr:nvSpPr>
      <xdr:spPr>
        <a:xfrm>
          <a:off x="18561127" y="18184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82566</xdr:rowOff>
    </xdr:from>
    <xdr:ext cx="469744" cy="259045"/>
    <xdr:sp macro="" textlink="">
      <xdr:nvSpPr>
        <xdr:cNvPr id="355" name="n_2mainValue【庁舎】&#10;一人当たり面積">
          <a:extLst>
            <a:ext uri="{FF2B5EF4-FFF2-40B4-BE49-F238E27FC236}">
              <a16:creationId xmlns:a16="http://schemas.microsoft.com/office/drawing/2014/main" id="{44A74F62-24C9-4E9A-85AF-49E36090E3AF}"/>
            </a:ext>
          </a:extLst>
        </xdr:cNvPr>
        <xdr:cNvSpPr txBox="1"/>
      </xdr:nvSpPr>
      <xdr:spPr>
        <a:xfrm>
          <a:off x="17776267" y="18187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85996</xdr:rowOff>
    </xdr:from>
    <xdr:ext cx="469744" cy="259045"/>
    <xdr:sp macro="" textlink="">
      <xdr:nvSpPr>
        <xdr:cNvPr id="356" name="n_3mainValue【庁舎】&#10;一人当たり面積">
          <a:extLst>
            <a:ext uri="{FF2B5EF4-FFF2-40B4-BE49-F238E27FC236}">
              <a16:creationId xmlns:a16="http://schemas.microsoft.com/office/drawing/2014/main" id="{93F8B39D-2013-4B9A-8BBA-2A5105FD5E79}"/>
            </a:ext>
          </a:extLst>
        </xdr:cNvPr>
        <xdr:cNvSpPr txBox="1"/>
      </xdr:nvSpPr>
      <xdr:spPr>
        <a:xfrm>
          <a:off x="17001567" y="1819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88537</xdr:rowOff>
    </xdr:from>
    <xdr:ext cx="469744" cy="259045"/>
    <xdr:sp macro="" textlink="">
      <xdr:nvSpPr>
        <xdr:cNvPr id="357" name="n_4mainValue【庁舎】&#10;一人当たり面積">
          <a:extLst>
            <a:ext uri="{FF2B5EF4-FFF2-40B4-BE49-F238E27FC236}">
              <a16:creationId xmlns:a16="http://schemas.microsoft.com/office/drawing/2014/main" id="{9C2FA10D-7AB6-40C0-BBB8-AE010E3570C3}"/>
            </a:ext>
          </a:extLst>
        </xdr:cNvPr>
        <xdr:cNvSpPr txBox="1"/>
      </xdr:nvSpPr>
      <xdr:spPr>
        <a:xfrm>
          <a:off x="16226867" y="1819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58" name="正方形/長方形 357">
          <a:extLst>
            <a:ext uri="{FF2B5EF4-FFF2-40B4-BE49-F238E27FC236}">
              <a16:creationId xmlns:a16="http://schemas.microsoft.com/office/drawing/2014/main" id="{F7C56D00-7DF6-440A-A05A-D90A4BC20F2F}"/>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59" name="正方形/長方形 358">
          <a:extLst>
            <a:ext uri="{FF2B5EF4-FFF2-40B4-BE49-F238E27FC236}">
              <a16:creationId xmlns:a16="http://schemas.microsoft.com/office/drawing/2014/main" id="{8653D725-A4BA-4CBF-87D1-8F1FD1015E07}"/>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60" name="テキスト ボックス 359">
          <a:extLst>
            <a:ext uri="{FF2B5EF4-FFF2-40B4-BE49-F238E27FC236}">
              <a16:creationId xmlns:a16="http://schemas.microsoft.com/office/drawing/2014/main" id="{EC949ED8-71B6-476F-A89D-210F5BE8C645}"/>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保健センター・庁舎共に有形固定資産減価償却率を類似団体と比較すると、非常に高い水準となっている。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本庁舎に関しては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1937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年に建設されて以来、軽微な修繕等を実施して延命に努めているためである。又、庁舎については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令和７年度に運用開始予定として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施設の建て替え等を実施予定である。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今後、このような老朽化している施設の維持管理に費用を費やすため、計画的に施設の更新等を図ってく必要がある。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奈良県下北山村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832
821
133.39
2,100,331
2,011,723
88,082
1,203,915
3,388,597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前年度と比較し、基準財政収入額が増加したが、基準財政需要額も増加した為、ほぼ横ばいで推移している。又、類似団体との比較についてもほぼ同様の数値で推移している。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年々人口減少も進んでおり、税収等も思うよう上がらない現状ではあるが、歳入の確保及び歳出の適正な見直し等を実施し、財政の健全化に努める。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38705</xdr:rowOff>
    </xdr:from>
    <xdr:to>
      <xdr:col>23</xdr:col>
      <xdr:colOff>133350</xdr:colOff>
      <xdr:row>44</xdr:row>
      <xdr:rowOff>50195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825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38705</xdr:rowOff>
    </xdr:from>
    <xdr:to>
      <xdr:col>19</xdr:col>
      <xdr:colOff>133350</xdr:colOff>
      <xdr:row>44</xdr:row>
      <xdr:rowOff>38705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38705</xdr:rowOff>
    </xdr:from>
    <xdr:to>
      <xdr:col>15</xdr:col>
      <xdr:colOff>82550</xdr:colOff>
      <xdr:row>44</xdr:row>
      <xdr:rowOff>50195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50195</xdr:rowOff>
    </xdr:from>
    <xdr:to>
      <xdr:col>11</xdr:col>
      <xdr:colOff>31750</xdr:colOff>
      <xdr:row>44</xdr:row>
      <xdr:rowOff>61685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142922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1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159355</xdr:rowOff>
    </xdr:from>
    <xdr:to>
      <xdr:col>19</xdr:col>
      <xdr:colOff>184150</xdr:colOff>
      <xdr:row>44</xdr:row>
      <xdr:rowOff>89505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159355</xdr:rowOff>
    </xdr:from>
    <xdr:to>
      <xdr:col>15</xdr:col>
      <xdr:colOff>133350</xdr:colOff>
      <xdr:row>44</xdr:row>
      <xdr:rowOff>89505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74282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170845</xdr:rowOff>
    </xdr:from>
    <xdr:to>
      <xdr:col>11</xdr:col>
      <xdr:colOff>82550</xdr:colOff>
      <xdr:row>44</xdr:row>
      <xdr:rowOff>100995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111172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昨年と同様に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普通交付税の増加等による経常一般財源の増加や行財政改革により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経常経費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の抑制に努めた結果、比率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改善された。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経常的支出については、公債費の増加の他、近年は物件費が増加しており、情報セキュリティの強化などのシステム関連経費が増加している。これらの経費は小規模団体ほど相対的な負担が大きく、システムの標準化や共同化等による経費の節減に努める必要がある。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同様に数値的には依然として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高い状況にあり、今後とも引き続き事業の見直しを進めるとともに、事業の優先度を精査・点検し、優先度の低い事業については計画的に縮小等を進め、経常経費の削減に努める。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135890</xdr:rowOff>
    </xdr:from>
    <xdr:to>
      <xdr:col>23</xdr:col>
      <xdr:colOff>133350</xdr:colOff>
      <xdr:row>66</xdr:row>
      <xdr:rowOff>79534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1108690"/>
          <a:ext cx="838200" cy="28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80503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881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79534</xdr:rowOff>
    </xdr:from>
    <xdr:to>
      <xdr:col>19</xdr:col>
      <xdr:colOff>133350</xdr:colOff>
      <xdr:row>66</xdr:row>
      <xdr:rowOff>142875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3225800" y="11395234"/>
          <a:ext cx="889000" cy="6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58420</xdr:rowOff>
    </xdr:from>
    <xdr:to>
      <xdr:col>19</xdr:col>
      <xdr:colOff>184150</xdr:colOff>
      <xdr:row>65</xdr:row>
      <xdr:rowOff>160020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170197</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097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142875</xdr:rowOff>
    </xdr:from>
    <xdr:to>
      <xdr:col>15</xdr:col>
      <xdr:colOff>82550</xdr:colOff>
      <xdr:row>67</xdr:row>
      <xdr:rowOff>92075</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2336800" y="1145857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106680</xdr:rowOff>
    </xdr:from>
    <xdr:to>
      <xdr:col>15</xdr:col>
      <xdr:colOff>133350</xdr:colOff>
      <xdr:row>66</xdr:row>
      <xdr:rowOff>36830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47007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101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79534</xdr:rowOff>
    </xdr:from>
    <xdr:to>
      <xdr:col>11</xdr:col>
      <xdr:colOff>31750</xdr:colOff>
      <xdr:row>67</xdr:row>
      <xdr:rowOff>92075</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1395234"/>
          <a:ext cx="889000" cy="18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148907</xdr:rowOff>
    </xdr:from>
    <xdr:to>
      <xdr:col>11</xdr:col>
      <xdr:colOff>82550</xdr:colOff>
      <xdr:row>66</xdr:row>
      <xdr:rowOff>79057</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2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89234</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10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139859</xdr:rowOff>
    </xdr:from>
    <xdr:to>
      <xdr:col>7</xdr:col>
      <xdr:colOff>31750</xdr:colOff>
      <xdr:row>66</xdr:row>
      <xdr:rowOff>70009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2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80186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10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57167</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28734</xdr:rowOff>
    </xdr:from>
    <xdr:to>
      <xdr:col>19</xdr:col>
      <xdr:colOff>184150</xdr:colOff>
      <xdr:row>66</xdr:row>
      <xdr:rowOff>130334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34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115111</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1430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92075</xdr:rowOff>
    </xdr:from>
    <xdr:to>
      <xdr:col>15</xdr:col>
      <xdr:colOff>133350</xdr:colOff>
      <xdr:row>67</xdr:row>
      <xdr:rowOff>22225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40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7002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149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41275</xdr:rowOff>
    </xdr:from>
    <xdr:to>
      <xdr:col>11</xdr:col>
      <xdr:colOff>82550</xdr:colOff>
      <xdr:row>67</xdr:row>
      <xdr:rowOff>142875</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52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127652</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161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28734</xdr:rowOff>
    </xdr:from>
    <xdr:to>
      <xdr:col>7</xdr:col>
      <xdr:colOff>31750</xdr:colOff>
      <xdr:row>66</xdr:row>
      <xdr:rowOff>130334</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34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115111</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1430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[830,822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人あたりの人件費・物件費等の決算額については類似団体平均を大きく上回っている。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令和３年度についての人件費増の主な要因としては退職した職員以上に新規職員等を採用した為、前年度と比較し増加している。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又、他の要因としてはシステム関連経費の改修経費や維持経費が大きく、今後も増加を見込んでいる。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年々人口の減少が進んでおり、今後も人口１人当たりの経費は高くなることが予想される。行財政改革を進め、人件費・物件費の抑制に積極的に努めて、実態に即した行政運営を行う必要がある。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51705</xdr:rowOff>
    </xdr:from>
    <xdr:to>
      <xdr:col>23</xdr:col>
      <xdr:colOff>133350</xdr:colOff>
      <xdr:row>83</xdr:row>
      <xdr:rowOff>75676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282055"/>
          <a:ext cx="838200" cy="2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31776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19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32355</xdr:rowOff>
    </xdr:from>
    <xdr:to>
      <xdr:col>19</xdr:col>
      <xdr:colOff>133350</xdr:colOff>
      <xdr:row>83</xdr:row>
      <xdr:rowOff>75676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62705"/>
          <a:ext cx="889000" cy="4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131908</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4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157393</xdr:rowOff>
    </xdr:from>
    <xdr:to>
      <xdr:col>15</xdr:col>
      <xdr:colOff>82550</xdr:colOff>
      <xdr:row>83</xdr:row>
      <xdr:rowOff>32355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216293"/>
          <a:ext cx="889000" cy="4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124446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130242</xdr:rowOff>
    </xdr:from>
    <xdr:to>
      <xdr:col>11</xdr:col>
      <xdr:colOff>31750</xdr:colOff>
      <xdr:row>82</xdr:row>
      <xdr:rowOff>157393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89142"/>
          <a:ext cx="889000" cy="2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124051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126494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905</xdr:rowOff>
    </xdr:from>
    <xdr:to>
      <xdr:col>23</xdr:col>
      <xdr:colOff>184150</xdr:colOff>
      <xdr:row>83</xdr:row>
      <xdr:rowOff>102505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144432</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20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24876</xdr:rowOff>
    </xdr:from>
    <xdr:to>
      <xdr:col>19</xdr:col>
      <xdr:colOff>184150</xdr:colOff>
      <xdr:row>83</xdr:row>
      <xdr:rowOff>126476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25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111253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341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153005</xdr:rowOff>
    </xdr:from>
    <xdr:to>
      <xdr:col>15</xdr:col>
      <xdr:colOff>133350</xdr:colOff>
      <xdr:row>83</xdr:row>
      <xdr:rowOff>83155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21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67932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9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106593</xdr:rowOff>
    </xdr:from>
    <xdr:to>
      <xdr:col>11</xdr:col>
      <xdr:colOff>82550</xdr:colOff>
      <xdr:row>83</xdr:row>
      <xdr:rowOff>36743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21520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79442</xdr:rowOff>
    </xdr:from>
    <xdr:to>
      <xdr:col>7</xdr:col>
      <xdr:colOff>31750</xdr:colOff>
      <xdr:row>83</xdr:row>
      <xdr:rowOff>9592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3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165819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22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従前より職員給与の適正化に努め、適正な運営と管理を行っており、類似団体の平均を下回っている。</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今後も引き続き給与等の適正化に努める。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146368</xdr:rowOff>
    </xdr:from>
    <xdr:to>
      <xdr:col>81</xdr:col>
      <xdr:colOff>44450</xdr:colOff>
      <xdr:row>85</xdr:row>
      <xdr:rowOff>146368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7196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59072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0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67945</xdr:rowOff>
    </xdr:from>
    <xdr:to>
      <xdr:col>77</xdr:col>
      <xdr:colOff>44450</xdr:colOff>
      <xdr:row>85</xdr:row>
      <xdr:rowOff>146368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641195"/>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155275</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99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55880</xdr:rowOff>
    </xdr:from>
    <xdr:to>
      <xdr:col>72</xdr:col>
      <xdr:colOff>203200</xdr:colOff>
      <xdr:row>85</xdr:row>
      <xdr:rowOff>67945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62913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167005</xdr:rowOff>
    </xdr:from>
    <xdr:to>
      <xdr:col>68</xdr:col>
      <xdr:colOff>152400</xdr:colOff>
      <xdr:row>85</xdr:row>
      <xdr:rowOff>55880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56880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119079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95568</xdr:rowOff>
    </xdr:from>
    <xdr:to>
      <xdr:col>81</xdr:col>
      <xdr:colOff>95250</xdr:colOff>
      <xdr:row>86</xdr:row>
      <xdr:rowOff>25718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6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112095</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51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95568</xdr:rowOff>
    </xdr:from>
    <xdr:to>
      <xdr:col>77</xdr:col>
      <xdr:colOff>95250</xdr:colOff>
      <xdr:row>86</xdr:row>
      <xdr:rowOff>25718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6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35895</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437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17145</xdr:rowOff>
    </xdr:from>
    <xdr:to>
      <xdr:col>73</xdr:col>
      <xdr:colOff>44450</xdr:colOff>
      <xdr:row>85</xdr:row>
      <xdr:rowOff>118745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5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128922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35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5080</xdr:rowOff>
    </xdr:from>
    <xdr:to>
      <xdr:col>68</xdr:col>
      <xdr:colOff>203200</xdr:colOff>
      <xdr:row>85</xdr:row>
      <xdr:rowOff>106680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116857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116205</xdr:rowOff>
    </xdr:from>
    <xdr:to>
      <xdr:col>64</xdr:col>
      <xdr:colOff>152400</xdr:colOff>
      <xdr:row>85</xdr:row>
      <xdr:rowOff>46355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1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56532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28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人口千人あたりの職員数は類似団体の平均より数値が上回っている。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年々人口減少が進んでおり、この数値を下げることはなかなか困難ではあるが、事業等の効率化を図り、人口規模に応じた適正な定員管理に努める。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141109</xdr:rowOff>
    </xdr:from>
    <xdr:to>
      <xdr:col>81</xdr:col>
      <xdr:colOff>44450</xdr:colOff>
      <xdr:row>60</xdr:row>
      <xdr:rowOff>157196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428109"/>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101123</xdr:rowOff>
    </xdr:from>
    <xdr:to>
      <xdr:col>77</xdr:col>
      <xdr:colOff>44450</xdr:colOff>
      <xdr:row>60</xdr:row>
      <xdr:rowOff>141109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388123"/>
          <a:ext cx="889000" cy="3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160848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9933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101123</xdr:rowOff>
    </xdr:from>
    <xdr:to>
      <xdr:col>72</xdr:col>
      <xdr:colOff>203200</xdr:colOff>
      <xdr:row>60</xdr:row>
      <xdr:rowOff>137547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0388123"/>
          <a:ext cx="889000" cy="3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171189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994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137547</xdr:rowOff>
    </xdr:from>
    <xdr:to>
      <xdr:col>68</xdr:col>
      <xdr:colOff>152400</xdr:colOff>
      <xdr:row>60</xdr:row>
      <xdr:rowOff>138351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424547"/>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166592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106396</xdr:rowOff>
    </xdr:from>
    <xdr:to>
      <xdr:col>81</xdr:col>
      <xdr:colOff>95250</xdr:colOff>
      <xdr:row>61</xdr:row>
      <xdr:rowOff>36546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39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78473</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36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90309</xdr:rowOff>
    </xdr:from>
    <xdr:to>
      <xdr:col>77</xdr:col>
      <xdr:colOff>95250</xdr:colOff>
      <xdr:row>61</xdr:row>
      <xdr:rowOff>20459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37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5236</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46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50323</xdr:rowOff>
    </xdr:from>
    <xdr:to>
      <xdr:col>73</xdr:col>
      <xdr:colOff>44450</xdr:colOff>
      <xdr:row>60</xdr:row>
      <xdr:rowOff>151923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33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136700</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42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86747</xdr:rowOff>
    </xdr:from>
    <xdr:to>
      <xdr:col>68</xdr:col>
      <xdr:colOff>203200</xdr:colOff>
      <xdr:row>61</xdr:row>
      <xdr:rowOff>16897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37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1674</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46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87551</xdr:rowOff>
    </xdr:from>
    <xdr:to>
      <xdr:col>64</xdr:col>
      <xdr:colOff>152400</xdr:colOff>
      <xdr:row>61</xdr:row>
      <xdr:rowOff>17701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37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2478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460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と同水準であ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るが、前年度と比較すると数値は上昇している。次年度以降も計画的に実施する大規模な事業を控えている為、今後も比率自体は上昇する見込みである。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又、上昇することが見込まれる公債費については基金等を適切に活用しながら繰上償還等を実施し、抑制に努める。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今後は事業の見直し等も進めながらできる限り起債に大きく頼ることのない財政運営に努めたい。</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44027</xdr:rowOff>
    </xdr:from>
    <xdr:to>
      <xdr:col>81</xdr:col>
      <xdr:colOff>44450</xdr:colOff>
      <xdr:row>41</xdr:row>
      <xdr:rowOff>84244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07347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35983</xdr:rowOff>
    </xdr:from>
    <xdr:to>
      <xdr:col>77</xdr:col>
      <xdr:colOff>44450</xdr:colOff>
      <xdr:row>41</xdr:row>
      <xdr:rowOff>44027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0654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35983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03326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167217</xdr:rowOff>
    </xdr:from>
    <xdr:to>
      <xdr:col>68</xdr:col>
      <xdr:colOff>152400</xdr:colOff>
      <xdr:row>41</xdr:row>
      <xdr:rowOff>3810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0252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5521</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03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164677</xdr:rowOff>
    </xdr:from>
    <xdr:to>
      <xdr:col>77</xdr:col>
      <xdr:colOff>95250</xdr:colOff>
      <xdr:row>41</xdr:row>
      <xdr:rowOff>94827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105004</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96960</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将来負担比率については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概ね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健全な比率で推移している。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要因としては過疎債・辺地債などの交付税算入率の高い有利な地方債の借入の推進や財政調整基金の積立てによる充当可能財源の確保が要因として考えられる。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今後も事業実施の適正化を図り、財政の健全化に努める。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奈良県下北山村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832
821
133.39
2,100,331
2,011,723
88,082
1,203,915
3,388,597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令和３年度についての人件費増の主な要因としては退職した職員以上に新規職員等を採用した為、前年度と比較し増加している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しかし経常一般財源も増加した為、前年より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数値</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類似団体の平均を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下回</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、今後も例年同様に定員適正化計画に基づき職員数の適正化等に努め、事務事業の効率化に取り組む必要がある。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138430</xdr:rowOff>
    </xdr:from>
    <xdr:to>
      <xdr:col>24</xdr:col>
      <xdr:colOff>25400</xdr:colOff>
      <xdr:row>36</xdr:row>
      <xdr:rowOff>96520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391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36</xdr:row>
      <xdr:rowOff>153670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687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153670</xdr:rowOff>
    </xdr:from>
    <xdr:to>
      <xdr:col>15</xdr:col>
      <xdr:colOff>98425</xdr:colOff>
      <xdr:row>37</xdr:row>
      <xdr:rowOff>58420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258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107950</xdr:rowOff>
    </xdr:from>
    <xdr:to>
      <xdr:col>11</xdr:col>
      <xdr:colOff>9525</xdr:colOff>
      <xdr:row>37</xdr:row>
      <xdr:rowOff>58420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8015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146067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87630</xdr:rowOff>
    </xdr:from>
    <xdr:to>
      <xdr:col>24</xdr:col>
      <xdr:colOff>76200</xdr:colOff>
      <xdr:row>36</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104157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45720</xdr:rowOff>
    </xdr:from>
    <xdr:to>
      <xdr:col>20</xdr:col>
      <xdr:colOff>38100</xdr:colOff>
      <xdr:row>36</xdr:row>
      <xdr:rowOff>147320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157497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102870</xdr:rowOff>
    </xdr:from>
    <xdr:to>
      <xdr:col>15</xdr:col>
      <xdr:colOff>149225</xdr:colOff>
      <xdr:row>37</xdr:row>
      <xdr:rowOff>33020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17797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6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7620</xdr:rowOff>
    </xdr:from>
    <xdr:to>
      <xdr:col>11</xdr:col>
      <xdr:colOff>60325</xdr:colOff>
      <xdr:row>37</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93997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57150</xdr:rowOff>
    </xdr:from>
    <xdr:to>
      <xdr:col>6</xdr:col>
      <xdr:colOff>171450</xdr:colOff>
      <xdr:row>36</xdr:row>
      <xdr:rowOff>158750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143527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行財政改革に伴い、不要な支出は控えているが、情報セキュリティの強化など</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システム関連経費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年度で公営企業会計が廃止され、支出費用等を普通会計内での管理とした為</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、令和元年度より管理料や委託料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等の管理経費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については経常一般財源が前年度より増加した為、数値は若干改善された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しかし依然として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類似団体平均より上回っている事から今後とも経常経費の削減に努め、数値の抑制・適正化を図る必要がある。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78994</xdr:rowOff>
    </xdr:from>
    <xdr:to>
      <xdr:col>82</xdr:col>
      <xdr:colOff>107950</xdr:colOff>
      <xdr:row>17</xdr:row>
      <xdr:rowOff>143002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99364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120159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9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143002</xdr:rowOff>
    </xdr:from>
    <xdr:to>
      <xdr:col>78</xdr:col>
      <xdr:colOff>69850</xdr:colOff>
      <xdr:row>17</xdr:row>
      <xdr:rowOff>170434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0576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71391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4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78994</xdr:rowOff>
    </xdr:from>
    <xdr:to>
      <xdr:col>73</xdr:col>
      <xdr:colOff>180975</xdr:colOff>
      <xdr:row>17</xdr:row>
      <xdr:rowOff>170434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99364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144543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42418</xdr:rowOff>
    </xdr:from>
    <xdr:to>
      <xdr:col>69</xdr:col>
      <xdr:colOff>92075</xdr:colOff>
      <xdr:row>17</xdr:row>
      <xdr:rowOff>78994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9570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109999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28194</xdr:rowOff>
    </xdr:from>
    <xdr:to>
      <xdr:col>82</xdr:col>
      <xdr:colOff>158750</xdr:colOff>
      <xdr:row>17</xdr:row>
      <xdr:rowOff>129794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271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92202</xdr:rowOff>
    </xdr:from>
    <xdr:to>
      <xdr:col>78</xdr:col>
      <xdr:colOff>120650</xdr:colOff>
      <xdr:row>18</xdr:row>
      <xdr:rowOff>22352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7129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9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119634</xdr:rowOff>
    </xdr:from>
    <xdr:to>
      <xdr:col>74</xdr:col>
      <xdr:colOff>31750</xdr:colOff>
      <xdr:row>18</xdr:row>
      <xdr:rowOff>49784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34561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28194</xdr:rowOff>
    </xdr:from>
    <xdr:to>
      <xdr:col>69</xdr:col>
      <xdr:colOff>142875</xdr:colOff>
      <xdr:row>17</xdr:row>
      <xdr:rowOff>129794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139971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71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103395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過去５年の数値についても類似団体平均と比較して大きく下回っている。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令和３年度については障害者福祉サービス給付費関連費用の減に伴い、前年度と比較し減少している。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今後も引き続き適正な支出に努める。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127000</xdr:rowOff>
    </xdr:from>
    <xdr:to>
      <xdr:col>24</xdr:col>
      <xdr:colOff>25400</xdr:colOff>
      <xdr:row>54</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2138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31750</xdr:rowOff>
    </xdr:from>
    <xdr:to>
      <xdr:col>15</xdr:col>
      <xdr:colOff>98425</xdr:colOff>
      <xdr:row>54</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290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165100</xdr:rowOff>
    </xdr:from>
    <xdr:to>
      <xdr:col>11</xdr:col>
      <xdr:colOff>9525</xdr:colOff>
      <xdr:row>54</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251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76200</xdr:rowOff>
    </xdr:from>
    <xdr:to>
      <xdr:col>24</xdr:col>
      <xdr:colOff>76200</xdr:colOff>
      <xdr:row>54</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156227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152400</xdr:rowOff>
    </xdr:from>
    <xdr:to>
      <xdr:col>15</xdr:col>
      <xdr:colOff>149225</xdr:colOff>
      <xdr:row>54</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92727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152400</xdr:rowOff>
    </xdr:from>
    <xdr:to>
      <xdr:col>11</xdr:col>
      <xdr:colOff>60325</xdr:colOff>
      <xdr:row>54</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92727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114300</xdr:rowOff>
    </xdr:from>
    <xdr:to>
      <xdr:col>6</xdr:col>
      <xdr:colOff>171450</xdr:colOff>
      <xdr:row>54</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その他に係る費用については維持補修費と繰出金であり、平成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年度で公営企業会計が廃止され、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支出費用等を普通会計内での管理とした為、令和元年度より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維持補修費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若干</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したものの、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繰出金については減少した数値で移行している。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年度については経常一般財源の増加により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前年度と比較し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減少で推移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しかし依然と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類似団体平均を上回っている為、今後も運営の効率化に努め、財政の健全化を図る。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104140</xdr:rowOff>
    </xdr:from>
    <xdr:to>
      <xdr:col>82</xdr:col>
      <xdr:colOff>107950</xdr:colOff>
      <xdr:row>58</xdr:row>
      <xdr:rowOff>12700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87679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52722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5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58</xdr:row>
      <xdr:rowOff>18415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9568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136542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6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18415</xdr:rowOff>
    </xdr:from>
    <xdr:to>
      <xdr:col>73</xdr:col>
      <xdr:colOff>180975</xdr:colOff>
      <xdr:row>59</xdr:row>
      <xdr:rowOff>144145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962515"/>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142257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57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92710</xdr:rowOff>
    </xdr:from>
    <xdr:to>
      <xdr:col>69</xdr:col>
      <xdr:colOff>92075</xdr:colOff>
      <xdr:row>59</xdr:row>
      <xdr:rowOff>144145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102082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10812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16527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25417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79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139065</xdr:rowOff>
    </xdr:from>
    <xdr:to>
      <xdr:col>74</xdr:col>
      <xdr:colOff>31750</xdr:colOff>
      <xdr:row>58</xdr:row>
      <xdr:rowOff>69215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53992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99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93345</xdr:rowOff>
    </xdr:from>
    <xdr:to>
      <xdr:col>69</xdr:col>
      <xdr:colOff>142875</xdr:colOff>
      <xdr:row>60</xdr:row>
      <xdr:rowOff>23495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2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8272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29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41910</xdr:rowOff>
    </xdr:from>
    <xdr:to>
      <xdr:col>65</xdr:col>
      <xdr:colOff>53975</xdr:colOff>
      <xdr:row>59</xdr:row>
      <xdr:rowOff>143510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128287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小規模自治体である本村は、事務組合や広域連合への依存度が高く、補助金等についても個々において増減はあるものの全体では毎年若干ではあるが増加傾向である。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令和３年度は経常一般財源の増加により減少したが、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補助金等においては事業目的や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公益性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、社会ニーズに適応しているのか等を検証し、不適当な場合は随時見直し等を実施し、廃止若しくは抑制を実践する必要がある。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62992</xdr:rowOff>
    </xdr:from>
    <xdr:to>
      <xdr:col>82</xdr:col>
      <xdr:colOff>107950</xdr:colOff>
      <xdr:row>37</xdr:row>
      <xdr:rowOff>19558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235192"/>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46990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3632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56134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3906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56134</xdr:rowOff>
    </xdr:from>
    <xdr:to>
      <xdr:col>69</xdr:col>
      <xdr:colOff>92075</xdr:colOff>
      <xdr:row>37</xdr:row>
      <xdr:rowOff>69850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3997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xdr:rowOff>
    </xdr:from>
    <xdr:to>
      <xdr:col>82</xdr:col>
      <xdr:colOff>158750</xdr:colOff>
      <xdr:row>36</xdr:row>
      <xdr:rowOff>113792</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28719</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5334</xdr:rowOff>
    </xdr:from>
    <xdr:to>
      <xdr:col>69</xdr:col>
      <xdr:colOff>142875</xdr:colOff>
      <xdr:row>37</xdr:row>
      <xdr:rowOff>106934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91711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平成２９年度の過疎債・平成３０年度辺地債</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に係る起債償還が開始となった為、類似団体より数値は上回っている。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又、令和４年度以降、庁舎関連施設、教育関連施設、福祉関連施設、観光関連施設などの改修を控えており、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今後も計画的に実施する大規模な事業を控えている為、比率自体は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年度をピークとし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昇する見込みである。上昇することが見込まれる公債費については基金等を適切に活用しながら繰上償還等を実施し、抑制に努める。又、今後も事業の見直しを進めながらできる限り起債に大きく頼ることのない財政運営に努めたい。</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77470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271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77487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77470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2486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165100</xdr:rowOff>
    </xdr:from>
    <xdr:to>
      <xdr:col>15</xdr:col>
      <xdr:colOff>98425</xdr:colOff>
      <xdr:row>77</xdr:row>
      <xdr:rowOff>46989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1953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115570</xdr:rowOff>
    </xdr:from>
    <xdr:to>
      <xdr:col>11</xdr:col>
      <xdr:colOff>9525</xdr:colOff>
      <xdr:row>76</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1457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162577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26670</xdr:rowOff>
    </xdr:from>
    <xdr:to>
      <xdr:col>20</xdr:col>
      <xdr:colOff>38100</xdr:colOff>
      <xdr:row>77</xdr:row>
      <xdr:rowOff>128270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114300</xdr:rowOff>
    </xdr:from>
    <xdr:to>
      <xdr:col>11</xdr:col>
      <xdr:colOff>60325</xdr:colOff>
      <xdr:row>77</xdr:row>
      <xdr:rowOff>44450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公債費以外の経常</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経費について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は、人件費、物件費、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維持補修費などは増加したが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経常一般財源も増加した為、公債費以外の経常収支比率は前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及び類似団体平均</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より減少に転じた。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今回は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回っ</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、今後も引き続き、歳出の抑制等に努め、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住民サービスを低下させることなく、</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適切な事業実施に努めることが必要である。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91077</xdr:rowOff>
    </xdr:from>
    <xdr:to>
      <xdr:col>82</xdr:col>
      <xdr:colOff>107950</xdr:colOff>
      <xdr:row>78</xdr:row>
      <xdr:rowOff>51888</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121277"/>
          <a:ext cx="838200" cy="30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100528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51888</xdr:rowOff>
    </xdr:from>
    <xdr:to>
      <xdr:col>78</xdr:col>
      <xdr:colOff>69850</xdr:colOff>
      <xdr:row>78</xdr:row>
      <xdr:rowOff>146594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424988"/>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8363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3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146594</xdr:rowOff>
    </xdr:from>
    <xdr:to>
      <xdr:col>73</xdr:col>
      <xdr:colOff>180975</xdr:colOff>
      <xdr:row>79</xdr:row>
      <xdr:rowOff>151493</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519694"/>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24691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166188</xdr:rowOff>
    </xdr:from>
    <xdr:to>
      <xdr:col>69</xdr:col>
      <xdr:colOff>92075</xdr:colOff>
      <xdr:row>79</xdr:row>
      <xdr:rowOff>151493</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539288"/>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83475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70411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0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40277</xdr:rowOff>
    </xdr:from>
    <xdr:to>
      <xdr:col>82</xdr:col>
      <xdr:colOff>158750</xdr:colOff>
      <xdr:row>76</xdr:row>
      <xdr:rowOff>141877</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0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56804</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91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1088</xdr:rowOff>
    </xdr:from>
    <xdr:to>
      <xdr:col>78</xdr:col>
      <xdr:colOff>120650</xdr:colOff>
      <xdr:row>78</xdr:row>
      <xdr:rowOff>102688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3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87465</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460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95794</xdr:rowOff>
    </xdr:from>
    <xdr:to>
      <xdr:col>74</xdr:col>
      <xdr:colOff>31750</xdr:colOff>
      <xdr:row>79</xdr:row>
      <xdr:rowOff>25944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10721</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100693</xdr:rowOff>
    </xdr:from>
    <xdr:to>
      <xdr:col>69</xdr:col>
      <xdr:colOff>142875</xdr:colOff>
      <xdr:row>80</xdr:row>
      <xdr:rowOff>30843</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15620</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115388</xdr:rowOff>
    </xdr:from>
    <xdr:to>
      <xdr:col>65</xdr:col>
      <xdr:colOff>53975</xdr:colOff>
      <xdr:row>79</xdr:row>
      <xdr:rowOff>45538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30315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57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奈良県下北山村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111680</xdr:rowOff>
    </xdr:from>
    <xdr:to>
      <xdr:col>29</xdr:col>
      <xdr:colOff>127000</xdr:colOff>
      <xdr:row>15</xdr:row>
      <xdr:rowOff>148930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731055"/>
          <a:ext cx="647700" cy="37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2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148930</xdr:rowOff>
    </xdr:from>
    <xdr:to>
      <xdr:col>26</xdr:col>
      <xdr:colOff>50800</xdr:colOff>
      <xdr:row>16</xdr:row>
      <xdr:rowOff>24786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768305"/>
          <a:ext cx="698500" cy="47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82388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1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24786</xdr:rowOff>
    </xdr:from>
    <xdr:to>
      <xdr:col>22</xdr:col>
      <xdr:colOff>114300</xdr:colOff>
      <xdr:row>16</xdr:row>
      <xdr:rowOff>35894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815611"/>
          <a:ext cx="698500" cy="11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69458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35894</xdr:rowOff>
    </xdr:from>
    <xdr:to>
      <xdr:col>18</xdr:col>
      <xdr:colOff>177800</xdr:colOff>
      <xdr:row>16</xdr:row>
      <xdr:rowOff>84158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826719"/>
          <a:ext cx="698500" cy="48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75811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74211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60880</xdr:rowOff>
    </xdr:from>
    <xdr:to>
      <xdr:col>29</xdr:col>
      <xdr:colOff>177800</xdr:colOff>
      <xdr:row>15</xdr:row>
      <xdr:rowOff>162480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680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77407</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525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98130</xdr:rowOff>
    </xdr:from>
    <xdr:to>
      <xdr:col>26</xdr:col>
      <xdr:colOff>101600</xdr:colOff>
      <xdr:row>16</xdr:row>
      <xdr:rowOff>28280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717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38457</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486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145436</xdr:rowOff>
    </xdr:from>
    <xdr:to>
      <xdr:col>22</xdr:col>
      <xdr:colOff>165100</xdr:colOff>
      <xdr:row>16</xdr:row>
      <xdr:rowOff>75586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764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85763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533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156544</xdr:rowOff>
    </xdr:from>
    <xdr:to>
      <xdr:col>19</xdr:col>
      <xdr:colOff>38100</xdr:colOff>
      <xdr:row>16</xdr:row>
      <xdr:rowOff>86694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775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96871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54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33358</xdr:rowOff>
    </xdr:from>
    <xdr:to>
      <xdr:col>15</xdr:col>
      <xdr:colOff>101600</xdr:colOff>
      <xdr:row>16</xdr:row>
      <xdr:rowOff>134958</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824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145135</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59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275830</xdr:rowOff>
    </xdr:from>
    <xdr:to>
      <xdr:col>29</xdr:col>
      <xdr:colOff>127000</xdr:colOff>
      <xdr:row>36</xdr:row>
      <xdr:rowOff>12969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886180"/>
          <a:ext cx="647700" cy="80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81681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12969</xdr:rowOff>
    </xdr:from>
    <xdr:to>
      <xdr:col>26</xdr:col>
      <xdr:colOff>50800</xdr:colOff>
      <xdr:row>36</xdr:row>
      <xdr:rowOff>118067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966219"/>
          <a:ext cx="698500" cy="105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170635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23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118067</xdr:rowOff>
    </xdr:from>
    <xdr:to>
      <xdr:col>22</xdr:col>
      <xdr:colOff>114300</xdr:colOff>
      <xdr:row>36</xdr:row>
      <xdr:rowOff>143836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071317"/>
          <a:ext cx="698500" cy="25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12536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3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65244</xdr:rowOff>
    </xdr:from>
    <xdr:to>
      <xdr:col>18</xdr:col>
      <xdr:colOff>177800</xdr:colOff>
      <xdr:row>36</xdr:row>
      <xdr:rowOff>143836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018494"/>
          <a:ext cx="698500" cy="78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17239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4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14387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225030</xdr:rowOff>
    </xdr:from>
    <xdr:to>
      <xdr:col>29</xdr:col>
      <xdr:colOff>177800</xdr:colOff>
      <xdr:row>35</xdr:row>
      <xdr:rowOff>326630</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35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70107</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305069</xdr:rowOff>
    </xdr:from>
    <xdr:to>
      <xdr:col>26</xdr:col>
      <xdr:colOff>101600</xdr:colOff>
      <xdr:row>36</xdr:row>
      <xdr:rowOff>63769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915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73946</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684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67267</xdr:rowOff>
    </xdr:from>
    <xdr:to>
      <xdr:col>22</xdr:col>
      <xdr:colOff>165100</xdr:colOff>
      <xdr:row>36</xdr:row>
      <xdr:rowOff>168867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020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179044</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78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93036</xdr:rowOff>
    </xdr:from>
    <xdr:to>
      <xdr:col>19</xdr:col>
      <xdr:colOff>38100</xdr:colOff>
      <xdr:row>37</xdr:row>
      <xdr:rowOff>23186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046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204813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81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14444</xdr:rowOff>
    </xdr:from>
    <xdr:to>
      <xdr:col>15</xdr:col>
      <xdr:colOff>101600</xdr:colOff>
      <xdr:row>36</xdr:row>
      <xdr:rowOff>116044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967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126221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736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832
821
133.39
2,100,331
2,011,723
88,082
1,203,915
3,388,597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39452</xdr:rowOff>
    </xdr:from>
    <xdr:to>
      <xdr:col>24</xdr:col>
      <xdr:colOff>63500</xdr:colOff>
      <xdr:row>35</xdr:row>
      <xdr:rowOff>86951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040202"/>
          <a:ext cx="838200" cy="4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86951</xdr:rowOff>
    </xdr:from>
    <xdr:to>
      <xdr:col>19</xdr:col>
      <xdr:colOff>177800</xdr:colOff>
      <xdr:row>36</xdr:row>
      <xdr:rowOff>41511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087701"/>
          <a:ext cx="889000" cy="12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91844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40405</xdr:rowOff>
    </xdr:from>
    <xdr:to>
      <xdr:col>15</xdr:col>
      <xdr:colOff>50800</xdr:colOff>
      <xdr:row>36</xdr:row>
      <xdr:rowOff>41511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019300" y="6212605"/>
          <a:ext cx="8890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127440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40405</xdr:rowOff>
    </xdr:from>
    <xdr:to>
      <xdr:col>10</xdr:col>
      <xdr:colOff>114300</xdr:colOff>
      <xdr:row>36</xdr:row>
      <xdr:rowOff>89978</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212605"/>
          <a:ext cx="889000" cy="4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134969</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129534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160102</xdr:rowOff>
    </xdr:from>
    <xdr:to>
      <xdr:col>24</xdr:col>
      <xdr:colOff>114300</xdr:colOff>
      <xdr:row>35</xdr:row>
      <xdr:rowOff>90252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598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11529</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840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36151</xdr:rowOff>
    </xdr:from>
    <xdr:to>
      <xdr:col>20</xdr:col>
      <xdr:colOff>38100</xdr:colOff>
      <xdr:row>35</xdr:row>
      <xdr:rowOff>137751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03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154278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81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162161</xdr:rowOff>
    </xdr:from>
    <xdr:to>
      <xdr:col>15</xdr:col>
      <xdr:colOff>101600</xdr:colOff>
      <xdr:row>36</xdr:row>
      <xdr:rowOff>92311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16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108838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93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161055</xdr:rowOff>
    </xdr:from>
    <xdr:to>
      <xdr:col>10</xdr:col>
      <xdr:colOff>165100</xdr:colOff>
      <xdr:row>36</xdr:row>
      <xdr:rowOff>91205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16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107732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937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39178</xdr:rowOff>
    </xdr:from>
    <xdr:to>
      <xdr:col>6</xdr:col>
      <xdr:colOff>38100</xdr:colOff>
      <xdr:row>36</xdr:row>
      <xdr:rowOff>140778</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21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157305</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986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67996</xdr:rowOff>
    </xdr:from>
    <xdr:to>
      <xdr:col>24</xdr:col>
      <xdr:colOff>63500</xdr:colOff>
      <xdr:row>56</xdr:row>
      <xdr:rowOff>141700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669196"/>
          <a:ext cx="838200" cy="7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10748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83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67996</xdr:rowOff>
    </xdr:from>
    <xdr:to>
      <xdr:col>19</xdr:col>
      <xdr:colOff>177800</xdr:colOff>
      <xdr:row>56</xdr:row>
      <xdr:rowOff>78772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669196"/>
          <a:ext cx="889000" cy="1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110730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88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78772</xdr:rowOff>
    </xdr:from>
    <xdr:to>
      <xdr:col>15</xdr:col>
      <xdr:colOff>50800</xdr:colOff>
      <xdr:row>56</xdr:row>
      <xdr:rowOff>148418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679972"/>
          <a:ext cx="889000" cy="6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101994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8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148418</xdr:rowOff>
    </xdr:from>
    <xdr:to>
      <xdr:col>10</xdr:col>
      <xdr:colOff>114300</xdr:colOff>
      <xdr:row>57</xdr:row>
      <xdr:rowOff>14399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749618"/>
          <a:ext cx="889000" cy="3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100702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7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97533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90900</xdr:rowOff>
    </xdr:from>
    <xdr:to>
      <xdr:col>24</xdr:col>
      <xdr:colOff>114300</xdr:colOff>
      <xdr:row>57</xdr:row>
      <xdr:rowOff>21050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6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113777</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543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17196</xdr:rowOff>
    </xdr:from>
    <xdr:to>
      <xdr:col>20</xdr:col>
      <xdr:colOff>38100</xdr:colOff>
      <xdr:row>56</xdr:row>
      <xdr:rowOff>118796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1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135323</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393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27972</xdr:rowOff>
    </xdr:from>
    <xdr:to>
      <xdr:col>15</xdr:col>
      <xdr:colOff>101600</xdr:colOff>
      <xdr:row>56</xdr:row>
      <xdr:rowOff>129572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2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146099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404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97618</xdr:rowOff>
    </xdr:from>
    <xdr:to>
      <xdr:col>10</xdr:col>
      <xdr:colOff>165100</xdr:colOff>
      <xdr:row>57</xdr:row>
      <xdr:rowOff>27768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6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44295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47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135049</xdr:rowOff>
    </xdr:from>
    <xdr:to>
      <xdr:col>6</xdr:col>
      <xdr:colOff>38100</xdr:colOff>
      <xdr:row>57</xdr:row>
      <xdr:rowOff>65199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3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81726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511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154815</xdr:rowOff>
    </xdr:from>
    <xdr:to>
      <xdr:col>24</xdr:col>
      <xdr:colOff>63500</xdr:colOff>
      <xdr:row>77</xdr:row>
      <xdr:rowOff>164109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56465"/>
          <a:ext cx="838200" cy="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115709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317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164109</xdr:rowOff>
    </xdr:from>
    <xdr:to>
      <xdr:col>19</xdr:col>
      <xdr:colOff>177800</xdr:colOff>
      <xdr:row>78</xdr:row>
      <xdr:rowOff>8351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65759"/>
          <a:ext cx="889000" cy="1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76787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4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8351</xdr:rowOff>
    </xdr:from>
    <xdr:to>
      <xdr:col>15</xdr:col>
      <xdr:colOff>50800</xdr:colOff>
      <xdr:row>78</xdr:row>
      <xdr:rowOff>70059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81451"/>
          <a:ext cx="889000" cy="6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87495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4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62818</xdr:rowOff>
    </xdr:from>
    <xdr:to>
      <xdr:col>10</xdr:col>
      <xdr:colOff>114300</xdr:colOff>
      <xdr:row>78</xdr:row>
      <xdr:rowOff>70059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435918"/>
          <a:ext cx="889000" cy="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96494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100280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104015</xdr:rowOff>
    </xdr:from>
    <xdr:to>
      <xdr:col>24</xdr:col>
      <xdr:colOff>114300</xdr:colOff>
      <xdr:row>78</xdr:row>
      <xdr:rowOff>34165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0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126892</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5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113309</xdr:rowOff>
    </xdr:from>
    <xdr:to>
      <xdr:col>20</xdr:col>
      <xdr:colOff>38100</xdr:colOff>
      <xdr:row>78</xdr:row>
      <xdr:rowOff>43459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1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59986</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0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129001</xdr:rowOff>
    </xdr:from>
    <xdr:to>
      <xdr:col>15</xdr:col>
      <xdr:colOff>101600</xdr:colOff>
      <xdr:row>78</xdr:row>
      <xdr:rowOff>59151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3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75678</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10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19259</xdr:rowOff>
    </xdr:from>
    <xdr:to>
      <xdr:col>10</xdr:col>
      <xdr:colOff>165100</xdr:colOff>
      <xdr:row>78</xdr:row>
      <xdr:rowOff>120859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9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111986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48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12018</xdr:rowOff>
    </xdr:from>
    <xdr:to>
      <xdr:col>6</xdr:col>
      <xdr:colOff>38100</xdr:colOff>
      <xdr:row>78</xdr:row>
      <xdr:rowOff>113618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8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104745</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47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11196</xdr:rowOff>
    </xdr:from>
    <xdr:to>
      <xdr:col>24</xdr:col>
      <xdr:colOff>63500</xdr:colOff>
      <xdr:row>97</xdr:row>
      <xdr:rowOff>33111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470396"/>
          <a:ext cx="838200" cy="19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33111</xdr:rowOff>
    </xdr:from>
    <xdr:to>
      <xdr:col>19</xdr:col>
      <xdr:colOff>177800</xdr:colOff>
      <xdr:row>97</xdr:row>
      <xdr:rowOff>86520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663761"/>
          <a:ext cx="889000" cy="5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46184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86520</xdr:rowOff>
    </xdr:from>
    <xdr:to>
      <xdr:col>15</xdr:col>
      <xdr:colOff>50800</xdr:colOff>
      <xdr:row>97</xdr:row>
      <xdr:rowOff>98492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717170"/>
          <a:ext cx="889000" cy="1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76061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65207</xdr:rowOff>
    </xdr:from>
    <xdr:to>
      <xdr:col>10</xdr:col>
      <xdr:colOff>114300</xdr:colOff>
      <xdr:row>97</xdr:row>
      <xdr:rowOff>98492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695857"/>
          <a:ext cx="889000" cy="3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88299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96355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1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131846</xdr:rowOff>
    </xdr:from>
    <xdr:to>
      <xdr:col>24</xdr:col>
      <xdr:colOff>114300</xdr:colOff>
      <xdr:row>96</xdr:row>
      <xdr:rowOff>61996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1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110273</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9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153761</xdr:rowOff>
    </xdr:from>
    <xdr:to>
      <xdr:col>20</xdr:col>
      <xdr:colOff>38100</xdr:colOff>
      <xdr:row>97</xdr:row>
      <xdr:rowOff>83911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61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75038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70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35720</xdr:rowOff>
    </xdr:from>
    <xdr:to>
      <xdr:col>15</xdr:col>
      <xdr:colOff>101600</xdr:colOff>
      <xdr:row>97</xdr:row>
      <xdr:rowOff>137320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128447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5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47692</xdr:rowOff>
    </xdr:from>
    <xdr:to>
      <xdr:col>10</xdr:col>
      <xdr:colOff>165100</xdr:colOff>
      <xdr:row>97</xdr:row>
      <xdr:rowOff>149292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7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140419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77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14407</xdr:rowOff>
    </xdr:from>
    <xdr:to>
      <xdr:col>6</xdr:col>
      <xdr:colOff>38100</xdr:colOff>
      <xdr:row>97</xdr:row>
      <xdr:rowOff>116007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4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107134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73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171374</xdr:rowOff>
    </xdr:from>
    <xdr:to>
      <xdr:col>55</xdr:col>
      <xdr:colOff>0</xdr:colOff>
      <xdr:row>36</xdr:row>
      <xdr:rowOff>51257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000674"/>
          <a:ext cx="838200" cy="2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75418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4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171374</xdr:rowOff>
    </xdr:from>
    <xdr:to>
      <xdr:col>50</xdr:col>
      <xdr:colOff>114300</xdr:colOff>
      <xdr:row>36</xdr:row>
      <xdr:rowOff>72734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000674"/>
          <a:ext cx="889000" cy="24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150227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66603</xdr:rowOff>
    </xdr:from>
    <xdr:to>
      <xdr:col>45</xdr:col>
      <xdr:colOff>177800</xdr:colOff>
      <xdr:row>36</xdr:row>
      <xdr:rowOff>72734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238803"/>
          <a:ext cx="889000" cy="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62050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42892</xdr:rowOff>
    </xdr:from>
    <xdr:to>
      <xdr:col>41</xdr:col>
      <xdr:colOff>50800</xdr:colOff>
      <xdr:row>36</xdr:row>
      <xdr:rowOff>66603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215092"/>
          <a:ext cx="889000" cy="2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57808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85118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457</xdr:rowOff>
    </xdr:from>
    <xdr:to>
      <xdr:col>55</xdr:col>
      <xdr:colOff>50800</xdr:colOff>
      <xdr:row>36</xdr:row>
      <xdr:rowOff>102057</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7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23334</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024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120574</xdr:rowOff>
    </xdr:from>
    <xdr:to>
      <xdr:col>50</xdr:col>
      <xdr:colOff>165100</xdr:colOff>
      <xdr:row>35</xdr:row>
      <xdr:rowOff>50724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94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67251</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72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21934</xdr:rowOff>
    </xdr:from>
    <xdr:to>
      <xdr:col>46</xdr:col>
      <xdr:colOff>38100</xdr:colOff>
      <xdr:row>36</xdr:row>
      <xdr:rowOff>123534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9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140061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969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15803</xdr:rowOff>
    </xdr:from>
    <xdr:to>
      <xdr:col>41</xdr:col>
      <xdr:colOff>101600</xdr:colOff>
      <xdr:row>36</xdr:row>
      <xdr:rowOff>117403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18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133930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96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163542</xdr:rowOff>
    </xdr:from>
    <xdr:to>
      <xdr:col>36</xdr:col>
      <xdr:colOff>165100</xdr:colOff>
      <xdr:row>36</xdr:row>
      <xdr:rowOff>93692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1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110219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939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1470</xdr:rowOff>
    </xdr:from>
    <xdr:to>
      <xdr:col>55</xdr:col>
      <xdr:colOff>0</xdr:colOff>
      <xdr:row>58</xdr:row>
      <xdr:rowOff>143506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774120"/>
          <a:ext cx="838200" cy="31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79512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1002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1470</xdr:rowOff>
    </xdr:from>
    <xdr:to>
      <xdr:col>50</xdr:col>
      <xdr:colOff>114300</xdr:colOff>
      <xdr:row>57</xdr:row>
      <xdr:rowOff>46117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774120"/>
          <a:ext cx="889000" cy="4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32269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14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46117</xdr:rowOff>
    </xdr:from>
    <xdr:to>
      <xdr:col>45</xdr:col>
      <xdr:colOff>177800</xdr:colOff>
      <xdr:row>58</xdr:row>
      <xdr:rowOff>169404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818767"/>
          <a:ext cx="889000" cy="29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37303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15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141953</xdr:rowOff>
    </xdr:from>
    <xdr:to>
      <xdr:col>41</xdr:col>
      <xdr:colOff>50800</xdr:colOff>
      <xdr:row>58</xdr:row>
      <xdr:rowOff>169404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86053"/>
          <a:ext cx="889000" cy="2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46186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16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37178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15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92706</xdr:rowOff>
    </xdr:from>
    <xdr:to>
      <xdr:col>55</xdr:col>
      <xdr:colOff>50800</xdr:colOff>
      <xdr:row>59</xdr:row>
      <xdr:rowOff>22856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3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52083</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2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122120</xdr:rowOff>
    </xdr:from>
    <xdr:to>
      <xdr:col>50</xdr:col>
      <xdr:colOff>165100</xdr:colOff>
      <xdr:row>57</xdr:row>
      <xdr:rowOff>52270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55</xdr:row>
      <xdr:rowOff>68797</xdr:rowOff>
    </xdr:from>
    <xdr:ext cx="690189"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294205" y="94985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166767</xdr:rowOff>
    </xdr:from>
    <xdr:to>
      <xdr:col>46</xdr:col>
      <xdr:colOff>38100</xdr:colOff>
      <xdr:row>57</xdr:row>
      <xdr:rowOff>96917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6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55</xdr:row>
      <xdr:rowOff>113444</xdr:rowOff>
    </xdr:from>
    <xdr:ext cx="690189"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05205" y="95431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118604</xdr:rowOff>
    </xdr:from>
    <xdr:to>
      <xdr:col>41</xdr:col>
      <xdr:colOff>101600</xdr:colOff>
      <xdr:row>59</xdr:row>
      <xdr:rowOff>48754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6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65281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837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91153</xdr:rowOff>
    </xdr:from>
    <xdr:to>
      <xdr:col>36</xdr:col>
      <xdr:colOff>165100</xdr:colOff>
      <xdr:row>59</xdr:row>
      <xdr:rowOff>21303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3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37830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810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120365</xdr:rowOff>
    </xdr:from>
    <xdr:to>
      <xdr:col>55</xdr:col>
      <xdr:colOff>0</xdr:colOff>
      <xdr:row>78</xdr:row>
      <xdr:rowOff>129011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93465"/>
          <a:ext cx="838200" cy="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120365</xdr:rowOff>
    </xdr:from>
    <xdr:to>
      <xdr:col>50</xdr:col>
      <xdr:colOff>114300</xdr:colOff>
      <xdr:row>78</xdr:row>
      <xdr:rowOff>124388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93465"/>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153551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8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124388</xdr:rowOff>
    </xdr:from>
    <xdr:to>
      <xdr:col>45</xdr:col>
      <xdr:colOff>177800</xdr:colOff>
      <xdr:row>78</xdr:row>
      <xdr:rowOff>136029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97488"/>
          <a:ext cx="889000" cy="1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151086</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8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135762</xdr:rowOff>
    </xdr:from>
    <xdr:to>
      <xdr:col>41</xdr:col>
      <xdr:colOff>50800</xdr:colOff>
      <xdr:row>78</xdr:row>
      <xdr:rowOff>136029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508862"/>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155422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8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150720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8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78211</xdr:rowOff>
    </xdr:from>
    <xdr:to>
      <xdr:col>55</xdr:col>
      <xdr:colOff>50800</xdr:colOff>
      <xdr:row>79</xdr:row>
      <xdr:rowOff>8361</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5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3895</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69565</xdr:rowOff>
    </xdr:from>
    <xdr:to>
      <xdr:col>50</xdr:col>
      <xdr:colOff>165100</xdr:colOff>
      <xdr:row>78</xdr:row>
      <xdr:rowOff>171165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4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162292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3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73588</xdr:rowOff>
    </xdr:from>
    <xdr:to>
      <xdr:col>46</xdr:col>
      <xdr:colOff>38100</xdr:colOff>
      <xdr:row>79</xdr:row>
      <xdr:rowOff>3738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4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166315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3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85229</xdr:rowOff>
    </xdr:from>
    <xdr:to>
      <xdr:col>41</xdr:col>
      <xdr:colOff>101600</xdr:colOff>
      <xdr:row>79</xdr:row>
      <xdr:rowOff>15379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6506</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26428" y="1355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84962</xdr:rowOff>
    </xdr:from>
    <xdr:to>
      <xdr:col>36</xdr:col>
      <xdr:colOff>165100</xdr:colOff>
      <xdr:row>79</xdr:row>
      <xdr:rowOff>15112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5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6239</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7428" y="1355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66046</xdr:rowOff>
    </xdr:from>
    <xdr:to>
      <xdr:col>55</xdr:col>
      <xdr:colOff>0</xdr:colOff>
      <xdr:row>97</xdr:row>
      <xdr:rowOff>152067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353796"/>
          <a:ext cx="838200" cy="42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3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66046</xdr:rowOff>
    </xdr:from>
    <xdr:to>
      <xdr:col>50</xdr:col>
      <xdr:colOff>114300</xdr:colOff>
      <xdr:row>95</xdr:row>
      <xdr:rowOff>121856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353796"/>
          <a:ext cx="889000" cy="5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92964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121856</xdr:rowOff>
    </xdr:from>
    <xdr:to>
      <xdr:col>45</xdr:col>
      <xdr:colOff>177800</xdr:colOff>
      <xdr:row>98</xdr:row>
      <xdr:rowOff>10251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409606"/>
          <a:ext cx="889000" cy="40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103864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144149</xdr:rowOff>
    </xdr:from>
    <xdr:to>
      <xdr:col>41</xdr:col>
      <xdr:colOff>50800</xdr:colOff>
      <xdr:row>98</xdr:row>
      <xdr:rowOff>10251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774799"/>
          <a:ext cx="889000" cy="3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111334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105306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101267</xdr:rowOff>
    </xdr:from>
    <xdr:to>
      <xdr:col>55</xdr:col>
      <xdr:colOff>50800</xdr:colOff>
      <xdr:row>98</xdr:row>
      <xdr:rowOff>31417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3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124144</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83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15246</xdr:rowOff>
    </xdr:from>
    <xdr:to>
      <xdr:col>50</xdr:col>
      <xdr:colOff>165100</xdr:colOff>
      <xdr:row>95</xdr:row>
      <xdr:rowOff>116846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93</xdr:row>
      <xdr:rowOff>133373</xdr:rowOff>
    </xdr:from>
    <xdr:ext cx="690189"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294205" y="160782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71056</xdr:rowOff>
    </xdr:from>
    <xdr:to>
      <xdr:col>46</xdr:col>
      <xdr:colOff>38100</xdr:colOff>
      <xdr:row>96</xdr:row>
      <xdr:rowOff>1206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35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94</xdr:row>
      <xdr:rowOff>17733</xdr:rowOff>
    </xdr:from>
    <xdr:ext cx="690189"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05205" y="161340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130901</xdr:rowOff>
    </xdr:from>
    <xdr:to>
      <xdr:col>41</xdr:col>
      <xdr:colOff>101600</xdr:colOff>
      <xdr:row>98</xdr:row>
      <xdr:rowOff>61051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6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77578</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3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93349</xdr:rowOff>
    </xdr:from>
    <xdr:to>
      <xdr:col>36</xdr:col>
      <xdr:colOff>165100</xdr:colOff>
      <xdr:row>98</xdr:row>
      <xdr:rowOff>23499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2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40026</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499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74885</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589985"/>
          <a:ext cx="889000" cy="6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147943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74885</xdr:rowOff>
    </xdr:from>
    <xdr:to>
      <xdr:col>76</xdr:col>
      <xdr:colOff>114300</xdr:colOff>
      <xdr:row>38</xdr:row>
      <xdr:rowOff>136799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589985"/>
          <a:ext cx="889000" cy="6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141055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5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136799</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51899"/>
          <a:ext cx="889000" cy="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169646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24085</xdr:rowOff>
    </xdr:from>
    <xdr:to>
      <xdr:col>76</xdr:col>
      <xdr:colOff>165100</xdr:colOff>
      <xdr:row>38</xdr:row>
      <xdr:rowOff>125685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3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142212</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31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85999</xdr:rowOff>
    </xdr:from>
    <xdr:to>
      <xdr:col>72</xdr:col>
      <xdr:colOff>38100</xdr:colOff>
      <xdr:row>39</xdr:row>
      <xdr:rowOff>16149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7276</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9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142957</xdr:rowOff>
    </xdr:from>
    <xdr:to>
      <xdr:col>85</xdr:col>
      <xdr:colOff>127000</xdr:colOff>
      <xdr:row>76</xdr:row>
      <xdr:rowOff>54111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001707"/>
          <a:ext cx="838200" cy="8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31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54111</xdr:rowOff>
    </xdr:from>
    <xdr:to>
      <xdr:col>81</xdr:col>
      <xdr:colOff>50800</xdr:colOff>
      <xdr:row>76</xdr:row>
      <xdr:rowOff>116098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084311"/>
          <a:ext cx="889000" cy="6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138873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34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116098</xdr:rowOff>
    </xdr:from>
    <xdr:to>
      <xdr:col>76</xdr:col>
      <xdr:colOff>114300</xdr:colOff>
      <xdr:row>76</xdr:row>
      <xdr:rowOff>162802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146298"/>
          <a:ext cx="889000" cy="4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113544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31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162802</xdr:rowOff>
    </xdr:from>
    <xdr:to>
      <xdr:col>71</xdr:col>
      <xdr:colOff>177800</xdr:colOff>
      <xdr:row>76</xdr:row>
      <xdr:rowOff>166602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193002"/>
          <a:ext cx="889000" cy="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135683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125176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92157</xdr:rowOff>
    </xdr:from>
    <xdr:to>
      <xdr:col>85</xdr:col>
      <xdr:colOff>177800</xdr:colOff>
      <xdr:row>76</xdr:row>
      <xdr:rowOff>22307</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295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115034</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802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3311</xdr:rowOff>
    </xdr:from>
    <xdr:to>
      <xdr:col>81</xdr:col>
      <xdr:colOff>101600</xdr:colOff>
      <xdr:row>76</xdr:row>
      <xdr:rowOff>104911</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03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121439</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280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65298</xdr:rowOff>
    </xdr:from>
    <xdr:to>
      <xdr:col>76</xdr:col>
      <xdr:colOff>165100</xdr:colOff>
      <xdr:row>76</xdr:row>
      <xdr:rowOff>166898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09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11976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2870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112002</xdr:rowOff>
    </xdr:from>
    <xdr:to>
      <xdr:col>72</xdr:col>
      <xdr:colOff>38100</xdr:colOff>
      <xdr:row>77</xdr:row>
      <xdr:rowOff>42152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14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58679</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2917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115802</xdr:rowOff>
    </xdr:from>
    <xdr:to>
      <xdr:col>67</xdr:col>
      <xdr:colOff>101600</xdr:colOff>
      <xdr:row>77</xdr:row>
      <xdr:rowOff>45952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14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62479</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2921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117491</xdr:rowOff>
    </xdr:from>
    <xdr:to>
      <xdr:col>85</xdr:col>
      <xdr:colOff>127000</xdr:colOff>
      <xdr:row>98</xdr:row>
      <xdr:rowOff>42814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748141"/>
          <a:ext cx="838200" cy="9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773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42814</xdr:rowOff>
    </xdr:from>
    <xdr:to>
      <xdr:col>81</xdr:col>
      <xdr:colOff>50800</xdr:colOff>
      <xdr:row>98</xdr:row>
      <xdr:rowOff>129232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844914"/>
          <a:ext cx="889000" cy="8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28743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700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129232</xdr:rowOff>
    </xdr:from>
    <xdr:to>
      <xdr:col>76</xdr:col>
      <xdr:colOff>114300</xdr:colOff>
      <xdr:row>99</xdr:row>
      <xdr:rowOff>33992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931332"/>
          <a:ext cx="889000" cy="7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20866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9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1398</xdr:rowOff>
    </xdr:from>
    <xdr:to>
      <xdr:col>71</xdr:col>
      <xdr:colOff>177800</xdr:colOff>
      <xdr:row>99</xdr:row>
      <xdr:rowOff>33992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974948"/>
          <a:ext cx="889000" cy="3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46721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57253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66691</xdr:rowOff>
    </xdr:from>
    <xdr:to>
      <xdr:col>85</xdr:col>
      <xdr:colOff>177800</xdr:colOff>
      <xdr:row>97</xdr:row>
      <xdr:rowOff>168291</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69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89568</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54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163464</xdr:rowOff>
    </xdr:from>
    <xdr:to>
      <xdr:col>81</xdr:col>
      <xdr:colOff>101600</xdr:colOff>
      <xdr:row>98</xdr:row>
      <xdr:rowOff>93614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79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110141</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181795" y="16569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78432</xdr:rowOff>
    </xdr:from>
    <xdr:to>
      <xdr:col>76</xdr:col>
      <xdr:colOff>165100</xdr:colOff>
      <xdr:row>99</xdr:row>
      <xdr:rowOff>8582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8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25109</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292795" y="1665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154642</xdr:rowOff>
    </xdr:from>
    <xdr:to>
      <xdr:col>72</xdr:col>
      <xdr:colOff>38100</xdr:colOff>
      <xdr:row>99</xdr:row>
      <xdr:rowOff>84792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5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75919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4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122048</xdr:rowOff>
    </xdr:from>
    <xdr:to>
      <xdr:col>67</xdr:col>
      <xdr:colOff>101600</xdr:colOff>
      <xdr:row>99</xdr:row>
      <xdr:rowOff>52198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2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43325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701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80634</xdr:rowOff>
    </xdr:from>
    <xdr:to>
      <xdr:col>116</xdr:col>
      <xdr:colOff>63500</xdr:colOff>
      <xdr:row>59</xdr:row>
      <xdr:rowOff>95744</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96184"/>
          <a:ext cx="838200" cy="1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60463</xdr:rowOff>
    </xdr:from>
    <xdr:to>
      <xdr:col>111</xdr:col>
      <xdr:colOff>177800</xdr:colOff>
      <xdr:row>59</xdr:row>
      <xdr:rowOff>80634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76013"/>
          <a:ext cx="889000" cy="2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94121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50176</xdr:rowOff>
    </xdr:from>
    <xdr:to>
      <xdr:col>107</xdr:col>
      <xdr:colOff>50800</xdr:colOff>
      <xdr:row>59</xdr:row>
      <xdr:rowOff>60463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65726"/>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103547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50176</xdr:rowOff>
    </xdr:from>
    <xdr:to>
      <xdr:col>102</xdr:col>
      <xdr:colOff>114300</xdr:colOff>
      <xdr:row>59</xdr:row>
      <xdr:rowOff>59723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65726"/>
          <a:ext cx="889000" cy="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99984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2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104153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21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44944</xdr:rowOff>
    </xdr:from>
    <xdr:to>
      <xdr:col>116</xdr:col>
      <xdr:colOff>114300</xdr:colOff>
      <xdr:row>59</xdr:row>
      <xdr:rowOff>146544</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157429</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10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29834</xdr:rowOff>
    </xdr:from>
    <xdr:to>
      <xdr:col>112</xdr:col>
      <xdr:colOff>38100</xdr:colOff>
      <xdr:row>59</xdr:row>
      <xdr:rowOff>131434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4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122561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23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9663</xdr:rowOff>
    </xdr:from>
    <xdr:to>
      <xdr:col>107</xdr:col>
      <xdr:colOff>101600</xdr:colOff>
      <xdr:row>59</xdr:row>
      <xdr:rowOff>111263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2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102390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21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170826</xdr:rowOff>
    </xdr:from>
    <xdr:to>
      <xdr:col>102</xdr:col>
      <xdr:colOff>165100</xdr:colOff>
      <xdr:row>59</xdr:row>
      <xdr:rowOff>100976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1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117503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89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8923</xdr:rowOff>
    </xdr:from>
    <xdr:to>
      <xdr:col>98</xdr:col>
      <xdr:colOff>38100</xdr:colOff>
      <xdr:row>59</xdr:row>
      <xdr:rowOff>110523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2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127050</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899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72692</xdr:rowOff>
    </xdr:from>
    <xdr:to>
      <xdr:col>116</xdr:col>
      <xdr:colOff>63500</xdr:colOff>
      <xdr:row>77</xdr:row>
      <xdr:rowOff>85198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274342"/>
          <a:ext cx="838200" cy="1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64169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265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85198</xdr:rowOff>
    </xdr:from>
    <xdr:to>
      <xdr:col>111</xdr:col>
      <xdr:colOff>177800</xdr:colOff>
      <xdr:row>77</xdr:row>
      <xdr:rowOff>118114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286848"/>
          <a:ext cx="889000" cy="3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21841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39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148867</xdr:rowOff>
    </xdr:from>
    <xdr:to>
      <xdr:col>107</xdr:col>
      <xdr:colOff>50800</xdr:colOff>
      <xdr:row>77</xdr:row>
      <xdr:rowOff>118114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179067"/>
          <a:ext cx="889000" cy="14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23026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39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148867</xdr:rowOff>
    </xdr:from>
    <xdr:to>
      <xdr:col>102</xdr:col>
      <xdr:colOff>114300</xdr:colOff>
      <xdr:row>77</xdr:row>
      <xdr:rowOff>3048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179067"/>
          <a:ext cx="889000" cy="2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14651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38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30956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40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21892</xdr:rowOff>
    </xdr:from>
    <xdr:to>
      <xdr:col>116</xdr:col>
      <xdr:colOff>114300</xdr:colOff>
      <xdr:row>77</xdr:row>
      <xdr:rowOff>123492</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22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44769</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07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34398</xdr:rowOff>
    </xdr:from>
    <xdr:to>
      <xdr:col>112</xdr:col>
      <xdr:colOff>38100</xdr:colOff>
      <xdr:row>77</xdr:row>
      <xdr:rowOff>135998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23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152525</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3011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67314</xdr:rowOff>
    </xdr:from>
    <xdr:to>
      <xdr:col>107</xdr:col>
      <xdr:colOff>101600</xdr:colOff>
      <xdr:row>77</xdr:row>
      <xdr:rowOff>168914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26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13991</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3044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98067</xdr:rowOff>
    </xdr:from>
    <xdr:to>
      <xdr:col>102</xdr:col>
      <xdr:colOff>165100</xdr:colOff>
      <xdr:row>77</xdr:row>
      <xdr:rowOff>28217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12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44744</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903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123698</xdr:rowOff>
    </xdr:from>
    <xdr:to>
      <xdr:col>98</xdr:col>
      <xdr:colOff>38100</xdr:colOff>
      <xdr:row>77</xdr:row>
      <xdr:rowOff>53848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15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70376</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929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住民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一人当たりのコストについては、毎年人口も減少しており、平均的に類似団体よりもコストが高くなっている。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令和３年度の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の主な要因としては退職した職員以上に新規職員等を採用した為、前年度と比較し増加している。物件費は類似団体を大きく上回って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いるが、令和２年度において多額な費用であった基幹システム等を更新した為、令和３年度は減額となっている。しかし、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情報セキュリティの強化などのシステム関連経費</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傾向であり、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経費の節減に努める必要がある。維持補修費についても類似団体より上回っており、施設等の老朽化に対する修繕等を実施したことによる増加、又、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平成３０年度で</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公営企業会計の廃止</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した事に</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伴い、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31</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同事業の施設維持修繕分も</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普通会計内での管理とした為、</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数値が上昇している。扶助費は施設入所等の方も類似団体よりは少ないと考える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が非課税世帯等の給付金事業等により前年度より増加した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については令和２年度において特別定額給付金事業を実施した為、主にその分が減額となっている。又、</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事務組合や広域連合への依存性も高く、毎年多額の費用を支出している。普通建設事業については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令和２年度において</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集約・複合化施設である保小中合同校舎整備</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の事業費が大部分を占めていた為、前年度より減少で</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推移している。災害復旧事業費については不支出であった。公債費</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大型の事業に係る起債償還が開始となった為、類似団体より数値は上回っている。又、令和４年度以降、庁舎関連施設、教育関連施設、福祉関連施設、観光関連施設などの改修を控えており、今後も計画的に実施する大規模な事業を控えている為、上昇する見込みである。上昇することが見込まれる公債費については基金等を適切に活用しながら繰上償還等を実施し、抑制に努め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積立金は庁舎建設事業に係る基金及び災害など不測の事態等に備えるために計画的に積立てを実施した。投資及び出資金については不支出の現状である。</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貸付金は近年、類似団体と比較し、低水準で移行している。繰出金は</a:t>
          </a:r>
          <a:r>
            <a:rPr kumimoji="1" lang="ja-JP" altLang="ja-JP" sz="1100">
              <a:solidFill>
                <a:schemeClr val="dk1"/>
              </a:solidFill>
              <a:effectLst/>
              <a:latin typeface="+mn-lt"/>
              <a:ea typeface="+mn-ea"/>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年度で公営企業会計が廃止され、支出費用等を普通会計内での管理とした為、令和元年度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減少した数値で移行している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。令和３年度については</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国保直診事業、介護保険事業の負担額や簡易水道事業の整備に前年度より多く繰出を実施している。失業対策事業費及び前年度繰上充用金については不支出であった。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832
821
133.39
2,100,331
2,011,723
88,082
1,203,915
3,388,597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134524</xdr:rowOff>
    </xdr:from>
    <xdr:to>
      <xdr:col>24</xdr:col>
      <xdr:colOff>63500</xdr:colOff>
      <xdr:row>35</xdr:row>
      <xdr:rowOff>148109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135274"/>
          <a:ext cx="838200" cy="1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55783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148109</xdr:rowOff>
    </xdr:from>
    <xdr:to>
      <xdr:col>19</xdr:col>
      <xdr:colOff>177800</xdr:colOff>
      <xdr:row>36</xdr:row>
      <xdr:rowOff>74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148859"/>
          <a:ext cx="889000" cy="2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169773</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169010</xdr:rowOff>
    </xdr:from>
    <xdr:to>
      <xdr:col>15</xdr:col>
      <xdr:colOff>50800</xdr:colOff>
      <xdr:row>36</xdr:row>
      <xdr:rowOff>74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169760"/>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157020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169010</xdr:rowOff>
    </xdr:from>
    <xdr:to>
      <xdr:col>10</xdr:col>
      <xdr:colOff>114300</xdr:colOff>
      <xdr:row>36</xdr:row>
      <xdr:rowOff>43280</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169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163094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153199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83724</xdr:rowOff>
    </xdr:from>
    <xdr:to>
      <xdr:col>24</xdr:col>
      <xdr:colOff>114300</xdr:colOff>
      <xdr:row>36</xdr:row>
      <xdr:rowOff>13874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08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106601</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93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97309</xdr:rowOff>
    </xdr:from>
    <xdr:to>
      <xdr:col>20</xdr:col>
      <xdr:colOff>38100</xdr:colOff>
      <xdr:row>36</xdr:row>
      <xdr:rowOff>27459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09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43986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87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120724</xdr:rowOff>
    </xdr:from>
    <xdr:to>
      <xdr:col>15</xdr:col>
      <xdr:colOff>101600</xdr:colOff>
      <xdr:row>36</xdr:row>
      <xdr:rowOff>50874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12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67401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89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118210</xdr:rowOff>
    </xdr:from>
    <xdr:to>
      <xdr:col>10</xdr:col>
      <xdr:colOff>165100</xdr:colOff>
      <xdr:row>36</xdr:row>
      <xdr:rowOff>48360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1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64887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89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163930</xdr:rowOff>
    </xdr:from>
    <xdr:to>
      <xdr:col>6</xdr:col>
      <xdr:colOff>38100</xdr:colOff>
      <xdr:row>36</xdr:row>
      <xdr:rowOff>94080</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1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110607</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93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146819</xdr:rowOff>
    </xdr:from>
    <xdr:to>
      <xdr:col>24</xdr:col>
      <xdr:colOff>63500</xdr:colOff>
      <xdr:row>56</xdr:row>
      <xdr:rowOff>149706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748019"/>
          <a:ext cx="838200" cy="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8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149706</xdr:rowOff>
    </xdr:from>
    <xdr:to>
      <xdr:col>19</xdr:col>
      <xdr:colOff>177800</xdr:colOff>
      <xdr:row>57</xdr:row>
      <xdr:rowOff>77039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750906"/>
          <a:ext cx="889000" cy="9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142133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1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77039</xdr:rowOff>
    </xdr:from>
    <xdr:to>
      <xdr:col>15</xdr:col>
      <xdr:colOff>50800</xdr:colOff>
      <xdr:row>57</xdr:row>
      <xdr:rowOff>152123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49689"/>
          <a:ext cx="889000" cy="7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30128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97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147191</xdr:rowOff>
    </xdr:from>
    <xdr:to>
      <xdr:col>10</xdr:col>
      <xdr:colOff>114300</xdr:colOff>
      <xdr:row>57</xdr:row>
      <xdr:rowOff>152123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919841"/>
          <a:ext cx="889000" cy="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26429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26681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96019</xdr:rowOff>
    </xdr:from>
    <xdr:to>
      <xdr:col>24</xdr:col>
      <xdr:colOff>114300</xdr:colOff>
      <xdr:row>57</xdr:row>
      <xdr:rowOff>26169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69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118896</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548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98906</xdr:rowOff>
    </xdr:from>
    <xdr:to>
      <xdr:col>20</xdr:col>
      <xdr:colOff>38100</xdr:colOff>
      <xdr:row>57</xdr:row>
      <xdr:rowOff>29056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0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45583</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47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26239</xdr:rowOff>
    </xdr:from>
    <xdr:to>
      <xdr:col>15</xdr:col>
      <xdr:colOff>101600</xdr:colOff>
      <xdr:row>57</xdr:row>
      <xdr:rowOff>127839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9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144366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574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101323</xdr:rowOff>
    </xdr:from>
    <xdr:to>
      <xdr:col>10</xdr:col>
      <xdr:colOff>165100</xdr:colOff>
      <xdr:row>58</xdr:row>
      <xdr:rowOff>31473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7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48000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649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96391</xdr:rowOff>
    </xdr:from>
    <xdr:to>
      <xdr:col>6</xdr:col>
      <xdr:colOff>38100</xdr:colOff>
      <xdr:row>58</xdr:row>
      <xdr:rowOff>26541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6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43068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64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166469</xdr:rowOff>
    </xdr:from>
    <xdr:to>
      <xdr:col>24</xdr:col>
      <xdr:colOff>63500</xdr:colOff>
      <xdr:row>76</xdr:row>
      <xdr:rowOff>41118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025219"/>
          <a:ext cx="838200" cy="4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27044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5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41118</xdr:rowOff>
    </xdr:from>
    <xdr:to>
      <xdr:col>19</xdr:col>
      <xdr:colOff>177800</xdr:colOff>
      <xdr:row>76</xdr:row>
      <xdr:rowOff>152896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71318"/>
          <a:ext cx="889000" cy="11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2288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0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152896</xdr:rowOff>
    </xdr:from>
    <xdr:to>
      <xdr:col>15</xdr:col>
      <xdr:colOff>50800</xdr:colOff>
      <xdr:row>76</xdr:row>
      <xdr:rowOff>166577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183096"/>
          <a:ext cx="889000" cy="1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41860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87201</xdr:rowOff>
    </xdr:from>
    <xdr:to>
      <xdr:col>10</xdr:col>
      <xdr:colOff>114300</xdr:colOff>
      <xdr:row>76</xdr:row>
      <xdr:rowOff>166577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117401"/>
          <a:ext cx="889000" cy="7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60870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1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53376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5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115669</xdr:rowOff>
    </xdr:from>
    <xdr:to>
      <xdr:col>24</xdr:col>
      <xdr:colOff>114300</xdr:colOff>
      <xdr:row>76</xdr:row>
      <xdr:rowOff>45819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7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138546</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825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161768</xdr:rowOff>
    </xdr:from>
    <xdr:to>
      <xdr:col>20</xdr:col>
      <xdr:colOff>38100</xdr:colOff>
      <xdr:row>76</xdr:row>
      <xdr:rowOff>91918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2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108445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79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102096</xdr:rowOff>
    </xdr:from>
    <xdr:to>
      <xdr:col>15</xdr:col>
      <xdr:colOff>101600</xdr:colOff>
      <xdr:row>77</xdr:row>
      <xdr:rowOff>32246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48774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907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115777</xdr:rowOff>
    </xdr:from>
    <xdr:to>
      <xdr:col>10</xdr:col>
      <xdr:colOff>165100</xdr:colOff>
      <xdr:row>77</xdr:row>
      <xdr:rowOff>45927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4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37054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23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36401</xdr:rowOff>
    </xdr:from>
    <xdr:to>
      <xdr:col>6</xdr:col>
      <xdr:colOff>38100</xdr:colOff>
      <xdr:row>76</xdr:row>
      <xdr:rowOff>138001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6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154527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841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142208</xdr:rowOff>
    </xdr:from>
    <xdr:to>
      <xdr:col>24</xdr:col>
      <xdr:colOff>63500</xdr:colOff>
      <xdr:row>97</xdr:row>
      <xdr:rowOff>145707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772858"/>
          <a:ext cx="838200" cy="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76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142208</xdr:rowOff>
    </xdr:from>
    <xdr:to>
      <xdr:col>19</xdr:col>
      <xdr:colOff>177800</xdr:colOff>
      <xdr:row>98</xdr:row>
      <xdr:rowOff>13954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72858"/>
          <a:ext cx="889000" cy="4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91626</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8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8782</xdr:rowOff>
    </xdr:from>
    <xdr:to>
      <xdr:col>15</xdr:col>
      <xdr:colOff>50800</xdr:colOff>
      <xdr:row>98</xdr:row>
      <xdr:rowOff>13954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810882"/>
          <a:ext cx="889000" cy="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90222</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89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125479</xdr:rowOff>
    </xdr:from>
    <xdr:to>
      <xdr:col>10</xdr:col>
      <xdr:colOff>114300</xdr:colOff>
      <xdr:row>98</xdr:row>
      <xdr:rowOff>8782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756129"/>
          <a:ext cx="889000" cy="5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68862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87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61365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86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94907</xdr:rowOff>
    </xdr:from>
    <xdr:to>
      <xdr:col>24</xdr:col>
      <xdr:colOff>114300</xdr:colOff>
      <xdr:row>98</xdr:row>
      <xdr:rowOff>25057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2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117784</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57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91408</xdr:rowOff>
    </xdr:from>
    <xdr:to>
      <xdr:col>20</xdr:col>
      <xdr:colOff>38100</xdr:colOff>
      <xdr:row>98</xdr:row>
      <xdr:rowOff>21558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2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38085</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134604</xdr:rowOff>
    </xdr:from>
    <xdr:to>
      <xdr:col>15</xdr:col>
      <xdr:colOff>101600</xdr:colOff>
      <xdr:row>98</xdr:row>
      <xdr:rowOff>64754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6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81281</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54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129432</xdr:rowOff>
    </xdr:from>
    <xdr:to>
      <xdr:col>10</xdr:col>
      <xdr:colOff>165100</xdr:colOff>
      <xdr:row>98</xdr:row>
      <xdr:rowOff>59582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6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76109</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535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74679</xdr:rowOff>
    </xdr:from>
    <xdr:to>
      <xdr:col>6</xdr:col>
      <xdr:colOff>38100</xdr:colOff>
      <xdr:row>98</xdr:row>
      <xdr:rowOff>4829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0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21356</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4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134218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127680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143728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166428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3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140641</xdr:rowOff>
    </xdr:from>
    <xdr:to>
      <xdr:col>55</xdr:col>
      <xdr:colOff>0</xdr:colOff>
      <xdr:row>58</xdr:row>
      <xdr:rowOff>1250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913291"/>
          <a:ext cx="838200" cy="3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105324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7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136706</xdr:rowOff>
    </xdr:from>
    <xdr:to>
      <xdr:col>50</xdr:col>
      <xdr:colOff>114300</xdr:colOff>
      <xdr:row>57</xdr:row>
      <xdr:rowOff>140641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909356"/>
          <a:ext cx="889000" cy="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11895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9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136706</xdr:rowOff>
    </xdr:from>
    <xdr:to>
      <xdr:col>45</xdr:col>
      <xdr:colOff>177800</xdr:colOff>
      <xdr:row>57</xdr:row>
      <xdr:rowOff>146295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09356"/>
          <a:ext cx="889000" cy="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37346</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98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154151</xdr:rowOff>
    </xdr:from>
    <xdr:to>
      <xdr:col>41</xdr:col>
      <xdr:colOff>50800</xdr:colOff>
      <xdr:row>57</xdr:row>
      <xdr:rowOff>146295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755351"/>
          <a:ext cx="889000" cy="16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48264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99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49923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99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121900</xdr:rowOff>
    </xdr:from>
    <xdr:to>
      <xdr:col>55</xdr:col>
      <xdr:colOff>50800</xdr:colOff>
      <xdr:row>58</xdr:row>
      <xdr:rowOff>52050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9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144777</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45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89841</xdr:rowOff>
    </xdr:from>
    <xdr:to>
      <xdr:col>50</xdr:col>
      <xdr:colOff>165100</xdr:colOff>
      <xdr:row>58</xdr:row>
      <xdr:rowOff>19991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6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36518</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637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85906</xdr:rowOff>
    </xdr:from>
    <xdr:to>
      <xdr:col>46</xdr:col>
      <xdr:colOff>38100</xdr:colOff>
      <xdr:row>58</xdr:row>
      <xdr:rowOff>16056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5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32583</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633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95495</xdr:rowOff>
    </xdr:from>
    <xdr:to>
      <xdr:col>41</xdr:col>
      <xdr:colOff>101600</xdr:colOff>
      <xdr:row>58</xdr:row>
      <xdr:rowOff>25645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42172</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64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103351</xdr:rowOff>
    </xdr:from>
    <xdr:to>
      <xdr:col>36</xdr:col>
      <xdr:colOff>165100</xdr:colOff>
      <xdr:row>57</xdr:row>
      <xdr:rowOff>33501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70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50028</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479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114743</xdr:rowOff>
    </xdr:from>
    <xdr:to>
      <xdr:col>55</xdr:col>
      <xdr:colOff>0</xdr:colOff>
      <xdr:row>77</xdr:row>
      <xdr:rowOff>127524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316393"/>
          <a:ext cx="838200" cy="1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29298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40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114743</xdr:rowOff>
    </xdr:from>
    <xdr:to>
      <xdr:col>50</xdr:col>
      <xdr:colOff>114300</xdr:colOff>
      <xdr:row>78</xdr:row>
      <xdr:rowOff>11542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316393"/>
          <a:ext cx="889000" cy="6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125592</xdr:rowOff>
    </xdr:from>
    <xdr:ext cx="59901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39795" y="1349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166872</xdr:rowOff>
    </xdr:from>
    <xdr:to>
      <xdr:col>45</xdr:col>
      <xdr:colOff>177800</xdr:colOff>
      <xdr:row>78</xdr:row>
      <xdr:rowOff>11542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368522"/>
          <a:ext cx="889000" cy="1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155239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163883</xdr:rowOff>
    </xdr:from>
    <xdr:to>
      <xdr:col>41</xdr:col>
      <xdr:colOff>50800</xdr:colOff>
      <xdr:row>77</xdr:row>
      <xdr:rowOff>166872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365533"/>
          <a:ext cx="889000" cy="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160090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164822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76724</xdr:rowOff>
    </xdr:from>
    <xdr:to>
      <xdr:col>55</xdr:col>
      <xdr:colOff>50800</xdr:colOff>
      <xdr:row>78</xdr:row>
      <xdr:rowOff>6874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7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99601</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12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63943</xdr:rowOff>
    </xdr:from>
    <xdr:to>
      <xdr:col>50</xdr:col>
      <xdr:colOff>165100</xdr:colOff>
      <xdr:row>77</xdr:row>
      <xdr:rowOff>165543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6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10620</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132192</xdr:rowOff>
    </xdr:from>
    <xdr:to>
      <xdr:col>46</xdr:col>
      <xdr:colOff>38100</xdr:colOff>
      <xdr:row>78</xdr:row>
      <xdr:rowOff>62342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3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78869</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310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116072</xdr:rowOff>
    </xdr:from>
    <xdr:to>
      <xdr:col>41</xdr:col>
      <xdr:colOff>101600</xdr:colOff>
      <xdr:row>78</xdr:row>
      <xdr:rowOff>46222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1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62749</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61795" y="1309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113083</xdr:rowOff>
    </xdr:from>
    <xdr:to>
      <xdr:col>36</xdr:col>
      <xdr:colOff>165100</xdr:colOff>
      <xdr:row>78</xdr:row>
      <xdr:rowOff>43233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1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59760</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672795" y="1308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29217</xdr:rowOff>
    </xdr:from>
    <xdr:to>
      <xdr:col>55</xdr:col>
      <xdr:colOff>0</xdr:colOff>
      <xdr:row>97</xdr:row>
      <xdr:rowOff>69413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659867"/>
          <a:ext cx="838200" cy="4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16251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646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69413</xdr:rowOff>
    </xdr:from>
    <xdr:to>
      <xdr:col>50</xdr:col>
      <xdr:colOff>114300</xdr:colOff>
      <xdr:row>97</xdr:row>
      <xdr:rowOff>94301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700063"/>
          <a:ext cx="889000" cy="2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145697</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86099</xdr:rowOff>
    </xdr:from>
    <xdr:to>
      <xdr:col>45</xdr:col>
      <xdr:colOff>177800</xdr:colOff>
      <xdr:row>97</xdr:row>
      <xdr:rowOff>94301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716749"/>
          <a:ext cx="889000" cy="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143366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7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86099</xdr:rowOff>
    </xdr:from>
    <xdr:to>
      <xdr:col>41</xdr:col>
      <xdr:colOff>50800</xdr:colOff>
      <xdr:row>97</xdr:row>
      <xdr:rowOff>99402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716749"/>
          <a:ext cx="889000" cy="1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146663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146262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77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149867</xdr:rowOff>
    </xdr:from>
    <xdr:to>
      <xdr:col>55</xdr:col>
      <xdr:colOff>50800</xdr:colOff>
      <xdr:row>97</xdr:row>
      <xdr:rowOff>80017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0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1294</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460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18613</xdr:rowOff>
    </xdr:from>
    <xdr:to>
      <xdr:col>50</xdr:col>
      <xdr:colOff>165100</xdr:colOff>
      <xdr:row>97</xdr:row>
      <xdr:rowOff>120213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136740</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42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43501</xdr:rowOff>
    </xdr:from>
    <xdr:to>
      <xdr:col>46</xdr:col>
      <xdr:colOff>38100</xdr:colOff>
      <xdr:row>97</xdr:row>
      <xdr:rowOff>145101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161628</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44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35299</xdr:rowOff>
    </xdr:from>
    <xdr:to>
      <xdr:col>41</xdr:col>
      <xdr:colOff>101600</xdr:colOff>
      <xdr:row>97</xdr:row>
      <xdr:rowOff>136899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6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153426</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44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48602</xdr:rowOff>
    </xdr:from>
    <xdr:to>
      <xdr:col>36</xdr:col>
      <xdr:colOff>165100</xdr:colOff>
      <xdr:row>97</xdr:row>
      <xdr:rowOff>150202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166729</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4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117076</xdr:rowOff>
    </xdr:from>
    <xdr:to>
      <xdr:col>85</xdr:col>
      <xdr:colOff>127000</xdr:colOff>
      <xdr:row>37</xdr:row>
      <xdr:rowOff>5767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289276"/>
          <a:ext cx="838200" cy="6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66363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410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36121</xdr:rowOff>
    </xdr:from>
    <xdr:to>
      <xdr:col>81</xdr:col>
      <xdr:colOff>50800</xdr:colOff>
      <xdr:row>36</xdr:row>
      <xdr:rowOff>117076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5865421"/>
          <a:ext cx="889000" cy="42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141382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48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36121</xdr:rowOff>
    </xdr:from>
    <xdr:to>
      <xdr:col>76</xdr:col>
      <xdr:colOff>114300</xdr:colOff>
      <xdr:row>37</xdr:row>
      <xdr:rowOff>18428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5865421"/>
          <a:ext cx="889000" cy="49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138707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48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18428</xdr:rowOff>
    </xdr:from>
    <xdr:to>
      <xdr:col>71</xdr:col>
      <xdr:colOff>177800</xdr:colOff>
      <xdr:row>37</xdr:row>
      <xdr:rowOff>59149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362078"/>
          <a:ext cx="889000" cy="4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7102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52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20848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5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126417</xdr:rowOff>
    </xdr:from>
    <xdr:to>
      <xdr:col>85</xdr:col>
      <xdr:colOff>177800</xdr:colOff>
      <xdr:row>37</xdr:row>
      <xdr:rowOff>56567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29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149294</xdr:rowOff>
    </xdr:from>
    <xdr:ext cx="599010"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15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66276</xdr:rowOff>
    </xdr:from>
    <xdr:to>
      <xdr:col>81</xdr:col>
      <xdr:colOff>101600</xdr:colOff>
      <xdr:row>36</xdr:row>
      <xdr:rowOff>167876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23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12953</xdr:rowOff>
    </xdr:from>
    <xdr:ext cx="59901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181795" y="6013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156771</xdr:rowOff>
    </xdr:from>
    <xdr:to>
      <xdr:col>76</xdr:col>
      <xdr:colOff>165100</xdr:colOff>
      <xdr:row>34</xdr:row>
      <xdr:rowOff>86921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581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32</xdr:row>
      <xdr:rowOff>103448</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292795" y="558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139078</xdr:rowOff>
    </xdr:from>
    <xdr:to>
      <xdr:col>72</xdr:col>
      <xdr:colOff>38100</xdr:colOff>
      <xdr:row>37</xdr:row>
      <xdr:rowOff>69228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31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85755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08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8349</xdr:rowOff>
    </xdr:from>
    <xdr:to>
      <xdr:col>67</xdr:col>
      <xdr:colOff>101600</xdr:colOff>
      <xdr:row>37</xdr:row>
      <xdr:rowOff>109949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35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126476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12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93080</xdr:rowOff>
    </xdr:from>
    <xdr:to>
      <xdr:col>85</xdr:col>
      <xdr:colOff>126364</xdr:colOff>
      <xdr:row>58</xdr:row>
      <xdr:rowOff>154667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9351380"/>
          <a:ext cx="1269" cy="747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158494</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0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154667</xdr:rowOff>
    </xdr:from>
    <xdr:to>
      <xdr:col>86</xdr:col>
      <xdr:colOff>25400</xdr:colOff>
      <xdr:row>58</xdr:row>
      <xdr:rowOff>154667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09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39757</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91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54</xdr:row>
      <xdr:rowOff>93080</xdr:rowOff>
    </xdr:from>
    <xdr:to>
      <xdr:col>86</xdr:col>
      <xdr:colOff>25400</xdr:colOff>
      <xdr:row>54</xdr:row>
      <xdr:rowOff>93080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3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102087</xdr:rowOff>
    </xdr:from>
    <xdr:to>
      <xdr:col>85</xdr:col>
      <xdr:colOff>127000</xdr:colOff>
      <xdr:row>58</xdr:row>
      <xdr:rowOff>20272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8674587"/>
          <a:ext cx="838200" cy="128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136409</xdr:rowOff>
    </xdr:from>
    <xdr:ext cx="599010"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9090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157982</xdr:rowOff>
    </xdr:from>
    <xdr:to>
      <xdr:col>85</xdr:col>
      <xdr:colOff>177800</xdr:colOff>
      <xdr:row>58</xdr:row>
      <xdr:rowOff>88132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9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102087</xdr:rowOff>
    </xdr:from>
    <xdr:to>
      <xdr:col>81</xdr:col>
      <xdr:colOff>50800</xdr:colOff>
      <xdr:row>52</xdr:row>
      <xdr:rowOff>52573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8674587"/>
          <a:ext cx="889000" cy="29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169450</xdr:rowOff>
    </xdr:from>
    <xdr:to>
      <xdr:col>81</xdr:col>
      <xdr:colOff>101600</xdr:colOff>
      <xdr:row>58</xdr:row>
      <xdr:rowOff>99600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90727</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181795" y="10034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52573</xdr:rowOff>
    </xdr:from>
    <xdr:to>
      <xdr:col>76</xdr:col>
      <xdr:colOff>114300</xdr:colOff>
      <xdr:row>57</xdr:row>
      <xdr:rowOff>137192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8967973"/>
          <a:ext cx="889000" cy="94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151764</xdr:rowOff>
    </xdr:from>
    <xdr:to>
      <xdr:col>76</xdr:col>
      <xdr:colOff>165100</xdr:colOff>
      <xdr:row>58</xdr:row>
      <xdr:rowOff>81914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73041</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292795" y="1001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137192</xdr:rowOff>
    </xdr:from>
    <xdr:to>
      <xdr:col>71</xdr:col>
      <xdr:colOff>177800</xdr:colOff>
      <xdr:row>58</xdr:row>
      <xdr:rowOff>42560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909842"/>
          <a:ext cx="889000" cy="7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14767</xdr:rowOff>
    </xdr:from>
    <xdr:to>
      <xdr:col>72</xdr:col>
      <xdr:colOff>38100</xdr:colOff>
      <xdr:row>58</xdr:row>
      <xdr:rowOff>116367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107494</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03795" y="1005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6069</xdr:rowOff>
    </xdr:from>
    <xdr:to>
      <xdr:col>67</xdr:col>
      <xdr:colOff>101600</xdr:colOff>
      <xdr:row>58</xdr:row>
      <xdr:rowOff>107669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98796</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14795" y="1004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140922</xdr:rowOff>
    </xdr:from>
    <xdr:to>
      <xdr:col>85</xdr:col>
      <xdr:colOff>177800</xdr:colOff>
      <xdr:row>58</xdr:row>
      <xdr:rowOff>71072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91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163799</xdr:rowOff>
    </xdr:from>
    <xdr:ext cx="599010"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76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51287</xdr:rowOff>
    </xdr:from>
    <xdr:to>
      <xdr:col>81</xdr:col>
      <xdr:colOff>101600</xdr:colOff>
      <xdr:row>50</xdr:row>
      <xdr:rowOff>152887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862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86705</xdr:colOff>
      <xdr:row>48</xdr:row>
      <xdr:rowOff>169414</xdr:rowOff>
    </xdr:from>
    <xdr:ext cx="690189"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136205" y="83990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1773</xdr:rowOff>
    </xdr:from>
    <xdr:to>
      <xdr:col>76</xdr:col>
      <xdr:colOff>165100</xdr:colOff>
      <xdr:row>52</xdr:row>
      <xdr:rowOff>103373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891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119900</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292795" y="869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86392</xdr:rowOff>
    </xdr:from>
    <xdr:to>
      <xdr:col>72</xdr:col>
      <xdr:colOff>38100</xdr:colOff>
      <xdr:row>58</xdr:row>
      <xdr:rowOff>16542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85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33069</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03795" y="963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163210</xdr:rowOff>
    </xdr:from>
    <xdr:to>
      <xdr:col>67</xdr:col>
      <xdr:colOff>101600</xdr:colOff>
      <xdr:row>58</xdr:row>
      <xdr:rowOff>93360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93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109887</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14795" y="9711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74885</xdr:rowOff>
    </xdr:from>
    <xdr:to>
      <xdr:col>81</xdr:col>
      <xdr:colOff>50800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447985"/>
          <a:ext cx="889000" cy="6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147891</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14111" y="131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74885</xdr:rowOff>
    </xdr:from>
    <xdr:to>
      <xdr:col>76</xdr:col>
      <xdr:colOff>114300</xdr:colOff>
      <xdr:row>78</xdr:row>
      <xdr:rowOff>136799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3447985"/>
          <a:ext cx="889000" cy="6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141056</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25111" y="1351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136799</xdr:rowOff>
    </xdr:from>
    <xdr:to>
      <xdr:col>71</xdr:col>
      <xdr:colOff>177800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509899"/>
          <a:ext cx="889000" cy="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169632</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36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249299"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391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24085</xdr:rowOff>
    </xdr:from>
    <xdr:to>
      <xdr:col>76</xdr:col>
      <xdr:colOff>165100</xdr:colOff>
      <xdr:row>78</xdr:row>
      <xdr:rowOff>125685</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3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142212</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25111" y="1317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85999</xdr:rowOff>
    </xdr:from>
    <xdr:to>
      <xdr:col>72</xdr:col>
      <xdr:colOff>38100</xdr:colOff>
      <xdr:row>79</xdr:row>
      <xdr:rowOff>16149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45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7276</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355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142957</xdr:rowOff>
    </xdr:from>
    <xdr:to>
      <xdr:col>85</xdr:col>
      <xdr:colOff>127000</xdr:colOff>
      <xdr:row>96</xdr:row>
      <xdr:rowOff>54111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430707"/>
          <a:ext cx="838200" cy="8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29632</xdr:rowOff>
    </xdr:from>
    <xdr:ext cx="599010"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660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54111</xdr:rowOff>
    </xdr:from>
    <xdr:to>
      <xdr:col>81</xdr:col>
      <xdr:colOff>50800</xdr:colOff>
      <xdr:row>96</xdr:row>
      <xdr:rowOff>116098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513311"/>
          <a:ext cx="889000" cy="6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138873</xdr:rowOff>
    </xdr:from>
    <xdr:ext cx="59901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181795" y="1676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116098</xdr:rowOff>
    </xdr:from>
    <xdr:to>
      <xdr:col>76</xdr:col>
      <xdr:colOff>114300</xdr:colOff>
      <xdr:row>96</xdr:row>
      <xdr:rowOff>162802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575298"/>
          <a:ext cx="889000" cy="4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113445</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292795" y="1674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162802</xdr:rowOff>
    </xdr:from>
    <xdr:to>
      <xdr:col>71</xdr:col>
      <xdr:colOff>177800</xdr:colOff>
      <xdr:row>96</xdr:row>
      <xdr:rowOff>166602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622002"/>
          <a:ext cx="889000" cy="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135683</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03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125066</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14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92157</xdr:rowOff>
    </xdr:from>
    <xdr:to>
      <xdr:col>85</xdr:col>
      <xdr:colOff>177800</xdr:colOff>
      <xdr:row>96</xdr:row>
      <xdr:rowOff>22307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3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115034</xdr:rowOff>
    </xdr:from>
    <xdr:ext cx="599010"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231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3311</xdr:rowOff>
    </xdr:from>
    <xdr:to>
      <xdr:col>81</xdr:col>
      <xdr:colOff>101600</xdr:colOff>
      <xdr:row>96</xdr:row>
      <xdr:rowOff>104911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46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121438</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181795" y="1623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65298</xdr:rowOff>
    </xdr:from>
    <xdr:to>
      <xdr:col>76</xdr:col>
      <xdr:colOff>165100</xdr:colOff>
      <xdr:row>96</xdr:row>
      <xdr:rowOff>166898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52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11975</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292795" y="1629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112002</xdr:rowOff>
    </xdr:from>
    <xdr:to>
      <xdr:col>72</xdr:col>
      <xdr:colOff>38100</xdr:colOff>
      <xdr:row>97</xdr:row>
      <xdr:rowOff>42152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57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58679</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03795" y="16346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115802</xdr:rowOff>
    </xdr:from>
    <xdr:to>
      <xdr:col>67</xdr:col>
      <xdr:colOff>101600</xdr:colOff>
      <xdr:row>97</xdr:row>
      <xdr:rowOff>45952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5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62479</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14795" y="16350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住民</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一人当たりのコストについては、毎年人口も減少しており、平均的に類似団体よりコストが高くなっている。議会費</a:t>
          </a: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議員報酬は低水準だが、</a:t>
          </a: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人口規模が小さいことから住民一人当たりのコストは</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類似団体より多めである。総務費は</a:t>
          </a: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令和２年度事業である</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特別定額給付金事業</a:t>
          </a: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の減少もあったが、</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基金積立及び</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情報セキュリティの強化などのシステム関連経費</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事業</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の多様化による委託料等の関係で前年度より増額</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である。</a:t>
          </a: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又、</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人口規模が小さいことから住民一人当たりのコストは類似団体より多めである。民生費については</a:t>
          </a: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令和２年度において</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高齢者施設の改修を実施した</a:t>
          </a: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令和３年度は非課税世帯や子育て世帯等の給付金事業等を実施した為、</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より増加した</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。衛生費はコロナ関連事業や繰出金等の増加により類似団体より増加している。労働費は不支出であった。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農林水産業費では</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施設整備関連等で増加していた対類似団体比率も前年度並みで推移している。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商工費では経年劣化等</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観光施設の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改修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整備</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などを</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計画的に実施し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為、</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前年度とほぼ同水準で移行したが、</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人口規模が小さいことから住民一人当たりのコストは類似団体より多めである。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土木費についてはより良い村づくりの為、村道整備等に力を入れている。又、商工費・土木費等の施設整備に係る財源については国庫補助や地方債を確保している。消防費は奈良県広域消防組合への支出が多額であり、類似団体より高水準で推移している。教育費は保小中合同校舎建設関連整備</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の完了に伴い、前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大幅な</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である。災害復旧事業費は不支出であった。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公債費については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平成２９年度の過疎債・平成３０年度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辺地債</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事業</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などに係る起債償還が開始となった為、数値は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上昇している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。又、</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人口規模が小さいことから住民一人当たりのコストは類似団体より多めである。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令和４年度以降</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庁舎関連施設、教育関連施設、福祉関連施設、観光関連施設などの改修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など</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を控えており、今後も計画的に</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事業を</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実施する為</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、費用は上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昇する見込みである。諸支出金や前年度繰上充用金も不支出であった。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奈良県下北山村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年度においては集約・複合化施設の整備（保小中合同校舎整備）等の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完了に伴い、事業に応じた財政調整基金の取り崩し等も発生しなかった為、</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実質単年度収支は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黒字となった。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大型の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に応じて計画的に基金の取り崩し等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も予定</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しているが、今後も不測の事態に備える為に適切な積立等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行う予定である。しかし村税の確保等、自主財源の確保が難しくなっている昨今では基金の取り崩し額の増加も懸念される。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各事務事業の見直し等の取り組みを推進し、出来る限り基金に依存することなく、効果的かつ適正な財政運営を目指す。</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奈良県下北山村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常に黒字額を維持し、計画的な運用を心がけている状況ではあるが、今後も計画的な運営を図り、財政の健全化に努める。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81</v>
      </c>
      <c r="C2" s="179"/>
      <c r="D2" s="180"/>
    </row>
    <row r="3" spans="1:119" ht="18.75" customHeight="1" thickBot="1" x14ac:dyDescent="0.2">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2100331</v>
      </c>
      <c r="BO4" s="488"/>
      <c r="BP4" s="488"/>
      <c r="BQ4" s="488"/>
      <c r="BR4" s="488"/>
      <c r="BS4" s="488"/>
      <c r="BT4" s="488"/>
      <c r="BU4" s="489"/>
      <c r="BV4" s="487">
        <v>2973457</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7.3</v>
      </c>
      <c r="CU4" s="628"/>
      <c r="CV4" s="628"/>
      <c r="CW4" s="628"/>
      <c r="CX4" s="628"/>
      <c r="CY4" s="628"/>
      <c r="CZ4" s="628"/>
      <c r="DA4" s="629"/>
      <c r="DB4" s="627">
        <v>9.6</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2011723</v>
      </c>
      <c r="BO5" s="459"/>
      <c r="BP5" s="459"/>
      <c r="BQ5" s="459"/>
      <c r="BR5" s="459"/>
      <c r="BS5" s="459"/>
      <c r="BT5" s="459"/>
      <c r="BU5" s="460"/>
      <c r="BV5" s="458">
        <v>2871963</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80.400000000000006</v>
      </c>
      <c r="CU5" s="456"/>
      <c r="CV5" s="456"/>
      <c r="CW5" s="456"/>
      <c r="CX5" s="456"/>
      <c r="CY5" s="456"/>
      <c r="CZ5" s="456"/>
      <c r="DA5" s="457"/>
      <c r="DB5" s="455">
        <v>89.9</v>
      </c>
      <c r="DC5" s="456"/>
      <c r="DD5" s="456"/>
      <c r="DE5" s="456"/>
      <c r="DF5" s="456"/>
      <c r="DG5" s="456"/>
      <c r="DH5" s="456"/>
      <c r="DI5" s="457"/>
    </row>
    <row r="6" spans="1:119" ht="18.75" customHeight="1" x14ac:dyDescent="0.15">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102</v>
      </c>
      <c r="AV6" s="517"/>
      <c r="AW6" s="517"/>
      <c r="AX6" s="517"/>
      <c r="AY6" s="472" t="s">
        <v>103</v>
      </c>
      <c r="AZ6" s="473"/>
      <c r="BA6" s="473"/>
      <c r="BB6" s="473"/>
      <c r="BC6" s="473"/>
      <c r="BD6" s="473"/>
      <c r="BE6" s="473"/>
      <c r="BF6" s="473"/>
      <c r="BG6" s="473"/>
      <c r="BH6" s="473"/>
      <c r="BI6" s="473"/>
      <c r="BJ6" s="473"/>
      <c r="BK6" s="473"/>
      <c r="BL6" s="473"/>
      <c r="BM6" s="474"/>
      <c r="BN6" s="458">
        <v>88608</v>
      </c>
      <c r="BO6" s="459"/>
      <c r="BP6" s="459"/>
      <c r="BQ6" s="459"/>
      <c r="BR6" s="459"/>
      <c r="BS6" s="459"/>
      <c r="BT6" s="459"/>
      <c r="BU6" s="460"/>
      <c r="BV6" s="458">
        <v>101494</v>
      </c>
      <c r="BW6" s="459"/>
      <c r="BX6" s="459"/>
      <c r="BY6" s="459"/>
      <c r="BZ6" s="459"/>
      <c r="CA6" s="459"/>
      <c r="CB6" s="459"/>
      <c r="CC6" s="460"/>
      <c r="CD6" s="498" t="s">
        <v>104</v>
      </c>
      <c r="CE6" s="418"/>
      <c r="CF6" s="418"/>
      <c r="CG6" s="418"/>
      <c r="CH6" s="418"/>
      <c r="CI6" s="418"/>
      <c r="CJ6" s="418"/>
      <c r="CK6" s="418"/>
      <c r="CL6" s="418"/>
      <c r="CM6" s="418"/>
      <c r="CN6" s="418"/>
      <c r="CO6" s="418"/>
      <c r="CP6" s="418"/>
      <c r="CQ6" s="418"/>
      <c r="CR6" s="418"/>
      <c r="CS6" s="499"/>
      <c r="CT6" s="601">
        <v>82.4</v>
      </c>
      <c r="CU6" s="602"/>
      <c r="CV6" s="602"/>
      <c r="CW6" s="602"/>
      <c r="CX6" s="602"/>
      <c r="CY6" s="602"/>
      <c r="CZ6" s="602"/>
      <c r="DA6" s="603"/>
      <c r="DB6" s="601">
        <v>92.6</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105</v>
      </c>
      <c r="AN7" s="415"/>
      <c r="AO7" s="415"/>
      <c r="AP7" s="415"/>
      <c r="AQ7" s="415"/>
      <c r="AR7" s="415"/>
      <c r="AS7" s="415"/>
      <c r="AT7" s="416"/>
      <c r="AU7" s="516" t="s">
        <v>94</v>
      </c>
      <c r="AV7" s="517"/>
      <c r="AW7" s="517"/>
      <c r="AX7" s="517"/>
      <c r="AY7" s="472" t="s">
        <v>106</v>
      </c>
      <c r="AZ7" s="473"/>
      <c r="BA7" s="473"/>
      <c r="BB7" s="473"/>
      <c r="BC7" s="473"/>
      <c r="BD7" s="473"/>
      <c r="BE7" s="473"/>
      <c r="BF7" s="473"/>
      <c r="BG7" s="473"/>
      <c r="BH7" s="473"/>
      <c r="BI7" s="473"/>
      <c r="BJ7" s="473"/>
      <c r="BK7" s="473"/>
      <c r="BL7" s="473"/>
      <c r="BM7" s="474"/>
      <c r="BN7" s="458">
        <v>526</v>
      </c>
      <c r="BO7" s="459"/>
      <c r="BP7" s="459"/>
      <c r="BQ7" s="459"/>
      <c r="BR7" s="459"/>
      <c r="BS7" s="459"/>
      <c r="BT7" s="459"/>
      <c r="BU7" s="460"/>
      <c r="BV7" s="458">
        <v>1176</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1203915</v>
      </c>
      <c r="CU7" s="459"/>
      <c r="CV7" s="459"/>
      <c r="CW7" s="459"/>
      <c r="CX7" s="459"/>
      <c r="CY7" s="459"/>
      <c r="CZ7" s="459"/>
      <c r="DA7" s="460"/>
      <c r="DB7" s="458">
        <v>1042949</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109</v>
      </c>
      <c r="AV8" s="517"/>
      <c r="AW8" s="517"/>
      <c r="AX8" s="517"/>
      <c r="AY8" s="472" t="s">
        <v>110</v>
      </c>
      <c r="AZ8" s="473"/>
      <c r="BA8" s="473"/>
      <c r="BB8" s="473"/>
      <c r="BC8" s="473"/>
      <c r="BD8" s="473"/>
      <c r="BE8" s="473"/>
      <c r="BF8" s="473"/>
      <c r="BG8" s="473"/>
      <c r="BH8" s="473"/>
      <c r="BI8" s="473"/>
      <c r="BJ8" s="473"/>
      <c r="BK8" s="473"/>
      <c r="BL8" s="473"/>
      <c r="BM8" s="474"/>
      <c r="BN8" s="458">
        <v>88082</v>
      </c>
      <c r="BO8" s="459"/>
      <c r="BP8" s="459"/>
      <c r="BQ8" s="459"/>
      <c r="BR8" s="459"/>
      <c r="BS8" s="459"/>
      <c r="BT8" s="459"/>
      <c r="BU8" s="460"/>
      <c r="BV8" s="458">
        <v>100318</v>
      </c>
      <c r="BW8" s="459"/>
      <c r="BX8" s="459"/>
      <c r="BY8" s="459"/>
      <c r="BZ8" s="459"/>
      <c r="CA8" s="459"/>
      <c r="CB8" s="459"/>
      <c r="CC8" s="460"/>
      <c r="CD8" s="498" t="s">
        <v>111</v>
      </c>
      <c r="CE8" s="418"/>
      <c r="CF8" s="418"/>
      <c r="CG8" s="418"/>
      <c r="CH8" s="418"/>
      <c r="CI8" s="418"/>
      <c r="CJ8" s="418"/>
      <c r="CK8" s="418"/>
      <c r="CL8" s="418"/>
      <c r="CM8" s="418"/>
      <c r="CN8" s="418"/>
      <c r="CO8" s="418"/>
      <c r="CP8" s="418"/>
      <c r="CQ8" s="418"/>
      <c r="CR8" s="418"/>
      <c r="CS8" s="499"/>
      <c r="CT8" s="561">
        <v>0.22</v>
      </c>
      <c r="CU8" s="562"/>
      <c r="CV8" s="562"/>
      <c r="CW8" s="562"/>
      <c r="CX8" s="562"/>
      <c r="CY8" s="562"/>
      <c r="CZ8" s="562"/>
      <c r="DA8" s="563"/>
      <c r="DB8" s="561">
        <v>0.23</v>
      </c>
      <c r="DC8" s="562"/>
      <c r="DD8" s="562"/>
      <c r="DE8" s="562"/>
      <c r="DF8" s="562"/>
      <c r="DG8" s="562"/>
      <c r="DH8" s="562"/>
      <c r="DI8" s="563"/>
    </row>
    <row r="9" spans="1:119" ht="18.75" customHeight="1" thickBot="1" x14ac:dyDescent="0.2">
      <c r="A9" s="178"/>
      <c r="B9" s="590" t="s">
        <v>112</v>
      </c>
      <c r="C9" s="591"/>
      <c r="D9" s="591"/>
      <c r="E9" s="591"/>
      <c r="F9" s="591"/>
      <c r="G9" s="591"/>
      <c r="H9" s="591"/>
      <c r="I9" s="591"/>
      <c r="J9" s="591"/>
      <c r="K9" s="509"/>
      <c r="L9" s="592" t="s">
        <v>113</v>
      </c>
      <c r="M9" s="593"/>
      <c r="N9" s="593"/>
      <c r="O9" s="593"/>
      <c r="P9" s="593"/>
      <c r="Q9" s="594"/>
      <c r="R9" s="595">
        <v>753</v>
      </c>
      <c r="S9" s="596"/>
      <c r="T9" s="596"/>
      <c r="U9" s="596"/>
      <c r="V9" s="597"/>
      <c r="W9" s="527" t="s">
        <v>114</v>
      </c>
      <c r="X9" s="528"/>
      <c r="Y9" s="528"/>
      <c r="Z9" s="528"/>
      <c r="AA9" s="528"/>
      <c r="AB9" s="528"/>
      <c r="AC9" s="528"/>
      <c r="AD9" s="528"/>
      <c r="AE9" s="528"/>
      <c r="AF9" s="528"/>
      <c r="AG9" s="528"/>
      <c r="AH9" s="528"/>
      <c r="AI9" s="528"/>
      <c r="AJ9" s="528"/>
      <c r="AK9" s="528"/>
      <c r="AL9" s="598"/>
      <c r="AM9" s="515" t="s">
        <v>115</v>
      </c>
      <c r="AN9" s="415"/>
      <c r="AO9" s="415"/>
      <c r="AP9" s="415"/>
      <c r="AQ9" s="415"/>
      <c r="AR9" s="415"/>
      <c r="AS9" s="415"/>
      <c r="AT9" s="416"/>
      <c r="AU9" s="516" t="s">
        <v>94</v>
      </c>
      <c r="AV9" s="517"/>
      <c r="AW9" s="517"/>
      <c r="AX9" s="517"/>
      <c r="AY9" s="472" t="s">
        <v>116</v>
      </c>
      <c r="AZ9" s="473"/>
      <c r="BA9" s="473"/>
      <c r="BB9" s="473"/>
      <c r="BC9" s="473"/>
      <c r="BD9" s="473"/>
      <c r="BE9" s="473"/>
      <c r="BF9" s="473"/>
      <c r="BG9" s="473"/>
      <c r="BH9" s="473"/>
      <c r="BI9" s="473"/>
      <c r="BJ9" s="473"/>
      <c r="BK9" s="473"/>
      <c r="BL9" s="473"/>
      <c r="BM9" s="474"/>
      <c r="BN9" s="458">
        <v>-12236</v>
      </c>
      <c r="BO9" s="459"/>
      <c r="BP9" s="459"/>
      <c r="BQ9" s="459"/>
      <c r="BR9" s="459"/>
      <c r="BS9" s="459"/>
      <c r="BT9" s="459"/>
      <c r="BU9" s="460"/>
      <c r="BV9" s="458">
        <v>773</v>
      </c>
      <c r="BW9" s="459"/>
      <c r="BX9" s="459"/>
      <c r="BY9" s="459"/>
      <c r="BZ9" s="459"/>
      <c r="CA9" s="459"/>
      <c r="CB9" s="459"/>
      <c r="CC9" s="460"/>
      <c r="CD9" s="498" t="s">
        <v>117</v>
      </c>
      <c r="CE9" s="418"/>
      <c r="CF9" s="418"/>
      <c r="CG9" s="418"/>
      <c r="CH9" s="418"/>
      <c r="CI9" s="418"/>
      <c r="CJ9" s="418"/>
      <c r="CK9" s="418"/>
      <c r="CL9" s="418"/>
      <c r="CM9" s="418"/>
      <c r="CN9" s="418"/>
      <c r="CO9" s="418"/>
      <c r="CP9" s="418"/>
      <c r="CQ9" s="418"/>
      <c r="CR9" s="418"/>
      <c r="CS9" s="499"/>
      <c r="CT9" s="455">
        <v>16.399999999999999</v>
      </c>
      <c r="CU9" s="456"/>
      <c r="CV9" s="456"/>
      <c r="CW9" s="456"/>
      <c r="CX9" s="456"/>
      <c r="CY9" s="456"/>
      <c r="CZ9" s="456"/>
      <c r="DA9" s="457"/>
      <c r="DB9" s="455">
        <v>12.5</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118</v>
      </c>
      <c r="M10" s="415"/>
      <c r="N10" s="415"/>
      <c r="O10" s="415"/>
      <c r="P10" s="415"/>
      <c r="Q10" s="416"/>
      <c r="R10" s="411">
        <v>895</v>
      </c>
      <c r="S10" s="412"/>
      <c r="T10" s="412"/>
      <c r="U10" s="412"/>
      <c r="V10" s="471"/>
      <c r="W10" s="599"/>
      <c r="X10" s="409"/>
      <c r="Y10" s="409"/>
      <c r="Z10" s="409"/>
      <c r="AA10" s="409"/>
      <c r="AB10" s="409"/>
      <c r="AC10" s="409"/>
      <c r="AD10" s="409"/>
      <c r="AE10" s="409"/>
      <c r="AF10" s="409"/>
      <c r="AG10" s="409"/>
      <c r="AH10" s="409"/>
      <c r="AI10" s="409"/>
      <c r="AJ10" s="409"/>
      <c r="AK10" s="409"/>
      <c r="AL10" s="600"/>
      <c r="AM10" s="515" t="s">
        <v>119</v>
      </c>
      <c r="AN10" s="415"/>
      <c r="AO10" s="415"/>
      <c r="AP10" s="415"/>
      <c r="AQ10" s="415"/>
      <c r="AR10" s="415"/>
      <c r="AS10" s="415"/>
      <c r="AT10" s="416"/>
      <c r="AU10" s="516" t="s">
        <v>120</v>
      </c>
      <c r="AV10" s="517"/>
      <c r="AW10" s="517"/>
      <c r="AX10" s="517"/>
      <c r="AY10" s="472" t="s">
        <v>121</v>
      </c>
      <c r="AZ10" s="473"/>
      <c r="BA10" s="473"/>
      <c r="BB10" s="473"/>
      <c r="BC10" s="473"/>
      <c r="BD10" s="473"/>
      <c r="BE10" s="473"/>
      <c r="BF10" s="473"/>
      <c r="BG10" s="473"/>
      <c r="BH10" s="473"/>
      <c r="BI10" s="473"/>
      <c r="BJ10" s="473"/>
      <c r="BK10" s="473"/>
      <c r="BL10" s="473"/>
      <c r="BM10" s="474"/>
      <c r="BN10" s="458">
        <v>61189</v>
      </c>
      <c r="BO10" s="459"/>
      <c r="BP10" s="459"/>
      <c r="BQ10" s="459"/>
      <c r="BR10" s="459"/>
      <c r="BS10" s="459"/>
      <c r="BT10" s="459"/>
      <c r="BU10" s="460"/>
      <c r="BV10" s="458">
        <v>49054</v>
      </c>
      <c r="BW10" s="459"/>
      <c r="BX10" s="459"/>
      <c r="BY10" s="459"/>
      <c r="BZ10" s="459"/>
      <c r="CA10" s="459"/>
      <c r="CB10" s="459"/>
      <c r="CC10" s="460"/>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123</v>
      </c>
      <c r="M11" s="420"/>
      <c r="N11" s="420"/>
      <c r="O11" s="420"/>
      <c r="P11" s="420"/>
      <c r="Q11" s="421"/>
      <c r="R11" s="587" t="s">
        <v>124</v>
      </c>
      <c r="S11" s="588"/>
      <c r="T11" s="588"/>
      <c r="U11" s="588"/>
      <c r="V11" s="589"/>
      <c r="W11" s="599"/>
      <c r="X11" s="409"/>
      <c r="Y11" s="409"/>
      <c r="Z11" s="409"/>
      <c r="AA11" s="409"/>
      <c r="AB11" s="409"/>
      <c r="AC11" s="409"/>
      <c r="AD11" s="409"/>
      <c r="AE11" s="409"/>
      <c r="AF11" s="409"/>
      <c r="AG11" s="409"/>
      <c r="AH11" s="409"/>
      <c r="AI11" s="409"/>
      <c r="AJ11" s="409"/>
      <c r="AK11" s="409"/>
      <c r="AL11" s="600"/>
      <c r="AM11" s="515" t="s">
        <v>125</v>
      </c>
      <c r="AN11" s="415"/>
      <c r="AO11" s="415"/>
      <c r="AP11" s="415"/>
      <c r="AQ11" s="415"/>
      <c r="AR11" s="415"/>
      <c r="AS11" s="415"/>
      <c r="AT11" s="416"/>
      <c r="AU11" s="516" t="s">
        <v>120</v>
      </c>
      <c r="AV11" s="517"/>
      <c r="AW11" s="517"/>
      <c r="AX11" s="517"/>
      <c r="AY11" s="472" t="s">
        <v>126</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127</v>
      </c>
      <c r="CE11" s="418"/>
      <c r="CF11" s="418"/>
      <c r="CG11" s="418"/>
      <c r="CH11" s="418"/>
      <c r="CI11" s="418"/>
      <c r="CJ11" s="418"/>
      <c r="CK11" s="418"/>
      <c r="CL11" s="418"/>
      <c r="CM11" s="418"/>
      <c r="CN11" s="418"/>
      <c r="CO11" s="418"/>
      <c r="CP11" s="418"/>
      <c r="CQ11" s="418"/>
      <c r="CR11" s="418"/>
      <c r="CS11" s="499"/>
      <c r="CT11" s="561" t="s">
        <v>128</v>
      </c>
      <c r="CU11" s="562"/>
      <c r="CV11" s="562"/>
      <c r="CW11" s="562"/>
      <c r="CX11" s="562"/>
      <c r="CY11" s="562"/>
      <c r="CZ11" s="562"/>
      <c r="DA11" s="563"/>
      <c r="DB11" s="561" t="s">
        <v>128</v>
      </c>
      <c r="DC11" s="562"/>
      <c r="DD11" s="562"/>
      <c r="DE11" s="562"/>
      <c r="DF11" s="562"/>
      <c r="DG11" s="562"/>
      <c r="DH11" s="562"/>
      <c r="DI11" s="563"/>
    </row>
    <row r="12" spans="1:119" ht="18.75" customHeight="1" x14ac:dyDescent="0.15">
      <c r="A12" s="178"/>
      <c r="B12" s="564" t="s">
        <v>129</v>
      </c>
      <c r="C12" s="565"/>
      <c r="D12" s="565"/>
      <c r="E12" s="565"/>
      <c r="F12" s="565"/>
      <c r="G12" s="565"/>
      <c r="H12" s="565"/>
      <c r="I12" s="565"/>
      <c r="J12" s="565"/>
      <c r="K12" s="566"/>
      <c r="L12" s="573" t="s">
        <v>130</v>
      </c>
      <c r="M12" s="574"/>
      <c r="N12" s="574"/>
      <c r="O12" s="574"/>
      <c r="P12" s="574"/>
      <c r="Q12" s="575"/>
      <c r="R12" s="576">
        <v>832</v>
      </c>
      <c r="S12" s="577"/>
      <c r="T12" s="577"/>
      <c r="U12" s="577"/>
      <c r="V12" s="578"/>
      <c r="W12" s="579" t="s">
        <v>1</v>
      </c>
      <c r="X12" s="517"/>
      <c r="Y12" s="517"/>
      <c r="Z12" s="517"/>
      <c r="AA12" s="517"/>
      <c r="AB12" s="580"/>
      <c r="AC12" s="581" t="s">
        <v>131</v>
      </c>
      <c r="AD12" s="582"/>
      <c r="AE12" s="582"/>
      <c r="AF12" s="582"/>
      <c r="AG12" s="583"/>
      <c r="AH12" s="581" t="s">
        <v>132</v>
      </c>
      <c r="AI12" s="582"/>
      <c r="AJ12" s="582"/>
      <c r="AK12" s="582"/>
      <c r="AL12" s="584"/>
      <c r="AM12" s="515" t="s">
        <v>133</v>
      </c>
      <c r="AN12" s="415"/>
      <c r="AO12" s="415"/>
      <c r="AP12" s="415"/>
      <c r="AQ12" s="415"/>
      <c r="AR12" s="415"/>
      <c r="AS12" s="415"/>
      <c r="AT12" s="416"/>
      <c r="AU12" s="516" t="s">
        <v>94</v>
      </c>
      <c r="AV12" s="517"/>
      <c r="AW12" s="517"/>
      <c r="AX12" s="517"/>
      <c r="AY12" s="472" t="s">
        <v>134</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344000</v>
      </c>
      <c r="BW12" s="459"/>
      <c r="BX12" s="459"/>
      <c r="BY12" s="459"/>
      <c r="BZ12" s="459"/>
      <c r="CA12" s="459"/>
      <c r="CB12" s="459"/>
      <c r="CC12" s="460"/>
      <c r="CD12" s="498" t="s">
        <v>135</v>
      </c>
      <c r="CE12" s="418"/>
      <c r="CF12" s="418"/>
      <c r="CG12" s="418"/>
      <c r="CH12" s="418"/>
      <c r="CI12" s="418"/>
      <c r="CJ12" s="418"/>
      <c r="CK12" s="418"/>
      <c r="CL12" s="418"/>
      <c r="CM12" s="418"/>
      <c r="CN12" s="418"/>
      <c r="CO12" s="418"/>
      <c r="CP12" s="418"/>
      <c r="CQ12" s="418"/>
      <c r="CR12" s="418"/>
      <c r="CS12" s="499"/>
      <c r="CT12" s="561" t="s">
        <v>136</v>
      </c>
      <c r="CU12" s="562"/>
      <c r="CV12" s="562"/>
      <c r="CW12" s="562"/>
      <c r="CX12" s="562"/>
      <c r="CY12" s="562"/>
      <c r="CZ12" s="562"/>
      <c r="DA12" s="563"/>
      <c r="DB12" s="561" t="s">
        <v>137</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138</v>
      </c>
      <c r="N13" s="543"/>
      <c r="O13" s="543"/>
      <c r="P13" s="543"/>
      <c r="Q13" s="544"/>
      <c r="R13" s="545">
        <v>821</v>
      </c>
      <c r="S13" s="546"/>
      <c r="T13" s="546"/>
      <c r="U13" s="546"/>
      <c r="V13" s="547"/>
      <c r="W13" s="548" t="s">
        <v>139</v>
      </c>
      <c r="X13" s="444"/>
      <c r="Y13" s="444"/>
      <c r="Z13" s="444"/>
      <c r="AA13" s="444"/>
      <c r="AB13" s="445"/>
      <c r="AC13" s="411">
        <v>27</v>
      </c>
      <c r="AD13" s="412"/>
      <c r="AE13" s="412"/>
      <c r="AF13" s="412"/>
      <c r="AG13" s="413"/>
      <c r="AH13" s="411">
        <v>35</v>
      </c>
      <c r="AI13" s="412"/>
      <c r="AJ13" s="412"/>
      <c r="AK13" s="412"/>
      <c r="AL13" s="471"/>
      <c r="AM13" s="515" t="s">
        <v>140</v>
      </c>
      <c r="AN13" s="415"/>
      <c r="AO13" s="415"/>
      <c r="AP13" s="415"/>
      <c r="AQ13" s="415"/>
      <c r="AR13" s="415"/>
      <c r="AS13" s="415"/>
      <c r="AT13" s="416"/>
      <c r="AU13" s="516" t="s">
        <v>94</v>
      </c>
      <c r="AV13" s="517"/>
      <c r="AW13" s="517"/>
      <c r="AX13" s="517"/>
      <c r="AY13" s="472" t="s">
        <v>141</v>
      </c>
      <c r="AZ13" s="473"/>
      <c r="BA13" s="473"/>
      <c r="BB13" s="473"/>
      <c r="BC13" s="473"/>
      <c r="BD13" s="473"/>
      <c r="BE13" s="473"/>
      <c r="BF13" s="473"/>
      <c r="BG13" s="473"/>
      <c r="BH13" s="473"/>
      <c r="BI13" s="473"/>
      <c r="BJ13" s="473"/>
      <c r="BK13" s="473"/>
      <c r="BL13" s="473"/>
      <c r="BM13" s="474"/>
      <c r="BN13" s="458">
        <v>48953</v>
      </c>
      <c r="BO13" s="459"/>
      <c r="BP13" s="459"/>
      <c r="BQ13" s="459"/>
      <c r="BR13" s="459"/>
      <c r="BS13" s="459"/>
      <c r="BT13" s="459"/>
      <c r="BU13" s="460"/>
      <c r="BV13" s="458">
        <v>-294173</v>
      </c>
      <c r="BW13" s="459"/>
      <c r="BX13" s="459"/>
      <c r="BY13" s="459"/>
      <c r="BZ13" s="459"/>
      <c r="CA13" s="459"/>
      <c r="CB13" s="459"/>
      <c r="CC13" s="460"/>
      <c r="CD13" s="498" t="s">
        <v>142</v>
      </c>
      <c r="CE13" s="418"/>
      <c r="CF13" s="418"/>
      <c r="CG13" s="418"/>
      <c r="CH13" s="418"/>
      <c r="CI13" s="418"/>
      <c r="CJ13" s="418"/>
      <c r="CK13" s="418"/>
      <c r="CL13" s="418"/>
      <c r="CM13" s="418"/>
      <c r="CN13" s="418"/>
      <c r="CO13" s="418"/>
      <c r="CP13" s="418"/>
      <c r="CQ13" s="418"/>
      <c r="CR13" s="418"/>
      <c r="CS13" s="499"/>
      <c r="CT13" s="455">
        <v>6.6</v>
      </c>
      <c r="CU13" s="456"/>
      <c r="CV13" s="456"/>
      <c r="CW13" s="456"/>
      <c r="CX13" s="456"/>
      <c r="CY13" s="456"/>
      <c r="CZ13" s="456"/>
      <c r="DA13" s="457"/>
      <c r="DB13" s="455">
        <v>6.1</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143</v>
      </c>
      <c r="M14" s="585"/>
      <c r="N14" s="585"/>
      <c r="O14" s="585"/>
      <c r="P14" s="585"/>
      <c r="Q14" s="586"/>
      <c r="R14" s="545">
        <v>859</v>
      </c>
      <c r="S14" s="546"/>
      <c r="T14" s="546"/>
      <c r="U14" s="546"/>
      <c r="V14" s="547"/>
      <c r="W14" s="549"/>
      <c r="X14" s="447"/>
      <c r="Y14" s="447"/>
      <c r="Z14" s="447"/>
      <c r="AA14" s="447"/>
      <c r="AB14" s="448"/>
      <c r="AC14" s="538">
        <v>7.2</v>
      </c>
      <c r="AD14" s="539"/>
      <c r="AE14" s="539"/>
      <c r="AF14" s="539"/>
      <c r="AG14" s="540"/>
      <c r="AH14" s="538">
        <v>9.1</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144</v>
      </c>
      <c r="CE14" s="496"/>
      <c r="CF14" s="496"/>
      <c r="CG14" s="496"/>
      <c r="CH14" s="496"/>
      <c r="CI14" s="496"/>
      <c r="CJ14" s="496"/>
      <c r="CK14" s="496"/>
      <c r="CL14" s="496"/>
      <c r="CM14" s="496"/>
      <c r="CN14" s="496"/>
      <c r="CO14" s="496"/>
      <c r="CP14" s="496"/>
      <c r="CQ14" s="496"/>
      <c r="CR14" s="496"/>
      <c r="CS14" s="497"/>
      <c r="CT14" s="555" t="s">
        <v>145</v>
      </c>
      <c r="CU14" s="556"/>
      <c r="CV14" s="556"/>
      <c r="CW14" s="556"/>
      <c r="CX14" s="556"/>
      <c r="CY14" s="556"/>
      <c r="CZ14" s="556"/>
      <c r="DA14" s="557"/>
      <c r="DB14" s="555" t="s">
        <v>136</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146</v>
      </c>
      <c r="N15" s="543"/>
      <c r="O15" s="543"/>
      <c r="P15" s="543"/>
      <c r="Q15" s="544"/>
      <c r="R15" s="545">
        <v>848</v>
      </c>
      <c r="S15" s="546"/>
      <c r="T15" s="546"/>
      <c r="U15" s="546"/>
      <c r="V15" s="547"/>
      <c r="W15" s="548" t="s">
        <v>147</v>
      </c>
      <c r="X15" s="444"/>
      <c r="Y15" s="444"/>
      <c r="Z15" s="444"/>
      <c r="AA15" s="444"/>
      <c r="AB15" s="445"/>
      <c r="AC15" s="411">
        <v>65</v>
      </c>
      <c r="AD15" s="412"/>
      <c r="AE15" s="412"/>
      <c r="AF15" s="412"/>
      <c r="AG15" s="413"/>
      <c r="AH15" s="411">
        <v>62</v>
      </c>
      <c r="AI15" s="412"/>
      <c r="AJ15" s="412"/>
      <c r="AK15" s="412"/>
      <c r="AL15" s="471"/>
      <c r="AM15" s="515"/>
      <c r="AN15" s="415"/>
      <c r="AO15" s="415"/>
      <c r="AP15" s="415"/>
      <c r="AQ15" s="415"/>
      <c r="AR15" s="415"/>
      <c r="AS15" s="415"/>
      <c r="AT15" s="416"/>
      <c r="AU15" s="516"/>
      <c r="AV15" s="517"/>
      <c r="AW15" s="517"/>
      <c r="AX15" s="517"/>
      <c r="AY15" s="484" t="s">
        <v>148</v>
      </c>
      <c r="AZ15" s="485"/>
      <c r="BA15" s="485"/>
      <c r="BB15" s="485"/>
      <c r="BC15" s="485"/>
      <c r="BD15" s="485"/>
      <c r="BE15" s="485"/>
      <c r="BF15" s="485"/>
      <c r="BG15" s="485"/>
      <c r="BH15" s="485"/>
      <c r="BI15" s="485"/>
      <c r="BJ15" s="485"/>
      <c r="BK15" s="485"/>
      <c r="BL15" s="485"/>
      <c r="BM15" s="486"/>
      <c r="BN15" s="487">
        <v>216058</v>
      </c>
      <c r="BO15" s="488"/>
      <c r="BP15" s="488"/>
      <c r="BQ15" s="488"/>
      <c r="BR15" s="488"/>
      <c r="BS15" s="488"/>
      <c r="BT15" s="488"/>
      <c r="BU15" s="489"/>
      <c r="BV15" s="487">
        <v>214513</v>
      </c>
      <c r="BW15" s="488"/>
      <c r="BX15" s="488"/>
      <c r="BY15" s="488"/>
      <c r="BZ15" s="488"/>
      <c r="CA15" s="488"/>
      <c r="CB15" s="488"/>
      <c r="CC15" s="489"/>
      <c r="CD15" s="558" t="s">
        <v>149</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150</v>
      </c>
      <c r="M16" s="533"/>
      <c r="N16" s="533"/>
      <c r="O16" s="533"/>
      <c r="P16" s="533"/>
      <c r="Q16" s="534"/>
      <c r="R16" s="535" t="s">
        <v>151</v>
      </c>
      <c r="S16" s="536"/>
      <c r="T16" s="536"/>
      <c r="U16" s="536"/>
      <c r="V16" s="537"/>
      <c r="W16" s="549"/>
      <c r="X16" s="447"/>
      <c r="Y16" s="447"/>
      <c r="Z16" s="447"/>
      <c r="AA16" s="447"/>
      <c r="AB16" s="448"/>
      <c r="AC16" s="538">
        <v>17.399999999999999</v>
      </c>
      <c r="AD16" s="539"/>
      <c r="AE16" s="539"/>
      <c r="AF16" s="539"/>
      <c r="AG16" s="540"/>
      <c r="AH16" s="538">
        <v>16.100000000000001</v>
      </c>
      <c r="AI16" s="539"/>
      <c r="AJ16" s="539"/>
      <c r="AK16" s="539"/>
      <c r="AL16" s="541"/>
      <c r="AM16" s="515"/>
      <c r="AN16" s="415"/>
      <c r="AO16" s="415"/>
      <c r="AP16" s="415"/>
      <c r="AQ16" s="415"/>
      <c r="AR16" s="415"/>
      <c r="AS16" s="415"/>
      <c r="AT16" s="416"/>
      <c r="AU16" s="516"/>
      <c r="AV16" s="517"/>
      <c r="AW16" s="517"/>
      <c r="AX16" s="517"/>
      <c r="AY16" s="472" t="s">
        <v>152</v>
      </c>
      <c r="AZ16" s="473"/>
      <c r="BA16" s="473"/>
      <c r="BB16" s="473"/>
      <c r="BC16" s="473"/>
      <c r="BD16" s="473"/>
      <c r="BE16" s="473"/>
      <c r="BF16" s="473"/>
      <c r="BG16" s="473"/>
      <c r="BH16" s="473"/>
      <c r="BI16" s="473"/>
      <c r="BJ16" s="473"/>
      <c r="BK16" s="473"/>
      <c r="BL16" s="473"/>
      <c r="BM16" s="474"/>
      <c r="BN16" s="458">
        <v>1107470</v>
      </c>
      <c r="BO16" s="459"/>
      <c r="BP16" s="459"/>
      <c r="BQ16" s="459"/>
      <c r="BR16" s="459"/>
      <c r="BS16" s="459"/>
      <c r="BT16" s="459"/>
      <c r="BU16" s="460"/>
      <c r="BV16" s="458">
        <v>958654</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153</v>
      </c>
      <c r="N17" s="552"/>
      <c r="O17" s="552"/>
      <c r="P17" s="552"/>
      <c r="Q17" s="553"/>
      <c r="R17" s="535" t="s">
        <v>154</v>
      </c>
      <c r="S17" s="536"/>
      <c r="T17" s="536"/>
      <c r="U17" s="536"/>
      <c r="V17" s="537"/>
      <c r="W17" s="548" t="s">
        <v>155</v>
      </c>
      <c r="X17" s="444"/>
      <c r="Y17" s="444"/>
      <c r="Z17" s="444"/>
      <c r="AA17" s="444"/>
      <c r="AB17" s="445"/>
      <c r="AC17" s="411">
        <v>282</v>
      </c>
      <c r="AD17" s="412"/>
      <c r="AE17" s="412"/>
      <c r="AF17" s="412"/>
      <c r="AG17" s="413"/>
      <c r="AH17" s="411">
        <v>288</v>
      </c>
      <c r="AI17" s="412"/>
      <c r="AJ17" s="412"/>
      <c r="AK17" s="412"/>
      <c r="AL17" s="471"/>
      <c r="AM17" s="515"/>
      <c r="AN17" s="415"/>
      <c r="AO17" s="415"/>
      <c r="AP17" s="415"/>
      <c r="AQ17" s="415"/>
      <c r="AR17" s="415"/>
      <c r="AS17" s="415"/>
      <c r="AT17" s="416"/>
      <c r="AU17" s="516"/>
      <c r="AV17" s="517"/>
      <c r="AW17" s="517"/>
      <c r="AX17" s="517"/>
      <c r="AY17" s="472" t="s">
        <v>156</v>
      </c>
      <c r="AZ17" s="473"/>
      <c r="BA17" s="473"/>
      <c r="BB17" s="473"/>
      <c r="BC17" s="473"/>
      <c r="BD17" s="473"/>
      <c r="BE17" s="473"/>
      <c r="BF17" s="473"/>
      <c r="BG17" s="473"/>
      <c r="BH17" s="473"/>
      <c r="BI17" s="473"/>
      <c r="BJ17" s="473"/>
      <c r="BK17" s="473"/>
      <c r="BL17" s="473"/>
      <c r="BM17" s="474"/>
      <c r="BN17" s="458">
        <v>271941</v>
      </c>
      <c r="BO17" s="459"/>
      <c r="BP17" s="459"/>
      <c r="BQ17" s="459"/>
      <c r="BR17" s="459"/>
      <c r="BS17" s="459"/>
      <c r="BT17" s="459"/>
      <c r="BU17" s="460"/>
      <c r="BV17" s="458">
        <v>269887</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157</v>
      </c>
      <c r="C18" s="509"/>
      <c r="D18" s="509"/>
      <c r="E18" s="510"/>
      <c r="F18" s="510"/>
      <c r="G18" s="510"/>
      <c r="H18" s="510"/>
      <c r="I18" s="510"/>
      <c r="J18" s="510"/>
      <c r="K18" s="510"/>
      <c r="L18" s="511">
        <v>133.38999999999999</v>
      </c>
      <c r="M18" s="511"/>
      <c r="N18" s="511"/>
      <c r="O18" s="511"/>
      <c r="P18" s="511"/>
      <c r="Q18" s="511"/>
      <c r="R18" s="512"/>
      <c r="S18" s="512"/>
      <c r="T18" s="512"/>
      <c r="U18" s="512"/>
      <c r="V18" s="513"/>
      <c r="W18" s="529"/>
      <c r="X18" s="530"/>
      <c r="Y18" s="530"/>
      <c r="Z18" s="530"/>
      <c r="AA18" s="530"/>
      <c r="AB18" s="554"/>
      <c r="AC18" s="428">
        <v>75.400000000000006</v>
      </c>
      <c r="AD18" s="429"/>
      <c r="AE18" s="429"/>
      <c r="AF18" s="429"/>
      <c r="AG18" s="514"/>
      <c r="AH18" s="428">
        <v>74.8</v>
      </c>
      <c r="AI18" s="429"/>
      <c r="AJ18" s="429"/>
      <c r="AK18" s="429"/>
      <c r="AL18" s="430"/>
      <c r="AM18" s="515"/>
      <c r="AN18" s="415"/>
      <c r="AO18" s="415"/>
      <c r="AP18" s="415"/>
      <c r="AQ18" s="415"/>
      <c r="AR18" s="415"/>
      <c r="AS18" s="415"/>
      <c r="AT18" s="416"/>
      <c r="AU18" s="516"/>
      <c r="AV18" s="517"/>
      <c r="AW18" s="517"/>
      <c r="AX18" s="517"/>
      <c r="AY18" s="472" t="s">
        <v>158</v>
      </c>
      <c r="AZ18" s="473"/>
      <c r="BA18" s="473"/>
      <c r="BB18" s="473"/>
      <c r="BC18" s="473"/>
      <c r="BD18" s="473"/>
      <c r="BE18" s="473"/>
      <c r="BF18" s="473"/>
      <c r="BG18" s="473"/>
      <c r="BH18" s="473"/>
      <c r="BI18" s="473"/>
      <c r="BJ18" s="473"/>
      <c r="BK18" s="473"/>
      <c r="BL18" s="473"/>
      <c r="BM18" s="474"/>
      <c r="BN18" s="458">
        <v>1011174</v>
      </c>
      <c r="BO18" s="459"/>
      <c r="BP18" s="459"/>
      <c r="BQ18" s="459"/>
      <c r="BR18" s="459"/>
      <c r="BS18" s="459"/>
      <c r="BT18" s="459"/>
      <c r="BU18" s="460"/>
      <c r="BV18" s="458">
        <v>981790</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159</v>
      </c>
      <c r="C19" s="509"/>
      <c r="D19" s="509"/>
      <c r="E19" s="510"/>
      <c r="F19" s="510"/>
      <c r="G19" s="510"/>
      <c r="H19" s="510"/>
      <c r="I19" s="510"/>
      <c r="J19" s="510"/>
      <c r="K19" s="510"/>
      <c r="L19" s="518">
        <v>6</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160</v>
      </c>
      <c r="AZ19" s="473"/>
      <c r="BA19" s="473"/>
      <c r="BB19" s="473"/>
      <c r="BC19" s="473"/>
      <c r="BD19" s="473"/>
      <c r="BE19" s="473"/>
      <c r="BF19" s="473"/>
      <c r="BG19" s="473"/>
      <c r="BH19" s="473"/>
      <c r="BI19" s="473"/>
      <c r="BJ19" s="473"/>
      <c r="BK19" s="473"/>
      <c r="BL19" s="473"/>
      <c r="BM19" s="474"/>
      <c r="BN19" s="458">
        <v>1537219</v>
      </c>
      <c r="BO19" s="459"/>
      <c r="BP19" s="459"/>
      <c r="BQ19" s="459"/>
      <c r="BR19" s="459"/>
      <c r="BS19" s="459"/>
      <c r="BT19" s="459"/>
      <c r="BU19" s="460"/>
      <c r="BV19" s="458">
        <v>1763101</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161</v>
      </c>
      <c r="C20" s="509"/>
      <c r="D20" s="509"/>
      <c r="E20" s="510"/>
      <c r="F20" s="510"/>
      <c r="G20" s="510"/>
      <c r="H20" s="510"/>
      <c r="I20" s="510"/>
      <c r="J20" s="510"/>
      <c r="K20" s="510"/>
      <c r="L20" s="518">
        <v>447</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162</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163</v>
      </c>
      <c r="C22" s="435"/>
      <c r="D22" s="436"/>
      <c r="E22" s="443" t="s">
        <v>1</v>
      </c>
      <c r="F22" s="444"/>
      <c r="G22" s="444"/>
      <c r="H22" s="444"/>
      <c r="I22" s="444"/>
      <c r="J22" s="444"/>
      <c r="K22" s="445"/>
      <c r="L22" s="443" t="s">
        <v>164</v>
      </c>
      <c r="M22" s="444"/>
      <c r="N22" s="444"/>
      <c r="O22" s="444"/>
      <c r="P22" s="445"/>
      <c r="Q22" s="449" t="s">
        <v>165</v>
      </c>
      <c r="R22" s="450"/>
      <c r="S22" s="450"/>
      <c r="T22" s="450"/>
      <c r="U22" s="450"/>
      <c r="V22" s="451"/>
      <c r="W22" s="500" t="s">
        <v>166</v>
      </c>
      <c r="X22" s="435"/>
      <c r="Y22" s="436"/>
      <c r="Z22" s="443" t="s">
        <v>1</v>
      </c>
      <c r="AA22" s="444"/>
      <c r="AB22" s="444"/>
      <c r="AC22" s="444"/>
      <c r="AD22" s="444"/>
      <c r="AE22" s="444"/>
      <c r="AF22" s="444"/>
      <c r="AG22" s="445"/>
      <c r="AH22" s="461" t="s">
        <v>167</v>
      </c>
      <c r="AI22" s="444"/>
      <c r="AJ22" s="444"/>
      <c r="AK22" s="444"/>
      <c r="AL22" s="445"/>
      <c r="AM22" s="461" t="s">
        <v>168</v>
      </c>
      <c r="AN22" s="462"/>
      <c r="AO22" s="462"/>
      <c r="AP22" s="462"/>
      <c r="AQ22" s="462"/>
      <c r="AR22" s="463"/>
      <c r="AS22" s="449" t="s">
        <v>165</v>
      </c>
      <c r="AT22" s="450"/>
      <c r="AU22" s="450"/>
      <c r="AV22" s="450"/>
      <c r="AW22" s="450"/>
      <c r="AX22" s="467"/>
      <c r="AY22" s="484" t="s">
        <v>169</v>
      </c>
      <c r="AZ22" s="485"/>
      <c r="BA22" s="485"/>
      <c r="BB22" s="485"/>
      <c r="BC22" s="485"/>
      <c r="BD22" s="485"/>
      <c r="BE22" s="485"/>
      <c r="BF22" s="485"/>
      <c r="BG22" s="485"/>
      <c r="BH22" s="485"/>
      <c r="BI22" s="485"/>
      <c r="BJ22" s="485"/>
      <c r="BK22" s="485"/>
      <c r="BL22" s="485"/>
      <c r="BM22" s="486"/>
      <c r="BN22" s="487">
        <v>3388597</v>
      </c>
      <c r="BO22" s="488"/>
      <c r="BP22" s="488"/>
      <c r="BQ22" s="488"/>
      <c r="BR22" s="488"/>
      <c r="BS22" s="488"/>
      <c r="BT22" s="488"/>
      <c r="BU22" s="489"/>
      <c r="BV22" s="487">
        <v>3444139</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170</v>
      </c>
      <c r="AZ23" s="473"/>
      <c r="BA23" s="473"/>
      <c r="BB23" s="473"/>
      <c r="BC23" s="473"/>
      <c r="BD23" s="473"/>
      <c r="BE23" s="473"/>
      <c r="BF23" s="473"/>
      <c r="BG23" s="473"/>
      <c r="BH23" s="473"/>
      <c r="BI23" s="473"/>
      <c r="BJ23" s="473"/>
      <c r="BK23" s="473"/>
      <c r="BL23" s="473"/>
      <c r="BM23" s="474"/>
      <c r="BN23" s="458">
        <v>3339932</v>
      </c>
      <c r="BO23" s="459"/>
      <c r="BP23" s="459"/>
      <c r="BQ23" s="459"/>
      <c r="BR23" s="459"/>
      <c r="BS23" s="459"/>
      <c r="BT23" s="459"/>
      <c r="BU23" s="460"/>
      <c r="BV23" s="458">
        <v>3393882</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171</v>
      </c>
      <c r="F24" s="415"/>
      <c r="G24" s="415"/>
      <c r="H24" s="415"/>
      <c r="I24" s="415"/>
      <c r="J24" s="415"/>
      <c r="K24" s="416"/>
      <c r="L24" s="411">
        <v>1</v>
      </c>
      <c r="M24" s="412"/>
      <c r="N24" s="412"/>
      <c r="O24" s="412"/>
      <c r="P24" s="413"/>
      <c r="Q24" s="411">
        <v>6600</v>
      </c>
      <c r="R24" s="412"/>
      <c r="S24" s="412"/>
      <c r="T24" s="412"/>
      <c r="U24" s="412"/>
      <c r="V24" s="413"/>
      <c r="W24" s="501"/>
      <c r="X24" s="438"/>
      <c r="Y24" s="439"/>
      <c r="Z24" s="414" t="s">
        <v>172</v>
      </c>
      <c r="AA24" s="415"/>
      <c r="AB24" s="415"/>
      <c r="AC24" s="415"/>
      <c r="AD24" s="415"/>
      <c r="AE24" s="415"/>
      <c r="AF24" s="415"/>
      <c r="AG24" s="416"/>
      <c r="AH24" s="411">
        <v>37</v>
      </c>
      <c r="AI24" s="412"/>
      <c r="AJ24" s="412"/>
      <c r="AK24" s="412"/>
      <c r="AL24" s="413"/>
      <c r="AM24" s="411">
        <v>96718</v>
      </c>
      <c r="AN24" s="412"/>
      <c r="AO24" s="412"/>
      <c r="AP24" s="412"/>
      <c r="AQ24" s="412"/>
      <c r="AR24" s="413"/>
      <c r="AS24" s="411">
        <v>2614</v>
      </c>
      <c r="AT24" s="412"/>
      <c r="AU24" s="412"/>
      <c r="AV24" s="412"/>
      <c r="AW24" s="412"/>
      <c r="AX24" s="471"/>
      <c r="AY24" s="431" t="s">
        <v>173</v>
      </c>
      <c r="AZ24" s="432"/>
      <c r="BA24" s="432"/>
      <c r="BB24" s="432"/>
      <c r="BC24" s="432"/>
      <c r="BD24" s="432"/>
      <c r="BE24" s="432"/>
      <c r="BF24" s="432"/>
      <c r="BG24" s="432"/>
      <c r="BH24" s="432"/>
      <c r="BI24" s="432"/>
      <c r="BJ24" s="432"/>
      <c r="BK24" s="432"/>
      <c r="BL24" s="432"/>
      <c r="BM24" s="433"/>
      <c r="BN24" s="458">
        <v>2762897</v>
      </c>
      <c r="BO24" s="459"/>
      <c r="BP24" s="459"/>
      <c r="BQ24" s="459"/>
      <c r="BR24" s="459"/>
      <c r="BS24" s="459"/>
      <c r="BT24" s="459"/>
      <c r="BU24" s="460"/>
      <c r="BV24" s="458">
        <v>2778138</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174</v>
      </c>
      <c r="F25" s="415"/>
      <c r="G25" s="415"/>
      <c r="H25" s="415"/>
      <c r="I25" s="415"/>
      <c r="J25" s="415"/>
      <c r="K25" s="416"/>
      <c r="L25" s="411">
        <v>1</v>
      </c>
      <c r="M25" s="412"/>
      <c r="N25" s="412"/>
      <c r="O25" s="412"/>
      <c r="P25" s="413"/>
      <c r="Q25" s="411">
        <v>5650</v>
      </c>
      <c r="R25" s="412"/>
      <c r="S25" s="412"/>
      <c r="T25" s="412"/>
      <c r="U25" s="412"/>
      <c r="V25" s="413"/>
      <c r="W25" s="501"/>
      <c r="X25" s="438"/>
      <c r="Y25" s="439"/>
      <c r="Z25" s="414" t="s">
        <v>175</v>
      </c>
      <c r="AA25" s="415"/>
      <c r="AB25" s="415"/>
      <c r="AC25" s="415"/>
      <c r="AD25" s="415"/>
      <c r="AE25" s="415"/>
      <c r="AF25" s="415"/>
      <c r="AG25" s="416"/>
      <c r="AH25" s="411" t="s">
        <v>145</v>
      </c>
      <c r="AI25" s="412"/>
      <c r="AJ25" s="412"/>
      <c r="AK25" s="412"/>
      <c r="AL25" s="413"/>
      <c r="AM25" s="411" t="s">
        <v>145</v>
      </c>
      <c r="AN25" s="412"/>
      <c r="AO25" s="412"/>
      <c r="AP25" s="412"/>
      <c r="AQ25" s="412"/>
      <c r="AR25" s="413"/>
      <c r="AS25" s="411" t="s">
        <v>145</v>
      </c>
      <c r="AT25" s="412"/>
      <c r="AU25" s="412"/>
      <c r="AV25" s="412"/>
      <c r="AW25" s="412"/>
      <c r="AX25" s="471"/>
      <c r="AY25" s="484" t="s">
        <v>176</v>
      </c>
      <c r="AZ25" s="485"/>
      <c r="BA25" s="485"/>
      <c r="BB25" s="485"/>
      <c r="BC25" s="485"/>
      <c r="BD25" s="485"/>
      <c r="BE25" s="485"/>
      <c r="BF25" s="485"/>
      <c r="BG25" s="485"/>
      <c r="BH25" s="485"/>
      <c r="BI25" s="485"/>
      <c r="BJ25" s="485"/>
      <c r="BK25" s="485"/>
      <c r="BL25" s="485"/>
      <c r="BM25" s="486"/>
      <c r="BN25" s="487">
        <v>20000</v>
      </c>
      <c r="BO25" s="488"/>
      <c r="BP25" s="488"/>
      <c r="BQ25" s="488"/>
      <c r="BR25" s="488"/>
      <c r="BS25" s="488"/>
      <c r="BT25" s="488"/>
      <c r="BU25" s="489"/>
      <c r="BV25" s="487" t="s">
        <v>145</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177</v>
      </c>
      <c r="F26" s="415"/>
      <c r="G26" s="415"/>
      <c r="H26" s="415"/>
      <c r="I26" s="415"/>
      <c r="J26" s="415"/>
      <c r="K26" s="416"/>
      <c r="L26" s="411">
        <v>1</v>
      </c>
      <c r="M26" s="412"/>
      <c r="N26" s="412"/>
      <c r="O26" s="412"/>
      <c r="P26" s="413"/>
      <c r="Q26" s="411">
        <v>5150</v>
      </c>
      <c r="R26" s="412"/>
      <c r="S26" s="412"/>
      <c r="T26" s="412"/>
      <c r="U26" s="412"/>
      <c r="V26" s="413"/>
      <c r="W26" s="501"/>
      <c r="X26" s="438"/>
      <c r="Y26" s="439"/>
      <c r="Z26" s="414" t="s">
        <v>178</v>
      </c>
      <c r="AA26" s="469"/>
      <c r="AB26" s="469"/>
      <c r="AC26" s="469"/>
      <c r="AD26" s="469"/>
      <c r="AE26" s="469"/>
      <c r="AF26" s="469"/>
      <c r="AG26" s="470"/>
      <c r="AH26" s="411">
        <v>1</v>
      </c>
      <c r="AI26" s="412"/>
      <c r="AJ26" s="412"/>
      <c r="AK26" s="412"/>
      <c r="AL26" s="413"/>
      <c r="AM26" s="411" t="s">
        <v>179</v>
      </c>
      <c r="AN26" s="412"/>
      <c r="AO26" s="412"/>
      <c r="AP26" s="412"/>
      <c r="AQ26" s="412"/>
      <c r="AR26" s="413"/>
      <c r="AS26" s="411" t="s">
        <v>179</v>
      </c>
      <c r="AT26" s="412"/>
      <c r="AU26" s="412"/>
      <c r="AV26" s="412"/>
      <c r="AW26" s="412"/>
      <c r="AX26" s="471"/>
      <c r="AY26" s="498" t="s">
        <v>180</v>
      </c>
      <c r="AZ26" s="418"/>
      <c r="BA26" s="418"/>
      <c r="BB26" s="418"/>
      <c r="BC26" s="418"/>
      <c r="BD26" s="418"/>
      <c r="BE26" s="418"/>
      <c r="BF26" s="418"/>
      <c r="BG26" s="418"/>
      <c r="BH26" s="418"/>
      <c r="BI26" s="418"/>
      <c r="BJ26" s="418"/>
      <c r="BK26" s="418"/>
      <c r="BL26" s="418"/>
      <c r="BM26" s="499"/>
      <c r="BN26" s="458" t="s">
        <v>145</v>
      </c>
      <c r="BO26" s="459"/>
      <c r="BP26" s="459"/>
      <c r="BQ26" s="459"/>
      <c r="BR26" s="459"/>
      <c r="BS26" s="459"/>
      <c r="BT26" s="459"/>
      <c r="BU26" s="460"/>
      <c r="BV26" s="458" t="s">
        <v>145</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181</v>
      </c>
      <c r="F27" s="415"/>
      <c r="G27" s="415"/>
      <c r="H27" s="415"/>
      <c r="I27" s="415"/>
      <c r="J27" s="415"/>
      <c r="K27" s="416"/>
      <c r="L27" s="411">
        <v>1</v>
      </c>
      <c r="M27" s="412"/>
      <c r="N27" s="412"/>
      <c r="O27" s="412"/>
      <c r="P27" s="413"/>
      <c r="Q27" s="411">
        <v>2100</v>
      </c>
      <c r="R27" s="412"/>
      <c r="S27" s="412"/>
      <c r="T27" s="412"/>
      <c r="U27" s="412"/>
      <c r="V27" s="413"/>
      <c r="W27" s="501"/>
      <c r="X27" s="438"/>
      <c r="Y27" s="439"/>
      <c r="Z27" s="414" t="s">
        <v>182</v>
      </c>
      <c r="AA27" s="415"/>
      <c r="AB27" s="415"/>
      <c r="AC27" s="415"/>
      <c r="AD27" s="415"/>
      <c r="AE27" s="415"/>
      <c r="AF27" s="415"/>
      <c r="AG27" s="416"/>
      <c r="AH27" s="411" t="s">
        <v>145</v>
      </c>
      <c r="AI27" s="412"/>
      <c r="AJ27" s="412"/>
      <c r="AK27" s="412"/>
      <c r="AL27" s="413"/>
      <c r="AM27" s="411" t="s">
        <v>145</v>
      </c>
      <c r="AN27" s="412"/>
      <c r="AO27" s="412"/>
      <c r="AP27" s="412"/>
      <c r="AQ27" s="412"/>
      <c r="AR27" s="413"/>
      <c r="AS27" s="411" t="s">
        <v>145</v>
      </c>
      <c r="AT27" s="412"/>
      <c r="AU27" s="412"/>
      <c r="AV27" s="412"/>
      <c r="AW27" s="412"/>
      <c r="AX27" s="471"/>
      <c r="AY27" s="495" t="s">
        <v>183</v>
      </c>
      <c r="AZ27" s="496"/>
      <c r="BA27" s="496"/>
      <c r="BB27" s="496"/>
      <c r="BC27" s="496"/>
      <c r="BD27" s="496"/>
      <c r="BE27" s="496"/>
      <c r="BF27" s="496"/>
      <c r="BG27" s="496"/>
      <c r="BH27" s="496"/>
      <c r="BI27" s="496"/>
      <c r="BJ27" s="496"/>
      <c r="BK27" s="496"/>
      <c r="BL27" s="496"/>
      <c r="BM27" s="497"/>
      <c r="BN27" s="492">
        <v>33227</v>
      </c>
      <c r="BO27" s="493"/>
      <c r="BP27" s="493"/>
      <c r="BQ27" s="493"/>
      <c r="BR27" s="493"/>
      <c r="BS27" s="493"/>
      <c r="BT27" s="493"/>
      <c r="BU27" s="494"/>
      <c r="BV27" s="492">
        <v>33226</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184</v>
      </c>
      <c r="F28" s="415"/>
      <c r="G28" s="415"/>
      <c r="H28" s="415"/>
      <c r="I28" s="415"/>
      <c r="J28" s="415"/>
      <c r="K28" s="416"/>
      <c r="L28" s="411">
        <v>1</v>
      </c>
      <c r="M28" s="412"/>
      <c r="N28" s="412"/>
      <c r="O28" s="412"/>
      <c r="P28" s="413"/>
      <c r="Q28" s="411">
        <v>1700</v>
      </c>
      <c r="R28" s="412"/>
      <c r="S28" s="412"/>
      <c r="T28" s="412"/>
      <c r="U28" s="412"/>
      <c r="V28" s="413"/>
      <c r="W28" s="501"/>
      <c r="X28" s="438"/>
      <c r="Y28" s="439"/>
      <c r="Z28" s="414" t="s">
        <v>185</v>
      </c>
      <c r="AA28" s="415"/>
      <c r="AB28" s="415"/>
      <c r="AC28" s="415"/>
      <c r="AD28" s="415"/>
      <c r="AE28" s="415"/>
      <c r="AF28" s="415"/>
      <c r="AG28" s="416"/>
      <c r="AH28" s="411" t="s">
        <v>145</v>
      </c>
      <c r="AI28" s="412"/>
      <c r="AJ28" s="412"/>
      <c r="AK28" s="412"/>
      <c r="AL28" s="413"/>
      <c r="AM28" s="411" t="s">
        <v>145</v>
      </c>
      <c r="AN28" s="412"/>
      <c r="AO28" s="412"/>
      <c r="AP28" s="412"/>
      <c r="AQ28" s="412"/>
      <c r="AR28" s="413"/>
      <c r="AS28" s="411" t="s">
        <v>145</v>
      </c>
      <c r="AT28" s="412"/>
      <c r="AU28" s="412"/>
      <c r="AV28" s="412"/>
      <c r="AW28" s="412"/>
      <c r="AX28" s="471"/>
      <c r="AY28" s="475" t="s">
        <v>186</v>
      </c>
      <c r="AZ28" s="476"/>
      <c r="BA28" s="476"/>
      <c r="BB28" s="477"/>
      <c r="BC28" s="484" t="s">
        <v>48</v>
      </c>
      <c r="BD28" s="485"/>
      <c r="BE28" s="485"/>
      <c r="BF28" s="485"/>
      <c r="BG28" s="485"/>
      <c r="BH28" s="485"/>
      <c r="BI28" s="485"/>
      <c r="BJ28" s="485"/>
      <c r="BK28" s="485"/>
      <c r="BL28" s="485"/>
      <c r="BM28" s="486"/>
      <c r="BN28" s="487">
        <v>1556637</v>
      </c>
      <c r="BO28" s="488"/>
      <c r="BP28" s="488"/>
      <c r="BQ28" s="488"/>
      <c r="BR28" s="488"/>
      <c r="BS28" s="488"/>
      <c r="BT28" s="488"/>
      <c r="BU28" s="489"/>
      <c r="BV28" s="487">
        <v>1495448</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187</v>
      </c>
      <c r="F29" s="415"/>
      <c r="G29" s="415"/>
      <c r="H29" s="415"/>
      <c r="I29" s="415"/>
      <c r="J29" s="415"/>
      <c r="K29" s="416"/>
      <c r="L29" s="411">
        <v>6</v>
      </c>
      <c r="M29" s="412"/>
      <c r="N29" s="412"/>
      <c r="O29" s="412"/>
      <c r="P29" s="413"/>
      <c r="Q29" s="411">
        <v>1600</v>
      </c>
      <c r="R29" s="412"/>
      <c r="S29" s="412"/>
      <c r="T29" s="412"/>
      <c r="U29" s="412"/>
      <c r="V29" s="413"/>
      <c r="W29" s="502"/>
      <c r="X29" s="503"/>
      <c r="Y29" s="504"/>
      <c r="Z29" s="414" t="s">
        <v>188</v>
      </c>
      <c r="AA29" s="415"/>
      <c r="AB29" s="415"/>
      <c r="AC29" s="415"/>
      <c r="AD29" s="415"/>
      <c r="AE29" s="415"/>
      <c r="AF29" s="415"/>
      <c r="AG29" s="416"/>
      <c r="AH29" s="411">
        <v>37</v>
      </c>
      <c r="AI29" s="412"/>
      <c r="AJ29" s="412"/>
      <c r="AK29" s="412"/>
      <c r="AL29" s="413"/>
      <c r="AM29" s="411">
        <v>96718</v>
      </c>
      <c r="AN29" s="412"/>
      <c r="AO29" s="412"/>
      <c r="AP29" s="412"/>
      <c r="AQ29" s="412"/>
      <c r="AR29" s="413"/>
      <c r="AS29" s="411">
        <v>2614</v>
      </c>
      <c r="AT29" s="412"/>
      <c r="AU29" s="412"/>
      <c r="AV29" s="412"/>
      <c r="AW29" s="412"/>
      <c r="AX29" s="471"/>
      <c r="AY29" s="478"/>
      <c r="AZ29" s="479"/>
      <c r="BA29" s="479"/>
      <c r="BB29" s="480"/>
      <c r="BC29" s="472" t="s">
        <v>189</v>
      </c>
      <c r="BD29" s="473"/>
      <c r="BE29" s="473"/>
      <c r="BF29" s="473"/>
      <c r="BG29" s="473"/>
      <c r="BH29" s="473"/>
      <c r="BI29" s="473"/>
      <c r="BJ29" s="473"/>
      <c r="BK29" s="473"/>
      <c r="BL29" s="473"/>
      <c r="BM29" s="474"/>
      <c r="BN29" s="458">
        <v>123655</v>
      </c>
      <c r="BO29" s="459"/>
      <c r="BP29" s="459"/>
      <c r="BQ29" s="459"/>
      <c r="BR29" s="459"/>
      <c r="BS29" s="459"/>
      <c r="BT29" s="459"/>
      <c r="BU29" s="460"/>
      <c r="BV29" s="458">
        <v>123622</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190</v>
      </c>
      <c r="X30" s="426"/>
      <c r="Y30" s="426"/>
      <c r="Z30" s="426"/>
      <c r="AA30" s="426"/>
      <c r="AB30" s="426"/>
      <c r="AC30" s="426"/>
      <c r="AD30" s="426"/>
      <c r="AE30" s="426"/>
      <c r="AF30" s="426"/>
      <c r="AG30" s="427"/>
      <c r="AH30" s="428">
        <v>91.9</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1064152</v>
      </c>
      <c r="BO30" s="493"/>
      <c r="BP30" s="493"/>
      <c r="BQ30" s="493"/>
      <c r="BR30" s="493"/>
      <c r="BS30" s="493"/>
      <c r="BT30" s="493"/>
      <c r="BU30" s="494"/>
      <c r="BV30" s="492">
        <v>869947</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191</v>
      </c>
      <c r="D32" s="417"/>
      <c r="E32" s="417"/>
      <c r="F32" s="417"/>
      <c r="G32" s="417"/>
      <c r="H32" s="417"/>
      <c r="I32" s="417"/>
      <c r="J32" s="417"/>
      <c r="K32" s="417"/>
      <c r="L32" s="417"/>
      <c r="M32" s="417"/>
      <c r="N32" s="417"/>
      <c r="O32" s="417"/>
      <c r="P32" s="417"/>
      <c r="Q32" s="417"/>
      <c r="R32" s="417"/>
      <c r="S32" s="417"/>
      <c r="U32" s="418" t="s">
        <v>192</v>
      </c>
      <c r="V32" s="418"/>
      <c r="W32" s="418"/>
      <c r="X32" s="418"/>
      <c r="Y32" s="418"/>
      <c r="Z32" s="418"/>
      <c r="AA32" s="418"/>
      <c r="AB32" s="418"/>
      <c r="AC32" s="418"/>
      <c r="AD32" s="418"/>
      <c r="AE32" s="418"/>
      <c r="AF32" s="418"/>
      <c r="AG32" s="418"/>
      <c r="AH32" s="418"/>
      <c r="AI32" s="418"/>
      <c r="AJ32" s="418"/>
      <c r="AK32" s="418"/>
      <c r="AM32" s="418" t="s">
        <v>193</v>
      </c>
      <c r="AN32" s="418"/>
      <c r="AO32" s="418"/>
      <c r="AP32" s="418"/>
      <c r="AQ32" s="418"/>
      <c r="AR32" s="418"/>
      <c r="AS32" s="418"/>
      <c r="AT32" s="418"/>
      <c r="AU32" s="418"/>
      <c r="AV32" s="418"/>
      <c r="AW32" s="418"/>
      <c r="AX32" s="418"/>
      <c r="AY32" s="418"/>
      <c r="AZ32" s="418"/>
      <c r="BA32" s="418"/>
      <c r="BB32" s="418"/>
      <c r="BC32" s="418"/>
      <c r="BE32" s="418" t="s">
        <v>194</v>
      </c>
      <c r="BF32" s="418"/>
      <c r="BG32" s="418"/>
      <c r="BH32" s="418"/>
      <c r="BI32" s="418"/>
      <c r="BJ32" s="418"/>
      <c r="BK32" s="418"/>
      <c r="BL32" s="418"/>
      <c r="BM32" s="418"/>
      <c r="BN32" s="418"/>
      <c r="BO32" s="418"/>
      <c r="BP32" s="418"/>
      <c r="BQ32" s="418"/>
      <c r="BR32" s="418"/>
      <c r="BS32" s="418"/>
      <c r="BT32" s="418"/>
      <c r="BU32" s="418"/>
      <c r="BW32" s="418" t="s">
        <v>195</v>
      </c>
      <c r="BX32" s="418"/>
      <c r="BY32" s="418"/>
      <c r="BZ32" s="418"/>
      <c r="CA32" s="418"/>
      <c r="CB32" s="418"/>
      <c r="CC32" s="418"/>
      <c r="CD32" s="418"/>
      <c r="CE32" s="418"/>
      <c r="CF32" s="418"/>
      <c r="CG32" s="418"/>
      <c r="CH32" s="418"/>
      <c r="CI32" s="418"/>
      <c r="CJ32" s="418"/>
      <c r="CK32" s="418"/>
      <c r="CL32" s="418"/>
      <c r="CM32" s="418"/>
      <c r="CO32" s="418" t="s">
        <v>196</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197</v>
      </c>
      <c r="D33" s="410"/>
      <c r="E33" s="409" t="s">
        <v>198</v>
      </c>
      <c r="F33" s="409"/>
      <c r="G33" s="409"/>
      <c r="H33" s="409"/>
      <c r="I33" s="409"/>
      <c r="J33" s="409"/>
      <c r="K33" s="409"/>
      <c r="L33" s="409"/>
      <c r="M33" s="409"/>
      <c r="N33" s="409"/>
      <c r="O33" s="409"/>
      <c r="P33" s="409"/>
      <c r="Q33" s="409"/>
      <c r="R33" s="409"/>
      <c r="S33" s="409"/>
      <c r="T33" s="203"/>
      <c r="U33" s="410" t="s">
        <v>197</v>
      </c>
      <c r="V33" s="410"/>
      <c r="W33" s="409" t="s">
        <v>198</v>
      </c>
      <c r="X33" s="409"/>
      <c r="Y33" s="409"/>
      <c r="Z33" s="409"/>
      <c r="AA33" s="409"/>
      <c r="AB33" s="409"/>
      <c r="AC33" s="409"/>
      <c r="AD33" s="409"/>
      <c r="AE33" s="409"/>
      <c r="AF33" s="409"/>
      <c r="AG33" s="409"/>
      <c r="AH33" s="409"/>
      <c r="AI33" s="409"/>
      <c r="AJ33" s="409"/>
      <c r="AK33" s="409"/>
      <c r="AL33" s="203"/>
      <c r="AM33" s="410" t="s">
        <v>197</v>
      </c>
      <c r="AN33" s="410"/>
      <c r="AO33" s="409" t="s">
        <v>198</v>
      </c>
      <c r="AP33" s="409"/>
      <c r="AQ33" s="409"/>
      <c r="AR33" s="409"/>
      <c r="AS33" s="409"/>
      <c r="AT33" s="409"/>
      <c r="AU33" s="409"/>
      <c r="AV33" s="409"/>
      <c r="AW33" s="409"/>
      <c r="AX33" s="409"/>
      <c r="AY33" s="409"/>
      <c r="AZ33" s="409"/>
      <c r="BA33" s="409"/>
      <c r="BB33" s="409"/>
      <c r="BC33" s="409"/>
      <c r="BD33" s="204"/>
      <c r="BE33" s="409" t="s">
        <v>199</v>
      </c>
      <c r="BF33" s="409"/>
      <c r="BG33" s="409" t="s">
        <v>200</v>
      </c>
      <c r="BH33" s="409"/>
      <c r="BI33" s="409"/>
      <c r="BJ33" s="409"/>
      <c r="BK33" s="409"/>
      <c r="BL33" s="409"/>
      <c r="BM33" s="409"/>
      <c r="BN33" s="409"/>
      <c r="BO33" s="409"/>
      <c r="BP33" s="409"/>
      <c r="BQ33" s="409"/>
      <c r="BR33" s="409"/>
      <c r="BS33" s="409"/>
      <c r="BT33" s="409"/>
      <c r="BU33" s="409"/>
      <c r="BV33" s="204"/>
      <c r="BW33" s="410" t="s">
        <v>199</v>
      </c>
      <c r="BX33" s="410"/>
      <c r="BY33" s="409" t="s">
        <v>201</v>
      </c>
      <c r="BZ33" s="409"/>
      <c r="CA33" s="409"/>
      <c r="CB33" s="409"/>
      <c r="CC33" s="409"/>
      <c r="CD33" s="409"/>
      <c r="CE33" s="409"/>
      <c r="CF33" s="409"/>
      <c r="CG33" s="409"/>
      <c r="CH33" s="409"/>
      <c r="CI33" s="409"/>
      <c r="CJ33" s="409"/>
      <c r="CK33" s="409"/>
      <c r="CL33" s="409"/>
      <c r="CM33" s="409"/>
      <c r="CN33" s="203"/>
      <c r="CO33" s="410" t="s">
        <v>197</v>
      </c>
      <c r="CP33" s="410"/>
      <c r="CQ33" s="409" t="s">
        <v>202</v>
      </c>
      <c r="CR33" s="409"/>
      <c r="CS33" s="409"/>
      <c r="CT33" s="409"/>
      <c r="CU33" s="409"/>
      <c r="CV33" s="409"/>
      <c r="CW33" s="409"/>
      <c r="CX33" s="409"/>
      <c r="CY33" s="409"/>
      <c r="CZ33" s="409"/>
      <c r="DA33" s="409"/>
      <c r="DB33" s="409"/>
      <c r="DC33" s="409"/>
      <c r="DD33" s="409"/>
      <c r="DE33" s="409"/>
      <c r="DF33" s="203"/>
      <c r="DG33" s="408" t="s">
        <v>203</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4</v>
      </c>
      <c r="V34" s="406"/>
      <c r="W34" s="407" t="str">
        <f>IF('各会計、関係団体の財政状況及び健全化判断比率'!B28="","",'各会計、関係団体の財政状況及び健全化判断比率'!B28)</f>
        <v>国民健康保険事業会計（事業勘定）</v>
      </c>
      <c r="X34" s="407"/>
      <c r="Y34" s="407"/>
      <c r="Z34" s="407"/>
      <c r="AA34" s="407"/>
      <c r="AB34" s="407"/>
      <c r="AC34" s="407"/>
      <c r="AD34" s="407"/>
      <c r="AE34" s="407"/>
      <c r="AF34" s="407"/>
      <c r="AG34" s="407"/>
      <c r="AH34" s="407"/>
      <c r="AI34" s="407"/>
      <c r="AJ34" s="407"/>
      <c r="AK34" s="407"/>
      <c r="AL34" s="178"/>
      <c r="AM34" s="406" t="str">
        <f>IF(AO34="","",MAX(C34:D43,U34:V43)+1)</f>
        <v/>
      </c>
      <c r="AN34" s="406"/>
      <c r="AO34" s="407"/>
      <c r="AP34" s="407"/>
      <c r="AQ34" s="407"/>
      <c r="AR34" s="407"/>
      <c r="AS34" s="407"/>
      <c r="AT34" s="407"/>
      <c r="AU34" s="407"/>
      <c r="AV34" s="407"/>
      <c r="AW34" s="407"/>
      <c r="AX34" s="407"/>
      <c r="AY34" s="407"/>
      <c r="AZ34" s="407"/>
      <c r="BA34" s="407"/>
      <c r="BB34" s="407"/>
      <c r="BC34" s="407"/>
      <c r="BD34" s="178"/>
      <c r="BE34" s="406">
        <f>IF(BG34="","",MAX(C34:D43,U34:V43,AM34:AN43)+1)</f>
        <v>8</v>
      </c>
      <c r="BF34" s="406"/>
      <c r="BG34" s="407" t="str">
        <f>IF('各会計、関係団体の財政状況及び健全化判断比率'!B32="","",'各会計、関係団体の財政状況及び健全化判断比率'!B32)</f>
        <v>簡易水道事業会計</v>
      </c>
      <c r="BH34" s="407"/>
      <c r="BI34" s="407"/>
      <c r="BJ34" s="407"/>
      <c r="BK34" s="407"/>
      <c r="BL34" s="407"/>
      <c r="BM34" s="407"/>
      <c r="BN34" s="407"/>
      <c r="BO34" s="407"/>
      <c r="BP34" s="407"/>
      <c r="BQ34" s="407"/>
      <c r="BR34" s="407"/>
      <c r="BS34" s="407"/>
      <c r="BT34" s="407"/>
      <c r="BU34" s="407"/>
      <c r="BV34" s="178"/>
      <c r="BW34" s="406">
        <f>IF(BY34="","",MAX(C34:D43,U34:V43,AM34:AN43,BE34:BF43)+1)</f>
        <v>9</v>
      </c>
      <c r="BX34" s="406"/>
      <c r="BY34" s="407" t="str">
        <f>IF('各会計、関係団体の財政状況及び健全化判断比率'!B68="","",'各会計、関係団体の財政状況及び健全化判断比率'!B68)</f>
        <v>奈良県市町村総合事務組合</v>
      </c>
      <c r="BZ34" s="407"/>
      <c r="CA34" s="407"/>
      <c r="CB34" s="407"/>
      <c r="CC34" s="407"/>
      <c r="CD34" s="407"/>
      <c r="CE34" s="407"/>
      <c r="CF34" s="407"/>
      <c r="CG34" s="407"/>
      <c r="CH34" s="407"/>
      <c r="CI34" s="407"/>
      <c r="CJ34" s="407"/>
      <c r="CK34" s="407"/>
      <c r="CL34" s="407"/>
      <c r="CM34" s="407"/>
      <c r="CN34" s="178"/>
      <c r="CO34" s="406">
        <f>IF(CQ34="","",MAX(C34:D43,U34:V43,AM34:AN43,BE34:BF43,BW34:BX43)+1)</f>
        <v>15</v>
      </c>
      <c r="CP34" s="406"/>
      <c r="CQ34" s="407" t="str">
        <f>IF('各会計、関係団体の財政状況及び健全化判断比率'!BS7="","",'各会計、関係団体の財政状況及び健全化判断比率'!BS7)</f>
        <v>下北山むらづくりセンター</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f>IF(E35="","",C34+1)</f>
        <v>2</v>
      </c>
      <c r="D35" s="406"/>
      <c r="E35" s="407" t="str">
        <f>IF('各会計、関係団体の財政状況及び健全化判断比率'!B8="","",'各会計、関係団体の財政状況及び健全化判断比率'!B8)</f>
        <v>池の平公園管理運営特別会計</v>
      </c>
      <c r="F35" s="407"/>
      <c r="G35" s="407"/>
      <c r="H35" s="407"/>
      <c r="I35" s="407"/>
      <c r="J35" s="407"/>
      <c r="K35" s="407"/>
      <c r="L35" s="407"/>
      <c r="M35" s="407"/>
      <c r="N35" s="407"/>
      <c r="O35" s="407"/>
      <c r="P35" s="407"/>
      <c r="Q35" s="407"/>
      <c r="R35" s="407"/>
      <c r="S35" s="407"/>
      <c r="T35" s="178"/>
      <c r="U35" s="406">
        <f>IF(W35="","",U34+1)</f>
        <v>5</v>
      </c>
      <c r="V35" s="406"/>
      <c r="W35" s="407" t="str">
        <f>IF('各会計、関係団体の財政状況及び健全化判断比率'!B29="","",'各会計、関係団体の財政状況及び健全化判断比率'!B29)</f>
        <v>国民健康保険事業会計（直診勘定）</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10</v>
      </c>
      <c r="BX35" s="406"/>
      <c r="BY35" s="407" t="str">
        <f>IF('各会計、関係団体の財政状況及び健全化判断比率'!B69="","",'各会計、関係団体の財政状況及び健全化判断比率'!B69)</f>
        <v>上・下北山衛生一部事務組合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f>IF(E36="","",C35+1)</f>
        <v>3</v>
      </c>
      <c r="D36" s="406"/>
      <c r="E36" s="407" t="str">
        <f>IF('各会計、関係団体の財政状況及び健全化判断比率'!B9="","",'各会計、関係団体の財政状況及び健全化判断比率'!B9)</f>
        <v>スポーツ公園管理運営特別会計</v>
      </c>
      <c r="F36" s="407"/>
      <c r="G36" s="407"/>
      <c r="H36" s="407"/>
      <c r="I36" s="407"/>
      <c r="J36" s="407"/>
      <c r="K36" s="407"/>
      <c r="L36" s="407"/>
      <c r="M36" s="407"/>
      <c r="N36" s="407"/>
      <c r="O36" s="407"/>
      <c r="P36" s="407"/>
      <c r="Q36" s="407"/>
      <c r="R36" s="407"/>
      <c r="S36" s="407"/>
      <c r="T36" s="178"/>
      <c r="U36" s="406">
        <f t="shared" ref="U36:U43" si="4">IF(W36="","",U35+1)</f>
        <v>6</v>
      </c>
      <c r="V36" s="406"/>
      <c r="W36" s="407" t="str">
        <f>IF('各会計、関係団体の財政状況及び健全化判断比率'!B30="","",'各会計、関係団体の財政状況及び健全化判断比率'!B30)</f>
        <v>介護保険事業会計（保険事業勘定）</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11</v>
      </c>
      <c r="BX36" s="406"/>
      <c r="BY36" s="407" t="str">
        <f>IF('各会計、関係団体の財政状況及び健全化判断比率'!B70="","",'各会計、関係団体の財政状況及び健全化判断比率'!B70)</f>
        <v>奈良広域水質検査センター組合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7</v>
      </c>
      <c r="V37" s="406"/>
      <c r="W37" s="407" t="str">
        <f>IF('各会計、関係団体の財政状況及び健全化判断比率'!B31="","",'各会計、関係団体の財政状況及び健全化判断比率'!B31)</f>
        <v>後期高齢者医療事業会計</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12</v>
      </c>
      <c r="BX37" s="406"/>
      <c r="BY37" s="407" t="str">
        <f>IF('各会計、関係団体の財政状況及び健全化判断比率'!B71="","",'各会計、関係団体の財政状況及び健全化判断比率'!B71)</f>
        <v>奈良県後期高齢者医療広域連合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13</v>
      </c>
      <c r="BX38" s="406"/>
      <c r="BY38" s="407" t="str">
        <f>IF('各会計、関係団体の財政状況及び健全化判断比率'!B72="","",'各会計、関係団体の財政状況及び健全化判断比率'!B72)</f>
        <v>奈良県広域消防組合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14</v>
      </c>
      <c r="BX39" s="406"/>
      <c r="BY39" s="407" t="str">
        <f>IF('各会計、関係団体の財政状況及び健全化判断比率'!B73="","",'各会計、関係団体の財政状況及び健全化判断比率'!B73)</f>
        <v>南和広域医療企業団</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403" t="s">
        <v>205</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206</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207</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208</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209</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210</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211</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row r="54" spans="5:113" x14ac:dyDescent="0.15"/>
    <row r="55" spans="5:113" x14ac:dyDescent="0.15"/>
    <row r="56" spans="5:113" x14ac:dyDescent="0.15"/>
  </sheetData>
  <sheetProtection algorithmName="SHA-512" hashValue="p7WHt6iEGHO57APHrb2c50nwsEZ+JYUFno4SpvaSJZGAX6NmgAVexRNSxFOoMumKjCOEDkuoup68PazCIr76pA==" saltValue="yzwKOyEzLBfBZgTbTvdAz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15" t="s">
        <v>558</v>
      </c>
      <c r="D34" s="1215"/>
      <c r="E34" s="1216"/>
      <c r="F34" s="32">
        <v>8.8000000000000007</v>
      </c>
      <c r="G34" s="33">
        <v>7.06</v>
      </c>
      <c r="H34" s="33">
        <v>9.94</v>
      </c>
      <c r="I34" s="33">
        <v>9.4</v>
      </c>
      <c r="J34" s="34">
        <v>6.97</v>
      </c>
      <c r="K34" s="22"/>
      <c r="L34" s="22"/>
      <c r="M34" s="22"/>
      <c r="N34" s="22"/>
      <c r="O34" s="22"/>
      <c r="P34" s="22"/>
    </row>
    <row r="35" spans="1:16" ht="39" customHeight="1" x14ac:dyDescent="0.15">
      <c r="A35" s="22"/>
      <c r="B35" s="35"/>
      <c r="C35" s="1209" t="s">
        <v>559</v>
      </c>
      <c r="D35" s="1210"/>
      <c r="E35" s="1211"/>
      <c r="F35" s="36">
        <v>0.49</v>
      </c>
      <c r="G35" s="37">
        <v>0.88</v>
      </c>
      <c r="H35" s="37">
        <v>0.26</v>
      </c>
      <c r="I35" s="37">
        <v>1.33</v>
      </c>
      <c r="J35" s="38">
        <v>0.89</v>
      </c>
      <c r="K35" s="22"/>
      <c r="L35" s="22"/>
      <c r="M35" s="22"/>
      <c r="N35" s="22"/>
      <c r="O35" s="22"/>
      <c r="P35" s="22"/>
    </row>
    <row r="36" spans="1:16" ht="39" customHeight="1" x14ac:dyDescent="0.15">
      <c r="A36" s="22"/>
      <c r="B36" s="35"/>
      <c r="C36" s="1209" t="s">
        <v>560</v>
      </c>
      <c r="D36" s="1210"/>
      <c r="E36" s="1211"/>
      <c r="F36" s="36">
        <v>0.47</v>
      </c>
      <c r="G36" s="37">
        <v>0.66</v>
      </c>
      <c r="H36" s="37">
        <v>0.53</v>
      </c>
      <c r="I36" s="37">
        <v>0.9</v>
      </c>
      <c r="J36" s="38">
        <v>0.69</v>
      </c>
      <c r="K36" s="22"/>
      <c r="L36" s="22"/>
      <c r="M36" s="22"/>
      <c r="N36" s="22"/>
      <c r="O36" s="22"/>
      <c r="P36" s="22"/>
    </row>
    <row r="37" spans="1:16" ht="39" customHeight="1" x14ac:dyDescent="0.15">
      <c r="A37" s="22"/>
      <c r="B37" s="35"/>
      <c r="C37" s="1209" t="s">
        <v>561</v>
      </c>
      <c r="D37" s="1210"/>
      <c r="E37" s="1211"/>
      <c r="F37" s="36" t="s">
        <v>508</v>
      </c>
      <c r="G37" s="37" t="s">
        <v>508</v>
      </c>
      <c r="H37" s="37">
        <v>0.23</v>
      </c>
      <c r="I37" s="37">
        <v>0.17</v>
      </c>
      <c r="J37" s="38">
        <v>0.31</v>
      </c>
      <c r="K37" s="22"/>
      <c r="L37" s="22"/>
      <c r="M37" s="22"/>
      <c r="N37" s="22"/>
      <c r="O37" s="22"/>
      <c r="P37" s="22"/>
    </row>
    <row r="38" spans="1:16" ht="39" customHeight="1" x14ac:dyDescent="0.15">
      <c r="A38" s="22"/>
      <c r="B38" s="35"/>
      <c r="C38" s="1209" t="s">
        <v>562</v>
      </c>
      <c r="D38" s="1210"/>
      <c r="E38" s="1211"/>
      <c r="F38" s="36">
        <v>0.46</v>
      </c>
      <c r="G38" s="37">
        <v>0.74</v>
      </c>
      <c r="H38" s="37">
        <v>0.05</v>
      </c>
      <c r="I38" s="37">
        <v>0.05</v>
      </c>
      <c r="J38" s="38">
        <v>0.06</v>
      </c>
      <c r="K38" s="22"/>
      <c r="L38" s="22"/>
      <c r="M38" s="22"/>
      <c r="N38" s="22"/>
      <c r="O38" s="22"/>
      <c r="P38" s="22"/>
    </row>
    <row r="39" spans="1:16" ht="39" customHeight="1" x14ac:dyDescent="0.15">
      <c r="A39" s="22"/>
      <c r="B39" s="35"/>
      <c r="C39" s="1209" t="s">
        <v>563</v>
      </c>
      <c r="D39" s="1210"/>
      <c r="E39" s="1211"/>
      <c r="F39" s="36">
        <v>0.11</v>
      </c>
      <c r="G39" s="37">
        <v>0.11</v>
      </c>
      <c r="H39" s="37">
        <v>0.06</v>
      </c>
      <c r="I39" s="37">
        <v>0.09</v>
      </c>
      <c r="J39" s="38">
        <v>0.05</v>
      </c>
      <c r="K39" s="22"/>
      <c r="L39" s="22"/>
      <c r="M39" s="22"/>
      <c r="N39" s="22"/>
      <c r="O39" s="22"/>
      <c r="P39" s="22"/>
    </row>
    <row r="40" spans="1:16" ht="39" customHeight="1" x14ac:dyDescent="0.15">
      <c r="A40" s="22"/>
      <c r="B40" s="35"/>
      <c r="C40" s="1209" t="s">
        <v>564</v>
      </c>
      <c r="D40" s="1210"/>
      <c r="E40" s="1211"/>
      <c r="F40" s="36" t="s">
        <v>508</v>
      </c>
      <c r="G40" s="37" t="s">
        <v>508</v>
      </c>
      <c r="H40" s="37">
        <v>0.05</v>
      </c>
      <c r="I40" s="37">
        <v>0.04</v>
      </c>
      <c r="J40" s="38">
        <v>0.03</v>
      </c>
      <c r="K40" s="22"/>
      <c r="L40" s="22"/>
      <c r="M40" s="22"/>
      <c r="N40" s="22"/>
      <c r="O40" s="22"/>
      <c r="P40" s="22"/>
    </row>
    <row r="41" spans="1:16" ht="39" customHeight="1" x14ac:dyDescent="0.15">
      <c r="A41" s="22"/>
      <c r="B41" s="35"/>
      <c r="C41" s="1209" t="s">
        <v>565</v>
      </c>
      <c r="D41" s="1210"/>
      <c r="E41" s="1211"/>
      <c r="F41" s="36">
        <v>0.03</v>
      </c>
      <c r="G41" s="37">
        <v>0.03</v>
      </c>
      <c r="H41" s="37">
        <v>0.02</v>
      </c>
      <c r="I41" s="37">
        <v>0.03</v>
      </c>
      <c r="J41" s="38">
        <v>0.02</v>
      </c>
      <c r="K41" s="22"/>
      <c r="L41" s="22"/>
      <c r="M41" s="22"/>
      <c r="N41" s="22"/>
      <c r="O41" s="22"/>
      <c r="P41" s="22"/>
    </row>
    <row r="42" spans="1:16" ht="39" customHeight="1" x14ac:dyDescent="0.15">
      <c r="A42" s="22"/>
      <c r="B42" s="39"/>
      <c r="C42" s="1209" t="s">
        <v>566</v>
      </c>
      <c r="D42" s="1210"/>
      <c r="E42" s="1211"/>
      <c r="F42" s="36" t="s">
        <v>508</v>
      </c>
      <c r="G42" s="37" t="s">
        <v>508</v>
      </c>
      <c r="H42" s="37" t="s">
        <v>508</v>
      </c>
      <c r="I42" s="37" t="s">
        <v>508</v>
      </c>
      <c r="J42" s="38" t="s">
        <v>508</v>
      </c>
      <c r="K42" s="22"/>
      <c r="L42" s="22"/>
      <c r="M42" s="22"/>
      <c r="N42" s="22"/>
      <c r="O42" s="22"/>
      <c r="P42" s="22"/>
    </row>
    <row r="43" spans="1:16" ht="39" customHeight="1" thickBot="1" x14ac:dyDescent="0.2">
      <c r="A43" s="22"/>
      <c r="B43" s="40"/>
      <c r="C43" s="1212" t="s">
        <v>567</v>
      </c>
      <c r="D43" s="1213"/>
      <c r="E43" s="1214"/>
      <c r="F43" s="41">
        <v>0.15</v>
      </c>
      <c r="G43" s="42">
        <v>0.2</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mMNNL1a+NtfPH/Z2SKUDMbrldnAlveo3knDHzrvzO5qoUo5qPy7/wwyKJUKLgNfIL5TWeKmp/jqBXzLZF8ZNuQ==" saltValue="MADk2q/mpEjzP2sD129E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E1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192</v>
      </c>
      <c r="L45" s="60">
        <v>190</v>
      </c>
      <c r="M45" s="60">
        <v>205</v>
      </c>
      <c r="N45" s="60">
        <v>227</v>
      </c>
      <c r="O45" s="61">
        <v>256</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508</v>
      </c>
      <c r="L46" s="64" t="s">
        <v>508</v>
      </c>
      <c r="M46" s="64" t="s">
        <v>508</v>
      </c>
      <c r="N46" s="64" t="s">
        <v>508</v>
      </c>
      <c r="O46" s="65" t="s">
        <v>508</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508</v>
      </c>
      <c r="L47" s="64" t="s">
        <v>508</v>
      </c>
      <c r="M47" s="64" t="s">
        <v>508</v>
      </c>
      <c r="N47" s="64" t="s">
        <v>508</v>
      </c>
      <c r="O47" s="65" t="s">
        <v>508</v>
      </c>
      <c r="P47" s="48"/>
      <c r="Q47" s="48"/>
      <c r="R47" s="48"/>
      <c r="S47" s="48"/>
      <c r="T47" s="48"/>
      <c r="U47" s="48"/>
    </row>
    <row r="48" spans="1:21" ht="30.75" customHeight="1" x14ac:dyDescent="0.15">
      <c r="A48" s="48"/>
      <c r="B48" s="1237"/>
      <c r="C48" s="1238"/>
      <c r="D48" s="62"/>
      <c r="E48" s="1219" t="s">
        <v>15</v>
      </c>
      <c r="F48" s="1219"/>
      <c r="G48" s="1219"/>
      <c r="H48" s="1219"/>
      <c r="I48" s="1219"/>
      <c r="J48" s="1220"/>
      <c r="K48" s="63">
        <v>21</v>
      </c>
      <c r="L48" s="64">
        <v>20</v>
      </c>
      <c r="M48" s="64">
        <v>19</v>
      </c>
      <c r="N48" s="64">
        <v>24</v>
      </c>
      <c r="O48" s="65">
        <v>25</v>
      </c>
      <c r="P48" s="48"/>
      <c r="Q48" s="48"/>
      <c r="R48" s="48"/>
      <c r="S48" s="48"/>
      <c r="T48" s="48"/>
      <c r="U48" s="48"/>
    </row>
    <row r="49" spans="1:21" ht="30.75" customHeight="1" x14ac:dyDescent="0.15">
      <c r="A49" s="48"/>
      <c r="B49" s="1237"/>
      <c r="C49" s="1238"/>
      <c r="D49" s="62"/>
      <c r="E49" s="1219" t="s">
        <v>16</v>
      </c>
      <c r="F49" s="1219"/>
      <c r="G49" s="1219"/>
      <c r="H49" s="1219"/>
      <c r="I49" s="1219"/>
      <c r="J49" s="1220"/>
      <c r="K49" s="63">
        <v>37</v>
      </c>
      <c r="L49" s="64">
        <v>16</v>
      </c>
      <c r="M49" s="64">
        <v>17</v>
      </c>
      <c r="N49" s="64">
        <v>19</v>
      </c>
      <c r="O49" s="65">
        <v>15</v>
      </c>
      <c r="P49" s="48"/>
      <c r="Q49" s="48"/>
      <c r="R49" s="48"/>
      <c r="S49" s="48"/>
      <c r="T49" s="48"/>
      <c r="U49" s="48"/>
    </row>
    <row r="50" spans="1:21" ht="30.75" customHeight="1" x14ac:dyDescent="0.15">
      <c r="A50" s="48"/>
      <c r="B50" s="1237"/>
      <c r="C50" s="1238"/>
      <c r="D50" s="62"/>
      <c r="E50" s="1219" t="s">
        <v>17</v>
      </c>
      <c r="F50" s="1219"/>
      <c r="G50" s="1219"/>
      <c r="H50" s="1219"/>
      <c r="I50" s="1219"/>
      <c r="J50" s="1220"/>
      <c r="K50" s="63" t="s">
        <v>508</v>
      </c>
      <c r="L50" s="64" t="s">
        <v>508</v>
      </c>
      <c r="M50" s="64" t="s">
        <v>508</v>
      </c>
      <c r="N50" s="64" t="s">
        <v>508</v>
      </c>
      <c r="O50" s="65" t="s">
        <v>508</v>
      </c>
      <c r="P50" s="48"/>
      <c r="Q50" s="48"/>
      <c r="R50" s="48"/>
      <c r="S50" s="48"/>
      <c r="T50" s="48"/>
      <c r="U50" s="48"/>
    </row>
    <row r="51" spans="1:21" ht="30.75" customHeight="1" x14ac:dyDescent="0.15">
      <c r="A51" s="48"/>
      <c r="B51" s="1239"/>
      <c r="C51" s="1240"/>
      <c r="D51" s="66"/>
      <c r="E51" s="1219" t="s">
        <v>18</v>
      </c>
      <c r="F51" s="1219"/>
      <c r="G51" s="1219"/>
      <c r="H51" s="1219"/>
      <c r="I51" s="1219"/>
      <c r="J51" s="1220"/>
      <c r="K51" s="63" t="s">
        <v>508</v>
      </c>
      <c r="L51" s="64">
        <v>0</v>
      </c>
      <c r="M51" s="64">
        <v>0</v>
      </c>
      <c r="N51" s="64">
        <v>0</v>
      </c>
      <c r="O51" s="65">
        <v>0</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193</v>
      </c>
      <c r="L52" s="64">
        <v>182</v>
      </c>
      <c r="M52" s="64">
        <v>197</v>
      </c>
      <c r="N52" s="64">
        <v>211</v>
      </c>
      <c r="O52" s="65">
        <v>226</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57</v>
      </c>
      <c r="L53" s="69">
        <v>44</v>
      </c>
      <c r="M53" s="69">
        <v>44</v>
      </c>
      <c r="N53" s="69">
        <v>59</v>
      </c>
      <c r="O53" s="70">
        <v>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25" t="s">
        <v>25</v>
      </c>
      <c r="C57" s="1226"/>
      <c r="D57" s="1229" t="s">
        <v>26</v>
      </c>
      <c r="E57" s="1230"/>
      <c r="F57" s="1230"/>
      <c r="G57" s="1230"/>
      <c r="H57" s="1230"/>
      <c r="I57" s="1230"/>
      <c r="J57" s="1231"/>
      <c r="K57" s="83"/>
      <c r="L57" s="84"/>
      <c r="M57" s="84"/>
      <c r="N57" s="84"/>
      <c r="O57" s="85"/>
    </row>
    <row r="58" spans="1:21" ht="31.5" customHeight="1" thickBot="1" x14ac:dyDescent="0.2">
      <c r="B58" s="1227"/>
      <c r="C58" s="1228"/>
      <c r="D58" s="1232" t="s">
        <v>27</v>
      </c>
      <c r="E58" s="1233"/>
      <c r="F58" s="1233"/>
      <c r="G58" s="1233"/>
      <c r="H58" s="1233"/>
      <c r="I58" s="1233"/>
      <c r="J58" s="123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VQYxkkoXGSLqz0go4ziKbQB/b7SqToJwNJpwQ8AVRykywWyC3vHZT1Q4zpQj21bDCvP4XmMixKm8wJu6kpabA==" saltValue="lZCDkx1cHsb4jBIlKva2+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E31"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55" t="s">
        <v>30</v>
      </c>
      <c r="C41" s="1256"/>
      <c r="D41" s="102"/>
      <c r="E41" s="1257" t="s">
        <v>31</v>
      </c>
      <c r="F41" s="1257"/>
      <c r="G41" s="1257"/>
      <c r="H41" s="1258"/>
      <c r="I41" s="358">
        <v>2054</v>
      </c>
      <c r="J41" s="359">
        <v>2138</v>
      </c>
      <c r="K41" s="359">
        <v>2935</v>
      </c>
      <c r="L41" s="359">
        <v>3444</v>
      </c>
      <c r="M41" s="360">
        <v>3389</v>
      </c>
    </row>
    <row r="42" spans="2:13" ht="27.75" customHeight="1" x14ac:dyDescent="0.15">
      <c r="B42" s="1245"/>
      <c r="C42" s="1246"/>
      <c r="D42" s="103"/>
      <c r="E42" s="1249" t="s">
        <v>32</v>
      </c>
      <c r="F42" s="1249"/>
      <c r="G42" s="1249"/>
      <c r="H42" s="1250"/>
      <c r="I42" s="361" t="s">
        <v>508</v>
      </c>
      <c r="J42" s="362" t="s">
        <v>508</v>
      </c>
      <c r="K42" s="362" t="s">
        <v>508</v>
      </c>
      <c r="L42" s="362" t="s">
        <v>508</v>
      </c>
      <c r="M42" s="363" t="s">
        <v>508</v>
      </c>
    </row>
    <row r="43" spans="2:13" ht="27.75" customHeight="1" x14ac:dyDescent="0.15">
      <c r="B43" s="1245"/>
      <c r="C43" s="1246"/>
      <c r="D43" s="103"/>
      <c r="E43" s="1249" t="s">
        <v>33</v>
      </c>
      <c r="F43" s="1249"/>
      <c r="G43" s="1249"/>
      <c r="H43" s="1250"/>
      <c r="I43" s="361">
        <v>292</v>
      </c>
      <c r="J43" s="362">
        <v>266</v>
      </c>
      <c r="K43" s="362">
        <v>245</v>
      </c>
      <c r="L43" s="362">
        <v>225</v>
      </c>
      <c r="M43" s="363">
        <v>214</v>
      </c>
    </row>
    <row r="44" spans="2:13" ht="27.75" customHeight="1" x14ac:dyDescent="0.15">
      <c r="B44" s="1245"/>
      <c r="C44" s="1246"/>
      <c r="D44" s="103"/>
      <c r="E44" s="1249" t="s">
        <v>34</v>
      </c>
      <c r="F44" s="1249"/>
      <c r="G44" s="1249"/>
      <c r="H44" s="1250"/>
      <c r="I44" s="361">
        <v>180</v>
      </c>
      <c r="J44" s="362">
        <v>184</v>
      </c>
      <c r="K44" s="362">
        <v>147</v>
      </c>
      <c r="L44" s="362">
        <v>128</v>
      </c>
      <c r="M44" s="363">
        <v>120</v>
      </c>
    </row>
    <row r="45" spans="2:13" ht="27.75" customHeight="1" x14ac:dyDescent="0.15">
      <c r="B45" s="1245"/>
      <c r="C45" s="1246"/>
      <c r="D45" s="103"/>
      <c r="E45" s="1249" t="s">
        <v>35</v>
      </c>
      <c r="F45" s="1249"/>
      <c r="G45" s="1249"/>
      <c r="H45" s="1250"/>
      <c r="I45" s="361">
        <v>336</v>
      </c>
      <c r="J45" s="362">
        <v>329</v>
      </c>
      <c r="K45" s="362">
        <v>322</v>
      </c>
      <c r="L45" s="362">
        <v>278</v>
      </c>
      <c r="M45" s="363">
        <v>266</v>
      </c>
    </row>
    <row r="46" spans="2:13" ht="27.75" customHeight="1" x14ac:dyDescent="0.15">
      <c r="B46" s="1245"/>
      <c r="C46" s="1246"/>
      <c r="D46" s="104"/>
      <c r="E46" s="1249" t="s">
        <v>36</v>
      </c>
      <c r="F46" s="1249"/>
      <c r="G46" s="1249"/>
      <c r="H46" s="1250"/>
      <c r="I46" s="361" t="s">
        <v>508</v>
      </c>
      <c r="J46" s="362" t="s">
        <v>508</v>
      </c>
      <c r="K46" s="362" t="s">
        <v>508</v>
      </c>
      <c r="L46" s="362" t="s">
        <v>508</v>
      </c>
      <c r="M46" s="363" t="s">
        <v>508</v>
      </c>
    </row>
    <row r="47" spans="2:13" ht="27.75" customHeight="1" x14ac:dyDescent="0.15">
      <c r="B47" s="1245"/>
      <c r="C47" s="1246"/>
      <c r="D47" s="105"/>
      <c r="E47" s="1259" t="s">
        <v>37</v>
      </c>
      <c r="F47" s="1260"/>
      <c r="G47" s="1260"/>
      <c r="H47" s="1261"/>
      <c r="I47" s="361" t="s">
        <v>508</v>
      </c>
      <c r="J47" s="362" t="s">
        <v>508</v>
      </c>
      <c r="K47" s="362" t="s">
        <v>508</v>
      </c>
      <c r="L47" s="362" t="s">
        <v>508</v>
      </c>
      <c r="M47" s="363" t="s">
        <v>508</v>
      </c>
    </row>
    <row r="48" spans="2:13" ht="27.75" customHeight="1" x14ac:dyDescent="0.15">
      <c r="B48" s="1245"/>
      <c r="C48" s="1246"/>
      <c r="D48" s="103"/>
      <c r="E48" s="1249" t="s">
        <v>38</v>
      </c>
      <c r="F48" s="1249"/>
      <c r="G48" s="1249"/>
      <c r="H48" s="1250"/>
      <c r="I48" s="361" t="s">
        <v>508</v>
      </c>
      <c r="J48" s="362" t="s">
        <v>508</v>
      </c>
      <c r="K48" s="362" t="s">
        <v>508</v>
      </c>
      <c r="L48" s="362" t="s">
        <v>508</v>
      </c>
      <c r="M48" s="363" t="s">
        <v>508</v>
      </c>
    </row>
    <row r="49" spans="2:13" ht="27.75" customHeight="1" x14ac:dyDescent="0.15">
      <c r="B49" s="1247"/>
      <c r="C49" s="1248"/>
      <c r="D49" s="103"/>
      <c r="E49" s="1249" t="s">
        <v>39</v>
      </c>
      <c r="F49" s="1249"/>
      <c r="G49" s="1249"/>
      <c r="H49" s="1250"/>
      <c r="I49" s="361" t="s">
        <v>508</v>
      </c>
      <c r="J49" s="362" t="s">
        <v>508</v>
      </c>
      <c r="K49" s="362" t="s">
        <v>508</v>
      </c>
      <c r="L49" s="362" t="s">
        <v>508</v>
      </c>
      <c r="M49" s="363" t="s">
        <v>508</v>
      </c>
    </row>
    <row r="50" spans="2:13" ht="27.75" customHeight="1" x14ac:dyDescent="0.15">
      <c r="B50" s="1243" t="s">
        <v>40</v>
      </c>
      <c r="C50" s="1244"/>
      <c r="D50" s="106"/>
      <c r="E50" s="1249" t="s">
        <v>41</v>
      </c>
      <c r="F50" s="1249"/>
      <c r="G50" s="1249"/>
      <c r="H50" s="1250"/>
      <c r="I50" s="361">
        <v>2762</v>
      </c>
      <c r="J50" s="362">
        <v>2738</v>
      </c>
      <c r="K50" s="362">
        <v>2753</v>
      </c>
      <c r="L50" s="362">
        <v>2550</v>
      </c>
      <c r="M50" s="363">
        <v>2806</v>
      </c>
    </row>
    <row r="51" spans="2:13" ht="27.75" customHeight="1" x14ac:dyDescent="0.15">
      <c r="B51" s="1245"/>
      <c r="C51" s="1246"/>
      <c r="D51" s="103"/>
      <c r="E51" s="1249" t="s">
        <v>42</v>
      </c>
      <c r="F51" s="1249"/>
      <c r="G51" s="1249"/>
      <c r="H51" s="1250"/>
      <c r="I51" s="361">
        <v>65</v>
      </c>
      <c r="J51" s="362">
        <v>55</v>
      </c>
      <c r="K51" s="362">
        <v>47</v>
      </c>
      <c r="L51" s="362">
        <v>40</v>
      </c>
      <c r="M51" s="363">
        <v>36</v>
      </c>
    </row>
    <row r="52" spans="2:13" ht="27.75" customHeight="1" x14ac:dyDescent="0.15">
      <c r="B52" s="1247"/>
      <c r="C52" s="1248"/>
      <c r="D52" s="103"/>
      <c r="E52" s="1249" t="s">
        <v>43</v>
      </c>
      <c r="F52" s="1249"/>
      <c r="G52" s="1249"/>
      <c r="H52" s="1250"/>
      <c r="I52" s="361">
        <v>1791</v>
      </c>
      <c r="J52" s="362">
        <v>2072</v>
      </c>
      <c r="K52" s="362">
        <v>2546</v>
      </c>
      <c r="L52" s="362">
        <v>2887</v>
      </c>
      <c r="M52" s="363">
        <v>2823</v>
      </c>
    </row>
    <row r="53" spans="2:13" ht="27.75" customHeight="1" thickBot="1" x14ac:dyDescent="0.2">
      <c r="B53" s="1251" t="s">
        <v>44</v>
      </c>
      <c r="C53" s="1252"/>
      <c r="D53" s="107"/>
      <c r="E53" s="1253" t="s">
        <v>45</v>
      </c>
      <c r="F53" s="1253"/>
      <c r="G53" s="1253"/>
      <c r="H53" s="1254"/>
      <c r="I53" s="364">
        <v>-1756</v>
      </c>
      <c r="J53" s="365">
        <v>-1948</v>
      </c>
      <c r="K53" s="365">
        <v>-1697</v>
      </c>
      <c r="L53" s="365">
        <v>-1403</v>
      </c>
      <c r="M53" s="366">
        <v>-1676</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IX2vFRyW0vRHV3hTv9fZCReV+4X3QomTfEKJiM/ABNy0Yoz7M2ucYXkKYDR1/6XmFjpqNCoAvb2lvmSWH0yDvQ==" saltValue="ug+wqxWC3s17MeN6J/8/B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552</v>
      </c>
      <c r="G54" s="116" t="s">
        <v>553</v>
      </c>
      <c r="H54" s="117" t="s">
        <v>554</v>
      </c>
    </row>
    <row r="55" spans="2:8" ht="52.5" customHeight="1" x14ac:dyDescent="0.15">
      <c r="B55" s="118"/>
      <c r="C55" s="1270" t="s">
        <v>48</v>
      </c>
      <c r="D55" s="1270"/>
      <c r="E55" s="1271"/>
      <c r="F55" s="119">
        <v>1790</v>
      </c>
      <c r="G55" s="119">
        <v>1495</v>
      </c>
      <c r="H55" s="120">
        <v>1557</v>
      </c>
    </row>
    <row r="56" spans="2:8" ht="52.5" customHeight="1" x14ac:dyDescent="0.15">
      <c r="B56" s="121"/>
      <c r="C56" s="1272" t="s">
        <v>49</v>
      </c>
      <c r="D56" s="1272"/>
      <c r="E56" s="1273"/>
      <c r="F56" s="122">
        <v>124</v>
      </c>
      <c r="G56" s="122">
        <v>124</v>
      </c>
      <c r="H56" s="123">
        <v>124</v>
      </c>
    </row>
    <row r="57" spans="2:8" ht="53.25" customHeight="1" x14ac:dyDescent="0.15">
      <c r="B57" s="121"/>
      <c r="C57" s="1274" t="s">
        <v>50</v>
      </c>
      <c r="D57" s="1274"/>
      <c r="E57" s="1275"/>
      <c r="F57" s="124">
        <v>778</v>
      </c>
      <c r="G57" s="124">
        <v>870</v>
      </c>
      <c r="H57" s="125">
        <v>1064</v>
      </c>
    </row>
    <row r="58" spans="2:8" ht="45.75" customHeight="1" x14ac:dyDescent="0.15">
      <c r="B58" s="126"/>
      <c r="C58" s="1262" t="s">
        <v>582</v>
      </c>
      <c r="D58" s="1263"/>
      <c r="E58" s="1264"/>
      <c r="F58" s="127">
        <v>300</v>
      </c>
      <c r="G58" s="127">
        <v>360</v>
      </c>
      <c r="H58" s="128">
        <v>524</v>
      </c>
    </row>
    <row r="59" spans="2:8" ht="45.75" customHeight="1" x14ac:dyDescent="0.15">
      <c r="B59" s="126"/>
      <c r="C59" s="1262" t="s">
        <v>583</v>
      </c>
      <c r="D59" s="1263"/>
      <c r="E59" s="1264"/>
      <c r="F59" s="127">
        <v>256</v>
      </c>
      <c r="G59" s="127">
        <v>257</v>
      </c>
      <c r="H59" s="128">
        <v>257</v>
      </c>
    </row>
    <row r="60" spans="2:8" ht="45.75" customHeight="1" x14ac:dyDescent="0.15">
      <c r="B60" s="126"/>
      <c r="C60" s="1262" t="s">
        <v>584</v>
      </c>
      <c r="D60" s="1263"/>
      <c r="E60" s="1264"/>
      <c r="F60" s="127">
        <v>60</v>
      </c>
      <c r="G60" s="127">
        <v>61</v>
      </c>
      <c r="H60" s="128">
        <v>61</v>
      </c>
    </row>
    <row r="61" spans="2:8" ht="45.75" customHeight="1" x14ac:dyDescent="0.15">
      <c r="B61" s="126"/>
      <c r="C61" s="1262" t="s">
        <v>586</v>
      </c>
      <c r="D61" s="1263"/>
      <c r="E61" s="1264"/>
      <c r="F61" s="127">
        <v>17</v>
      </c>
      <c r="G61" s="127">
        <v>31</v>
      </c>
      <c r="H61" s="128">
        <v>50</v>
      </c>
    </row>
    <row r="62" spans="2:8" ht="45.75" customHeight="1" thickBot="1" x14ac:dyDescent="0.2">
      <c r="B62" s="129"/>
      <c r="C62" s="1265" t="s">
        <v>585</v>
      </c>
      <c r="D62" s="1266"/>
      <c r="E62" s="1267"/>
      <c r="F62" s="130">
        <v>8</v>
      </c>
      <c r="G62" s="130">
        <v>41</v>
      </c>
      <c r="H62" s="131">
        <v>40</v>
      </c>
    </row>
    <row r="63" spans="2:8" ht="52.5" customHeight="1" thickBot="1" x14ac:dyDescent="0.2">
      <c r="B63" s="132"/>
      <c r="C63" s="1268" t="s">
        <v>51</v>
      </c>
      <c r="D63" s="1268"/>
      <c r="E63" s="1269"/>
      <c r="F63" s="133">
        <v>2692</v>
      </c>
      <c r="G63" s="133">
        <v>2489</v>
      </c>
      <c r="H63" s="134">
        <v>2744</v>
      </c>
    </row>
    <row r="64" spans="2:8" x14ac:dyDescent="0.15"/>
  </sheetData>
  <sheetProtection algorithmName="SHA-512" hashValue="tdquKjC/R+wHKqjaIHLkl/tOsA9y6sCj6vWEU/TAaqtGxcThx6mgToSyAH7kfH/wU+9S6QaVmveeYROPq4gFig==" saltValue="Qsrl0M6sb3YKqTPbrJtH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F3A85-02E5-4F4E-888E-517298B60610}">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587</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588</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8" t="s">
        <v>589</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590</v>
      </c>
    </row>
    <row r="50" spans="1:109" x14ac:dyDescent="0.15">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550</v>
      </c>
      <c r="BQ50" s="1281"/>
      <c r="BR50" s="1281"/>
      <c r="BS50" s="1281"/>
      <c r="BT50" s="1281"/>
      <c r="BU50" s="1281"/>
      <c r="BV50" s="1281"/>
      <c r="BW50" s="1281"/>
      <c r="BX50" s="1281" t="s">
        <v>551</v>
      </c>
      <c r="BY50" s="1281"/>
      <c r="BZ50" s="1281"/>
      <c r="CA50" s="1281"/>
      <c r="CB50" s="1281"/>
      <c r="CC50" s="1281"/>
      <c r="CD50" s="1281"/>
      <c r="CE50" s="1281"/>
      <c r="CF50" s="1281" t="s">
        <v>552</v>
      </c>
      <c r="CG50" s="1281"/>
      <c r="CH50" s="1281"/>
      <c r="CI50" s="1281"/>
      <c r="CJ50" s="1281"/>
      <c r="CK50" s="1281"/>
      <c r="CL50" s="1281"/>
      <c r="CM50" s="1281"/>
      <c r="CN50" s="1281" t="s">
        <v>553</v>
      </c>
      <c r="CO50" s="1281"/>
      <c r="CP50" s="1281"/>
      <c r="CQ50" s="1281"/>
      <c r="CR50" s="1281"/>
      <c r="CS50" s="1281"/>
      <c r="CT50" s="1281"/>
      <c r="CU50" s="1281"/>
      <c r="CV50" s="1281" t="s">
        <v>554</v>
      </c>
      <c r="CW50" s="1281"/>
      <c r="CX50" s="1281"/>
      <c r="CY50" s="1281"/>
      <c r="CZ50" s="1281"/>
      <c r="DA50" s="1281"/>
      <c r="DB50" s="1281"/>
      <c r="DC50" s="1281"/>
    </row>
    <row r="51" spans="1:109" ht="13.5" customHeight="1" x14ac:dyDescent="0.15">
      <c r="B51" s="375"/>
      <c r="G51" s="1284"/>
      <c r="H51" s="1284"/>
      <c r="I51" s="1297"/>
      <c r="J51" s="1297"/>
      <c r="K51" s="1283"/>
      <c r="L51" s="1283"/>
      <c r="M51" s="1283"/>
      <c r="N51" s="1283"/>
      <c r="AM51" s="384"/>
      <c r="AN51" s="1279" t="s">
        <v>591</v>
      </c>
      <c r="AO51" s="1279"/>
      <c r="AP51" s="1279"/>
      <c r="AQ51" s="1279"/>
      <c r="AR51" s="1279"/>
      <c r="AS51" s="1279"/>
      <c r="AT51" s="1279"/>
      <c r="AU51" s="1279"/>
      <c r="AV51" s="1279"/>
      <c r="AW51" s="1279"/>
      <c r="AX51" s="1279"/>
      <c r="AY51" s="1279"/>
      <c r="AZ51" s="1279"/>
      <c r="BA51" s="1279"/>
      <c r="BB51" s="1279" t="s">
        <v>592</v>
      </c>
      <c r="BC51" s="1279"/>
      <c r="BD51" s="1279"/>
      <c r="BE51" s="1279"/>
      <c r="BF51" s="1279"/>
      <c r="BG51" s="1279"/>
      <c r="BH51" s="1279"/>
      <c r="BI51" s="1279"/>
      <c r="BJ51" s="1279"/>
      <c r="BK51" s="1279"/>
      <c r="BL51" s="1279"/>
      <c r="BM51" s="1279"/>
      <c r="BN51" s="1279"/>
      <c r="BO51" s="1279"/>
      <c r="BP51" s="1276"/>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x14ac:dyDescent="0.15">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593</v>
      </c>
      <c r="BC53" s="1279"/>
      <c r="BD53" s="1279"/>
      <c r="BE53" s="1279"/>
      <c r="BF53" s="1279"/>
      <c r="BG53" s="1279"/>
      <c r="BH53" s="1279"/>
      <c r="BI53" s="1279"/>
      <c r="BJ53" s="1279"/>
      <c r="BK53" s="1279"/>
      <c r="BL53" s="1279"/>
      <c r="BM53" s="1279"/>
      <c r="BN53" s="1279"/>
      <c r="BO53" s="1279"/>
      <c r="BP53" s="1276">
        <v>60</v>
      </c>
      <c r="BQ53" s="1276"/>
      <c r="BR53" s="1276"/>
      <c r="BS53" s="1276"/>
      <c r="BT53" s="1276"/>
      <c r="BU53" s="1276"/>
      <c r="BV53" s="1276"/>
      <c r="BW53" s="1276"/>
      <c r="BX53" s="1276">
        <v>61.7</v>
      </c>
      <c r="BY53" s="1276"/>
      <c r="BZ53" s="1276"/>
      <c r="CA53" s="1276"/>
      <c r="CB53" s="1276"/>
      <c r="CC53" s="1276"/>
      <c r="CD53" s="1276"/>
      <c r="CE53" s="1276"/>
      <c r="CF53" s="1276">
        <v>64.2</v>
      </c>
      <c r="CG53" s="1276"/>
      <c r="CH53" s="1276"/>
      <c r="CI53" s="1276"/>
      <c r="CJ53" s="1276"/>
      <c r="CK53" s="1276"/>
      <c r="CL53" s="1276"/>
      <c r="CM53" s="1276"/>
      <c r="CN53" s="1276">
        <v>63.4</v>
      </c>
      <c r="CO53" s="1276"/>
      <c r="CP53" s="1276"/>
      <c r="CQ53" s="1276"/>
      <c r="CR53" s="1276"/>
      <c r="CS53" s="1276"/>
      <c r="CT53" s="1276"/>
      <c r="CU53" s="1276"/>
      <c r="CV53" s="1276">
        <v>65</v>
      </c>
      <c r="CW53" s="1276"/>
      <c r="CX53" s="1276"/>
      <c r="CY53" s="1276"/>
      <c r="CZ53" s="1276"/>
      <c r="DA53" s="1276"/>
      <c r="DB53" s="1276"/>
      <c r="DC53" s="1276"/>
    </row>
    <row r="54" spans="1:109" x14ac:dyDescent="0.15">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2"/>
      <c r="H55" s="1282"/>
      <c r="I55" s="1282"/>
      <c r="J55" s="1282"/>
      <c r="K55" s="1283"/>
      <c r="L55" s="1283"/>
      <c r="M55" s="1283"/>
      <c r="N55" s="1283"/>
      <c r="AN55" s="1281" t="s">
        <v>594</v>
      </c>
      <c r="AO55" s="1281"/>
      <c r="AP55" s="1281"/>
      <c r="AQ55" s="1281"/>
      <c r="AR55" s="1281"/>
      <c r="AS55" s="1281"/>
      <c r="AT55" s="1281"/>
      <c r="AU55" s="1281"/>
      <c r="AV55" s="1281"/>
      <c r="AW55" s="1281"/>
      <c r="AX55" s="1281"/>
      <c r="AY55" s="1281"/>
      <c r="AZ55" s="1281"/>
      <c r="BA55" s="1281"/>
      <c r="BB55" s="1279" t="s">
        <v>592</v>
      </c>
      <c r="BC55" s="1279"/>
      <c r="BD55" s="1279"/>
      <c r="BE55" s="1279"/>
      <c r="BF55" s="1279"/>
      <c r="BG55" s="1279"/>
      <c r="BH55" s="1279"/>
      <c r="BI55" s="1279"/>
      <c r="BJ55" s="1279"/>
      <c r="BK55" s="1279"/>
      <c r="BL55" s="1279"/>
      <c r="BM55" s="1279"/>
      <c r="BN55" s="1279"/>
      <c r="BO55" s="1279"/>
      <c r="BP55" s="1276">
        <v>0</v>
      </c>
      <c r="BQ55" s="1276"/>
      <c r="BR55" s="1276"/>
      <c r="BS55" s="1276"/>
      <c r="BT55" s="1276"/>
      <c r="BU55" s="1276"/>
      <c r="BV55" s="1276"/>
      <c r="BW55" s="1276"/>
      <c r="BX55" s="1276">
        <v>0</v>
      </c>
      <c r="BY55" s="1276"/>
      <c r="BZ55" s="1276"/>
      <c r="CA55" s="1276"/>
      <c r="CB55" s="1276"/>
      <c r="CC55" s="1276"/>
      <c r="CD55" s="1276"/>
      <c r="CE55" s="1276"/>
      <c r="CF55" s="1276">
        <v>0</v>
      </c>
      <c r="CG55" s="1276"/>
      <c r="CH55" s="1276"/>
      <c r="CI55" s="1276"/>
      <c r="CJ55" s="1276"/>
      <c r="CK55" s="1276"/>
      <c r="CL55" s="1276"/>
      <c r="CM55" s="1276"/>
      <c r="CN55" s="1276">
        <v>0</v>
      </c>
      <c r="CO55" s="1276"/>
      <c r="CP55" s="1276"/>
      <c r="CQ55" s="1276"/>
      <c r="CR55" s="1276"/>
      <c r="CS55" s="1276"/>
      <c r="CT55" s="1276"/>
      <c r="CU55" s="1276"/>
      <c r="CV55" s="1276">
        <v>0</v>
      </c>
      <c r="CW55" s="1276"/>
      <c r="CX55" s="1276"/>
      <c r="CY55" s="1276"/>
      <c r="CZ55" s="1276"/>
      <c r="DA55" s="1276"/>
      <c r="DB55" s="1276"/>
      <c r="DC55" s="1276"/>
    </row>
    <row r="56" spans="1:109" x14ac:dyDescent="0.15">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593</v>
      </c>
      <c r="BC57" s="1279"/>
      <c r="BD57" s="1279"/>
      <c r="BE57" s="1279"/>
      <c r="BF57" s="1279"/>
      <c r="BG57" s="1279"/>
      <c r="BH57" s="1279"/>
      <c r="BI57" s="1279"/>
      <c r="BJ57" s="1279"/>
      <c r="BK57" s="1279"/>
      <c r="BL57" s="1279"/>
      <c r="BM57" s="1279"/>
      <c r="BN57" s="1279"/>
      <c r="BO57" s="1279"/>
      <c r="BP57" s="1276">
        <v>58.2</v>
      </c>
      <c r="BQ57" s="1276"/>
      <c r="BR57" s="1276"/>
      <c r="BS57" s="1276"/>
      <c r="BT57" s="1276"/>
      <c r="BU57" s="1276"/>
      <c r="BV57" s="1276"/>
      <c r="BW57" s="1276"/>
      <c r="BX57" s="1276">
        <v>59.4</v>
      </c>
      <c r="BY57" s="1276"/>
      <c r="BZ57" s="1276"/>
      <c r="CA57" s="1276"/>
      <c r="CB57" s="1276"/>
      <c r="CC57" s="1276"/>
      <c r="CD57" s="1276"/>
      <c r="CE57" s="1276"/>
      <c r="CF57" s="1276">
        <v>60.4</v>
      </c>
      <c r="CG57" s="1276"/>
      <c r="CH57" s="1276"/>
      <c r="CI57" s="1276"/>
      <c r="CJ57" s="1276"/>
      <c r="CK57" s="1276"/>
      <c r="CL57" s="1276"/>
      <c r="CM57" s="1276"/>
      <c r="CN57" s="1276">
        <v>61.5</v>
      </c>
      <c r="CO57" s="1276"/>
      <c r="CP57" s="1276"/>
      <c r="CQ57" s="1276"/>
      <c r="CR57" s="1276"/>
      <c r="CS57" s="1276"/>
      <c r="CT57" s="1276"/>
      <c r="CU57" s="1276"/>
      <c r="CV57" s="1276">
        <v>61</v>
      </c>
      <c r="CW57" s="1276"/>
      <c r="CX57" s="1276"/>
      <c r="CY57" s="1276"/>
      <c r="CZ57" s="1276"/>
      <c r="DA57" s="1276"/>
      <c r="DB57" s="1276"/>
      <c r="DC57" s="1276"/>
      <c r="DD57" s="388"/>
      <c r="DE57" s="387"/>
    </row>
    <row r="58" spans="1:109" s="383" customFormat="1" x14ac:dyDescent="0.15">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595</v>
      </c>
    </row>
    <row r="64" spans="1:109" x14ac:dyDescent="0.15">
      <c r="B64" s="375"/>
      <c r="G64" s="382"/>
      <c r="I64" s="395"/>
      <c r="J64" s="395"/>
      <c r="K64" s="395"/>
      <c r="L64" s="395"/>
      <c r="M64" s="395"/>
      <c r="N64" s="396"/>
      <c r="AM64" s="382"/>
      <c r="AN64" s="382" t="s">
        <v>588</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8" t="s">
        <v>596</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590</v>
      </c>
    </row>
    <row r="72" spans="2:107" x14ac:dyDescent="0.15">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550</v>
      </c>
      <c r="BQ72" s="1281"/>
      <c r="BR72" s="1281"/>
      <c r="BS72" s="1281"/>
      <c r="BT72" s="1281"/>
      <c r="BU72" s="1281"/>
      <c r="BV72" s="1281"/>
      <c r="BW72" s="1281"/>
      <c r="BX72" s="1281" t="s">
        <v>551</v>
      </c>
      <c r="BY72" s="1281"/>
      <c r="BZ72" s="1281"/>
      <c r="CA72" s="1281"/>
      <c r="CB72" s="1281"/>
      <c r="CC72" s="1281"/>
      <c r="CD72" s="1281"/>
      <c r="CE72" s="1281"/>
      <c r="CF72" s="1281" t="s">
        <v>552</v>
      </c>
      <c r="CG72" s="1281"/>
      <c r="CH72" s="1281"/>
      <c r="CI72" s="1281"/>
      <c r="CJ72" s="1281"/>
      <c r="CK72" s="1281"/>
      <c r="CL72" s="1281"/>
      <c r="CM72" s="1281"/>
      <c r="CN72" s="1281" t="s">
        <v>553</v>
      </c>
      <c r="CO72" s="1281"/>
      <c r="CP72" s="1281"/>
      <c r="CQ72" s="1281"/>
      <c r="CR72" s="1281"/>
      <c r="CS72" s="1281"/>
      <c r="CT72" s="1281"/>
      <c r="CU72" s="1281"/>
      <c r="CV72" s="1281" t="s">
        <v>554</v>
      </c>
      <c r="CW72" s="1281"/>
      <c r="CX72" s="1281"/>
      <c r="CY72" s="1281"/>
      <c r="CZ72" s="1281"/>
      <c r="DA72" s="1281"/>
      <c r="DB72" s="1281"/>
      <c r="DC72" s="1281"/>
    </row>
    <row r="73" spans="2:107" x14ac:dyDescent="0.15">
      <c r="B73" s="375"/>
      <c r="G73" s="1284"/>
      <c r="H73" s="1284"/>
      <c r="I73" s="1284"/>
      <c r="J73" s="1284"/>
      <c r="K73" s="1280"/>
      <c r="L73" s="1280"/>
      <c r="M73" s="1280"/>
      <c r="N73" s="1280"/>
      <c r="AM73" s="384"/>
      <c r="AN73" s="1279" t="s">
        <v>591</v>
      </c>
      <c r="AO73" s="1279"/>
      <c r="AP73" s="1279"/>
      <c r="AQ73" s="1279"/>
      <c r="AR73" s="1279"/>
      <c r="AS73" s="1279"/>
      <c r="AT73" s="1279"/>
      <c r="AU73" s="1279"/>
      <c r="AV73" s="1279"/>
      <c r="AW73" s="1279"/>
      <c r="AX73" s="1279"/>
      <c r="AY73" s="1279"/>
      <c r="AZ73" s="1279"/>
      <c r="BA73" s="1279"/>
      <c r="BB73" s="1279" t="s">
        <v>592</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x14ac:dyDescent="0.15">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597</v>
      </c>
      <c r="BC75" s="1279"/>
      <c r="BD75" s="1279"/>
      <c r="BE75" s="1279"/>
      <c r="BF75" s="1279"/>
      <c r="BG75" s="1279"/>
      <c r="BH75" s="1279"/>
      <c r="BI75" s="1279"/>
      <c r="BJ75" s="1279"/>
      <c r="BK75" s="1279"/>
      <c r="BL75" s="1279"/>
      <c r="BM75" s="1279"/>
      <c r="BN75" s="1279"/>
      <c r="BO75" s="1279"/>
      <c r="BP75" s="1276">
        <v>5.5</v>
      </c>
      <c r="BQ75" s="1276"/>
      <c r="BR75" s="1276"/>
      <c r="BS75" s="1276"/>
      <c r="BT75" s="1276"/>
      <c r="BU75" s="1276"/>
      <c r="BV75" s="1276"/>
      <c r="BW75" s="1276"/>
      <c r="BX75" s="1276">
        <v>5.6</v>
      </c>
      <c r="BY75" s="1276"/>
      <c r="BZ75" s="1276"/>
      <c r="CA75" s="1276"/>
      <c r="CB75" s="1276"/>
      <c r="CC75" s="1276"/>
      <c r="CD75" s="1276"/>
      <c r="CE75" s="1276"/>
      <c r="CF75" s="1276">
        <v>6</v>
      </c>
      <c r="CG75" s="1276"/>
      <c r="CH75" s="1276"/>
      <c r="CI75" s="1276"/>
      <c r="CJ75" s="1276"/>
      <c r="CK75" s="1276"/>
      <c r="CL75" s="1276"/>
      <c r="CM75" s="1276"/>
      <c r="CN75" s="1276">
        <v>6.1</v>
      </c>
      <c r="CO75" s="1276"/>
      <c r="CP75" s="1276"/>
      <c r="CQ75" s="1276"/>
      <c r="CR75" s="1276"/>
      <c r="CS75" s="1276"/>
      <c r="CT75" s="1276"/>
      <c r="CU75" s="1276"/>
      <c r="CV75" s="1276">
        <v>6.6</v>
      </c>
      <c r="CW75" s="1276"/>
      <c r="CX75" s="1276"/>
      <c r="CY75" s="1276"/>
      <c r="CZ75" s="1276"/>
      <c r="DA75" s="1276"/>
      <c r="DB75" s="1276"/>
      <c r="DC75" s="1276"/>
    </row>
    <row r="76" spans="2:107" x14ac:dyDescent="0.15">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2"/>
      <c r="H77" s="1282"/>
      <c r="I77" s="1282"/>
      <c r="J77" s="1282"/>
      <c r="K77" s="1280"/>
      <c r="L77" s="1280"/>
      <c r="M77" s="1280"/>
      <c r="N77" s="1280"/>
      <c r="AN77" s="1281" t="s">
        <v>594</v>
      </c>
      <c r="AO77" s="1281"/>
      <c r="AP77" s="1281"/>
      <c r="AQ77" s="1281"/>
      <c r="AR77" s="1281"/>
      <c r="AS77" s="1281"/>
      <c r="AT77" s="1281"/>
      <c r="AU77" s="1281"/>
      <c r="AV77" s="1281"/>
      <c r="AW77" s="1281"/>
      <c r="AX77" s="1281"/>
      <c r="AY77" s="1281"/>
      <c r="AZ77" s="1281"/>
      <c r="BA77" s="1281"/>
      <c r="BB77" s="1279" t="s">
        <v>592</v>
      </c>
      <c r="BC77" s="1279"/>
      <c r="BD77" s="1279"/>
      <c r="BE77" s="1279"/>
      <c r="BF77" s="1279"/>
      <c r="BG77" s="1279"/>
      <c r="BH77" s="1279"/>
      <c r="BI77" s="1279"/>
      <c r="BJ77" s="1279"/>
      <c r="BK77" s="1279"/>
      <c r="BL77" s="1279"/>
      <c r="BM77" s="1279"/>
      <c r="BN77" s="1279"/>
      <c r="BO77" s="1279"/>
      <c r="BP77" s="1276">
        <v>0</v>
      </c>
      <c r="BQ77" s="1276"/>
      <c r="BR77" s="1276"/>
      <c r="BS77" s="1276"/>
      <c r="BT77" s="1276"/>
      <c r="BU77" s="1276"/>
      <c r="BV77" s="1276"/>
      <c r="BW77" s="1276"/>
      <c r="BX77" s="1276">
        <v>0</v>
      </c>
      <c r="BY77" s="1276"/>
      <c r="BZ77" s="1276"/>
      <c r="CA77" s="1276"/>
      <c r="CB77" s="1276"/>
      <c r="CC77" s="1276"/>
      <c r="CD77" s="1276"/>
      <c r="CE77" s="1276"/>
      <c r="CF77" s="1276">
        <v>0</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x14ac:dyDescent="0.15">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597</v>
      </c>
      <c r="BC79" s="1279"/>
      <c r="BD79" s="1279"/>
      <c r="BE79" s="1279"/>
      <c r="BF79" s="1279"/>
      <c r="BG79" s="1279"/>
      <c r="BH79" s="1279"/>
      <c r="BI79" s="1279"/>
      <c r="BJ79" s="1279"/>
      <c r="BK79" s="1279"/>
      <c r="BL79" s="1279"/>
      <c r="BM79" s="1279"/>
      <c r="BN79" s="1279"/>
      <c r="BO79" s="1279"/>
      <c r="BP79" s="1276">
        <v>7.1</v>
      </c>
      <c r="BQ79" s="1276"/>
      <c r="BR79" s="1276"/>
      <c r="BS79" s="1276"/>
      <c r="BT79" s="1276"/>
      <c r="BU79" s="1276"/>
      <c r="BV79" s="1276"/>
      <c r="BW79" s="1276"/>
      <c r="BX79" s="1276">
        <v>7.4</v>
      </c>
      <c r="BY79" s="1276"/>
      <c r="BZ79" s="1276"/>
      <c r="CA79" s="1276"/>
      <c r="CB79" s="1276"/>
      <c r="CC79" s="1276"/>
      <c r="CD79" s="1276"/>
      <c r="CE79" s="1276"/>
      <c r="CF79" s="1276">
        <v>7.4</v>
      </c>
      <c r="CG79" s="1276"/>
      <c r="CH79" s="1276"/>
      <c r="CI79" s="1276"/>
      <c r="CJ79" s="1276"/>
      <c r="CK79" s="1276"/>
      <c r="CL79" s="1276"/>
      <c r="CM79" s="1276"/>
      <c r="CN79" s="1276">
        <v>8</v>
      </c>
      <c r="CO79" s="1276"/>
      <c r="CP79" s="1276"/>
      <c r="CQ79" s="1276"/>
      <c r="CR79" s="1276"/>
      <c r="CS79" s="1276"/>
      <c r="CT79" s="1276"/>
      <c r="CU79" s="1276"/>
      <c r="CV79" s="1276">
        <v>6.6</v>
      </c>
      <c r="CW79" s="1276"/>
      <c r="CX79" s="1276"/>
      <c r="CY79" s="1276"/>
      <c r="CZ79" s="1276"/>
      <c r="DA79" s="1276"/>
      <c r="DB79" s="1276"/>
      <c r="DC79" s="1276"/>
    </row>
    <row r="80" spans="2:107" x14ac:dyDescent="0.15">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akydFCt8ptJGLslnIGLdZEQlY56X/c81bCOJyVdeDXz4ZW8AWFdcI99Ud+3YTSXUwM4FBuKrWpnQwRF0vEbYJA==" saltValue="lrGkksTFGy1ipqLjJ5Fcu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41866-1DA0-40FE-B5BB-94D58AF3CFAF}">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497</v>
      </c>
    </row>
  </sheetData>
  <sheetProtection algorithmName="SHA-512" hashValue="ODVrMxShFbKt5Ksagio1ugAvWFv/K7JrZoYHtb44Mra90SxXNlD/KOe4MtAxS3NIa9g/0z+TFVB2m5CLgTujJw==" saltValue="IrVsH9q87GeNjHq6t0hlj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9368E-2BB0-4BA6-A2A9-C2B4FCCADD76}">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497</v>
      </c>
    </row>
  </sheetData>
  <sheetProtection algorithmName="SHA-512" hashValue="XrLYsUKCvTidssPQsPOe8NTsUIayp8UEEEhRGPgrTX4ePlOnkIqkt5+s9+mKrpS1rcmEsWDQ6RcZD03xTEtARg==" saltValue="upAryp0dRxrXIzaFe6C9r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547</v>
      </c>
      <c r="G2" s="148"/>
      <c r="H2" s="149"/>
    </row>
    <row r="3" spans="1:8" x14ac:dyDescent="0.15">
      <c r="A3" s="145" t="s">
        <v>540</v>
      </c>
      <c r="B3" s="150"/>
      <c r="C3" s="151"/>
      <c r="D3" s="152">
        <v>393101</v>
      </c>
      <c r="E3" s="153"/>
      <c r="F3" s="154">
        <v>317319</v>
      </c>
      <c r="G3" s="155"/>
      <c r="H3" s="156"/>
    </row>
    <row r="4" spans="1:8" x14ac:dyDescent="0.15">
      <c r="A4" s="157"/>
      <c r="B4" s="158"/>
      <c r="C4" s="159"/>
      <c r="D4" s="160">
        <v>213342</v>
      </c>
      <c r="E4" s="161"/>
      <c r="F4" s="162">
        <v>164214</v>
      </c>
      <c r="G4" s="163"/>
      <c r="H4" s="164"/>
    </row>
    <row r="5" spans="1:8" x14ac:dyDescent="0.15">
      <c r="A5" s="145" t="s">
        <v>542</v>
      </c>
      <c r="B5" s="150"/>
      <c r="C5" s="151"/>
      <c r="D5" s="152">
        <v>309045</v>
      </c>
      <c r="E5" s="153"/>
      <c r="F5" s="154">
        <v>289738</v>
      </c>
      <c r="G5" s="155"/>
      <c r="H5" s="156"/>
    </row>
    <row r="6" spans="1:8" x14ac:dyDescent="0.15">
      <c r="A6" s="157"/>
      <c r="B6" s="158"/>
      <c r="C6" s="159"/>
      <c r="D6" s="160">
        <v>208939</v>
      </c>
      <c r="E6" s="161"/>
      <c r="F6" s="162">
        <v>156238</v>
      </c>
      <c r="G6" s="163"/>
      <c r="H6" s="164"/>
    </row>
    <row r="7" spans="1:8" x14ac:dyDescent="0.15">
      <c r="A7" s="145" t="s">
        <v>543</v>
      </c>
      <c r="B7" s="150"/>
      <c r="C7" s="151"/>
      <c r="D7" s="152">
        <v>1211561</v>
      </c>
      <c r="E7" s="153"/>
      <c r="F7" s="154">
        <v>316937</v>
      </c>
      <c r="G7" s="155"/>
      <c r="H7" s="156"/>
    </row>
    <row r="8" spans="1:8" x14ac:dyDescent="0.15">
      <c r="A8" s="157"/>
      <c r="B8" s="158"/>
      <c r="C8" s="159"/>
      <c r="D8" s="160">
        <v>1087162</v>
      </c>
      <c r="E8" s="161"/>
      <c r="F8" s="162">
        <v>199150</v>
      </c>
      <c r="G8" s="163"/>
      <c r="H8" s="164"/>
    </row>
    <row r="9" spans="1:8" x14ac:dyDescent="0.15">
      <c r="A9" s="145" t="s">
        <v>544</v>
      </c>
      <c r="B9" s="150"/>
      <c r="C9" s="151"/>
      <c r="D9" s="152">
        <v>1348276</v>
      </c>
      <c r="E9" s="153"/>
      <c r="F9" s="154">
        <v>332350</v>
      </c>
      <c r="G9" s="155"/>
      <c r="H9" s="156"/>
    </row>
    <row r="10" spans="1:8" x14ac:dyDescent="0.15">
      <c r="A10" s="157"/>
      <c r="B10" s="158"/>
      <c r="C10" s="159"/>
      <c r="D10" s="160">
        <v>1088308</v>
      </c>
      <c r="E10" s="161"/>
      <c r="F10" s="162">
        <v>200453</v>
      </c>
      <c r="G10" s="163"/>
      <c r="H10" s="164"/>
    </row>
    <row r="11" spans="1:8" x14ac:dyDescent="0.15">
      <c r="A11" s="145" t="s">
        <v>545</v>
      </c>
      <c r="B11" s="150"/>
      <c r="C11" s="151"/>
      <c r="D11" s="152">
        <v>388345</v>
      </c>
      <c r="E11" s="153"/>
      <c r="F11" s="154">
        <v>362690</v>
      </c>
      <c r="G11" s="155"/>
      <c r="H11" s="156"/>
    </row>
    <row r="12" spans="1:8" x14ac:dyDescent="0.15">
      <c r="A12" s="157"/>
      <c r="B12" s="158"/>
      <c r="C12" s="165"/>
      <c r="D12" s="160">
        <v>186887</v>
      </c>
      <c r="E12" s="161"/>
      <c r="F12" s="162">
        <v>172580</v>
      </c>
      <c r="G12" s="163"/>
      <c r="H12" s="164"/>
    </row>
    <row r="13" spans="1:8" x14ac:dyDescent="0.15">
      <c r="A13" s="145"/>
      <c r="B13" s="150"/>
      <c r="C13" s="166"/>
      <c r="D13" s="167">
        <v>730066</v>
      </c>
      <c r="E13" s="168"/>
      <c r="F13" s="169">
        <v>323807</v>
      </c>
      <c r="G13" s="170"/>
      <c r="H13" s="156"/>
    </row>
    <row r="14" spans="1:8" x14ac:dyDescent="0.15">
      <c r="A14" s="157"/>
      <c r="B14" s="158"/>
      <c r="C14" s="159"/>
      <c r="D14" s="160">
        <v>556928</v>
      </c>
      <c r="E14" s="161"/>
      <c r="F14" s="162">
        <v>178527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8.8000000000000007</v>
      </c>
      <c r="C19" s="171">
        <f>ROUND(VALUE(SUBSTITUTE(実質収支比率等に係る経年分析!G$48,"▲","-")),2)</f>
        <v>7.06</v>
      </c>
      <c r="D19" s="171">
        <f>ROUND(VALUE(SUBSTITUTE(実質収支比率等に係る経年分析!H$48,"▲","-")),2)</f>
        <v>10.24</v>
      </c>
      <c r="E19" s="171">
        <f>ROUND(VALUE(SUBSTITUTE(実質収支比率等に係る経年分析!I$48,"▲","-")),2)</f>
        <v>9.6199999999999992</v>
      </c>
      <c r="F19" s="171">
        <f>ROUND(VALUE(SUBSTITUTE(実質収支比率等に係る経年分析!J$48,"▲","-")),2)</f>
        <v>7.32</v>
      </c>
    </row>
    <row r="20" spans="1:11" x14ac:dyDescent="0.15">
      <c r="A20" s="171" t="s">
        <v>55</v>
      </c>
      <c r="B20" s="171">
        <f>ROUND(VALUE(SUBSTITUTE(実質収支比率等に係る経年分析!F$47,"▲","-")),2)</f>
        <v>181.2</v>
      </c>
      <c r="C20" s="171">
        <f>ROUND(VALUE(SUBSTITUTE(実質収支比率等に係る経年分析!G$47,"▲","-")),2)</f>
        <v>195.3</v>
      </c>
      <c r="D20" s="171">
        <f>ROUND(VALUE(SUBSTITUTE(実質収支比率等に係る経年分析!H$47,"▲","-")),2)</f>
        <v>184.21</v>
      </c>
      <c r="E20" s="171">
        <f>ROUND(VALUE(SUBSTITUTE(実質収支比率等に係る経年分析!I$47,"▲","-")),2)</f>
        <v>143.38999999999999</v>
      </c>
      <c r="F20" s="171">
        <f>ROUND(VALUE(SUBSTITUTE(実質収支比率等に係る経年分析!J$47,"▲","-")),2)</f>
        <v>129.30000000000001</v>
      </c>
    </row>
    <row r="21" spans="1:11" x14ac:dyDescent="0.15">
      <c r="A21" s="171" t="s">
        <v>56</v>
      </c>
      <c r="B21" s="171">
        <f>IF(ISNUMBER(VALUE(SUBSTITUTE(実質収支比率等に係る経年分析!F$49,"▲","-"))),ROUND(VALUE(SUBSTITUTE(実質収支比率等に係る経年分析!F$49,"▲","-")),2),NA())</f>
        <v>9.56</v>
      </c>
      <c r="C21" s="171">
        <f>IF(ISNUMBER(VALUE(SUBSTITUTE(実質収支比率等に係る経年分析!G$49,"▲","-"))),ROUND(VALUE(SUBSTITUTE(実質収支比率等に係る経年分析!G$49,"▲","-")),2),NA())</f>
        <v>-2.2999999999999998</v>
      </c>
      <c r="D21" s="171">
        <f>IF(ISNUMBER(VALUE(SUBSTITUTE(実質収支比率等に係る経年分析!H$49,"▲","-"))),ROUND(VALUE(SUBSTITUTE(実質収支比率等に係る経年分析!H$49,"▲","-")),2),NA())</f>
        <v>-4.3</v>
      </c>
      <c r="E21" s="171">
        <f>IF(ISNUMBER(VALUE(SUBSTITUTE(実質収支比率等に係る経年分析!I$49,"▲","-"))),ROUND(VALUE(SUBSTITUTE(実質収支比率等に係る経年分析!I$49,"▲","-")),2),NA())</f>
        <v>-28.21</v>
      </c>
      <c r="F21" s="171">
        <f>IF(ISNUMBER(VALUE(SUBSTITUTE(実質収支比率等に係る経年分析!J$49,"▲","-"))),ROUND(VALUE(SUBSTITUTE(実質収支比率等に係る経年分析!J$49,"▲","-")),2),NA())</f>
        <v>4.07</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後期高齢者医療事業会計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0.03</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0.03</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0.03</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0.02</v>
      </c>
    </row>
    <row r="30" spans="1:11" x14ac:dyDescent="0.15">
      <c r="A30" s="172" t="str">
        <f>IF(連結実質赤字比率に係る赤字・黒字の構成分析!C$40="",NA(),連結実質赤字比率に係る赤字・黒字の構成分析!C$40)</f>
        <v>池の平公園管理運営特別会計</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0.05</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0.03</v>
      </c>
    </row>
    <row r="31" spans="1:11" x14ac:dyDescent="0.15">
      <c r="A31" s="172" t="str">
        <f>IF(連結実質赤字比率に係る赤字・黒字の構成分析!C$39="",NA(),連結実質赤字比率に係る赤字・黒字の構成分析!C$39)</f>
        <v>簡易水道事業会計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0.05</v>
      </c>
    </row>
    <row r="32" spans="1:11" x14ac:dyDescent="0.15">
      <c r="A32" s="172" t="str">
        <f>IF(連結実質赤字比率に係る赤字・黒字の構成分析!C$38="",NA(),連結実質赤字比率に係る赤字・黒字の構成分析!C$38)</f>
        <v>国民健康保険事業会計（事業勘定）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0.46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0.74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0.06</v>
      </c>
    </row>
    <row r="33" spans="1:16" x14ac:dyDescent="0.15">
      <c r="A33" s="172" t="str">
        <f>IF(連結実質赤字比率に係る赤字・黒字の構成分析!C$37="",NA(),連結実質赤字比率に係る赤字・黒字の構成分析!C$37)</f>
        <v>スポーツ公園管理運営特別会計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0.31</v>
      </c>
    </row>
    <row r="34" spans="1:16" x14ac:dyDescent="0.15">
      <c r="A34" s="172" t="str">
        <f>IF(連結実質赤字比率に係る赤字・黒字の構成分析!C$36="",NA(),連結実質赤字比率に係る赤字・黒字の構成分析!C$36)</f>
        <v>国民健康保険事業会計（直診勘定）</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0.47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0.66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0.53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0.69</v>
      </c>
    </row>
    <row r="35" spans="1:16" x14ac:dyDescent="0.15">
      <c r="A35" s="172" t="str">
        <f>IF(連結実質赤字比率に係る赤字・黒字の構成分析!C$35="",NA(),連結実質赤字比率に係る赤字・黒字の構成分析!C$35)</f>
        <v>介護保険事業会計（保険事業勘定）</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0.49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0.88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0.26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1.33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0.89</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8.8000000000000007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7.06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9.94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6.97</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193</v>
      </c>
      <c r="E42" s="173"/>
      <c r="F42" s="173"/>
      <c r="G42" s="173">
        <f>'実質公債費比率（分子）の構造'!L$52</f>
        <v>182</v>
      </c>
      <c r="H42" s="173"/>
      <c r="I42" s="173"/>
      <c r="J42" s="173">
        <f>'実質公債費比率（分子）の構造'!M$52</f>
        <v>197</v>
      </c>
      <c r="K42" s="173"/>
      <c r="L42" s="173"/>
      <c r="M42" s="173">
        <f>'実質公債費比率（分子）の構造'!N$52</f>
        <v>211</v>
      </c>
      <c r="N42" s="173"/>
      <c r="O42" s="173"/>
      <c r="P42" s="173">
        <f>'実質公債費比率（分子）の構造'!O$52</f>
        <v>226</v>
      </c>
    </row>
    <row r="43" spans="1:16" x14ac:dyDescent="0.15">
      <c r="A43" s="173" t="s">
        <v>64</v>
      </c>
      <c r="B43" s="173" t="str">
        <f>'実質公債費比率（分子）の構造'!K$51</f>
        <v>-</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37</v>
      </c>
      <c r="C45" s="173"/>
      <c r="D45" s="173"/>
      <c r="E45" s="173">
        <f>'実質公債費比率（分子）の構造'!L$49</f>
        <v>16</v>
      </c>
      <c r="F45" s="173"/>
      <c r="G45" s="173"/>
      <c r="H45" s="173">
        <f>'実質公債費比率（分子）の構造'!M$49</f>
        <v>17</v>
      </c>
      <c r="I45" s="173"/>
      <c r="J45" s="173"/>
      <c r="K45" s="173">
        <f>'実質公債費比率（分子）の構造'!N$49</f>
        <v>19</v>
      </c>
      <c r="L45" s="173"/>
      <c r="M45" s="173"/>
      <c r="N45" s="173">
        <f>'実質公債費比率（分子）の構造'!O$49</f>
        <v>15</v>
      </c>
      <c r="O45" s="173"/>
      <c r="P45" s="173"/>
    </row>
    <row r="46" spans="1:16" x14ac:dyDescent="0.15">
      <c r="A46" s="173" t="s">
        <v>67</v>
      </c>
      <c r="B46" s="173">
        <f>'実質公債費比率（分子）の構造'!K$48</f>
        <v>21</v>
      </c>
      <c r="C46" s="173"/>
      <c r="D46" s="173"/>
      <c r="E46" s="173">
        <f>'実質公債費比率（分子）の構造'!L$48</f>
        <v>20</v>
      </c>
      <c r="F46" s="173"/>
      <c r="G46" s="173"/>
      <c r="H46" s="173">
        <f>'実質公債費比率（分子）の構造'!M$48</f>
        <v>19</v>
      </c>
      <c r="I46" s="173"/>
      <c r="J46" s="173"/>
      <c r="K46" s="173">
        <f>'実質公債費比率（分子）の構造'!N$48</f>
        <v>24</v>
      </c>
      <c r="L46" s="173"/>
      <c r="M46" s="173"/>
      <c r="N46" s="173">
        <f>'実質公債費比率（分子）の構造'!O$48</f>
        <v>25</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192</v>
      </c>
      <c r="C49" s="173"/>
      <c r="D49" s="173"/>
      <c r="E49" s="173">
        <f>'実質公債費比率（分子）の構造'!L$45</f>
        <v>190</v>
      </c>
      <c r="F49" s="173"/>
      <c r="G49" s="173"/>
      <c r="H49" s="173">
        <f>'実質公債費比率（分子）の構造'!M$45</f>
        <v>205</v>
      </c>
      <c r="I49" s="173"/>
      <c r="J49" s="173"/>
      <c r="K49" s="173">
        <f>'実質公債費比率（分子）の構造'!N$45</f>
        <v>227</v>
      </c>
      <c r="L49" s="173"/>
      <c r="M49" s="173"/>
      <c r="N49" s="173">
        <f>'実質公債費比率（分子）の構造'!O$45</f>
        <v>256</v>
      </c>
      <c r="O49" s="173"/>
      <c r="P49" s="173"/>
    </row>
    <row r="50" spans="1:16" x14ac:dyDescent="0.15">
      <c r="A50" s="173" t="s">
        <v>71</v>
      </c>
      <c r="B50" s="173" t="e">
        <f>NA()</f>
        <v>#N/A</v>
      </c>
      <c r="C50" s="173">
        <f>IF(ISNUMBER('実質公債費比率（分子）の構造'!K$53),'実質公債費比率（分子）の構造'!K$53,NA())</f>
        <v>57</v>
      </c>
      <c r="D50" s="173" t="e">
        <f>NA()</f>
        <v>#N/A</v>
      </c>
      <c r="E50" s="173" t="e">
        <f>NA()</f>
        <v>#N/A</v>
      </c>
      <c r="F50" s="173">
        <f>IF(ISNUMBER('実質公債費比率（分子）の構造'!L$53),'実質公債費比率（分子）の構造'!L$53,NA())</f>
        <v>44</v>
      </c>
      <c r="G50" s="173" t="e">
        <f>NA()</f>
        <v>#N/A</v>
      </c>
      <c r="H50" s="173" t="e">
        <f>NA()</f>
        <v>#N/A</v>
      </c>
      <c r="I50" s="173">
        <f>IF(ISNUMBER('実質公債費比率（分子）の構造'!M$53),'実質公債費比率（分子）の構造'!M$53,NA())</f>
        <v>44</v>
      </c>
      <c r="J50" s="173" t="e">
        <f>NA()</f>
        <v>#N/A</v>
      </c>
      <c r="K50" s="173" t="e">
        <f>NA()</f>
        <v>#N/A</v>
      </c>
      <c r="L50" s="173">
        <f>IF(ISNUMBER('実質公債費比率（分子）の構造'!N$53),'実質公債費比率（分子）の構造'!N$53,NA())</f>
        <v>59</v>
      </c>
      <c r="M50" s="173" t="e">
        <f>NA()</f>
        <v>#N/A</v>
      </c>
      <c r="N50" s="173" t="e">
        <f>NA()</f>
        <v>#N/A</v>
      </c>
      <c r="O50" s="173">
        <f>IF(ISNUMBER('実質公債費比率（分子）の構造'!O$53),'実質公債費比率（分子）の構造'!O$53,NA())</f>
        <v>70</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1791</v>
      </c>
      <c r="E56" s="172"/>
      <c r="F56" s="172"/>
      <c r="G56" s="172">
        <f>'将来負担比率（分子）の構造'!J$52</f>
        <v>2072</v>
      </c>
      <c r="H56" s="172"/>
      <c r="I56" s="172"/>
      <c r="J56" s="172">
        <f>'将来負担比率（分子）の構造'!K$52</f>
        <v>2546</v>
      </c>
      <c r="K56" s="172"/>
      <c r="L56" s="172"/>
      <c r="M56" s="172">
        <f>'将来負担比率（分子）の構造'!L$52</f>
        <v>2887</v>
      </c>
      <c r="N56" s="172"/>
      <c r="O56" s="172"/>
      <c r="P56" s="172">
        <f>'将来負担比率（分子）の構造'!M$52</f>
        <v>2823</v>
      </c>
    </row>
    <row r="57" spans="1:16" x14ac:dyDescent="0.15">
      <c r="A57" s="172" t="s">
        <v>42</v>
      </c>
      <c r="B57" s="172"/>
      <c r="C57" s="172"/>
      <c r="D57" s="172">
        <f>'将来負担比率（分子）の構造'!I$51</f>
        <v>65</v>
      </c>
      <c r="E57" s="172"/>
      <c r="F57" s="172"/>
      <c r="G57" s="172">
        <f>'将来負担比率（分子）の構造'!J$51</f>
        <v>55</v>
      </c>
      <c r="H57" s="172"/>
      <c r="I57" s="172"/>
      <c r="J57" s="172">
        <f>'将来負担比率（分子）の構造'!K$51</f>
        <v>47</v>
      </c>
      <c r="K57" s="172"/>
      <c r="L57" s="172"/>
      <c r="M57" s="172">
        <f>'将来負担比率（分子）の構造'!L$51</f>
        <v>40</v>
      </c>
      <c r="N57" s="172"/>
      <c r="O57" s="172"/>
      <c r="P57" s="172">
        <f>'将来負担比率（分子）の構造'!M$51</f>
        <v>36</v>
      </c>
    </row>
    <row r="58" spans="1:16" x14ac:dyDescent="0.15">
      <c r="A58" s="172" t="s">
        <v>41</v>
      </c>
      <c r="B58" s="172"/>
      <c r="C58" s="172"/>
      <c r="D58" s="172">
        <f>'将来負担比率（分子）の構造'!I$50</f>
        <v>2762</v>
      </c>
      <c r="E58" s="172"/>
      <c r="F58" s="172"/>
      <c r="G58" s="172">
        <f>'将来負担比率（分子）の構造'!J$50</f>
        <v>2738</v>
      </c>
      <c r="H58" s="172"/>
      <c r="I58" s="172"/>
      <c r="J58" s="172">
        <f>'将来負担比率（分子）の構造'!K$50</f>
        <v>2753</v>
      </c>
      <c r="K58" s="172"/>
      <c r="L58" s="172"/>
      <c r="M58" s="172">
        <f>'将来負担比率（分子）の構造'!L$50</f>
        <v>2550</v>
      </c>
      <c r="N58" s="172"/>
      <c r="O58" s="172"/>
      <c r="P58" s="172">
        <f>'将来負担比率（分子）の構造'!M$50</f>
        <v>2806</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336</v>
      </c>
      <c r="C62" s="172"/>
      <c r="D62" s="172"/>
      <c r="E62" s="172">
        <f>'将来負担比率（分子）の構造'!J$45</f>
        <v>329</v>
      </c>
      <c r="F62" s="172"/>
      <c r="G62" s="172"/>
      <c r="H62" s="172">
        <f>'将来負担比率（分子）の構造'!K$45</f>
        <v>322</v>
      </c>
      <c r="I62" s="172"/>
      <c r="J62" s="172"/>
      <c r="K62" s="172">
        <f>'将来負担比率（分子）の構造'!L$45</f>
        <v>278</v>
      </c>
      <c r="L62" s="172"/>
      <c r="M62" s="172"/>
      <c r="N62" s="172">
        <f>'将来負担比率（分子）の構造'!M$45</f>
        <v>266</v>
      </c>
      <c r="O62" s="172"/>
      <c r="P62" s="172"/>
    </row>
    <row r="63" spans="1:16" x14ac:dyDescent="0.15">
      <c r="A63" s="172" t="s">
        <v>34</v>
      </c>
      <c r="B63" s="172">
        <f>'将来負担比率（分子）の構造'!I$44</f>
        <v>180</v>
      </c>
      <c r="C63" s="172"/>
      <c r="D63" s="172"/>
      <c r="E63" s="172">
        <f>'将来負担比率（分子）の構造'!J$44</f>
        <v>184</v>
      </c>
      <c r="F63" s="172"/>
      <c r="G63" s="172"/>
      <c r="H63" s="172">
        <f>'将来負担比率（分子）の構造'!K$44</f>
        <v>147</v>
      </c>
      <c r="I63" s="172"/>
      <c r="J63" s="172"/>
      <c r="K63" s="172">
        <f>'将来負担比率（分子）の構造'!L$44</f>
        <v>128</v>
      </c>
      <c r="L63" s="172"/>
      <c r="M63" s="172"/>
      <c r="N63" s="172">
        <f>'将来負担比率（分子）の構造'!M$44</f>
        <v>120</v>
      </c>
      <c r="O63" s="172"/>
      <c r="P63" s="172"/>
    </row>
    <row r="64" spans="1:16" x14ac:dyDescent="0.15">
      <c r="A64" s="172" t="s">
        <v>33</v>
      </c>
      <c r="B64" s="172">
        <f>'将来負担比率（分子）の構造'!I$43</f>
        <v>292</v>
      </c>
      <c r="C64" s="172"/>
      <c r="D64" s="172"/>
      <c r="E64" s="172">
        <f>'将来負担比率（分子）の構造'!J$43</f>
        <v>266</v>
      </c>
      <c r="F64" s="172"/>
      <c r="G64" s="172"/>
      <c r="H64" s="172">
        <f>'将来負担比率（分子）の構造'!K$43</f>
        <v>245</v>
      </c>
      <c r="I64" s="172"/>
      <c r="J64" s="172"/>
      <c r="K64" s="172">
        <f>'将来負担比率（分子）の構造'!L$43</f>
        <v>225</v>
      </c>
      <c r="L64" s="172"/>
      <c r="M64" s="172"/>
      <c r="N64" s="172">
        <f>'将来負担比率（分子）の構造'!M$43</f>
        <v>214</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2054</v>
      </c>
      <c r="C66" s="172"/>
      <c r="D66" s="172"/>
      <c r="E66" s="172">
        <f>'将来負担比率（分子）の構造'!J$41</f>
        <v>2138</v>
      </c>
      <c r="F66" s="172"/>
      <c r="G66" s="172"/>
      <c r="H66" s="172">
        <f>'将来負担比率（分子）の構造'!K$41</f>
        <v>2935</v>
      </c>
      <c r="I66" s="172"/>
      <c r="J66" s="172"/>
      <c r="K66" s="172">
        <f>'将来負担比率（分子）の構造'!L$41</f>
        <v>3444</v>
      </c>
      <c r="L66" s="172"/>
      <c r="M66" s="172"/>
      <c r="N66" s="172">
        <f>'将来負担比率（分子）の構造'!M$41</f>
        <v>3389</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1790</v>
      </c>
      <c r="C72" s="176">
        <f>基金残高に係る経年分析!G55</f>
        <v>1495</v>
      </c>
      <c r="D72" s="176">
        <f>基金残高に係る経年分析!H55</f>
        <v>1557</v>
      </c>
    </row>
    <row r="73" spans="1:16" x14ac:dyDescent="0.15">
      <c r="A73" s="175" t="s">
        <v>78</v>
      </c>
      <c r="B73" s="176">
        <f>基金残高に係る経年分析!F56</f>
        <v>124</v>
      </c>
      <c r="C73" s="176">
        <f>基金残高に係る経年分析!G56</f>
        <v>124</v>
      </c>
      <c r="D73" s="176">
        <f>基金残高に係る経年分析!H56</f>
        <v>124</v>
      </c>
    </row>
    <row r="74" spans="1:16" x14ac:dyDescent="0.15">
      <c r="A74" s="175" t="s">
        <v>79</v>
      </c>
      <c r="B74" s="176">
        <f>基金残高に係る経年分析!F57</f>
        <v>778</v>
      </c>
      <c r="C74" s="176">
        <f>基金残高に係る経年分析!G57</f>
        <v>870</v>
      </c>
      <c r="D74" s="176">
        <f>基金残高に係る経年分析!H57</f>
        <v>1064</v>
      </c>
    </row>
  </sheetData>
  <sheetProtection algorithmName="SHA-512" hashValue="s3So5lozflUW2jtamUgFYkMkKlrKR3I0O0nbBcq5sfzEmvbAJCugw7erJikn/bjpTBS3JGQyWkvvK3teot64/g==" saltValue="aWa1xsPqOfOEVM5eQbIrB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212</v>
      </c>
      <c r="DI1" s="782"/>
      <c r="DJ1" s="782"/>
      <c r="DK1" s="782"/>
      <c r="DL1" s="782"/>
      <c r="DM1" s="782"/>
      <c r="DN1" s="783"/>
      <c r="DO1" s="212"/>
      <c r="DP1" s="781" t="s">
        <v>213</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215</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216</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217</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218</v>
      </c>
      <c r="S4" s="724"/>
      <c r="T4" s="724"/>
      <c r="U4" s="724"/>
      <c r="V4" s="724"/>
      <c r="W4" s="724"/>
      <c r="X4" s="724"/>
      <c r="Y4" s="725"/>
      <c r="Z4" s="723" t="s">
        <v>219</v>
      </c>
      <c r="AA4" s="724"/>
      <c r="AB4" s="724"/>
      <c r="AC4" s="725"/>
      <c r="AD4" s="723" t="s">
        <v>220</v>
      </c>
      <c r="AE4" s="724"/>
      <c r="AF4" s="724"/>
      <c r="AG4" s="724"/>
      <c r="AH4" s="724"/>
      <c r="AI4" s="724"/>
      <c r="AJ4" s="724"/>
      <c r="AK4" s="725"/>
      <c r="AL4" s="723" t="s">
        <v>219</v>
      </c>
      <c r="AM4" s="724"/>
      <c r="AN4" s="724"/>
      <c r="AO4" s="725"/>
      <c r="AP4" s="784" t="s">
        <v>221</v>
      </c>
      <c r="AQ4" s="784"/>
      <c r="AR4" s="784"/>
      <c r="AS4" s="784"/>
      <c r="AT4" s="784"/>
      <c r="AU4" s="784"/>
      <c r="AV4" s="784"/>
      <c r="AW4" s="784"/>
      <c r="AX4" s="784"/>
      <c r="AY4" s="784"/>
      <c r="AZ4" s="784"/>
      <c r="BA4" s="784"/>
      <c r="BB4" s="784"/>
      <c r="BC4" s="784"/>
      <c r="BD4" s="784"/>
      <c r="BE4" s="784"/>
      <c r="BF4" s="784"/>
      <c r="BG4" s="784" t="s">
        <v>222</v>
      </c>
      <c r="BH4" s="784"/>
      <c r="BI4" s="784"/>
      <c r="BJ4" s="784"/>
      <c r="BK4" s="784"/>
      <c r="BL4" s="784"/>
      <c r="BM4" s="784"/>
      <c r="BN4" s="784"/>
      <c r="BO4" s="784" t="s">
        <v>219</v>
      </c>
      <c r="BP4" s="784"/>
      <c r="BQ4" s="784"/>
      <c r="BR4" s="784"/>
      <c r="BS4" s="784" t="s">
        <v>223</v>
      </c>
      <c r="BT4" s="784"/>
      <c r="BU4" s="784"/>
      <c r="BV4" s="784"/>
      <c r="BW4" s="784"/>
      <c r="BX4" s="784"/>
      <c r="BY4" s="784"/>
      <c r="BZ4" s="784"/>
      <c r="CA4" s="784"/>
      <c r="CB4" s="784"/>
      <c r="CD4" s="766" t="s">
        <v>224</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x14ac:dyDescent="0.15">
      <c r="B5" s="731" t="s">
        <v>225</v>
      </c>
      <c r="C5" s="732"/>
      <c r="D5" s="732"/>
      <c r="E5" s="732"/>
      <c r="F5" s="732"/>
      <c r="G5" s="732"/>
      <c r="H5" s="732"/>
      <c r="I5" s="732"/>
      <c r="J5" s="732"/>
      <c r="K5" s="732"/>
      <c r="L5" s="732"/>
      <c r="M5" s="732"/>
      <c r="N5" s="732"/>
      <c r="O5" s="732"/>
      <c r="P5" s="732"/>
      <c r="Q5" s="733"/>
      <c r="R5" s="717">
        <v>257808</v>
      </c>
      <c r="S5" s="718"/>
      <c r="T5" s="718"/>
      <c r="U5" s="718"/>
      <c r="V5" s="718"/>
      <c r="W5" s="718"/>
      <c r="X5" s="718"/>
      <c r="Y5" s="761"/>
      <c r="Z5" s="779">
        <v>12.3</v>
      </c>
      <c r="AA5" s="779"/>
      <c r="AB5" s="779"/>
      <c r="AC5" s="779"/>
      <c r="AD5" s="780">
        <v>257808</v>
      </c>
      <c r="AE5" s="780"/>
      <c r="AF5" s="780"/>
      <c r="AG5" s="780"/>
      <c r="AH5" s="780"/>
      <c r="AI5" s="780"/>
      <c r="AJ5" s="780"/>
      <c r="AK5" s="780"/>
      <c r="AL5" s="762">
        <v>21</v>
      </c>
      <c r="AM5" s="736"/>
      <c r="AN5" s="736"/>
      <c r="AO5" s="763"/>
      <c r="AP5" s="731" t="s">
        <v>226</v>
      </c>
      <c r="AQ5" s="732"/>
      <c r="AR5" s="732"/>
      <c r="AS5" s="732"/>
      <c r="AT5" s="732"/>
      <c r="AU5" s="732"/>
      <c r="AV5" s="732"/>
      <c r="AW5" s="732"/>
      <c r="AX5" s="732"/>
      <c r="AY5" s="732"/>
      <c r="AZ5" s="732"/>
      <c r="BA5" s="732"/>
      <c r="BB5" s="732"/>
      <c r="BC5" s="732"/>
      <c r="BD5" s="732"/>
      <c r="BE5" s="732"/>
      <c r="BF5" s="733"/>
      <c r="BG5" s="664">
        <v>257808</v>
      </c>
      <c r="BH5" s="665"/>
      <c r="BI5" s="665"/>
      <c r="BJ5" s="665"/>
      <c r="BK5" s="665"/>
      <c r="BL5" s="665"/>
      <c r="BM5" s="665"/>
      <c r="BN5" s="666"/>
      <c r="BO5" s="691">
        <v>100</v>
      </c>
      <c r="BP5" s="691"/>
      <c r="BQ5" s="691"/>
      <c r="BR5" s="691"/>
      <c r="BS5" s="692">
        <v>30345</v>
      </c>
      <c r="BT5" s="692"/>
      <c r="BU5" s="692"/>
      <c r="BV5" s="692"/>
      <c r="BW5" s="692"/>
      <c r="BX5" s="692"/>
      <c r="BY5" s="692"/>
      <c r="BZ5" s="692"/>
      <c r="CA5" s="692"/>
      <c r="CB5" s="750"/>
      <c r="CD5" s="766" t="s">
        <v>221</v>
      </c>
      <c r="CE5" s="767"/>
      <c r="CF5" s="767"/>
      <c r="CG5" s="767"/>
      <c r="CH5" s="767"/>
      <c r="CI5" s="767"/>
      <c r="CJ5" s="767"/>
      <c r="CK5" s="767"/>
      <c r="CL5" s="767"/>
      <c r="CM5" s="767"/>
      <c r="CN5" s="767"/>
      <c r="CO5" s="767"/>
      <c r="CP5" s="767"/>
      <c r="CQ5" s="768"/>
      <c r="CR5" s="766" t="s">
        <v>227</v>
      </c>
      <c r="CS5" s="767"/>
      <c r="CT5" s="767"/>
      <c r="CU5" s="767"/>
      <c r="CV5" s="767"/>
      <c r="CW5" s="767"/>
      <c r="CX5" s="767"/>
      <c r="CY5" s="768"/>
      <c r="CZ5" s="766" t="s">
        <v>219</v>
      </c>
      <c r="DA5" s="767"/>
      <c r="DB5" s="767"/>
      <c r="DC5" s="768"/>
      <c r="DD5" s="766" t="s">
        <v>228</v>
      </c>
      <c r="DE5" s="767"/>
      <c r="DF5" s="767"/>
      <c r="DG5" s="767"/>
      <c r="DH5" s="767"/>
      <c r="DI5" s="767"/>
      <c r="DJ5" s="767"/>
      <c r="DK5" s="767"/>
      <c r="DL5" s="767"/>
      <c r="DM5" s="767"/>
      <c r="DN5" s="767"/>
      <c r="DO5" s="767"/>
      <c r="DP5" s="768"/>
      <c r="DQ5" s="766" t="s">
        <v>229</v>
      </c>
      <c r="DR5" s="767"/>
      <c r="DS5" s="767"/>
      <c r="DT5" s="767"/>
      <c r="DU5" s="767"/>
      <c r="DV5" s="767"/>
      <c r="DW5" s="767"/>
      <c r="DX5" s="767"/>
      <c r="DY5" s="767"/>
      <c r="DZ5" s="767"/>
      <c r="EA5" s="767"/>
      <c r="EB5" s="767"/>
      <c r="EC5" s="768"/>
    </row>
    <row r="6" spans="2:143" ht="11.25" customHeight="1" x14ac:dyDescent="0.15">
      <c r="B6" s="661" t="s">
        <v>230</v>
      </c>
      <c r="C6" s="662"/>
      <c r="D6" s="662"/>
      <c r="E6" s="662"/>
      <c r="F6" s="662"/>
      <c r="G6" s="662"/>
      <c r="H6" s="662"/>
      <c r="I6" s="662"/>
      <c r="J6" s="662"/>
      <c r="K6" s="662"/>
      <c r="L6" s="662"/>
      <c r="M6" s="662"/>
      <c r="N6" s="662"/>
      <c r="O6" s="662"/>
      <c r="P6" s="662"/>
      <c r="Q6" s="663"/>
      <c r="R6" s="664">
        <v>31334</v>
      </c>
      <c r="S6" s="665"/>
      <c r="T6" s="665"/>
      <c r="U6" s="665"/>
      <c r="V6" s="665"/>
      <c r="W6" s="665"/>
      <c r="X6" s="665"/>
      <c r="Y6" s="666"/>
      <c r="Z6" s="691">
        <v>1.5</v>
      </c>
      <c r="AA6" s="691"/>
      <c r="AB6" s="691"/>
      <c r="AC6" s="691"/>
      <c r="AD6" s="692">
        <v>31334</v>
      </c>
      <c r="AE6" s="692"/>
      <c r="AF6" s="692"/>
      <c r="AG6" s="692"/>
      <c r="AH6" s="692"/>
      <c r="AI6" s="692"/>
      <c r="AJ6" s="692"/>
      <c r="AK6" s="692"/>
      <c r="AL6" s="667">
        <v>2.6</v>
      </c>
      <c r="AM6" s="668"/>
      <c r="AN6" s="668"/>
      <c r="AO6" s="693"/>
      <c r="AP6" s="661" t="s">
        <v>231</v>
      </c>
      <c r="AQ6" s="662"/>
      <c r="AR6" s="662"/>
      <c r="AS6" s="662"/>
      <c r="AT6" s="662"/>
      <c r="AU6" s="662"/>
      <c r="AV6" s="662"/>
      <c r="AW6" s="662"/>
      <c r="AX6" s="662"/>
      <c r="AY6" s="662"/>
      <c r="AZ6" s="662"/>
      <c r="BA6" s="662"/>
      <c r="BB6" s="662"/>
      <c r="BC6" s="662"/>
      <c r="BD6" s="662"/>
      <c r="BE6" s="662"/>
      <c r="BF6" s="663"/>
      <c r="BG6" s="664">
        <v>257808</v>
      </c>
      <c r="BH6" s="665"/>
      <c r="BI6" s="665"/>
      <c r="BJ6" s="665"/>
      <c r="BK6" s="665"/>
      <c r="BL6" s="665"/>
      <c r="BM6" s="665"/>
      <c r="BN6" s="666"/>
      <c r="BO6" s="691">
        <v>100</v>
      </c>
      <c r="BP6" s="691"/>
      <c r="BQ6" s="691"/>
      <c r="BR6" s="691"/>
      <c r="BS6" s="692">
        <v>30345</v>
      </c>
      <c r="BT6" s="692"/>
      <c r="BU6" s="692"/>
      <c r="BV6" s="692"/>
      <c r="BW6" s="692"/>
      <c r="BX6" s="692"/>
      <c r="BY6" s="692"/>
      <c r="BZ6" s="692"/>
      <c r="CA6" s="692"/>
      <c r="CB6" s="750"/>
      <c r="CD6" s="720" t="s">
        <v>232</v>
      </c>
      <c r="CE6" s="721"/>
      <c r="CF6" s="721"/>
      <c r="CG6" s="721"/>
      <c r="CH6" s="721"/>
      <c r="CI6" s="721"/>
      <c r="CJ6" s="721"/>
      <c r="CK6" s="721"/>
      <c r="CL6" s="721"/>
      <c r="CM6" s="721"/>
      <c r="CN6" s="721"/>
      <c r="CO6" s="721"/>
      <c r="CP6" s="721"/>
      <c r="CQ6" s="722"/>
      <c r="CR6" s="664">
        <v>33128</v>
      </c>
      <c r="CS6" s="665"/>
      <c r="CT6" s="665"/>
      <c r="CU6" s="665"/>
      <c r="CV6" s="665"/>
      <c r="CW6" s="665"/>
      <c r="CX6" s="665"/>
      <c r="CY6" s="666"/>
      <c r="CZ6" s="762">
        <v>1.6</v>
      </c>
      <c r="DA6" s="736"/>
      <c r="DB6" s="736"/>
      <c r="DC6" s="765"/>
      <c r="DD6" s="670" t="s">
        <v>233</v>
      </c>
      <c r="DE6" s="665"/>
      <c r="DF6" s="665"/>
      <c r="DG6" s="665"/>
      <c r="DH6" s="665"/>
      <c r="DI6" s="665"/>
      <c r="DJ6" s="665"/>
      <c r="DK6" s="665"/>
      <c r="DL6" s="665"/>
      <c r="DM6" s="665"/>
      <c r="DN6" s="665"/>
      <c r="DO6" s="665"/>
      <c r="DP6" s="666"/>
      <c r="DQ6" s="670">
        <v>33128</v>
      </c>
      <c r="DR6" s="665"/>
      <c r="DS6" s="665"/>
      <c r="DT6" s="665"/>
      <c r="DU6" s="665"/>
      <c r="DV6" s="665"/>
      <c r="DW6" s="665"/>
      <c r="DX6" s="665"/>
      <c r="DY6" s="665"/>
      <c r="DZ6" s="665"/>
      <c r="EA6" s="665"/>
      <c r="EB6" s="665"/>
      <c r="EC6" s="705"/>
    </row>
    <row r="7" spans="2:143" ht="11.25" customHeight="1" x14ac:dyDescent="0.15">
      <c r="B7" s="661" t="s">
        <v>234</v>
      </c>
      <c r="C7" s="662"/>
      <c r="D7" s="662"/>
      <c r="E7" s="662"/>
      <c r="F7" s="662"/>
      <c r="G7" s="662"/>
      <c r="H7" s="662"/>
      <c r="I7" s="662"/>
      <c r="J7" s="662"/>
      <c r="K7" s="662"/>
      <c r="L7" s="662"/>
      <c r="M7" s="662"/>
      <c r="N7" s="662"/>
      <c r="O7" s="662"/>
      <c r="P7" s="662"/>
      <c r="Q7" s="663"/>
      <c r="R7" s="664">
        <v>68</v>
      </c>
      <c r="S7" s="665"/>
      <c r="T7" s="665"/>
      <c r="U7" s="665"/>
      <c r="V7" s="665"/>
      <c r="W7" s="665"/>
      <c r="X7" s="665"/>
      <c r="Y7" s="666"/>
      <c r="Z7" s="691">
        <v>0</v>
      </c>
      <c r="AA7" s="691"/>
      <c r="AB7" s="691"/>
      <c r="AC7" s="691"/>
      <c r="AD7" s="692">
        <v>68</v>
      </c>
      <c r="AE7" s="692"/>
      <c r="AF7" s="692"/>
      <c r="AG7" s="692"/>
      <c r="AH7" s="692"/>
      <c r="AI7" s="692"/>
      <c r="AJ7" s="692"/>
      <c r="AK7" s="692"/>
      <c r="AL7" s="667">
        <v>0</v>
      </c>
      <c r="AM7" s="668"/>
      <c r="AN7" s="668"/>
      <c r="AO7" s="693"/>
      <c r="AP7" s="661" t="s">
        <v>235</v>
      </c>
      <c r="AQ7" s="662"/>
      <c r="AR7" s="662"/>
      <c r="AS7" s="662"/>
      <c r="AT7" s="662"/>
      <c r="AU7" s="662"/>
      <c r="AV7" s="662"/>
      <c r="AW7" s="662"/>
      <c r="AX7" s="662"/>
      <c r="AY7" s="662"/>
      <c r="AZ7" s="662"/>
      <c r="BA7" s="662"/>
      <c r="BB7" s="662"/>
      <c r="BC7" s="662"/>
      <c r="BD7" s="662"/>
      <c r="BE7" s="662"/>
      <c r="BF7" s="663"/>
      <c r="BG7" s="664">
        <v>49696</v>
      </c>
      <c r="BH7" s="665"/>
      <c r="BI7" s="665"/>
      <c r="BJ7" s="665"/>
      <c r="BK7" s="665"/>
      <c r="BL7" s="665"/>
      <c r="BM7" s="665"/>
      <c r="BN7" s="666"/>
      <c r="BO7" s="691">
        <v>19.3</v>
      </c>
      <c r="BP7" s="691"/>
      <c r="BQ7" s="691"/>
      <c r="BR7" s="691"/>
      <c r="BS7" s="692" t="s">
        <v>233</v>
      </c>
      <c r="BT7" s="692"/>
      <c r="BU7" s="692"/>
      <c r="BV7" s="692"/>
      <c r="BW7" s="692"/>
      <c r="BX7" s="692"/>
      <c r="BY7" s="692"/>
      <c r="BZ7" s="692"/>
      <c r="CA7" s="692"/>
      <c r="CB7" s="750"/>
      <c r="CD7" s="706" t="s">
        <v>236</v>
      </c>
      <c r="CE7" s="703"/>
      <c r="CF7" s="703"/>
      <c r="CG7" s="703"/>
      <c r="CH7" s="703"/>
      <c r="CI7" s="703"/>
      <c r="CJ7" s="703"/>
      <c r="CK7" s="703"/>
      <c r="CL7" s="703"/>
      <c r="CM7" s="703"/>
      <c r="CN7" s="703"/>
      <c r="CO7" s="703"/>
      <c r="CP7" s="703"/>
      <c r="CQ7" s="704"/>
      <c r="CR7" s="664">
        <v>611045</v>
      </c>
      <c r="CS7" s="665"/>
      <c r="CT7" s="665"/>
      <c r="CU7" s="665"/>
      <c r="CV7" s="665"/>
      <c r="CW7" s="665"/>
      <c r="CX7" s="665"/>
      <c r="CY7" s="666"/>
      <c r="CZ7" s="691">
        <v>30.4</v>
      </c>
      <c r="DA7" s="691"/>
      <c r="DB7" s="691"/>
      <c r="DC7" s="691"/>
      <c r="DD7" s="670">
        <v>13000</v>
      </c>
      <c r="DE7" s="665"/>
      <c r="DF7" s="665"/>
      <c r="DG7" s="665"/>
      <c r="DH7" s="665"/>
      <c r="DI7" s="665"/>
      <c r="DJ7" s="665"/>
      <c r="DK7" s="665"/>
      <c r="DL7" s="665"/>
      <c r="DM7" s="665"/>
      <c r="DN7" s="665"/>
      <c r="DO7" s="665"/>
      <c r="DP7" s="666"/>
      <c r="DQ7" s="670">
        <v>494237</v>
      </c>
      <c r="DR7" s="665"/>
      <c r="DS7" s="665"/>
      <c r="DT7" s="665"/>
      <c r="DU7" s="665"/>
      <c r="DV7" s="665"/>
      <c r="DW7" s="665"/>
      <c r="DX7" s="665"/>
      <c r="DY7" s="665"/>
      <c r="DZ7" s="665"/>
      <c r="EA7" s="665"/>
      <c r="EB7" s="665"/>
      <c r="EC7" s="705"/>
    </row>
    <row r="8" spans="2:143" ht="11.25" customHeight="1" x14ac:dyDescent="0.15">
      <c r="B8" s="661" t="s">
        <v>237</v>
      </c>
      <c r="C8" s="662"/>
      <c r="D8" s="662"/>
      <c r="E8" s="662"/>
      <c r="F8" s="662"/>
      <c r="G8" s="662"/>
      <c r="H8" s="662"/>
      <c r="I8" s="662"/>
      <c r="J8" s="662"/>
      <c r="K8" s="662"/>
      <c r="L8" s="662"/>
      <c r="M8" s="662"/>
      <c r="N8" s="662"/>
      <c r="O8" s="662"/>
      <c r="P8" s="662"/>
      <c r="Q8" s="663"/>
      <c r="R8" s="664">
        <v>937</v>
      </c>
      <c r="S8" s="665"/>
      <c r="T8" s="665"/>
      <c r="U8" s="665"/>
      <c r="V8" s="665"/>
      <c r="W8" s="665"/>
      <c r="X8" s="665"/>
      <c r="Y8" s="666"/>
      <c r="Z8" s="691">
        <v>0</v>
      </c>
      <c r="AA8" s="691"/>
      <c r="AB8" s="691"/>
      <c r="AC8" s="691"/>
      <c r="AD8" s="692">
        <v>937</v>
      </c>
      <c r="AE8" s="692"/>
      <c r="AF8" s="692"/>
      <c r="AG8" s="692"/>
      <c r="AH8" s="692"/>
      <c r="AI8" s="692"/>
      <c r="AJ8" s="692"/>
      <c r="AK8" s="692"/>
      <c r="AL8" s="667">
        <v>0.1</v>
      </c>
      <c r="AM8" s="668"/>
      <c r="AN8" s="668"/>
      <c r="AO8" s="693"/>
      <c r="AP8" s="661" t="s">
        <v>238</v>
      </c>
      <c r="AQ8" s="662"/>
      <c r="AR8" s="662"/>
      <c r="AS8" s="662"/>
      <c r="AT8" s="662"/>
      <c r="AU8" s="662"/>
      <c r="AV8" s="662"/>
      <c r="AW8" s="662"/>
      <c r="AX8" s="662"/>
      <c r="AY8" s="662"/>
      <c r="AZ8" s="662"/>
      <c r="BA8" s="662"/>
      <c r="BB8" s="662"/>
      <c r="BC8" s="662"/>
      <c r="BD8" s="662"/>
      <c r="BE8" s="662"/>
      <c r="BF8" s="663"/>
      <c r="BG8" s="664">
        <v>1378</v>
      </c>
      <c r="BH8" s="665"/>
      <c r="BI8" s="665"/>
      <c r="BJ8" s="665"/>
      <c r="BK8" s="665"/>
      <c r="BL8" s="665"/>
      <c r="BM8" s="665"/>
      <c r="BN8" s="666"/>
      <c r="BO8" s="691">
        <v>0.5</v>
      </c>
      <c r="BP8" s="691"/>
      <c r="BQ8" s="691"/>
      <c r="BR8" s="691"/>
      <c r="BS8" s="692" t="s">
        <v>233</v>
      </c>
      <c r="BT8" s="692"/>
      <c r="BU8" s="692"/>
      <c r="BV8" s="692"/>
      <c r="BW8" s="692"/>
      <c r="BX8" s="692"/>
      <c r="BY8" s="692"/>
      <c r="BZ8" s="692"/>
      <c r="CA8" s="692"/>
      <c r="CB8" s="750"/>
      <c r="CD8" s="706" t="s">
        <v>239</v>
      </c>
      <c r="CE8" s="703"/>
      <c r="CF8" s="703"/>
      <c r="CG8" s="703"/>
      <c r="CH8" s="703"/>
      <c r="CI8" s="703"/>
      <c r="CJ8" s="703"/>
      <c r="CK8" s="703"/>
      <c r="CL8" s="703"/>
      <c r="CM8" s="703"/>
      <c r="CN8" s="703"/>
      <c r="CO8" s="703"/>
      <c r="CP8" s="703"/>
      <c r="CQ8" s="704"/>
      <c r="CR8" s="664">
        <v>240700</v>
      </c>
      <c r="CS8" s="665"/>
      <c r="CT8" s="665"/>
      <c r="CU8" s="665"/>
      <c r="CV8" s="665"/>
      <c r="CW8" s="665"/>
      <c r="CX8" s="665"/>
      <c r="CY8" s="666"/>
      <c r="CZ8" s="691">
        <v>12</v>
      </c>
      <c r="DA8" s="691"/>
      <c r="DB8" s="691"/>
      <c r="DC8" s="691"/>
      <c r="DD8" s="670" t="s">
        <v>240</v>
      </c>
      <c r="DE8" s="665"/>
      <c r="DF8" s="665"/>
      <c r="DG8" s="665"/>
      <c r="DH8" s="665"/>
      <c r="DI8" s="665"/>
      <c r="DJ8" s="665"/>
      <c r="DK8" s="665"/>
      <c r="DL8" s="665"/>
      <c r="DM8" s="665"/>
      <c r="DN8" s="665"/>
      <c r="DO8" s="665"/>
      <c r="DP8" s="666"/>
      <c r="DQ8" s="670">
        <v>158223</v>
      </c>
      <c r="DR8" s="665"/>
      <c r="DS8" s="665"/>
      <c r="DT8" s="665"/>
      <c r="DU8" s="665"/>
      <c r="DV8" s="665"/>
      <c r="DW8" s="665"/>
      <c r="DX8" s="665"/>
      <c r="DY8" s="665"/>
      <c r="DZ8" s="665"/>
      <c r="EA8" s="665"/>
      <c r="EB8" s="665"/>
      <c r="EC8" s="705"/>
    </row>
    <row r="9" spans="2:143" ht="11.25" customHeight="1" x14ac:dyDescent="0.15">
      <c r="B9" s="661" t="s">
        <v>241</v>
      </c>
      <c r="C9" s="662"/>
      <c r="D9" s="662"/>
      <c r="E9" s="662"/>
      <c r="F9" s="662"/>
      <c r="G9" s="662"/>
      <c r="H9" s="662"/>
      <c r="I9" s="662"/>
      <c r="J9" s="662"/>
      <c r="K9" s="662"/>
      <c r="L9" s="662"/>
      <c r="M9" s="662"/>
      <c r="N9" s="662"/>
      <c r="O9" s="662"/>
      <c r="P9" s="662"/>
      <c r="Q9" s="663"/>
      <c r="R9" s="664">
        <v>1071</v>
      </c>
      <c r="S9" s="665"/>
      <c r="T9" s="665"/>
      <c r="U9" s="665"/>
      <c r="V9" s="665"/>
      <c r="W9" s="665"/>
      <c r="X9" s="665"/>
      <c r="Y9" s="666"/>
      <c r="Z9" s="691">
        <v>0.1</v>
      </c>
      <c r="AA9" s="691"/>
      <c r="AB9" s="691"/>
      <c r="AC9" s="691"/>
      <c r="AD9" s="692">
        <v>1071</v>
      </c>
      <c r="AE9" s="692"/>
      <c r="AF9" s="692"/>
      <c r="AG9" s="692"/>
      <c r="AH9" s="692"/>
      <c r="AI9" s="692"/>
      <c r="AJ9" s="692"/>
      <c r="AK9" s="692"/>
      <c r="AL9" s="667">
        <v>0.1</v>
      </c>
      <c r="AM9" s="668"/>
      <c r="AN9" s="668"/>
      <c r="AO9" s="693"/>
      <c r="AP9" s="661" t="s">
        <v>242</v>
      </c>
      <c r="AQ9" s="662"/>
      <c r="AR9" s="662"/>
      <c r="AS9" s="662"/>
      <c r="AT9" s="662"/>
      <c r="AU9" s="662"/>
      <c r="AV9" s="662"/>
      <c r="AW9" s="662"/>
      <c r="AX9" s="662"/>
      <c r="AY9" s="662"/>
      <c r="AZ9" s="662"/>
      <c r="BA9" s="662"/>
      <c r="BB9" s="662"/>
      <c r="BC9" s="662"/>
      <c r="BD9" s="662"/>
      <c r="BE9" s="662"/>
      <c r="BF9" s="663"/>
      <c r="BG9" s="664">
        <v>30692</v>
      </c>
      <c r="BH9" s="665"/>
      <c r="BI9" s="665"/>
      <c r="BJ9" s="665"/>
      <c r="BK9" s="665"/>
      <c r="BL9" s="665"/>
      <c r="BM9" s="665"/>
      <c r="BN9" s="666"/>
      <c r="BO9" s="691">
        <v>11.9</v>
      </c>
      <c r="BP9" s="691"/>
      <c r="BQ9" s="691"/>
      <c r="BR9" s="691"/>
      <c r="BS9" s="692" t="s">
        <v>240</v>
      </c>
      <c r="BT9" s="692"/>
      <c r="BU9" s="692"/>
      <c r="BV9" s="692"/>
      <c r="BW9" s="692"/>
      <c r="BX9" s="692"/>
      <c r="BY9" s="692"/>
      <c r="BZ9" s="692"/>
      <c r="CA9" s="692"/>
      <c r="CB9" s="750"/>
      <c r="CD9" s="706" t="s">
        <v>243</v>
      </c>
      <c r="CE9" s="703"/>
      <c r="CF9" s="703"/>
      <c r="CG9" s="703"/>
      <c r="CH9" s="703"/>
      <c r="CI9" s="703"/>
      <c r="CJ9" s="703"/>
      <c r="CK9" s="703"/>
      <c r="CL9" s="703"/>
      <c r="CM9" s="703"/>
      <c r="CN9" s="703"/>
      <c r="CO9" s="703"/>
      <c r="CP9" s="703"/>
      <c r="CQ9" s="704"/>
      <c r="CR9" s="664">
        <v>150859</v>
      </c>
      <c r="CS9" s="665"/>
      <c r="CT9" s="665"/>
      <c r="CU9" s="665"/>
      <c r="CV9" s="665"/>
      <c r="CW9" s="665"/>
      <c r="CX9" s="665"/>
      <c r="CY9" s="666"/>
      <c r="CZ9" s="691">
        <v>7.5</v>
      </c>
      <c r="DA9" s="691"/>
      <c r="DB9" s="691"/>
      <c r="DC9" s="691"/>
      <c r="DD9" s="670">
        <v>4191</v>
      </c>
      <c r="DE9" s="665"/>
      <c r="DF9" s="665"/>
      <c r="DG9" s="665"/>
      <c r="DH9" s="665"/>
      <c r="DI9" s="665"/>
      <c r="DJ9" s="665"/>
      <c r="DK9" s="665"/>
      <c r="DL9" s="665"/>
      <c r="DM9" s="665"/>
      <c r="DN9" s="665"/>
      <c r="DO9" s="665"/>
      <c r="DP9" s="666"/>
      <c r="DQ9" s="670">
        <v>99980</v>
      </c>
      <c r="DR9" s="665"/>
      <c r="DS9" s="665"/>
      <c r="DT9" s="665"/>
      <c r="DU9" s="665"/>
      <c r="DV9" s="665"/>
      <c r="DW9" s="665"/>
      <c r="DX9" s="665"/>
      <c r="DY9" s="665"/>
      <c r="DZ9" s="665"/>
      <c r="EA9" s="665"/>
      <c r="EB9" s="665"/>
      <c r="EC9" s="705"/>
    </row>
    <row r="10" spans="2:143" ht="11.25" customHeight="1" x14ac:dyDescent="0.15">
      <c r="B10" s="661" t="s">
        <v>244</v>
      </c>
      <c r="C10" s="662"/>
      <c r="D10" s="662"/>
      <c r="E10" s="662"/>
      <c r="F10" s="662"/>
      <c r="G10" s="662"/>
      <c r="H10" s="662"/>
      <c r="I10" s="662"/>
      <c r="J10" s="662"/>
      <c r="K10" s="662"/>
      <c r="L10" s="662"/>
      <c r="M10" s="662"/>
      <c r="N10" s="662"/>
      <c r="O10" s="662"/>
      <c r="P10" s="662"/>
      <c r="Q10" s="663"/>
      <c r="R10" s="664" t="s">
        <v>240</v>
      </c>
      <c r="S10" s="665"/>
      <c r="T10" s="665"/>
      <c r="U10" s="665"/>
      <c r="V10" s="665"/>
      <c r="W10" s="665"/>
      <c r="X10" s="665"/>
      <c r="Y10" s="666"/>
      <c r="Z10" s="691" t="s">
        <v>240</v>
      </c>
      <c r="AA10" s="691"/>
      <c r="AB10" s="691"/>
      <c r="AC10" s="691"/>
      <c r="AD10" s="692" t="s">
        <v>240</v>
      </c>
      <c r="AE10" s="692"/>
      <c r="AF10" s="692"/>
      <c r="AG10" s="692"/>
      <c r="AH10" s="692"/>
      <c r="AI10" s="692"/>
      <c r="AJ10" s="692"/>
      <c r="AK10" s="692"/>
      <c r="AL10" s="667" t="s">
        <v>233</v>
      </c>
      <c r="AM10" s="668"/>
      <c r="AN10" s="668"/>
      <c r="AO10" s="693"/>
      <c r="AP10" s="661" t="s">
        <v>245</v>
      </c>
      <c r="AQ10" s="662"/>
      <c r="AR10" s="662"/>
      <c r="AS10" s="662"/>
      <c r="AT10" s="662"/>
      <c r="AU10" s="662"/>
      <c r="AV10" s="662"/>
      <c r="AW10" s="662"/>
      <c r="AX10" s="662"/>
      <c r="AY10" s="662"/>
      <c r="AZ10" s="662"/>
      <c r="BA10" s="662"/>
      <c r="BB10" s="662"/>
      <c r="BC10" s="662"/>
      <c r="BD10" s="662"/>
      <c r="BE10" s="662"/>
      <c r="BF10" s="663"/>
      <c r="BG10" s="664">
        <v>4919</v>
      </c>
      <c r="BH10" s="665"/>
      <c r="BI10" s="665"/>
      <c r="BJ10" s="665"/>
      <c r="BK10" s="665"/>
      <c r="BL10" s="665"/>
      <c r="BM10" s="665"/>
      <c r="BN10" s="666"/>
      <c r="BO10" s="691">
        <v>1.9</v>
      </c>
      <c r="BP10" s="691"/>
      <c r="BQ10" s="691"/>
      <c r="BR10" s="691"/>
      <c r="BS10" s="692" t="s">
        <v>240</v>
      </c>
      <c r="BT10" s="692"/>
      <c r="BU10" s="692"/>
      <c r="BV10" s="692"/>
      <c r="BW10" s="692"/>
      <c r="BX10" s="692"/>
      <c r="BY10" s="692"/>
      <c r="BZ10" s="692"/>
      <c r="CA10" s="692"/>
      <c r="CB10" s="750"/>
      <c r="CD10" s="706" t="s">
        <v>246</v>
      </c>
      <c r="CE10" s="703"/>
      <c r="CF10" s="703"/>
      <c r="CG10" s="703"/>
      <c r="CH10" s="703"/>
      <c r="CI10" s="703"/>
      <c r="CJ10" s="703"/>
      <c r="CK10" s="703"/>
      <c r="CL10" s="703"/>
      <c r="CM10" s="703"/>
      <c r="CN10" s="703"/>
      <c r="CO10" s="703"/>
      <c r="CP10" s="703"/>
      <c r="CQ10" s="704"/>
      <c r="CR10" s="664" t="s">
        <v>233</v>
      </c>
      <c r="CS10" s="665"/>
      <c r="CT10" s="665"/>
      <c r="CU10" s="665"/>
      <c r="CV10" s="665"/>
      <c r="CW10" s="665"/>
      <c r="CX10" s="665"/>
      <c r="CY10" s="666"/>
      <c r="CZ10" s="691" t="s">
        <v>240</v>
      </c>
      <c r="DA10" s="691"/>
      <c r="DB10" s="691"/>
      <c r="DC10" s="691"/>
      <c r="DD10" s="670" t="s">
        <v>240</v>
      </c>
      <c r="DE10" s="665"/>
      <c r="DF10" s="665"/>
      <c r="DG10" s="665"/>
      <c r="DH10" s="665"/>
      <c r="DI10" s="665"/>
      <c r="DJ10" s="665"/>
      <c r="DK10" s="665"/>
      <c r="DL10" s="665"/>
      <c r="DM10" s="665"/>
      <c r="DN10" s="665"/>
      <c r="DO10" s="665"/>
      <c r="DP10" s="666"/>
      <c r="DQ10" s="670" t="s">
        <v>233</v>
      </c>
      <c r="DR10" s="665"/>
      <c r="DS10" s="665"/>
      <c r="DT10" s="665"/>
      <c r="DU10" s="665"/>
      <c r="DV10" s="665"/>
      <c r="DW10" s="665"/>
      <c r="DX10" s="665"/>
      <c r="DY10" s="665"/>
      <c r="DZ10" s="665"/>
      <c r="EA10" s="665"/>
      <c r="EB10" s="665"/>
      <c r="EC10" s="705"/>
    </row>
    <row r="11" spans="2:143" ht="11.25" customHeight="1" x14ac:dyDescent="0.15">
      <c r="B11" s="661" t="s">
        <v>247</v>
      </c>
      <c r="C11" s="662"/>
      <c r="D11" s="662"/>
      <c r="E11" s="662"/>
      <c r="F11" s="662"/>
      <c r="G11" s="662"/>
      <c r="H11" s="662"/>
      <c r="I11" s="662"/>
      <c r="J11" s="662"/>
      <c r="K11" s="662"/>
      <c r="L11" s="662"/>
      <c r="M11" s="662"/>
      <c r="N11" s="662"/>
      <c r="O11" s="662"/>
      <c r="P11" s="662"/>
      <c r="Q11" s="663"/>
      <c r="R11" s="664">
        <v>20735</v>
      </c>
      <c r="S11" s="665"/>
      <c r="T11" s="665"/>
      <c r="U11" s="665"/>
      <c r="V11" s="665"/>
      <c r="W11" s="665"/>
      <c r="X11" s="665"/>
      <c r="Y11" s="666"/>
      <c r="Z11" s="667">
        <v>1</v>
      </c>
      <c r="AA11" s="668"/>
      <c r="AB11" s="668"/>
      <c r="AC11" s="669"/>
      <c r="AD11" s="670">
        <v>20735</v>
      </c>
      <c r="AE11" s="665"/>
      <c r="AF11" s="665"/>
      <c r="AG11" s="665"/>
      <c r="AH11" s="665"/>
      <c r="AI11" s="665"/>
      <c r="AJ11" s="665"/>
      <c r="AK11" s="666"/>
      <c r="AL11" s="667">
        <v>1.7</v>
      </c>
      <c r="AM11" s="668"/>
      <c r="AN11" s="668"/>
      <c r="AO11" s="693"/>
      <c r="AP11" s="661" t="s">
        <v>248</v>
      </c>
      <c r="AQ11" s="662"/>
      <c r="AR11" s="662"/>
      <c r="AS11" s="662"/>
      <c r="AT11" s="662"/>
      <c r="AU11" s="662"/>
      <c r="AV11" s="662"/>
      <c r="AW11" s="662"/>
      <c r="AX11" s="662"/>
      <c r="AY11" s="662"/>
      <c r="AZ11" s="662"/>
      <c r="BA11" s="662"/>
      <c r="BB11" s="662"/>
      <c r="BC11" s="662"/>
      <c r="BD11" s="662"/>
      <c r="BE11" s="662"/>
      <c r="BF11" s="663"/>
      <c r="BG11" s="664">
        <v>12707</v>
      </c>
      <c r="BH11" s="665"/>
      <c r="BI11" s="665"/>
      <c r="BJ11" s="665"/>
      <c r="BK11" s="665"/>
      <c r="BL11" s="665"/>
      <c r="BM11" s="665"/>
      <c r="BN11" s="666"/>
      <c r="BO11" s="691">
        <v>4.9000000000000004</v>
      </c>
      <c r="BP11" s="691"/>
      <c r="BQ11" s="691"/>
      <c r="BR11" s="691"/>
      <c r="BS11" s="692" t="s">
        <v>240</v>
      </c>
      <c r="BT11" s="692"/>
      <c r="BU11" s="692"/>
      <c r="BV11" s="692"/>
      <c r="BW11" s="692"/>
      <c r="BX11" s="692"/>
      <c r="BY11" s="692"/>
      <c r="BZ11" s="692"/>
      <c r="CA11" s="692"/>
      <c r="CB11" s="750"/>
      <c r="CD11" s="706" t="s">
        <v>249</v>
      </c>
      <c r="CE11" s="703"/>
      <c r="CF11" s="703"/>
      <c r="CG11" s="703"/>
      <c r="CH11" s="703"/>
      <c r="CI11" s="703"/>
      <c r="CJ11" s="703"/>
      <c r="CK11" s="703"/>
      <c r="CL11" s="703"/>
      <c r="CM11" s="703"/>
      <c r="CN11" s="703"/>
      <c r="CO11" s="703"/>
      <c r="CP11" s="703"/>
      <c r="CQ11" s="704"/>
      <c r="CR11" s="664">
        <v>93747</v>
      </c>
      <c r="CS11" s="665"/>
      <c r="CT11" s="665"/>
      <c r="CU11" s="665"/>
      <c r="CV11" s="665"/>
      <c r="CW11" s="665"/>
      <c r="CX11" s="665"/>
      <c r="CY11" s="666"/>
      <c r="CZ11" s="691">
        <v>4.7</v>
      </c>
      <c r="DA11" s="691"/>
      <c r="DB11" s="691"/>
      <c r="DC11" s="691"/>
      <c r="DD11" s="670">
        <v>36818</v>
      </c>
      <c r="DE11" s="665"/>
      <c r="DF11" s="665"/>
      <c r="DG11" s="665"/>
      <c r="DH11" s="665"/>
      <c r="DI11" s="665"/>
      <c r="DJ11" s="665"/>
      <c r="DK11" s="665"/>
      <c r="DL11" s="665"/>
      <c r="DM11" s="665"/>
      <c r="DN11" s="665"/>
      <c r="DO11" s="665"/>
      <c r="DP11" s="666"/>
      <c r="DQ11" s="670">
        <v>50475</v>
      </c>
      <c r="DR11" s="665"/>
      <c r="DS11" s="665"/>
      <c r="DT11" s="665"/>
      <c r="DU11" s="665"/>
      <c r="DV11" s="665"/>
      <c r="DW11" s="665"/>
      <c r="DX11" s="665"/>
      <c r="DY11" s="665"/>
      <c r="DZ11" s="665"/>
      <c r="EA11" s="665"/>
      <c r="EB11" s="665"/>
      <c r="EC11" s="705"/>
    </row>
    <row r="12" spans="2:143" ht="11.25" customHeight="1" x14ac:dyDescent="0.15">
      <c r="B12" s="661" t="s">
        <v>250</v>
      </c>
      <c r="C12" s="662"/>
      <c r="D12" s="662"/>
      <c r="E12" s="662"/>
      <c r="F12" s="662"/>
      <c r="G12" s="662"/>
      <c r="H12" s="662"/>
      <c r="I12" s="662"/>
      <c r="J12" s="662"/>
      <c r="K12" s="662"/>
      <c r="L12" s="662"/>
      <c r="M12" s="662"/>
      <c r="N12" s="662"/>
      <c r="O12" s="662"/>
      <c r="P12" s="662"/>
      <c r="Q12" s="663"/>
      <c r="R12" s="664">
        <v>1731</v>
      </c>
      <c r="S12" s="665"/>
      <c r="T12" s="665"/>
      <c r="U12" s="665"/>
      <c r="V12" s="665"/>
      <c r="W12" s="665"/>
      <c r="X12" s="665"/>
      <c r="Y12" s="666"/>
      <c r="Z12" s="691">
        <v>0.1</v>
      </c>
      <c r="AA12" s="691"/>
      <c r="AB12" s="691"/>
      <c r="AC12" s="691"/>
      <c r="AD12" s="692">
        <v>1731</v>
      </c>
      <c r="AE12" s="692"/>
      <c r="AF12" s="692"/>
      <c r="AG12" s="692"/>
      <c r="AH12" s="692"/>
      <c r="AI12" s="692"/>
      <c r="AJ12" s="692"/>
      <c r="AK12" s="692"/>
      <c r="AL12" s="667">
        <v>0.1</v>
      </c>
      <c r="AM12" s="668"/>
      <c r="AN12" s="668"/>
      <c r="AO12" s="693"/>
      <c r="AP12" s="661" t="s">
        <v>251</v>
      </c>
      <c r="AQ12" s="662"/>
      <c r="AR12" s="662"/>
      <c r="AS12" s="662"/>
      <c r="AT12" s="662"/>
      <c r="AU12" s="662"/>
      <c r="AV12" s="662"/>
      <c r="AW12" s="662"/>
      <c r="AX12" s="662"/>
      <c r="AY12" s="662"/>
      <c r="AZ12" s="662"/>
      <c r="BA12" s="662"/>
      <c r="BB12" s="662"/>
      <c r="BC12" s="662"/>
      <c r="BD12" s="662"/>
      <c r="BE12" s="662"/>
      <c r="BF12" s="663"/>
      <c r="BG12" s="664">
        <v>200757</v>
      </c>
      <c r="BH12" s="665"/>
      <c r="BI12" s="665"/>
      <c r="BJ12" s="665"/>
      <c r="BK12" s="665"/>
      <c r="BL12" s="665"/>
      <c r="BM12" s="665"/>
      <c r="BN12" s="666"/>
      <c r="BO12" s="691">
        <v>77.900000000000006</v>
      </c>
      <c r="BP12" s="691"/>
      <c r="BQ12" s="691"/>
      <c r="BR12" s="691"/>
      <c r="BS12" s="692">
        <v>30345</v>
      </c>
      <c r="BT12" s="692"/>
      <c r="BU12" s="692"/>
      <c r="BV12" s="692"/>
      <c r="BW12" s="692"/>
      <c r="BX12" s="692"/>
      <c r="BY12" s="692"/>
      <c r="BZ12" s="692"/>
      <c r="CA12" s="692"/>
      <c r="CB12" s="750"/>
      <c r="CD12" s="706" t="s">
        <v>252</v>
      </c>
      <c r="CE12" s="703"/>
      <c r="CF12" s="703"/>
      <c r="CG12" s="703"/>
      <c r="CH12" s="703"/>
      <c r="CI12" s="703"/>
      <c r="CJ12" s="703"/>
      <c r="CK12" s="703"/>
      <c r="CL12" s="703"/>
      <c r="CM12" s="703"/>
      <c r="CN12" s="703"/>
      <c r="CO12" s="703"/>
      <c r="CP12" s="703"/>
      <c r="CQ12" s="704"/>
      <c r="CR12" s="664">
        <v>170217</v>
      </c>
      <c r="CS12" s="665"/>
      <c r="CT12" s="665"/>
      <c r="CU12" s="665"/>
      <c r="CV12" s="665"/>
      <c r="CW12" s="665"/>
      <c r="CX12" s="665"/>
      <c r="CY12" s="666"/>
      <c r="CZ12" s="691">
        <v>8.5</v>
      </c>
      <c r="DA12" s="691"/>
      <c r="DB12" s="691"/>
      <c r="DC12" s="691"/>
      <c r="DD12" s="670">
        <v>61078</v>
      </c>
      <c r="DE12" s="665"/>
      <c r="DF12" s="665"/>
      <c r="DG12" s="665"/>
      <c r="DH12" s="665"/>
      <c r="DI12" s="665"/>
      <c r="DJ12" s="665"/>
      <c r="DK12" s="665"/>
      <c r="DL12" s="665"/>
      <c r="DM12" s="665"/>
      <c r="DN12" s="665"/>
      <c r="DO12" s="665"/>
      <c r="DP12" s="666"/>
      <c r="DQ12" s="670">
        <v>127879</v>
      </c>
      <c r="DR12" s="665"/>
      <c r="DS12" s="665"/>
      <c r="DT12" s="665"/>
      <c r="DU12" s="665"/>
      <c r="DV12" s="665"/>
      <c r="DW12" s="665"/>
      <c r="DX12" s="665"/>
      <c r="DY12" s="665"/>
      <c r="DZ12" s="665"/>
      <c r="EA12" s="665"/>
      <c r="EB12" s="665"/>
      <c r="EC12" s="705"/>
    </row>
    <row r="13" spans="2:143" ht="11.25" customHeight="1" x14ac:dyDescent="0.15">
      <c r="B13" s="661" t="s">
        <v>253</v>
      </c>
      <c r="C13" s="662"/>
      <c r="D13" s="662"/>
      <c r="E13" s="662"/>
      <c r="F13" s="662"/>
      <c r="G13" s="662"/>
      <c r="H13" s="662"/>
      <c r="I13" s="662"/>
      <c r="J13" s="662"/>
      <c r="K13" s="662"/>
      <c r="L13" s="662"/>
      <c r="M13" s="662"/>
      <c r="N13" s="662"/>
      <c r="O13" s="662"/>
      <c r="P13" s="662"/>
      <c r="Q13" s="663"/>
      <c r="R13" s="664" t="s">
        <v>240</v>
      </c>
      <c r="S13" s="665"/>
      <c r="T13" s="665"/>
      <c r="U13" s="665"/>
      <c r="V13" s="665"/>
      <c r="W13" s="665"/>
      <c r="X13" s="665"/>
      <c r="Y13" s="666"/>
      <c r="Z13" s="691" t="s">
        <v>240</v>
      </c>
      <c r="AA13" s="691"/>
      <c r="AB13" s="691"/>
      <c r="AC13" s="691"/>
      <c r="AD13" s="692" t="s">
        <v>240</v>
      </c>
      <c r="AE13" s="692"/>
      <c r="AF13" s="692"/>
      <c r="AG13" s="692"/>
      <c r="AH13" s="692"/>
      <c r="AI13" s="692"/>
      <c r="AJ13" s="692"/>
      <c r="AK13" s="692"/>
      <c r="AL13" s="667" t="s">
        <v>240</v>
      </c>
      <c r="AM13" s="668"/>
      <c r="AN13" s="668"/>
      <c r="AO13" s="693"/>
      <c r="AP13" s="661" t="s">
        <v>254</v>
      </c>
      <c r="AQ13" s="662"/>
      <c r="AR13" s="662"/>
      <c r="AS13" s="662"/>
      <c r="AT13" s="662"/>
      <c r="AU13" s="662"/>
      <c r="AV13" s="662"/>
      <c r="AW13" s="662"/>
      <c r="AX13" s="662"/>
      <c r="AY13" s="662"/>
      <c r="AZ13" s="662"/>
      <c r="BA13" s="662"/>
      <c r="BB13" s="662"/>
      <c r="BC13" s="662"/>
      <c r="BD13" s="662"/>
      <c r="BE13" s="662"/>
      <c r="BF13" s="663"/>
      <c r="BG13" s="664">
        <v>198955</v>
      </c>
      <c r="BH13" s="665"/>
      <c r="BI13" s="665"/>
      <c r="BJ13" s="665"/>
      <c r="BK13" s="665"/>
      <c r="BL13" s="665"/>
      <c r="BM13" s="665"/>
      <c r="BN13" s="666"/>
      <c r="BO13" s="691">
        <v>77.2</v>
      </c>
      <c r="BP13" s="691"/>
      <c r="BQ13" s="691"/>
      <c r="BR13" s="691"/>
      <c r="BS13" s="692">
        <v>30345</v>
      </c>
      <c r="BT13" s="692"/>
      <c r="BU13" s="692"/>
      <c r="BV13" s="692"/>
      <c r="BW13" s="692"/>
      <c r="BX13" s="692"/>
      <c r="BY13" s="692"/>
      <c r="BZ13" s="692"/>
      <c r="CA13" s="692"/>
      <c r="CB13" s="750"/>
      <c r="CD13" s="706" t="s">
        <v>255</v>
      </c>
      <c r="CE13" s="703"/>
      <c r="CF13" s="703"/>
      <c r="CG13" s="703"/>
      <c r="CH13" s="703"/>
      <c r="CI13" s="703"/>
      <c r="CJ13" s="703"/>
      <c r="CK13" s="703"/>
      <c r="CL13" s="703"/>
      <c r="CM13" s="703"/>
      <c r="CN13" s="703"/>
      <c r="CO13" s="703"/>
      <c r="CP13" s="703"/>
      <c r="CQ13" s="704"/>
      <c r="CR13" s="664">
        <v>244043</v>
      </c>
      <c r="CS13" s="665"/>
      <c r="CT13" s="665"/>
      <c r="CU13" s="665"/>
      <c r="CV13" s="665"/>
      <c r="CW13" s="665"/>
      <c r="CX13" s="665"/>
      <c r="CY13" s="666"/>
      <c r="CZ13" s="691">
        <v>12.1</v>
      </c>
      <c r="DA13" s="691"/>
      <c r="DB13" s="691"/>
      <c r="DC13" s="691"/>
      <c r="DD13" s="670">
        <v>208016</v>
      </c>
      <c r="DE13" s="665"/>
      <c r="DF13" s="665"/>
      <c r="DG13" s="665"/>
      <c r="DH13" s="665"/>
      <c r="DI13" s="665"/>
      <c r="DJ13" s="665"/>
      <c r="DK13" s="665"/>
      <c r="DL13" s="665"/>
      <c r="DM13" s="665"/>
      <c r="DN13" s="665"/>
      <c r="DO13" s="665"/>
      <c r="DP13" s="666"/>
      <c r="DQ13" s="670">
        <v>31632</v>
      </c>
      <c r="DR13" s="665"/>
      <c r="DS13" s="665"/>
      <c r="DT13" s="665"/>
      <c r="DU13" s="665"/>
      <c r="DV13" s="665"/>
      <c r="DW13" s="665"/>
      <c r="DX13" s="665"/>
      <c r="DY13" s="665"/>
      <c r="DZ13" s="665"/>
      <c r="EA13" s="665"/>
      <c r="EB13" s="665"/>
      <c r="EC13" s="705"/>
    </row>
    <row r="14" spans="2:143" ht="11.25" customHeight="1" x14ac:dyDescent="0.15">
      <c r="B14" s="661" t="s">
        <v>256</v>
      </c>
      <c r="C14" s="662"/>
      <c r="D14" s="662"/>
      <c r="E14" s="662"/>
      <c r="F14" s="662"/>
      <c r="G14" s="662"/>
      <c r="H14" s="662"/>
      <c r="I14" s="662"/>
      <c r="J14" s="662"/>
      <c r="K14" s="662"/>
      <c r="L14" s="662"/>
      <c r="M14" s="662"/>
      <c r="N14" s="662"/>
      <c r="O14" s="662"/>
      <c r="P14" s="662"/>
      <c r="Q14" s="663"/>
      <c r="R14" s="664" t="s">
        <v>240</v>
      </c>
      <c r="S14" s="665"/>
      <c r="T14" s="665"/>
      <c r="U14" s="665"/>
      <c r="V14" s="665"/>
      <c r="W14" s="665"/>
      <c r="X14" s="665"/>
      <c r="Y14" s="666"/>
      <c r="Z14" s="691" t="s">
        <v>240</v>
      </c>
      <c r="AA14" s="691"/>
      <c r="AB14" s="691"/>
      <c r="AC14" s="691"/>
      <c r="AD14" s="692" t="s">
        <v>240</v>
      </c>
      <c r="AE14" s="692"/>
      <c r="AF14" s="692"/>
      <c r="AG14" s="692"/>
      <c r="AH14" s="692"/>
      <c r="AI14" s="692"/>
      <c r="AJ14" s="692"/>
      <c r="AK14" s="692"/>
      <c r="AL14" s="667" t="s">
        <v>240</v>
      </c>
      <c r="AM14" s="668"/>
      <c r="AN14" s="668"/>
      <c r="AO14" s="693"/>
      <c r="AP14" s="661" t="s">
        <v>257</v>
      </c>
      <c r="AQ14" s="662"/>
      <c r="AR14" s="662"/>
      <c r="AS14" s="662"/>
      <c r="AT14" s="662"/>
      <c r="AU14" s="662"/>
      <c r="AV14" s="662"/>
      <c r="AW14" s="662"/>
      <c r="AX14" s="662"/>
      <c r="AY14" s="662"/>
      <c r="AZ14" s="662"/>
      <c r="BA14" s="662"/>
      <c r="BB14" s="662"/>
      <c r="BC14" s="662"/>
      <c r="BD14" s="662"/>
      <c r="BE14" s="662"/>
      <c r="BF14" s="663"/>
      <c r="BG14" s="664">
        <v>3785</v>
      </c>
      <c r="BH14" s="665"/>
      <c r="BI14" s="665"/>
      <c r="BJ14" s="665"/>
      <c r="BK14" s="665"/>
      <c r="BL14" s="665"/>
      <c r="BM14" s="665"/>
      <c r="BN14" s="666"/>
      <c r="BO14" s="691">
        <v>1.5</v>
      </c>
      <c r="BP14" s="691"/>
      <c r="BQ14" s="691"/>
      <c r="BR14" s="691"/>
      <c r="BS14" s="692" t="s">
        <v>240</v>
      </c>
      <c r="BT14" s="692"/>
      <c r="BU14" s="692"/>
      <c r="BV14" s="692"/>
      <c r="BW14" s="692"/>
      <c r="BX14" s="692"/>
      <c r="BY14" s="692"/>
      <c r="BZ14" s="692"/>
      <c r="CA14" s="692"/>
      <c r="CB14" s="750"/>
      <c r="CD14" s="706" t="s">
        <v>258</v>
      </c>
      <c r="CE14" s="703"/>
      <c r="CF14" s="703"/>
      <c r="CG14" s="703"/>
      <c r="CH14" s="703"/>
      <c r="CI14" s="703"/>
      <c r="CJ14" s="703"/>
      <c r="CK14" s="703"/>
      <c r="CL14" s="703"/>
      <c r="CM14" s="703"/>
      <c r="CN14" s="703"/>
      <c r="CO14" s="703"/>
      <c r="CP14" s="703"/>
      <c r="CQ14" s="704"/>
      <c r="CR14" s="664">
        <v>83327</v>
      </c>
      <c r="CS14" s="665"/>
      <c r="CT14" s="665"/>
      <c r="CU14" s="665"/>
      <c r="CV14" s="665"/>
      <c r="CW14" s="665"/>
      <c r="CX14" s="665"/>
      <c r="CY14" s="666"/>
      <c r="CZ14" s="691">
        <v>4.0999999999999996</v>
      </c>
      <c r="DA14" s="691"/>
      <c r="DB14" s="691"/>
      <c r="DC14" s="691"/>
      <c r="DD14" s="670" t="s">
        <v>240</v>
      </c>
      <c r="DE14" s="665"/>
      <c r="DF14" s="665"/>
      <c r="DG14" s="665"/>
      <c r="DH14" s="665"/>
      <c r="DI14" s="665"/>
      <c r="DJ14" s="665"/>
      <c r="DK14" s="665"/>
      <c r="DL14" s="665"/>
      <c r="DM14" s="665"/>
      <c r="DN14" s="665"/>
      <c r="DO14" s="665"/>
      <c r="DP14" s="666"/>
      <c r="DQ14" s="670">
        <v>81090</v>
      </c>
      <c r="DR14" s="665"/>
      <c r="DS14" s="665"/>
      <c r="DT14" s="665"/>
      <c r="DU14" s="665"/>
      <c r="DV14" s="665"/>
      <c r="DW14" s="665"/>
      <c r="DX14" s="665"/>
      <c r="DY14" s="665"/>
      <c r="DZ14" s="665"/>
      <c r="EA14" s="665"/>
      <c r="EB14" s="665"/>
      <c r="EC14" s="705"/>
    </row>
    <row r="15" spans="2:143" ht="11.25" customHeight="1" x14ac:dyDescent="0.15">
      <c r="B15" s="661" t="s">
        <v>259</v>
      </c>
      <c r="C15" s="662"/>
      <c r="D15" s="662"/>
      <c r="E15" s="662"/>
      <c r="F15" s="662"/>
      <c r="G15" s="662"/>
      <c r="H15" s="662"/>
      <c r="I15" s="662"/>
      <c r="J15" s="662"/>
      <c r="K15" s="662"/>
      <c r="L15" s="662"/>
      <c r="M15" s="662"/>
      <c r="N15" s="662"/>
      <c r="O15" s="662"/>
      <c r="P15" s="662"/>
      <c r="Q15" s="663"/>
      <c r="R15" s="664" t="s">
        <v>240</v>
      </c>
      <c r="S15" s="665"/>
      <c r="T15" s="665"/>
      <c r="U15" s="665"/>
      <c r="V15" s="665"/>
      <c r="W15" s="665"/>
      <c r="X15" s="665"/>
      <c r="Y15" s="666"/>
      <c r="Z15" s="691" t="s">
        <v>240</v>
      </c>
      <c r="AA15" s="691"/>
      <c r="AB15" s="691"/>
      <c r="AC15" s="691"/>
      <c r="AD15" s="692" t="s">
        <v>240</v>
      </c>
      <c r="AE15" s="692"/>
      <c r="AF15" s="692"/>
      <c r="AG15" s="692"/>
      <c r="AH15" s="692"/>
      <c r="AI15" s="692"/>
      <c r="AJ15" s="692"/>
      <c r="AK15" s="692"/>
      <c r="AL15" s="667" t="s">
        <v>240</v>
      </c>
      <c r="AM15" s="668"/>
      <c r="AN15" s="668"/>
      <c r="AO15" s="693"/>
      <c r="AP15" s="661" t="s">
        <v>260</v>
      </c>
      <c r="AQ15" s="662"/>
      <c r="AR15" s="662"/>
      <c r="AS15" s="662"/>
      <c r="AT15" s="662"/>
      <c r="AU15" s="662"/>
      <c r="AV15" s="662"/>
      <c r="AW15" s="662"/>
      <c r="AX15" s="662"/>
      <c r="AY15" s="662"/>
      <c r="AZ15" s="662"/>
      <c r="BA15" s="662"/>
      <c r="BB15" s="662"/>
      <c r="BC15" s="662"/>
      <c r="BD15" s="662"/>
      <c r="BE15" s="662"/>
      <c r="BF15" s="663"/>
      <c r="BG15" s="664">
        <v>3570</v>
      </c>
      <c r="BH15" s="665"/>
      <c r="BI15" s="665"/>
      <c r="BJ15" s="665"/>
      <c r="BK15" s="665"/>
      <c r="BL15" s="665"/>
      <c r="BM15" s="665"/>
      <c r="BN15" s="666"/>
      <c r="BO15" s="691">
        <v>1.4</v>
      </c>
      <c r="BP15" s="691"/>
      <c r="BQ15" s="691"/>
      <c r="BR15" s="691"/>
      <c r="BS15" s="692" t="s">
        <v>240</v>
      </c>
      <c r="BT15" s="692"/>
      <c r="BU15" s="692"/>
      <c r="BV15" s="692"/>
      <c r="BW15" s="692"/>
      <c r="BX15" s="692"/>
      <c r="BY15" s="692"/>
      <c r="BZ15" s="692"/>
      <c r="CA15" s="692"/>
      <c r="CB15" s="750"/>
      <c r="CD15" s="706" t="s">
        <v>261</v>
      </c>
      <c r="CE15" s="703"/>
      <c r="CF15" s="703"/>
      <c r="CG15" s="703"/>
      <c r="CH15" s="703"/>
      <c r="CI15" s="703"/>
      <c r="CJ15" s="703"/>
      <c r="CK15" s="703"/>
      <c r="CL15" s="703"/>
      <c r="CM15" s="703"/>
      <c r="CN15" s="703"/>
      <c r="CO15" s="703"/>
      <c r="CP15" s="703"/>
      <c r="CQ15" s="704"/>
      <c r="CR15" s="664">
        <v>128160</v>
      </c>
      <c r="CS15" s="665"/>
      <c r="CT15" s="665"/>
      <c r="CU15" s="665"/>
      <c r="CV15" s="665"/>
      <c r="CW15" s="665"/>
      <c r="CX15" s="665"/>
      <c r="CY15" s="666"/>
      <c r="CZ15" s="691">
        <v>6.4</v>
      </c>
      <c r="DA15" s="691"/>
      <c r="DB15" s="691"/>
      <c r="DC15" s="691"/>
      <c r="DD15" s="670" t="s">
        <v>240</v>
      </c>
      <c r="DE15" s="665"/>
      <c r="DF15" s="665"/>
      <c r="DG15" s="665"/>
      <c r="DH15" s="665"/>
      <c r="DI15" s="665"/>
      <c r="DJ15" s="665"/>
      <c r="DK15" s="665"/>
      <c r="DL15" s="665"/>
      <c r="DM15" s="665"/>
      <c r="DN15" s="665"/>
      <c r="DO15" s="665"/>
      <c r="DP15" s="666"/>
      <c r="DQ15" s="670">
        <v>120159</v>
      </c>
      <c r="DR15" s="665"/>
      <c r="DS15" s="665"/>
      <c r="DT15" s="665"/>
      <c r="DU15" s="665"/>
      <c r="DV15" s="665"/>
      <c r="DW15" s="665"/>
      <c r="DX15" s="665"/>
      <c r="DY15" s="665"/>
      <c r="DZ15" s="665"/>
      <c r="EA15" s="665"/>
      <c r="EB15" s="665"/>
      <c r="EC15" s="705"/>
    </row>
    <row r="16" spans="2:143" ht="11.25" customHeight="1" x14ac:dyDescent="0.15">
      <c r="B16" s="661" t="s">
        <v>262</v>
      </c>
      <c r="C16" s="662"/>
      <c r="D16" s="662"/>
      <c r="E16" s="662"/>
      <c r="F16" s="662"/>
      <c r="G16" s="662"/>
      <c r="H16" s="662"/>
      <c r="I16" s="662"/>
      <c r="J16" s="662"/>
      <c r="K16" s="662"/>
      <c r="L16" s="662"/>
      <c r="M16" s="662"/>
      <c r="N16" s="662"/>
      <c r="O16" s="662"/>
      <c r="P16" s="662"/>
      <c r="Q16" s="663"/>
      <c r="R16" s="664">
        <v>1435</v>
      </c>
      <c r="S16" s="665"/>
      <c r="T16" s="665"/>
      <c r="U16" s="665"/>
      <c r="V16" s="665"/>
      <c r="W16" s="665"/>
      <c r="X16" s="665"/>
      <c r="Y16" s="666"/>
      <c r="Z16" s="691">
        <v>0.1</v>
      </c>
      <c r="AA16" s="691"/>
      <c r="AB16" s="691"/>
      <c r="AC16" s="691"/>
      <c r="AD16" s="692">
        <v>1435</v>
      </c>
      <c r="AE16" s="692"/>
      <c r="AF16" s="692"/>
      <c r="AG16" s="692"/>
      <c r="AH16" s="692"/>
      <c r="AI16" s="692"/>
      <c r="AJ16" s="692"/>
      <c r="AK16" s="692"/>
      <c r="AL16" s="667">
        <v>0.1</v>
      </c>
      <c r="AM16" s="668"/>
      <c r="AN16" s="668"/>
      <c r="AO16" s="693"/>
      <c r="AP16" s="661" t="s">
        <v>263</v>
      </c>
      <c r="AQ16" s="662"/>
      <c r="AR16" s="662"/>
      <c r="AS16" s="662"/>
      <c r="AT16" s="662"/>
      <c r="AU16" s="662"/>
      <c r="AV16" s="662"/>
      <c r="AW16" s="662"/>
      <c r="AX16" s="662"/>
      <c r="AY16" s="662"/>
      <c r="AZ16" s="662"/>
      <c r="BA16" s="662"/>
      <c r="BB16" s="662"/>
      <c r="BC16" s="662"/>
      <c r="BD16" s="662"/>
      <c r="BE16" s="662"/>
      <c r="BF16" s="663"/>
      <c r="BG16" s="664" t="s">
        <v>240</v>
      </c>
      <c r="BH16" s="665"/>
      <c r="BI16" s="665"/>
      <c r="BJ16" s="665"/>
      <c r="BK16" s="665"/>
      <c r="BL16" s="665"/>
      <c r="BM16" s="665"/>
      <c r="BN16" s="666"/>
      <c r="BO16" s="691" t="s">
        <v>233</v>
      </c>
      <c r="BP16" s="691"/>
      <c r="BQ16" s="691"/>
      <c r="BR16" s="691"/>
      <c r="BS16" s="692" t="s">
        <v>240</v>
      </c>
      <c r="BT16" s="692"/>
      <c r="BU16" s="692"/>
      <c r="BV16" s="692"/>
      <c r="BW16" s="692"/>
      <c r="BX16" s="692"/>
      <c r="BY16" s="692"/>
      <c r="BZ16" s="692"/>
      <c r="CA16" s="692"/>
      <c r="CB16" s="750"/>
      <c r="CD16" s="706" t="s">
        <v>264</v>
      </c>
      <c r="CE16" s="703"/>
      <c r="CF16" s="703"/>
      <c r="CG16" s="703"/>
      <c r="CH16" s="703"/>
      <c r="CI16" s="703"/>
      <c r="CJ16" s="703"/>
      <c r="CK16" s="703"/>
      <c r="CL16" s="703"/>
      <c r="CM16" s="703"/>
      <c r="CN16" s="703"/>
      <c r="CO16" s="703"/>
      <c r="CP16" s="703"/>
      <c r="CQ16" s="704"/>
      <c r="CR16" s="664" t="s">
        <v>240</v>
      </c>
      <c r="CS16" s="665"/>
      <c r="CT16" s="665"/>
      <c r="CU16" s="665"/>
      <c r="CV16" s="665"/>
      <c r="CW16" s="665"/>
      <c r="CX16" s="665"/>
      <c r="CY16" s="666"/>
      <c r="CZ16" s="691" t="s">
        <v>240</v>
      </c>
      <c r="DA16" s="691"/>
      <c r="DB16" s="691"/>
      <c r="DC16" s="691"/>
      <c r="DD16" s="670" t="s">
        <v>240</v>
      </c>
      <c r="DE16" s="665"/>
      <c r="DF16" s="665"/>
      <c r="DG16" s="665"/>
      <c r="DH16" s="665"/>
      <c r="DI16" s="665"/>
      <c r="DJ16" s="665"/>
      <c r="DK16" s="665"/>
      <c r="DL16" s="665"/>
      <c r="DM16" s="665"/>
      <c r="DN16" s="665"/>
      <c r="DO16" s="665"/>
      <c r="DP16" s="666"/>
      <c r="DQ16" s="670" t="s">
        <v>240</v>
      </c>
      <c r="DR16" s="665"/>
      <c r="DS16" s="665"/>
      <c r="DT16" s="665"/>
      <c r="DU16" s="665"/>
      <c r="DV16" s="665"/>
      <c r="DW16" s="665"/>
      <c r="DX16" s="665"/>
      <c r="DY16" s="665"/>
      <c r="DZ16" s="665"/>
      <c r="EA16" s="665"/>
      <c r="EB16" s="665"/>
      <c r="EC16" s="705"/>
    </row>
    <row r="17" spans="2:133" ht="11.25" customHeight="1" x14ac:dyDescent="0.15">
      <c r="B17" s="661" t="s">
        <v>265</v>
      </c>
      <c r="C17" s="662"/>
      <c r="D17" s="662"/>
      <c r="E17" s="662"/>
      <c r="F17" s="662"/>
      <c r="G17" s="662"/>
      <c r="H17" s="662"/>
      <c r="I17" s="662"/>
      <c r="J17" s="662"/>
      <c r="K17" s="662"/>
      <c r="L17" s="662"/>
      <c r="M17" s="662"/>
      <c r="N17" s="662"/>
      <c r="O17" s="662"/>
      <c r="P17" s="662"/>
      <c r="Q17" s="663"/>
      <c r="R17" s="664">
        <v>1810</v>
      </c>
      <c r="S17" s="665"/>
      <c r="T17" s="665"/>
      <c r="U17" s="665"/>
      <c r="V17" s="665"/>
      <c r="W17" s="665"/>
      <c r="X17" s="665"/>
      <c r="Y17" s="666"/>
      <c r="Z17" s="691">
        <v>0.1</v>
      </c>
      <c r="AA17" s="691"/>
      <c r="AB17" s="691"/>
      <c r="AC17" s="691"/>
      <c r="AD17" s="692">
        <v>1810</v>
      </c>
      <c r="AE17" s="692"/>
      <c r="AF17" s="692"/>
      <c r="AG17" s="692"/>
      <c r="AH17" s="692"/>
      <c r="AI17" s="692"/>
      <c r="AJ17" s="692"/>
      <c r="AK17" s="692"/>
      <c r="AL17" s="667">
        <v>0.1</v>
      </c>
      <c r="AM17" s="668"/>
      <c r="AN17" s="668"/>
      <c r="AO17" s="693"/>
      <c r="AP17" s="661" t="s">
        <v>266</v>
      </c>
      <c r="AQ17" s="662"/>
      <c r="AR17" s="662"/>
      <c r="AS17" s="662"/>
      <c r="AT17" s="662"/>
      <c r="AU17" s="662"/>
      <c r="AV17" s="662"/>
      <c r="AW17" s="662"/>
      <c r="AX17" s="662"/>
      <c r="AY17" s="662"/>
      <c r="AZ17" s="662"/>
      <c r="BA17" s="662"/>
      <c r="BB17" s="662"/>
      <c r="BC17" s="662"/>
      <c r="BD17" s="662"/>
      <c r="BE17" s="662"/>
      <c r="BF17" s="663"/>
      <c r="BG17" s="664" t="s">
        <v>240</v>
      </c>
      <c r="BH17" s="665"/>
      <c r="BI17" s="665"/>
      <c r="BJ17" s="665"/>
      <c r="BK17" s="665"/>
      <c r="BL17" s="665"/>
      <c r="BM17" s="665"/>
      <c r="BN17" s="666"/>
      <c r="BO17" s="691" t="s">
        <v>233</v>
      </c>
      <c r="BP17" s="691"/>
      <c r="BQ17" s="691"/>
      <c r="BR17" s="691"/>
      <c r="BS17" s="692" t="s">
        <v>240</v>
      </c>
      <c r="BT17" s="692"/>
      <c r="BU17" s="692"/>
      <c r="BV17" s="692"/>
      <c r="BW17" s="692"/>
      <c r="BX17" s="692"/>
      <c r="BY17" s="692"/>
      <c r="BZ17" s="692"/>
      <c r="CA17" s="692"/>
      <c r="CB17" s="750"/>
      <c r="CD17" s="706" t="s">
        <v>267</v>
      </c>
      <c r="CE17" s="703"/>
      <c r="CF17" s="703"/>
      <c r="CG17" s="703"/>
      <c r="CH17" s="703"/>
      <c r="CI17" s="703"/>
      <c r="CJ17" s="703"/>
      <c r="CK17" s="703"/>
      <c r="CL17" s="703"/>
      <c r="CM17" s="703"/>
      <c r="CN17" s="703"/>
      <c r="CO17" s="703"/>
      <c r="CP17" s="703"/>
      <c r="CQ17" s="704"/>
      <c r="CR17" s="664">
        <v>256497</v>
      </c>
      <c r="CS17" s="665"/>
      <c r="CT17" s="665"/>
      <c r="CU17" s="665"/>
      <c r="CV17" s="665"/>
      <c r="CW17" s="665"/>
      <c r="CX17" s="665"/>
      <c r="CY17" s="666"/>
      <c r="CZ17" s="691">
        <v>12.8</v>
      </c>
      <c r="DA17" s="691"/>
      <c r="DB17" s="691"/>
      <c r="DC17" s="691"/>
      <c r="DD17" s="670" t="s">
        <v>233</v>
      </c>
      <c r="DE17" s="665"/>
      <c r="DF17" s="665"/>
      <c r="DG17" s="665"/>
      <c r="DH17" s="665"/>
      <c r="DI17" s="665"/>
      <c r="DJ17" s="665"/>
      <c r="DK17" s="665"/>
      <c r="DL17" s="665"/>
      <c r="DM17" s="665"/>
      <c r="DN17" s="665"/>
      <c r="DO17" s="665"/>
      <c r="DP17" s="666"/>
      <c r="DQ17" s="670">
        <v>251808</v>
      </c>
      <c r="DR17" s="665"/>
      <c r="DS17" s="665"/>
      <c r="DT17" s="665"/>
      <c r="DU17" s="665"/>
      <c r="DV17" s="665"/>
      <c r="DW17" s="665"/>
      <c r="DX17" s="665"/>
      <c r="DY17" s="665"/>
      <c r="DZ17" s="665"/>
      <c r="EA17" s="665"/>
      <c r="EB17" s="665"/>
      <c r="EC17" s="705"/>
    </row>
    <row r="18" spans="2:133" ht="11.25" customHeight="1" x14ac:dyDescent="0.15">
      <c r="B18" s="661" t="s">
        <v>268</v>
      </c>
      <c r="C18" s="662"/>
      <c r="D18" s="662"/>
      <c r="E18" s="662"/>
      <c r="F18" s="662"/>
      <c r="G18" s="662"/>
      <c r="H18" s="662"/>
      <c r="I18" s="662"/>
      <c r="J18" s="662"/>
      <c r="K18" s="662"/>
      <c r="L18" s="662"/>
      <c r="M18" s="662"/>
      <c r="N18" s="662"/>
      <c r="O18" s="662"/>
      <c r="P18" s="662"/>
      <c r="Q18" s="663"/>
      <c r="R18" s="664">
        <v>946</v>
      </c>
      <c r="S18" s="665"/>
      <c r="T18" s="665"/>
      <c r="U18" s="665"/>
      <c r="V18" s="665"/>
      <c r="W18" s="665"/>
      <c r="X18" s="665"/>
      <c r="Y18" s="666"/>
      <c r="Z18" s="691">
        <v>0</v>
      </c>
      <c r="AA18" s="691"/>
      <c r="AB18" s="691"/>
      <c r="AC18" s="691"/>
      <c r="AD18" s="692">
        <v>946</v>
      </c>
      <c r="AE18" s="692"/>
      <c r="AF18" s="692"/>
      <c r="AG18" s="692"/>
      <c r="AH18" s="692"/>
      <c r="AI18" s="692"/>
      <c r="AJ18" s="692"/>
      <c r="AK18" s="692"/>
      <c r="AL18" s="667">
        <v>0.1</v>
      </c>
      <c r="AM18" s="668"/>
      <c r="AN18" s="668"/>
      <c r="AO18" s="693"/>
      <c r="AP18" s="661" t="s">
        <v>269</v>
      </c>
      <c r="AQ18" s="662"/>
      <c r="AR18" s="662"/>
      <c r="AS18" s="662"/>
      <c r="AT18" s="662"/>
      <c r="AU18" s="662"/>
      <c r="AV18" s="662"/>
      <c r="AW18" s="662"/>
      <c r="AX18" s="662"/>
      <c r="AY18" s="662"/>
      <c r="AZ18" s="662"/>
      <c r="BA18" s="662"/>
      <c r="BB18" s="662"/>
      <c r="BC18" s="662"/>
      <c r="BD18" s="662"/>
      <c r="BE18" s="662"/>
      <c r="BF18" s="663"/>
      <c r="BG18" s="664" t="s">
        <v>240</v>
      </c>
      <c r="BH18" s="665"/>
      <c r="BI18" s="665"/>
      <c r="BJ18" s="665"/>
      <c r="BK18" s="665"/>
      <c r="BL18" s="665"/>
      <c r="BM18" s="665"/>
      <c r="BN18" s="666"/>
      <c r="BO18" s="691" t="s">
        <v>240</v>
      </c>
      <c r="BP18" s="691"/>
      <c r="BQ18" s="691"/>
      <c r="BR18" s="691"/>
      <c r="BS18" s="692" t="s">
        <v>240</v>
      </c>
      <c r="BT18" s="692"/>
      <c r="BU18" s="692"/>
      <c r="BV18" s="692"/>
      <c r="BW18" s="692"/>
      <c r="BX18" s="692"/>
      <c r="BY18" s="692"/>
      <c r="BZ18" s="692"/>
      <c r="CA18" s="692"/>
      <c r="CB18" s="750"/>
      <c r="CD18" s="706" t="s">
        <v>270</v>
      </c>
      <c r="CE18" s="703"/>
      <c r="CF18" s="703"/>
      <c r="CG18" s="703"/>
      <c r="CH18" s="703"/>
      <c r="CI18" s="703"/>
      <c r="CJ18" s="703"/>
      <c r="CK18" s="703"/>
      <c r="CL18" s="703"/>
      <c r="CM18" s="703"/>
      <c r="CN18" s="703"/>
      <c r="CO18" s="703"/>
      <c r="CP18" s="703"/>
      <c r="CQ18" s="704"/>
      <c r="CR18" s="664" t="s">
        <v>233</v>
      </c>
      <c r="CS18" s="665"/>
      <c r="CT18" s="665"/>
      <c r="CU18" s="665"/>
      <c r="CV18" s="665"/>
      <c r="CW18" s="665"/>
      <c r="CX18" s="665"/>
      <c r="CY18" s="666"/>
      <c r="CZ18" s="691" t="s">
        <v>240</v>
      </c>
      <c r="DA18" s="691"/>
      <c r="DB18" s="691"/>
      <c r="DC18" s="691"/>
      <c r="DD18" s="670" t="s">
        <v>240</v>
      </c>
      <c r="DE18" s="665"/>
      <c r="DF18" s="665"/>
      <c r="DG18" s="665"/>
      <c r="DH18" s="665"/>
      <c r="DI18" s="665"/>
      <c r="DJ18" s="665"/>
      <c r="DK18" s="665"/>
      <c r="DL18" s="665"/>
      <c r="DM18" s="665"/>
      <c r="DN18" s="665"/>
      <c r="DO18" s="665"/>
      <c r="DP18" s="666"/>
      <c r="DQ18" s="670" t="s">
        <v>240</v>
      </c>
      <c r="DR18" s="665"/>
      <c r="DS18" s="665"/>
      <c r="DT18" s="665"/>
      <c r="DU18" s="665"/>
      <c r="DV18" s="665"/>
      <c r="DW18" s="665"/>
      <c r="DX18" s="665"/>
      <c r="DY18" s="665"/>
      <c r="DZ18" s="665"/>
      <c r="EA18" s="665"/>
      <c r="EB18" s="665"/>
      <c r="EC18" s="705"/>
    </row>
    <row r="19" spans="2:133" ht="11.25" customHeight="1" x14ac:dyDescent="0.15">
      <c r="B19" s="661" t="s">
        <v>271</v>
      </c>
      <c r="C19" s="662"/>
      <c r="D19" s="662"/>
      <c r="E19" s="662"/>
      <c r="F19" s="662"/>
      <c r="G19" s="662"/>
      <c r="H19" s="662"/>
      <c r="I19" s="662"/>
      <c r="J19" s="662"/>
      <c r="K19" s="662"/>
      <c r="L19" s="662"/>
      <c r="M19" s="662"/>
      <c r="N19" s="662"/>
      <c r="O19" s="662"/>
      <c r="P19" s="662"/>
      <c r="Q19" s="663"/>
      <c r="R19" s="664">
        <v>97</v>
      </c>
      <c r="S19" s="665"/>
      <c r="T19" s="665"/>
      <c r="U19" s="665"/>
      <c r="V19" s="665"/>
      <c r="W19" s="665"/>
      <c r="X19" s="665"/>
      <c r="Y19" s="666"/>
      <c r="Z19" s="691">
        <v>0</v>
      </c>
      <c r="AA19" s="691"/>
      <c r="AB19" s="691"/>
      <c r="AC19" s="691"/>
      <c r="AD19" s="692">
        <v>97</v>
      </c>
      <c r="AE19" s="692"/>
      <c r="AF19" s="692"/>
      <c r="AG19" s="692"/>
      <c r="AH19" s="692"/>
      <c r="AI19" s="692"/>
      <c r="AJ19" s="692"/>
      <c r="AK19" s="692"/>
      <c r="AL19" s="667">
        <v>0</v>
      </c>
      <c r="AM19" s="668"/>
      <c r="AN19" s="668"/>
      <c r="AO19" s="693"/>
      <c r="AP19" s="661" t="s">
        <v>272</v>
      </c>
      <c r="AQ19" s="662"/>
      <c r="AR19" s="662"/>
      <c r="AS19" s="662"/>
      <c r="AT19" s="662"/>
      <c r="AU19" s="662"/>
      <c r="AV19" s="662"/>
      <c r="AW19" s="662"/>
      <c r="AX19" s="662"/>
      <c r="AY19" s="662"/>
      <c r="AZ19" s="662"/>
      <c r="BA19" s="662"/>
      <c r="BB19" s="662"/>
      <c r="BC19" s="662"/>
      <c r="BD19" s="662"/>
      <c r="BE19" s="662"/>
      <c r="BF19" s="663"/>
      <c r="BG19" s="664" t="s">
        <v>240</v>
      </c>
      <c r="BH19" s="665"/>
      <c r="BI19" s="665"/>
      <c r="BJ19" s="665"/>
      <c r="BK19" s="665"/>
      <c r="BL19" s="665"/>
      <c r="BM19" s="665"/>
      <c r="BN19" s="666"/>
      <c r="BO19" s="691" t="s">
        <v>240</v>
      </c>
      <c r="BP19" s="691"/>
      <c r="BQ19" s="691"/>
      <c r="BR19" s="691"/>
      <c r="BS19" s="692" t="s">
        <v>240</v>
      </c>
      <c r="BT19" s="692"/>
      <c r="BU19" s="692"/>
      <c r="BV19" s="692"/>
      <c r="BW19" s="692"/>
      <c r="BX19" s="692"/>
      <c r="BY19" s="692"/>
      <c r="BZ19" s="692"/>
      <c r="CA19" s="692"/>
      <c r="CB19" s="750"/>
      <c r="CD19" s="706" t="s">
        <v>273</v>
      </c>
      <c r="CE19" s="703"/>
      <c r="CF19" s="703"/>
      <c r="CG19" s="703"/>
      <c r="CH19" s="703"/>
      <c r="CI19" s="703"/>
      <c r="CJ19" s="703"/>
      <c r="CK19" s="703"/>
      <c r="CL19" s="703"/>
      <c r="CM19" s="703"/>
      <c r="CN19" s="703"/>
      <c r="CO19" s="703"/>
      <c r="CP19" s="703"/>
      <c r="CQ19" s="704"/>
      <c r="CR19" s="664" t="s">
        <v>240</v>
      </c>
      <c r="CS19" s="665"/>
      <c r="CT19" s="665"/>
      <c r="CU19" s="665"/>
      <c r="CV19" s="665"/>
      <c r="CW19" s="665"/>
      <c r="CX19" s="665"/>
      <c r="CY19" s="666"/>
      <c r="CZ19" s="691" t="s">
        <v>240</v>
      </c>
      <c r="DA19" s="691"/>
      <c r="DB19" s="691"/>
      <c r="DC19" s="691"/>
      <c r="DD19" s="670" t="s">
        <v>240</v>
      </c>
      <c r="DE19" s="665"/>
      <c r="DF19" s="665"/>
      <c r="DG19" s="665"/>
      <c r="DH19" s="665"/>
      <c r="DI19" s="665"/>
      <c r="DJ19" s="665"/>
      <c r="DK19" s="665"/>
      <c r="DL19" s="665"/>
      <c r="DM19" s="665"/>
      <c r="DN19" s="665"/>
      <c r="DO19" s="665"/>
      <c r="DP19" s="666"/>
      <c r="DQ19" s="670" t="s">
        <v>240</v>
      </c>
      <c r="DR19" s="665"/>
      <c r="DS19" s="665"/>
      <c r="DT19" s="665"/>
      <c r="DU19" s="665"/>
      <c r="DV19" s="665"/>
      <c r="DW19" s="665"/>
      <c r="DX19" s="665"/>
      <c r="DY19" s="665"/>
      <c r="DZ19" s="665"/>
      <c r="EA19" s="665"/>
      <c r="EB19" s="665"/>
      <c r="EC19" s="705"/>
    </row>
    <row r="20" spans="2:133" ht="11.25" customHeight="1" x14ac:dyDescent="0.15">
      <c r="B20" s="661" t="s">
        <v>274</v>
      </c>
      <c r="C20" s="662"/>
      <c r="D20" s="662"/>
      <c r="E20" s="662"/>
      <c r="F20" s="662"/>
      <c r="G20" s="662"/>
      <c r="H20" s="662"/>
      <c r="I20" s="662"/>
      <c r="J20" s="662"/>
      <c r="K20" s="662"/>
      <c r="L20" s="662"/>
      <c r="M20" s="662"/>
      <c r="N20" s="662"/>
      <c r="O20" s="662"/>
      <c r="P20" s="662"/>
      <c r="Q20" s="663"/>
      <c r="R20" s="664">
        <v>483</v>
      </c>
      <c r="S20" s="665"/>
      <c r="T20" s="665"/>
      <c r="U20" s="665"/>
      <c r="V20" s="665"/>
      <c r="W20" s="665"/>
      <c r="X20" s="665"/>
      <c r="Y20" s="666"/>
      <c r="Z20" s="691">
        <v>0</v>
      </c>
      <c r="AA20" s="691"/>
      <c r="AB20" s="691"/>
      <c r="AC20" s="691"/>
      <c r="AD20" s="692">
        <v>483</v>
      </c>
      <c r="AE20" s="692"/>
      <c r="AF20" s="692"/>
      <c r="AG20" s="692"/>
      <c r="AH20" s="692"/>
      <c r="AI20" s="692"/>
      <c r="AJ20" s="692"/>
      <c r="AK20" s="692"/>
      <c r="AL20" s="667">
        <v>0</v>
      </c>
      <c r="AM20" s="668"/>
      <c r="AN20" s="668"/>
      <c r="AO20" s="693"/>
      <c r="AP20" s="661" t="s">
        <v>275</v>
      </c>
      <c r="AQ20" s="662"/>
      <c r="AR20" s="662"/>
      <c r="AS20" s="662"/>
      <c r="AT20" s="662"/>
      <c r="AU20" s="662"/>
      <c r="AV20" s="662"/>
      <c r="AW20" s="662"/>
      <c r="AX20" s="662"/>
      <c r="AY20" s="662"/>
      <c r="AZ20" s="662"/>
      <c r="BA20" s="662"/>
      <c r="BB20" s="662"/>
      <c r="BC20" s="662"/>
      <c r="BD20" s="662"/>
      <c r="BE20" s="662"/>
      <c r="BF20" s="663"/>
      <c r="BG20" s="664" t="s">
        <v>240</v>
      </c>
      <c r="BH20" s="665"/>
      <c r="BI20" s="665"/>
      <c r="BJ20" s="665"/>
      <c r="BK20" s="665"/>
      <c r="BL20" s="665"/>
      <c r="BM20" s="665"/>
      <c r="BN20" s="666"/>
      <c r="BO20" s="691" t="s">
        <v>233</v>
      </c>
      <c r="BP20" s="691"/>
      <c r="BQ20" s="691"/>
      <c r="BR20" s="691"/>
      <c r="BS20" s="692" t="s">
        <v>240</v>
      </c>
      <c r="BT20" s="692"/>
      <c r="BU20" s="692"/>
      <c r="BV20" s="692"/>
      <c r="BW20" s="692"/>
      <c r="BX20" s="692"/>
      <c r="BY20" s="692"/>
      <c r="BZ20" s="692"/>
      <c r="CA20" s="692"/>
      <c r="CB20" s="750"/>
      <c r="CD20" s="706" t="s">
        <v>276</v>
      </c>
      <c r="CE20" s="703"/>
      <c r="CF20" s="703"/>
      <c r="CG20" s="703"/>
      <c r="CH20" s="703"/>
      <c r="CI20" s="703"/>
      <c r="CJ20" s="703"/>
      <c r="CK20" s="703"/>
      <c r="CL20" s="703"/>
      <c r="CM20" s="703"/>
      <c r="CN20" s="703"/>
      <c r="CO20" s="703"/>
      <c r="CP20" s="703"/>
      <c r="CQ20" s="704"/>
      <c r="CR20" s="664">
        <v>2011723</v>
      </c>
      <c r="CS20" s="665"/>
      <c r="CT20" s="665"/>
      <c r="CU20" s="665"/>
      <c r="CV20" s="665"/>
      <c r="CW20" s="665"/>
      <c r="CX20" s="665"/>
      <c r="CY20" s="666"/>
      <c r="CZ20" s="691">
        <v>100</v>
      </c>
      <c r="DA20" s="691"/>
      <c r="DB20" s="691"/>
      <c r="DC20" s="691"/>
      <c r="DD20" s="670">
        <v>323103</v>
      </c>
      <c r="DE20" s="665"/>
      <c r="DF20" s="665"/>
      <c r="DG20" s="665"/>
      <c r="DH20" s="665"/>
      <c r="DI20" s="665"/>
      <c r="DJ20" s="665"/>
      <c r="DK20" s="665"/>
      <c r="DL20" s="665"/>
      <c r="DM20" s="665"/>
      <c r="DN20" s="665"/>
      <c r="DO20" s="665"/>
      <c r="DP20" s="666"/>
      <c r="DQ20" s="670">
        <v>1448611</v>
      </c>
      <c r="DR20" s="665"/>
      <c r="DS20" s="665"/>
      <c r="DT20" s="665"/>
      <c r="DU20" s="665"/>
      <c r="DV20" s="665"/>
      <c r="DW20" s="665"/>
      <c r="DX20" s="665"/>
      <c r="DY20" s="665"/>
      <c r="DZ20" s="665"/>
      <c r="EA20" s="665"/>
      <c r="EB20" s="665"/>
      <c r="EC20" s="705"/>
    </row>
    <row r="21" spans="2:133" ht="11.25" customHeight="1" x14ac:dyDescent="0.15">
      <c r="B21" s="661" t="s">
        <v>277</v>
      </c>
      <c r="C21" s="662"/>
      <c r="D21" s="662"/>
      <c r="E21" s="662"/>
      <c r="F21" s="662"/>
      <c r="G21" s="662"/>
      <c r="H21" s="662"/>
      <c r="I21" s="662"/>
      <c r="J21" s="662"/>
      <c r="K21" s="662"/>
      <c r="L21" s="662"/>
      <c r="M21" s="662"/>
      <c r="N21" s="662"/>
      <c r="O21" s="662"/>
      <c r="P21" s="662"/>
      <c r="Q21" s="663"/>
      <c r="R21" s="664">
        <v>51</v>
      </c>
      <c r="S21" s="665"/>
      <c r="T21" s="665"/>
      <c r="U21" s="665"/>
      <c r="V21" s="665"/>
      <c r="W21" s="665"/>
      <c r="X21" s="665"/>
      <c r="Y21" s="666"/>
      <c r="Z21" s="691">
        <v>0</v>
      </c>
      <c r="AA21" s="691"/>
      <c r="AB21" s="691"/>
      <c r="AC21" s="691"/>
      <c r="AD21" s="692">
        <v>51</v>
      </c>
      <c r="AE21" s="692"/>
      <c r="AF21" s="692"/>
      <c r="AG21" s="692"/>
      <c r="AH21" s="692"/>
      <c r="AI21" s="692"/>
      <c r="AJ21" s="692"/>
      <c r="AK21" s="692"/>
      <c r="AL21" s="667">
        <v>0</v>
      </c>
      <c r="AM21" s="668"/>
      <c r="AN21" s="668"/>
      <c r="AO21" s="693"/>
      <c r="AP21" s="757" t="s">
        <v>278</v>
      </c>
      <c r="AQ21" s="764"/>
      <c r="AR21" s="764"/>
      <c r="AS21" s="764"/>
      <c r="AT21" s="764"/>
      <c r="AU21" s="764"/>
      <c r="AV21" s="764"/>
      <c r="AW21" s="764"/>
      <c r="AX21" s="764"/>
      <c r="AY21" s="764"/>
      <c r="AZ21" s="764"/>
      <c r="BA21" s="764"/>
      <c r="BB21" s="764"/>
      <c r="BC21" s="764"/>
      <c r="BD21" s="764"/>
      <c r="BE21" s="764"/>
      <c r="BF21" s="759"/>
      <c r="BG21" s="664" t="s">
        <v>240</v>
      </c>
      <c r="BH21" s="665"/>
      <c r="BI21" s="665"/>
      <c r="BJ21" s="665"/>
      <c r="BK21" s="665"/>
      <c r="BL21" s="665"/>
      <c r="BM21" s="665"/>
      <c r="BN21" s="666"/>
      <c r="BO21" s="691" t="s">
        <v>240</v>
      </c>
      <c r="BP21" s="691"/>
      <c r="BQ21" s="691"/>
      <c r="BR21" s="691"/>
      <c r="BS21" s="692" t="s">
        <v>240</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279</v>
      </c>
      <c r="C22" s="728"/>
      <c r="D22" s="728"/>
      <c r="E22" s="728"/>
      <c r="F22" s="728"/>
      <c r="G22" s="728"/>
      <c r="H22" s="728"/>
      <c r="I22" s="728"/>
      <c r="J22" s="728"/>
      <c r="K22" s="728"/>
      <c r="L22" s="728"/>
      <c r="M22" s="728"/>
      <c r="N22" s="728"/>
      <c r="O22" s="728"/>
      <c r="P22" s="728"/>
      <c r="Q22" s="729"/>
      <c r="R22" s="664">
        <v>315</v>
      </c>
      <c r="S22" s="665"/>
      <c r="T22" s="665"/>
      <c r="U22" s="665"/>
      <c r="V22" s="665"/>
      <c r="W22" s="665"/>
      <c r="X22" s="665"/>
      <c r="Y22" s="666"/>
      <c r="Z22" s="691">
        <v>0</v>
      </c>
      <c r="AA22" s="691"/>
      <c r="AB22" s="691"/>
      <c r="AC22" s="691"/>
      <c r="AD22" s="692" t="s">
        <v>240</v>
      </c>
      <c r="AE22" s="692"/>
      <c r="AF22" s="692"/>
      <c r="AG22" s="692"/>
      <c r="AH22" s="692"/>
      <c r="AI22" s="692"/>
      <c r="AJ22" s="692"/>
      <c r="AK22" s="692"/>
      <c r="AL22" s="667" t="s">
        <v>240</v>
      </c>
      <c r="AM22" s="668"/>
      <c r="AN22" s="668"/>
      <c r="AO22" s="693"/>
      <c r="AP22" s="757" t="s">
        <v>280</v>
      </c>
      <c r="AQ22" s="764"/>
      <c r="AR22" s="764"/>
      <c r="AS22" s="764"/>
      <c r="AT22" s="764"/>
      <c r="AU22" s="764"/>
      <c r="AV22" s="764"/>
      <c r="AW22" s="764"/>
      <c r="AX22" s="764"/>
      <c r="AY22" s="764"/>
      <c r="AZ22" s="764"/>
      <c r="BA22" s="764"/>
      <c r="BB22" s="764"/>
      <c r="BC22" s="764"/>
      <c r="BD22" s="764"/>
      <c r="BE22" s="764"/>
      <c r="BF22" s="759"/>
      <c r="BG22" s="664" t="s">
        <v>240</v>
      </c>
      <c r="BH22" s="665"/>
      <c r="BI22" s="665"/>
      <c r="BJ22" s="665"/>
      <c r="BK22" s="665"/>
      <c r="BL22" s="665"/>
      <c r="BM22" s="665"/>
      <c r="BN22" s="666"/>
      <c r="BO22" s="691" t="s">
        <v>240</v>
      </c>
      <c r="BP22" s="691"/>
      <c r="BQ22" s="691"/>
      <c r="BR22" s="691"/>
      <c r="BS22" s="692" t="s">
        <v>240</v>
      </c>
      <c r="BT22" s="692"/>
      <c r="BU22" s="692"/>
      <c r="BV22" s="692"/>
      <c r="BW22" s="692"/>
      <c r="BX22" s="692"/>
      <c r="BY22" s="692"/>
      <c r="BZ22" s="692"/>
      <c r="CA22" s="692"/>
      <c r="CB22" s="750"/>
      <c r="CD22" s="766" t="s">
        <v>281</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282</v>
      </c>
      <c r="C23" s="662"/>
      <c r="D23" s="662"/>
      <c r="E23" s="662"/>
      <c r="F23" s="662"/>
      <c r="G23" s="662"/>
      <c r="H23" s="662"/>
      <c r="I23" s="662"/>
      <c r="J23" s="662"/>
      <c r="K23" s="662"/>
      <c r="L23" s="662"/>
      <c r="M23" s="662"/>
      <c r="N23" s="662"/>
      <c r="O23" s="662"/>
      <c r="P23" s="662"/>
      <c r="Q23" s="663"/>
      <c r="R23" s="664">
        <v>1020030</v>
      </c>
      <c r="S23" s="665"/>
      <c r="T23" s="665"/>
      <c r="U23" s="665"/>
      <c r="V23" s="665"/>
      <c r="W23" s="665"/>
      <c r="X23" s="665"/>
      <c r="Y23" s="666"/>
      <c r="Z23" s="691">
        <v>48.6</v>
      </c>
      <c r="AA23" s="691"/>
      <c r="AB23" s="691"/>
      <c r="AC23" s="691"/>
      <c r="AD23" s="692">
        <v>891412</v>
      </c>
      <c r="AE23" s="692"/>
      <c r="AF23" s="692"/>
      <c r="AG23" s="692"/>
      <c r="AH23" s="692"/>
      <c r="AI23" s="692"/>
      <c r="AJ23" s="692"/>
      <c r="AK23" s="692"/>
      <c r="AL23" s="667">
        <v>72.599999999999994</v>
      </c>
      <c r="AM23" s="668"/>
      <c r="AN23" s="668"/>
      <c r="AO23" s="693"/>
      <c r="AP23" s="757" t="s">
        <v>283</v>
      </c>
      <c r="AQ23" s="764"/>
      <c r="AR23" s="764"/>
      <c r="AS23" s="764"/>
      <c r="AT23" s="764"/>
      <c r="AU23" s="764"/>
      <c r="AV23" s="764"/>
      <c r="AW23" s="764"/>
      <c r="AX23" s="764"/>
      <c r="AY23" s="764"/>
      <c r="AZ23" s="764"/>
      <c r="BA23" s="764"/>
      <c r="BB23" s="764"/>
      <c r="BC23" s="764"/>
      <c r="BD23" s="764"/>
      <c r="BE23" s="764"/>
      <c r="BF23" s="759"/>
      <c r="BG23" s="664" t="s">
        <v>240</v>
      </c>
      <c r="BH23" s="665"/>
      <c r="BI23" s="665"/>
      <c r="BJ23" s="665"/>
      <c r="BK23" s="665"/>
      <c r="BL23" s="665"/>
      <c r="BM23" s="665"/>
      <c r="BN23" s="666"/>
      <c r="BO23" s="691" t="s">
        <v>233</v>
      </c>
      <c r="BP23" s="691"/>
      <c r="BQ23" s="691"/>
      <c r="BR23" s="691"/>
      <c r="BS23" s="692" t="s">
        <v>240</v>
      </c>
      <c r="BT23" s="692"/>
      <c r="BU23" s="692"/>
      <c r="BV23" s="692"/>
      <c r="BW23" s="692"/>
      <c r="BX23" s="692"/>
      <c r="BY23" s="692"/>
      <c r="BZ23" s="692"/>
      <c r="CA23" s="692"/>
      <c r="CB23" s="750"/>
      <c r="CD23" s="766" t="s">
        <v>221</v>
      </c>
      <c r="CE23" s="767"/>
      <c r="CF23" s="767"/>
      <c r="CG23" s="767"/>
      <c r="CH23" s="767"/>
      <c r="CI23" s="767"/>
      <c r="CJ23" s="767"/>
      <c r="CK23" s="767"/>
      <c r="CL23" s="767"/>
      <c r="CM23" s="767"/>
      <c r="CN23" s="767"/>
      <c r="CO23" s="767"/>
      <c r="CP23" s="767"/>
      <c r="CQ23" s="768"/>
      <c r="CR23" s="766" t="s">
        <v>284</v>
      </c>
      <c r="CS23" s="767"/>
      <c r="CT23" s="767"/>
      <c r="CU23" s="767"/>
      <c r="CV23" s="767"/>
      <c r="CW23" s="767"/>
      <c r="CX23" s="767"/>
      <c r="CY23" s="768"/>
      <c r="CZ23" s="766" t="s">
        <v>285</v>
      </c>
      <c r="DA23" s="767"/>
      <c r="DB23" s="767"/>
      <c r="DC23" s="768"/>
      <c r="DD23" s="766" t="s">
        <v>286</v>
      </c>
      <c r="DE23" s="767"/>
      <c r="DF23" s="767"/>
      <c r="DG23" s="767"/>
      <c r="DH23" s="767"/>
      <c r="DI23" s="767"/>
      <c r="DJ23" s="767"/>
      <c r="DK23" s="768"/>
      <c r="DL23" s="775" t="s">
        <v>287</v>
      </c>
      <c r="DM23" s="776"/>
      <c r="DN23" s="776"/>
      <c r="DO23" s="776"/>
      <c r="DP23" s="776"/>
      <c r="DQ23" s="776"/>
      <c r="DR23" s="776"/>
      <c r="DS23" s="776"/>
      <c r="DT23" s="776"/>
      <c r="DU23" s="776"/>
      <c r="DV23" s="777"/>
      <c r="DW23" s="766" t="s">
        <v>288</v>
      </c>
      <c r="DX23" s="767"/>
      <c r="DY23" s="767"/>
      <c r="DZ23" s="767"/>
      <c r="EA23" s="767"/>
      <c r="EB23" s="767"/>
      <c r="EC23" s="768"/>
    </row>
    <row r="24" spans="2:133" ht="11.25" customHeight="1" x14ac:dyDescent="0.15">
      <c r="B24" s="661" t="s">
        <v>289</v>
      </c>
      <c r="C24" s="662"/>
      <c r="D24" s="662"/>
      <c r="E24" s="662"/>
      <c r="F24" s="662"/>
      <c r="G24" s="662"/>
      <c r="H24" s="662"/>
      <c r="I24" s="662"/>
      <c r="J24" s="662"/>
      <c r="K24" s="662"/>
      <c r="L24" s="662"/>
      <c r="M24" s="662"/>
      <c r="N24" s="662"/>
      <c r="O24" s="662"/>
      <c r="P24" s="662"/>
      <c r="Q24" s="663"/>
      <c r="R24" s="664">
        <v>891412</v>
      </c>
      <c r="S24" s="665"/>
      <c r="T24" s="665"/>
      <c r="U24" s="665"/>
      <c r="V24" s="665"/>
      <c r="W24" s="665"/>
      <c r="X24" s="665"/>
      <c r="Y24" s="666"/>
      <c r="Z24" s="691">
        <v>42.4</v>
      </c>
      <c r="AA24" s="691"/>
      <c r="AB24" s="691"/>
      <c r="AC24" s="691"/>
      <c r="AD24" s="692">
        <v>891412</v>
      </c>
      <c r="AE24" s="692"/>
      <c r="AF24" s="692"/>
      <c r="AG24" s="692"/>
      <c r="AH24" s="692"/>
      <c r="AI24" s="692"/>
      <c r="AJ24" s="692"/>
      <c r="AK24" s="692"/>
      <c r="AL24" s="667">
        <v>72.599999999999994</v>
      </c>
      <c r="AM24" s="668"/>
      <c r="AN24" s="668"/>
      <c r="AO24" s="693"/>
      <c r="AP24" s="757" t="s">
        <v>290</v>
      </c>
      <c r="AQ24" s="764"/>
      <c r="AR24" s="764"/>
      <c r="AS24" s="764"/>
      <c r="AT24" s="764"/>
      <c r="AU24" s="764"/>
      <c r="AV24" s="764"/>
      <c r="AW24" s="764"/>
      <c r="AX24" s="764"/>
      <c r="AY24" s="764"/>
      <c r="AZ24" s="764"/>
      <c r="BA24" s="764"/>
      <c r="BB24" s="764"/>
      <c r="BC24" s="764"/>
      <c r="BD24" s="764"/>
      <c r="BE24" s="764"/>
      <c r="BF24" s="759"/>
      <c r="BG24" s="664" t="s">
        <v>240</v>
      </c>
      <c r="BH24" s="665"/>
      <c r="BI24" s="665"/>
      <c r="BJ24" s="665"/>
      <c r="BK24" s="665"/>
      <c r="BL24" s="665"/>
      <c r="BM24" s="665"/>
      <c r="BN24" s="666"/>
      <c r="BO24" s="691" t="s">
        <v>233</v>
      </c>
      <c r="BP24" s="691"/>
      <c r="BQ24" s="691"/>
      <c r="BR24" s="691"/>
      <c r="BS24" s="692" t="s">
        <v>240</v>
      </c>
      <c r="BT24" s="692"/>
      <c r="BU24" s="692"/>
      <c r="BV24" s="692"/>
      <c r="BW24" s="692"/>
      <c r="BX24" s="692"/>
      <c r="BY24" s="692"/>
      <c r="BZ24" s="692"/>
      <c r="CA24" s="692"/>
      <c r="CB24" s="750"/>
      <c r="CD24" s="720" t="s">
        <v>291</v>
      </c>
      <c r="CE24" s="721"/>
      <c r="CF24" s="721"/>
      <c r="CG24" s="721"/>
      <c r="CH24" s="721"/>
      <c r="CI24" s="721"/>
      <c r="CJ24" s="721"/>
      <c r="CK24" s="721"/>
      <c r="CL24" s="721"/>
      <c r="CM24" s="721"/>
      <c r="CN24" s="721"/>
      <c r="CO24" s="721"/>
      <c r="CP24" s="721"/>
      <c r="CQ24" s="722"/>
      <c r="CR24" s="717">
        <v>696008</v>
      </c>
      <c r="CS24" s="718"/>
      <c r="CT24" s="718"/>
      <c r="CU24" s="718"/>
      <c r="CV24" s="718"/>
      <c r="CW24" s="718"/>
      <c r="CX24" s="718"/>
      <c r="CY24" s="761"/>
      <c r="CZ24" s="762">
        <v>34.6</v>
      </c>
      <c r="DA24" s="736"/>
      <c r="DB24" s="736"/>
      <c r="DC24" s="765"/>
      <c r="DD24" s="760">
        <v>610543</v>
      </c>
      <c r="DE24" s="718"/>
      <c r="DF24" s="718"/>
      <c r="DG24" s="718"/>
      <c r="DH24" s="718"/>
      <c r="DI24" s="718"/>
      <c r="DJ24" s="718"/>
      <c r="DK24" s="761"/>
      <c r="DL24" s="760">
        <v>547610</v>
      </c>
      <c r="DM24" s="718"/>
      <c r="DN24" s="718"/>
      <c r="DO24" s="718"/>
      <c r="DP24" s="718"/>
      <c r="DQ24" s="718"/>
      <c r="DR24" s="718"/>
      <c r="DS24" s="718"/>
      <c r="DT24" s="718"/>
      <c r="DU24" s="718"/>
      <c r="DV24" s="761"/>
      <c r="DW24" s="762">
        <v>43.6</v>
      </c>
      <c r="DX24" s="736"/>
      <c r="DY24" s="736"/>
      <c r="DZ24" s="736"/>
      <c r="EA24" s="736"/>
      <c r="EB24" s="736"/>
      <c r="EC24" s="763"/>
    </row>
    <row r="25" spans="2:133" ht="11.25" customHeight="1" x14ac:dyDescent="0.15">
      <c r="B25" s="661" t="s">
        <v>292</v>
      </c>
      <c r="C25" s="662"/>
      <c r="D25" s="662"/>
      <c r="E25" s="662"/>
      <c r="F25" s="662"/>
      <c r="G25" s="662"/>
      <c r="H25" s="662"/>
      <c r="I25" s="662"/>
      <c r="J25" s="662"/>
      <c r="K25" s="662"/>
      <c r="L25" s="662"/>
      <c r="M25" s="662"/>
      <c r="N25" s="662"/>
      <c r="O25" s="662"/>
      <c r="P25" s="662"/>
      <c r="Q25" s="663"/>
      <c r="R25" s="664">
        <v>128618</v>
      </c>
      <c r="S25" s="665"/>
      <c r="T25" s="665"/>
      <c r="U25" s="665"/>
      <c r="V25" s="665"/>
      <c r="W25" s="665"/>
      <c r="X25" s="665"/>
      <c r="Y25" s="666"/>
      <c r="Z25" s="691">
        <v>6.1</v>
      </c>
      <c r="AA25" s="691"/>
      <c r="AB25" s="691"/>
      <c r="AC25" s="691"/>
      <c r="AD25" s="692" t="s">
        <v>240</v>
      </c>
      <c r="AE25" s="692"/>
      <c r="AF25" s="692"/>
      <c r="AG25" s="692"/>
      <c r="AH25" s="692"/>
      <c r="AI25" s="692"/>
      <c r="AJ25" s="692"/>
      <c r="AK25" s="692"/>
      <c r="AL25" s="667" t="s">
        <v>240</v>
      </c>
      <c r="AM25" s="668"/>
      <c r="AN25" s="668"/>
      <c r="AO25" s="693"/>
      <c r="AP25" s="757" t="s">
        <v>293</v>
      </c>
      <c r="AQ25" s="764"/>
      <c r="AR25" s="764"/>
      <c r="AS25" s="764"/>
      <c r="AT25" s="764"/>
      <c r="AU25" s="764"/>
      <c r="AV25" s="764"/>
      <c r="AW25" s="764"/>
      <c r="AX25" s="764"/>
      <c r="AY25" s="764"/>
      <c r="AZ25" s="764"/>
      <c r="BA25" s="764"/>
      <c r="BB25" s="764"/>
      <c r="BC25" s="764"/>
      <c r="BD25" s="764"/>
      <c r="BE25" s="764"/>
      <c r="BF25" s="759"/>
      <c r="BG25" s="664" t="s">
        <v>240</v>
      </c>
      <c r="BH25" s="665"/>
      <c r="BI25" s="665"/>
      <c r="BJ25" s="665"/>
      <c r="BK25" s="665"/>
      <c r="BL25" s="665"/>
      <c r="BM25" s="665"/>
      <c r="BN25" s="666"/>
      <c r="BO25" s="691" t="s">
        <v>240</v>
      </c>
      <c r="BP25" s="691"/>
      <c r="BQ25" s="691"/>
      <c r="BR25" s="691"/>
      <c r="BS25" s="692" t="s">
        <v>240</v>
      </c>
      <c r="BT25" s="692"/>
      <c r="BU25" s="692"/>
      <c r="BV25" s="692"/>
      <c r="BW25" s="692"/>
      <c r="BX25" s="692"/>
      <c r="BY25" s="692"/>
      <c r="BZ25" s="692"/>
      <c r="CA25" s="692"/>
      <c r="CB25" s="750"/>
      <c r="CD25" s="706" t="s">
        <v>294</v>
      </c>
      <c r="CE25" s="703"/>
      <c r="CF25" s="703"/>
      <c r="CG25" s="703"/>
      <c r="CH25" s="703"/>
      <c r="CI25" s="703"/>
      <c r="CJ25" s="703"/>
      <c r="CK25" s="703"/>
      <c r="CL25" s="703"/>
      <c r="CM25" s="703"/>
      <c r="CN25" s="703"/>
      <c r="CO25" s="703"/>
      <c r="CP25" s="703"/>
      <c r="CQ25" s="704"/>
      <c r="CR25" s="664">
        <v>379720</v>
      </c>
      <c r="CS25" s="675"/>
      <c r="CT25" s="675"/>
      <c r="CU25" s="675"/>
      <c r="CV25" s="675"/>
      <c r="CW25" s="675"/>
      <c r="CX25" s="675"/>
      <c r="CY25" s="676"/>
      <c r="CZ25" s="667">
        <v>18.899999999999999</v>
      </c>
      <c r="DA25" s="677"/>
      <c r="DB25" s="677"/>
      <c r="DC25" s="678"/>
      <c r="DD25" s="670">
        <v>347568</v>
      </c>
      <c r="DE25" s="675"/>
      <c r="DF25" s="675"/>
      <c r="DG25" s="675"/>
      <c r="DH25" s="675"/>
      <c r="DI25" s="675"/>
      <c r="DJ25" s="675"/>
      <c r="DK25" s="676"/>
      <c r="DL25" s="670">
        <v>286770</v>
      </c>
      <c r="DM25" s="675"/>
      <c r="DN25" s="675"/>
      <c r="DO25" s="675"/>
      <c r="DP25" s="675"/>
      <c r="DQ25" s="675"/>
      <c r="DR25" s="675"/>
      <c r="DS25" s="675"/>
      <c r="DT25" s="675"/>
      <c r="DU25" s="675"/>
      <c r="DV25" s="676"/>
      <c r="DW25" s="667">
        <v>22.8</v>
      </c>
      <c r="DX25" s="677"/>
      <c r="DY25" s="677"/>
      <c r="DZ25" s="677"/>
      <c r="EA25" s="677"/>
      <c r="EB25" s="677"/>
      <c r="EC25" s="698"/>
    </row>
    <row r="26" spans="2:133" ht="11.25" customHeight="1" x14ac:dyDescent="0.15">
      <c r="B26" s="661" t="s">
        <v>295</v>
      </c>
      <c r="C26" s="662"/>
      <c r="D26" s="662"/>
      <c r="E26" s="662"/>
      <c r="F26" s="662"/>
      <c r="G26" s="662"/>
      <c r="H26" s="662"/>
      <c r="I26" s="662"/>
      <c r="J26" s="662"/>
      <c r="K26" s="662"/>
      <c r="L26" s="662"/>
      <c r="M26" s="662"/>
      <c r="N26" s="662"/>
      <c r="O26" s="662"/>
      <c r="P26" s="662"/>
      <c r="Q26" s="663"/>
      <c r="R26" s="664" t="s">
        <v>240</v>
      </c>
      <c r="S26" s="665"/>
      <c r="T26" s="665"/>
      <c r="U26" s="665"/>
      <c r="V26" s="665"/>
      <c r="W26" s="665"/>
      <c r="X26" s="665"/>
      <c r="Y26" s="666"/>
      <c r="Z26" s="691" t="s">
        <v>240</v>
      </c>
      <c r="AA26" s="691"/>
      <c r="AB26" s="691"/>
      <c r="AC26" s="691"/>
      <c r="AD26" s="692" t="s">
        <v>233</v>
      </c>
      <c r="AE26" s="692"/>
      <c r="AF26" s="692"/>
      <c r="AG26" s="692"/>
      <c r="AH26" s="692"/>
      <c r="AI26" s="692"/>
      <c r="AJ26" s="692"/>
      <c r="AK26" s="692"/>
      <c r="AL26" s="667" t="s">
        <v>240</v>
      </c>
      <c r="AM26" s="668"/>
      <c r="AN26" s="668"/>
      <c r="AO26" s="693"/>
      <c r="AP26" s="757" t="s">
        <v>296</v>
      </c>
      <c r="AQ26" s="758"/>
      <c r="AR26" s="758"/>
      <c r="AS26" s="758"/>
      <c r="AT26" s="758"/>
      <c r="AU26" s="758"/>
      <c r="AV26" s="758"/>
      <c r="AW26" s="758"/>
      <c r="AX26" s="758"/>
      <c r="AY26" s="758"/>
      <c r="AZ26" s="758"/>
      <c r="BA26" s="758"/>
      <c r="BB26" s="758"/>
      <c r="BC26" s="758"/>
      <c r="BD26" s="758"/>
      <c r="BE26" s="758"/>
      <c r="BF26" s="759"/>
      <c r="BG26" s="664" t="s">
        <v>240</v>
      </c>
      <c r="BH26" s="665"/>
      <c r="BI26" s="665"/>
      <c r="BJ26" s="665"/>
      <c r="BK26" s="665"/>
      <c r="BL26" s="665"/>
      <c r="BM26" s="665"/>
      <c r="BN26" s="666"/>
      <c r="BO26" s="691" t="s">
        <v>233</v>
      </c>
      <c r="BP26" s="691"/>
      <c r="BQ26" s="691"/>
      <c r="BR26" s="691"/>
      <c r="BS26" s="692" t="s">
        <v>240</v>
      </c>
      <c r="BT26" s="692"/>
      <c r="BU26" s="692"/>
      <c r="BV26" s="692"/>
      <c r="BW26" s="692"/>
      <c r="BX26" s="692"/>
      <c r="BY26" s="692"/>
      <c r="BZ26" s="692"/>
      <c r="CA26" s="692"/>
      <c r="CB26" s="750"/>
      <c r="CD26" s="706" t="s">
        <v>297</v>
      </c>
      <c r="CE26" s="703"/>
      <c r="CF26" s="703"/>
      <c r="CG26" s="703"/>
      <c r="CH26" s="703"/>
      <c r="CI26" s="703"/>
      <c r="CJ26" s="703"/>
      <c r="CK26" s="703"/>
      <c r="CL26" s="703"/>
      <c r="CM26" s="703"/>
      <c r="CN26" s="703"/>
      <c r="CO26" s="703"/>
      <c r="CP26" s="703"/>
      <c r="CQ26" s="704"/>
      <c r="CR26" s="664">
        <v>193247</v>
      </c>
      <c r="CS26" s="665"/>
      <c r="CT26" s="665"/>
      <c r="CU26" s="665"/>
      <c r="CV26" s="665"/>
      <c r="CW26" s="665"/>
      <c r="CX26" s="665"/>
      <c r="CY26" s="666"/>
      <c r="CZ26" s="667">
        <v>9.6</v>
      </c>
      <c r="DA26" s="677"/>
      <c r="DB26" s="677"/>
      <c r="DC26" s="678"/>
      <c r="DD26" s="670">
        <v>167938</v>
      </c>
      <c r="DE26" s="665"/>
      <c r="DF26" s="665"/>
      <c r="DG26" s="665"/>
      <c r="DH26" s="665"/>
      <c r="DI26" s="665"/>
      <c r="DJ26" s="665"/>
      <c r="DK26" s="666"/>
      <c r="DL26" s="670" t="s">
        <v>240</v>
      </c>
      <c r="DM26" s="665"/>
      <c r="DN26" s="665"/>
      <c r="DO26" s="665"/>
      <c r="DP26" s="665"/>
      <c r="DQ26" s="665"/>
      <c r="DR26" s="665"/>
      <c r="DS26" s="665"/>
      <c r="DT26" s="665"/>
      <c r="DU26" s="665"/>
      <c r="DV26" s="666"/>
      <c r="DW26" s="667" t="s">
        <v>233</v>
      </c>
      <c r="DX26" s="677"/>
      <c r="DY26" s="677"/>
      <c r="DZ26" s="677"/>
      <c r="EA26" s="677"/>
      <c r="EB26" s="677"/>
      <c r="EC26" s="698"/>
    </row>
    <row r="27" spans="2:133" ht="11.25" customHeight="1" x14ac:dyDescent="0.15">
      <c r="B27" s="661" t="s">
        <v>298</v>
      </c>
      <c r="C27" s="662"/>
      <c r="D27" s="662"/>
      <c r="E27" s="662"/>
      <c r="F27" s="662"/>
      <c r="G27" s="662"/>
      <c r="H27" s="662"/>
      <c r="I27" s="662"/>
      <c r="J27" s="662"/>
      <c r="K27" s="662"/>
      <c r="L27" s="662"/>
      <c r="M27" s="662"/>
      <c r="N27" s="662"/>
      <c r="O27" s="662"/>
      <c r="P27" s="662"/>
      <c r="Q27" s="663"/>
      <c r="R27" s="664">
        <v>1337905</v>
      </c>
      <c r="S27" s="665"/>
      <c r="T27" s="665"/>
      <c r="U27" s="665"/>
      <c r="V27" s="665"/>
      <c r="W27" s="665"/>
      <c r="X27" s="665"/>
      <c r="Y27" s="666"/>
      <c r="Z27" s="691">
        <v>63.7</v>
      </c>
      <c r="AA27" s="691"/>
      <c r="AB27" s="691"/>
      <c r="AC27" s="691"/>
      <c r="AD27" s="692">
        <v>1209287</v>
      </c>
      <c r="AE27" s="692"/>
      <c r="AF27" s="692"/>
      <c r="AG27" s="692"/>
      <c r="AH27" s="692"/>
      <c r="AI27" s="692"/>
      <c r="AJ27" s="692"/>
      <c r="AK27" s="692"/>
      <c r="AL27" s="667">
        <v>98.5</v>
      </c>
      <c r="AM27" s="668"/>
      <c r="AN27" s="668"/>
      <c r="AO27" s="693"/>
      <c r="AP27" s="661" t="s">
        <v>299</v>
      </c>
      <c r="AQ27" s="662"/>
      <c r="AR27" s="662"/>
      <c r="AS27" s="662"/>
      <c r="AT27" s="662"/>
      <c r="AU27" s="662"/>
      <c r="AV27" s="662"/>
      <c r="AW27" s="662"/>
      <c r="AX27" s="662"/>
      <c r="AY27" s="662"/>
      <c r="AZ27" s="662"/>
      <c r="BA27" s="662"/>
      <c r="BB27" s="662"/>
      <c r="BC27" s="662"/>
      <c r="BD27" s="662"/>
      <c r="BE27" s="662"/>
      <c r="BF27" s="663"/>
      <c r="BG27" s="664">
        <v>257808</v>
      </c>
      <c r="BH27" s="665"/>
      <c r="BI27" s="665"/>
      <c r="BJ27" s="665"/>
      <c r="BK27" s="665"/>
      <c r="BL27" s="665"/>
      <c r="BM27" s="665"/>
      <c r="BN27" s="666"/>
      <c r="BO27" s="691">
        <v>100</v>
      </c>
      <c r="BP27" s="691"/>
      <c r="BQ27" s="691"/>
      <c r="BR27" s="691"/>
      <c r="BS27" s="692">
        <v>30345</v>
      </c>
      <c r="BT27" s="692"/>
      <c r="BU27" s="692"/>
      <c r="BV27" s="692"/>
      <c r="BW27" s="692"/>
      <c r="BX27" s="692"/>
      <c r="BY27" s="692"/>
      <c r="BZ27" s="692"/>
      <c r="CA27" s="692"/>
      <c r="CB27" s="750"/>
      <c r="CD27" s="706" t="s">
        <v>300</v>
      </c>
      <c r="CE27" s="703"/>
      <c r="CF27" s="703"/>
      <c r="CG27" s="703"/>
      <c r="CH27" s="703"/>
      <c r="CI27" s="703"/>
      <c r="CJ27" s="703"/>
      <c r="CK27" s="703"/>
      <c r="CL27" s="703"/>
      <c r="CM27" s="703"/>
      <c r="CN27" s="703"/>
      <c r="CO27" s="703"/>
      <c r="CP27" s="703"/>
      <c r="CQ27" s="704"/>
      <c r="CR27" s="664">
        <v>59791</v>
      </c>
      <c r="CS27" s="675"/>
      <c r="CT27" s="675"/>
      <c r="CU27" s="675"/>
      <c r="CV27" s="675"/>
      <c r="CW27" s="675"/>
      <c r="CX27" s="675"/>
      <c r="CY27" s="676"/>
      <c r="CZ27" s="667">
        <v>3</v>
      </c>
      <c r="DA27" s="677"/>
      <c r="DB27" s="677"/>
      <c r="DC27" s="678"/>
      <c r="DD27" s="670">
        <v>11167</v>
      </c>
      <c r="DE27" s="675"/>
      <c r="DF27" s="675"/>
      <c r="DG27" s="675"/>
      <c r="DH27" s="675"/>
      <c r="DI27" s="675"/>
      <c r="DJ27" s="675"/>
      <c r="DK27" s="676"/>
      <c r="DL27" s="670">
        <v>9032</v>
      </c>
      <c r="DM27" s="675"/>
      <c r="DN27" s="675"/>
      <c r="DO27" s="675"/>
      <c r="DP27" s="675"/>
      <c r="DQ27" s="675"/>
      <c r="DR27" s="675"/>
      <c r="DS27" s="675"/>
      <c r="DT27" s="675"/>
      <c r="DU27" s="675"/>
      <c r="DV27" s="676"/>
      <c r="DW27" s="667">
        <v>0.7</v>
      </c>
      <c r="DX27" s="677"/>
      <c r="DY27" s="677"/>
      <c r="DZ27" s="677"/>
      <c r="EA27" s="677"/>
      <c r="EB27" s="677"/>
      <c r="EC27" s="698"/>
    </row>
    <row r="28" spans="2:133" ht="11.25" customHeight="1" x14ac:dyDescent="0.15">
      <c r="B28" s="661" t="s">
        <v>301</v>
      </c>
      <c r="C28" s="662"/>
      <c r="D28" s="662"/>
      <c r="E28" s="662"/>
      <c r="F28" s="662"/>
      <c r="G28" s="662"/>
      <c r="H28" s="662"/>
      <c r="I28" s="662"/>
      <c r="J28" s="662"/>
      <c r="K28" s="662"/>
      <c r="L28" s="662"/>
      <c r="M28" s="662"/>
      <c r="N28" s="662"/>
      <c r="O28" s="662"/>
      <c r="P28" s="662"/>
      <c r="Q28" s="663"/>
      <c r="R28" s="664" t="s">
        <v>240</v>
      </c>
      <c r="S28" s="665"/>
      <c r="T28" s="665"/>
      <c r="U28" s="665"/>
      <c r="V28" s="665"/>
      <c r="W28" s="665"/>
      <c r="X28" s="665"/>
      <c r="Y28" s="666"/>
      <c r="Z28" s="691" t="s">
        <v>240</v>
      </c>
      <c r="AA28" s="691"/>
      <c r="AB28" s="691"/>
      <c r="AC28" s="691"/>
      <c r="AD28" s="692" t="s">
        <v>240</v>
      </c>
      <c r="AE28" s="692"/>
      <c r="AF28" s="692"/>
      <c r="AG28" s="692"/>
      <c r="AH28" s="692"/>
      <c r="AI28" s="692"/>
      <c r="AJ28" s="692"/>
      <c r="AK28" s="692"/>
      <c r="AL28" s="667" t="s">
        <v>240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302</v>
      </c>
      <c r="CE28" s="703"/>
      <c r="CF28" s="703"/>
      <c r="CG28" s="703"/>
      <c r="CH28" s="703"/>
      <c r="CI28" s="703"/>
      <c r="CJ28" s="703"/>
      <c r="CK28" s="703"/>
      <c r="CL28" s="703"/>
      <c r="CM28" s="703"/>
      <c r="CN28" s="703"/>
      <c r="CO28" s="703"/>
      <c r="CP28" s="703"/>
      <c r="CQ28" s="704"/>
      <c r="CR28" s="664">
        <v>256497</v>
      </c>
      <c r="CS28" s="665"/>
      <c r="CT28" s="665"/>
      <c r="CU28" s="665"/>
      <c r="CV28" s="665"/>
      <c r="CW28" s="665"/>
      <c r="CX28" s="665"/>
      <c r="CY28" s="666"/>
      <c r="CZ28" s="667">
        <v>12.8</v>
      </c>
      <c r="DA28" s="677"/>
      <c r="DB28" s="677"/>
      <c r="DC28" s="678"/>
      <c r="DD28" s="670">
        <v>251808</v>
      </c>
      <c r="DE28" s="665"/>
      <c r="DF28" s="665"/>
      <c r="DG28" s="665"/>
      <c r="DH28" s="665"/>
      <c r="DI28" s="665"/>
      <c r="DJ28" s="665"/>
      <c r="DK28" s="666"/>
      <c r="DL28" s="670">
        <v>251808</v>
      </c>
      <c r="DM28" s="665"/>
      <c r="DN28" s="665"/>
      <c r="DO28" s="665"/>
      <c r="DP28" s="665"/>
      <c r="DQ28" s="665"/>
      <c r="DR28" s="665"/>
      <c r="DS28" s="665"/>
      <c r="DT28" s="665"/>
      <c r="DU28" s="665"/>
      <c r="DV28" s="666"/>
      <c r="DW28" s="667">
        <v>20</v>
      </c>
      <c r="DX28" s="677"/>
      <c r="DY28" s="677"/>
      <c r="DZ28" s="677"/>
      <c r="EA28" s="677"/>
      <c r="EB28" s="677"/>
      <c r="EC28" s="698"/>
    </row>
    <row r="29" spans="2:133" ht="11.25" customHeight="1" x14ac:dyDescent="0.15">
      <c r="B29" s="661" t="s">
        <v>303</v>
      </c>
      <c r="C29" s="662"/>
      <c r="D29" s="662"/>
      <c r="E29" s="662"/>
      <c r="F29" s="662"/>
      <c r="G29" s="662"/>
      <c r="H29" s="662"/>
      <c r="I29" s="662"/>
      <c r="J29" s="662"/>
      <c r="K29" s="662"/>
      <c r="L29" s="662"/>
      <c r="M29" s="662"/>
      <c r="N29" s="662"/>
      <c r="O29" s="662"/>
      <c r="P29" s="662"/>
      <c r="Q29" s="663"/>
      <c r="R29" s="664">
        <v>20442</v>
      </c>
      <c r="S29" s="665"/>
      <c r="T29" s="665"/>
      <c r="U29" s="665"/>
      <c r="V29" s="665"/>
      <c r="W29" s="665"/>
      <c r="X29" s="665"/>
      <c r="Y29" s="666"/>
      <c r="Z29" s="691">
        <v>1</v>
      </c>
      <c r="AA29" s="691"/>
      <c r="AB29" s="691"/>
      <c r="AC29" s="691"/>
      <c r="AD29" s="692" t="s">
        <v>240</v>
      </c>
      <c r="AE29" s="692"/>
      <c r="AF29" s="692"/>
      <c r="AG29" s="692"/>
      <c r="AH29" s="692"/>
      <c r="AI29" s="692"/>
      <c r="AJ29" s="692"/>
      <c r="AK29" s="692"/>
      <c r="AL29" s="667" t="s">
        <v>240</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304</v>
      </c>
      <c r="CE29" s="752"/>
      <c r="CF29" s="706" t="s">
        <v>70</v>
      </c>
      <c r="CG29" s="703"/>
      <c r="CH29" s="703"/>
      <c r="CI29" s="703"/>
      <c r="CJ29" s="703"/>
      <c r="CK29" s="703"/>
      <c r="CL29" s="703"/>
      <c r="CM29" s="703"/>
      <c r="CN29" s="703"/>
      <c r="CO29" s="703"/>
      <c r="CP29" s="703"/>
      <c r="CQ29" s="704"/>
      <c r="CR29" s="664">
        <v>256497</v>
      </c>
      <c r="CS29" s="675"/>
      <c r="CT29" s="675"/>
      <c r="CU29" s="675"/>
      <c r="CV29" s="675"/>
      <c r="CW29" s="675"/>
      <c r="CX29" s="675"/>
      <c r="CY29" s="676"/>
      <c r="CZ29" s="667">
        <v>12.8</v>
      </c>
      <c r="DA29" s="677"/>
      <c r="DB29" s="677"/>
      <c r="DC29" s="678"/>
      <c r="DD29" s="670">
        <v>251808</v>
      </c>
      <c r="DE29" s="675"/>
      <c r="DF29" s="675"/>
      <c r="DG29" s="675"/>
      <c r="DH29" s="675"/>
      <c r="DI29" s="675"/>
      <c r="DJ29" s="675"/>
      <c r="DK29" s="676"/>
      <c r="DL29" s="670">
        <v>251808</v>
      </c>
      <c r="DM29" s="675"/>
      <c r="DN29" s="675"/>
      <c r="DO29" s="675"/>
      <c r="DP29" s="675"/>
      <c r="DQ29" s="675"/>
      <c r="DR29" s="675"/>
      <c r="DS29" s="675"/>
      <c r="DT29" s="675"/>
      <c r="DU29" s="675"/>
      <c r="DV29" s="676"/>
      <c r="DW29" s="667">
        <v>20</v>
      </c>
      <c r="DX29" s="677"/>
      <c r="DY29" s="677"/>
      <c r="DZ29" s="677"/>
      <c r="EA29" s="677"/>
      <c r="EB29" s="677"/>
      <c r="EC29" s="698"/>
    </row>
    <row r="30" spans="2:133" ht="11.25" customHeight="1" x14ac:dyDescent="0.15">
      <c r="B30" s="661" t="s">
        <v>305</v>
      </c>
      <c r="C30" s="662"/>
      <c r="D30" s="662"/>
      <c r="E30" s="662"/>
      <c r="F30" s="662"/>
      <c r="G30" s="662"/>
      <c r="H30" s="662"/>
      <c r="I30" s="662"/>
      <c r="J30" s="662"/>
      <c r="K30" s="662"/>
      <c r="L30" s="662"/>
      <c r="M30" s="662"/>
      <c r="N30" s="662"/>
      <c r="O30" s="662"/>
      <c r="P30" s="662"/>
      <c r="Q30" s="663"/>
      <c r="R30" s="664">
        <v>37833</v>
      </c>
      <c r="S30" s="665"/>
      <c r="T30" s="665"/>
      <c r="U30" s="665"/>
      <c r="V30" s="665"/>
      <c r="W30" s="665"/>
      <c r="X30" s="665"/>
      <c r="Y30" s="666"/>
      <c r="Z30" s="691">
        <v>1.8</v>
      </c>
      <c r="AA30" s="691"/>
      <c r="AB30" s="691"/>
      <c r="AC30" s="691"/>
      <c r="AD30" s="692" t="s">
        <v>240</v>
      </c>
      <c r="AE30" s="692"/>
      <c r="AF30" s="692"/>
      <c r="AG30" s="692"/>
      <c r="AH30" s="692"/>
      <c r="AI30" s="692"/>
      <c r="AJ30" s="692"/>
      <c r="AK30" s="692"/>
      <c r="AL30" s="667" t="s">
        <v>240</v>
      </c>
      <c r="AM30" s="668"/>
      <c r="AN30" s="668"/>
      <c r="AO30" s="693"/>
      <c r="AP30" s="723" t="s">
        <v>221</v>
      </c>
      <c r="AQ30" s="724"/>
      <c r="AR30" s="724"/>
      <c r="AS30" s="724"/>
      <c r="AT30" s="724"/>
      <c r="AU30" s="724"/>
      <c r="AV30" s="724"/>
      <c r="AW30" s="724"/>
      <c r="AX30" s="724"/>
      <c r="AY30" s="724"/>
      <c r="AZ30" s="724"/>
      <c r="BA30" s="724"/>
      <c r="BB30" s="724"/>
      <c r="BC30" s="724"/>
      <c r="BD30" s="724"/>
      <c r="BE30" s="724"/>
      <c r="BF30" s="725"/>
      <c r="BG30" s="723" t="s">
        <v>306</v>
      </c>
      <c r="BH30" s="748"/>
      <c r="BI30" s="748"/>
      <c r="BJ30" s="748"/>
      <c r="BK30" s="748"/>
      <c r="BL30" s="748"/>
      <c r="BM30" s="748"/>
      <c r="BN30" s="748"/>
      <c r="BO30" s="748"/>
      <c r="BP30" s="748"/>
      <c r="BQ30" s="749"/>
      <c r="BR30" s="723" t="s">
        <v>307</v>
      </c>
      <c r="BS30" s="748"/>
      <c r="BT30" s="748"/>
      <c r="BU30" s="748"/>
      <c r="BV30" s="748"/>
      <c r="BW30" s="748"/>
      <c r="BX30" s="748"/>
      <c r="BY30" s="748"/>
      <c r="BZ30" s="748"/>
      <c r="CA30" s="748"/>
      <c r="CB30" s="749"/>
      <c r="CD30" s="753"/>
      <c r="CE30" s="754"/>
      <c r="CF30" s="706" t="s">
        <v>308</v>
      </c>
      <c r="CG30" s="703"/>
      <c r="CH30" s="703"/>
      <c r="CI30" s="703"/>
      <c r="CJ30" s="703"/>
      <c r="CK30" s="703"/>
      <c r="CL30" s="703"/>
      <c r="CM30" s="703"/>
      <c r="CN30" s="703"/>
      <c r="CO30" s="703"/>
      <c r="CP30" s="703"/>
      <c r="CQ30" s="704"/>
      <c r="CR30" s="664">
        <v>253642</v>
      </c>
      <c r="CS30" s="665"/>
      <c r="CT30" s="665"/>
      <c r="CU30" s="665"/>
      <c r="CV30" s="665"/>
      <c r="CW30" s="665"/>
      <c r="CX30" s="665"/>
      <c r="CY30" s="666"/>
      <c r="CZ30" s="667">
        <v>12.6</v>
      </c>
      <c r="DA30" s="677"/>
      <c r="DB30" s="677"/>
      <c r="DC30" s="678"/>
      <c r="DD30" s="670">
        <v>249064</v>
      </c>
      <c r="DE30" s="665"/>
      <c r="DF30" s="665"/>
      <c r="DG30" s="665"/>
      <c r="DH30" s="665"/>
      <c r="DI30" s="665"/>
      <c r="DJ30" s="665"/>
      <c r="DK30" s="666"/>
      <c r="DL30" s="670">
        <v>249064</v>
      </c>
      <c r="DM30" s="665"/>
      <c r="DN30" s="665"/>
      <c r="DO30" s="665"/>
      <c r="DP30" s="665"/>
      <c r="DQ30" s="665"/>
      <c r="DR30" s="665"/>
      <c r="DS30" s="665"/>
      <c r="DT30" s="665"/>
      <c r="DU30" s="665"/>
      <c r="DV30" s="666"/>
      <c r="DW30" s="667">
        <v>19.8</v>
      </c>
      <c r="DX30" s="677"/>
      <c r="DY30" s="677"/>
      <c r="DZ30" s="677"/>
      <c r="EA30" s="677"/>
      <c r="EB30" s="677"/>
      <c r="EC30" s="698"/>
    </row>
    <row r="31" spans="2:133" ht="11.25" customHeight="1" x14ac:dyDescent="0.15">
      <c r="B31" s="661" t="s">
        <v>309</v>
      </c>
      <c r="C31" s="662"/>
      <c r="D31" s="662"/>
      <c r="E31" s="662"/>
      <c r="F31" s="662"/>
      <c r="G31" s="662"/>
      <c r="H31" s="662"/>
      <c r="I31" s="662"/>
      <c r="J31" s="662"/>
      <c r="K31" s="662"/>
      <c r="L31" s="662"/>
      <c r="M31" s="662"/>
      <c r="N31" s="662"/>
      <c r="O31" s="662"/>
      <c r="P31" s="662"/>
      <c r="Q31" s="663"/>
      <c r="R31" s="664">
        <v>888</v>
      </c>
      <c r="S31" s="665"/>
      <c r="T31" s="665"/>
      <c r="U31" s="665"/>
      <c r="V31" s="665"/>
      <c r="W31" s="665"/>
      <c r="X31" s="665"/>
      <c r="Y31" s="666"/>
      <c r="Z31" s="691">
        <v>0</v>
      </c>
      <c r="AA31" s="691"/>
      <c r="AB31" s="691"/>
      <c r="AC31" s="691"/>
      <c r="AD31" s="692" t="s">
        <v>240</v>
      </c>
      <c r="AE31" s="692"/>
      <c r="AF31" s="692"/>
      <c r="AG31" s="692"/>
      <c r="AH31" s="692"/>
      <c r="AI31" s="692"/>
      <c r="AJ31" s="692"/>
      <c r="AK31" s="692"/>
      <c r="AL31" s="667" t="s">
        <v>240</v>
      </c>
      <c r="AM31" s="668"/>
      <c r="AN31" s="668"/>
      <c r="AO31" s="693"/>
      <c r="AP31" s="739" t="s">
        <v>310</v>
      </c>
      <c r="AQ31" s="740"/>
      <c r="AR31" s="740"/>
      <c r="AS31" s="740"/>
      <c r="AT31" s="745" t="s">
        <v>311</v>
      </c>
      <c r="AU31" s="217"/>
      <c r="AV31" s="217"/>
      <c r="AW31" s="217"/>
      <c r="AX31" s="731" t="s">
        <v>188</v>
      </c>
      <c r="AY31" s="732"/>
      <c r="AZ31" s="732"/>
      <c r="BA31" s="732"/>
      <c r="BB31" s="732"/>
      <c r="BC31" s="732"/>
      <c r="BD31" s="732"/>
      <c r="BE31" s="732"/>
      <c r="BF31" s="733"/>
      <c r="BG31" s="734">
        <v>99.9</v>
      </c>
      <c r="BH31" s="735"/>
      <c r="BI31" s="735"/>
      <c r="BJ31" s="735"/>
      <c r="BK31" s="735"/>
      <c r="BL31" s="735"/>
      <c r="BM31" s="736">
        <v>99.4</v>
      </c>
      <c r="BN31" s="735"/>
      <c r="BO31" s="735"/>
      <c r="BP31" s="735"/>
      <c r="BQ31" s="737"/>
      <c r="BR31" s="734">
        <v>99.9</v>
      </c>
      <c r="BS31" s="735"/>
      <c r="BT31" s="735"/>
      <c r="BU31" s="735"/>
      <c r="BV31" s="735"/>
      <c r="BW31" s="735"/>
      <c r="BX31" s="736">
        <v>99.3</v>
      </c>
      <c r="BY31" s="735"/>
      <c r="BZ31" s="735"/>
      <c r="CA31" s="735"/>
      <c r="CB31" s="737"/>
      <c r="CD31" s="753"/>
      <c r="CE31" s="754"/>
      <c r="CF31" s="706" t="s">
        <v>312</v>
      </c>
      <c r="CG31" s="703"/>
      <c r="CH31" s="703"/>
      <c r="CI31" s="703"/>
      <c r="CJ31" s="703"/>
      <c r="CK31" s="703"/>
      <c r="CL31" s="703"/>
      <c r="CM31" s="703"/>
      <c r="CN31" s="703"/>
      <c r="CO31" s="703"/>
      <c r="CP31" s="703"/>
      <c r="CQ31" s="704"/>
      <c r="CR31" s="664">
        <v>2855</v>
      </c>
      <c r="CS31" s="675"/>
      <c r="CT31" s="675"/>
      <c r="CU31" s="675"/>
      <c r="CV31" s="675"/>
      <c r="CW31" s="675"/>
      <c r="CX31" s="675"/>
      <c r="CY31" s="676"/>
      <c r="CZ31" s="667">
        <v>0.1</v>
      </c>
      <c r="DA31" s="677"/>
      <c r="DB31" s="677"/>
      <c r="DC31" s="678"/>
      <c r="DD31" s="670">
        <v>2744</v>
      </c>
      <c r="DE31" s="675"/>
      <c r="DF31" s="675"/>
      <c r="DG31" s="675"/>
      <c r="DH31" s="675"/>
      <c r="DI31" s="675"/>
      <c r="DJ31" s="675"/>
      <c r="DK31" s="676"/>
      <c r="DL31" s="670">
        <v>2744</v>
      </c>
      <c r="DM31" s="675"/>
      <c r="DN31" s="675"/>
      <c r="DO31" s="675"/>
      <c r="DP31" s="675"/>
      <c r="DQ31" s="675"/>
      <c r="DR31" s="675"/>
      <c r="DS31" s="675"/>
      <c r="DT31" s="675"/>
      <c r="DU31" s="675"/>
      <c r="DV31" s="676"/>
      <c r="DW31" s="667">
        <v>0.2</v>
      </c>
      <c r="DX31" s="677"/>
      <c r="DY31" s="677"/>
      <c r="DZ31" s="677"/>
      <c r="EA31" s="677"/>
      <c r="EB31" s="677"/>
      <c r="EC31" s="698"/>
    </row>
    <row r="32" spans="2:133" ht="11.25" customHeight="1" x14ac:dyDescent="0.15">
      <c r="B32" s="661" t="s">
        <v>313</v>
      </c>
      <c r="C32" s="662"/>
      <c r="D32" s="662"/>
      <c r="E32" s="662"/>
      <c r="F32" s="662"/>
      <c r="G32" s="662"/>
      <c r="H32" s="662"/>
      <c r="I32" s="662"/>
      <c r="J32" s="662"/>
      <c r="K32" s="662"/>
      <c r="L32" s="662"/>
      <c r="M32" s="662"/>
      <c r="N32" s="662"/>
      <c r="O32" s="662"/>
      <c r="P32" s="662"/>
      <c r="Q32" s="663"/>
      <c r="R32" s="664">
        <v>218797</v>
      </c>
      <c r="S32" s="665"/>
      <c r="T32" s="665"/>
      <c r="U32" s="665"/>
      <c r="V32" s="665"/>
      <c r="W32" s="665"/>
      <c r="X32" s="665"/>
      <c r="Y32" s="666"/>
      <c r="Z32" s="691">
        <v>10.4</v>
      </c>
      <c r="AA32" s="691"/>
      <c r="AB32" s="691"/>
      <c r="AC32" s="691"/>
      <c r="AD32" s="692" t="s">
        <v>233</v>
      </c>
      <c r="AE32" s="692"/>
      <c r="AF32" s="692"/>
      <c r="AG32" s="692"/>
      <c r="AH32" s="692"/>
      <c r="AI32" s="692"/>
      <c r="AJ32" s="692"/>
      <c r="AK32" s="692"/>
      <c r="AL32" s="667" t="s">
        <v>240</v>
      </c>
      <c r="AM32" s="668"/>
      <c r="AN32" s="668"/>
      <c r="AO32" s="693"/>
      <c r="AP32" s="741"/>
      <c r="AQ32" s="742"/>
      <c r="AR32" s="742"/>
      <c r="AS32" s="742"/>
      <c r="AT32" s="746"/>
      <c r="AU32" s="216" t="s">
        <v>314</v>
      </c>
      <c r="AV32" s="216"/>
      <c r="AW32" s="216"/>
      <c r="AX32" s="661" t="s">
        <v>315</v>
      </c>
      <c r="AY32" s="662"/>
      <c r="AZ32" s="662"/>
      <c r="BA32" s="662"/>
      <c r="BB32" s="662"/>
      <c r="BC32" s="662"/>
      <c r="BD32" s="662"/>
      <c r="BE32" s="662"/>
      <c r="BF32" s="663"/>
      <c r="BG32" s="738">
        <v>99.9</v>
      </c>
      <c r="BH32" s="675"/>
      <c r="BI32" s="675"/>
      <c r="BJ32" s="675"/>
      <c r="BK32" s="675"/>
      <c r="BL32" s="675"/>
      <c r="BM32" s="668">
        <v>99.6</v>
      </c>
      <c r="BN32" s="730"/>
      <c r="BO32" s="730"/>
      <c r="BP32" s="730"/>
      <c r="BQ32" s="702"/>
      <c r="BR32" s="738">
        <v>100</v>
      </c>
      <c r="BS32" s="675"/>
      <c r="BT32" s="675"/>
      <c r="BU32" s="675"/>
      <c r="BV32" s="675"/>
      <c r="BW32" s="675"/>
      <c r="BX32" s="668">
        <v>99.2</v>
      </c>
      <c r="BY32" s="730"/>
      <c r="BZ32" s="730"/>
      <c r="CA32" s="730"/>
      <c r="CB32" s="702"/>
      <c r="CD32" s="755"/>
      <c r="CE32" s="756"/>
      <c r="CF32" s="706" t="s">
        <v>316</v>
      </c>
      <c r="CG32" s="703"/>
      <c r="CH32" s="703"/>
      <c r="CI32" s="703"/>
      <c r="CJ32" s="703"/>
      <c r="CK32" s="703"/>
      <c r="CL32" s="703"/>
      <c r="CM32" s="703"/>
      <c r="CN32" s="703"/>
      <c r="CO32" s="703"/>
      <c r="CP32" s="703"/>
      <c r="CQ32" s="704"/>
      <c r="CR32" s="664" t="s">
        <v>240</v>
      </c>
      <c r="CS32" s="665"/>
      <c r="CT32" s="665"/>
      <c r="CU32" s="665"/>
      <c r="CV32" s="665"/>
      <c r="CW32" s="665"/>
      <c r="CX32" s="665"/>
      <c r="CY32" s="666"/>
      <c r="CZ32" s="667" t="s">
        <v>240</v>
      </c>
      <c r="DA32" s="677"/>
      <c r="DB32" s="677"/>
      <c r="DC32" s="678"/>
      <c r="DD32" s="670" t="s">
        <v>240</v>
      </c>
      <c r="DE32" s="665"/>
      <c r="DF32" s="665"/>
      <c r="DG32" s="665"/>
      <c r="DH32" s="665"/>
      <c r="DI32" s="665"/>
      <c r="DJ32" s="665"/>
      <c r="DK32" s="666"/>
      <c r="DL32" s="670" t="s">
        <v>233</v>
      </c>
      <c r="DM32" s="665"/>
      <c r="DN32" s="665"/>
      <c r="DO32" s="665"/>
      <c r="DP32" s="665"/>
      <c r="DQ32" s="665"/>
      <c r="DR32" s="665"/>
      <c r="DS32" s="665"/>
      <c r="DT32" s="665"/>
      <c r="DU32" s="665"/>
      <c r="DV32" s="666"/>
      <c r="DW32" s="667" t="s">
        <v>240</v>
      </c>
      <c r="DX32" s="677"/>
      <c r="DY32" s="677"/>
      <c r="DZ32" s="677"/>
      <c r="EA32" s="677"/>
      <c r="EB32" s="677"/>
      <c r="EC32" s="698"/>
    </row>
    <row r="33" spans="2:133" ht="11.25" customHeight="1" x14ac:dyDescent="0.15">
      <c r="B33" s="727" t="s">
        <v>317</v>
      </c>
      <c r="C33" s="728"/>
      <c r="D33" s="728"/>
      <c r="E33" s="728"/>
      <c r="F33" s="728"/>
      <c r="G33" s="728"/>
      <c r="H33" s="728"/>
      <c r="I33" s="728"/>
      <c r="J33" s="728"/>
      <c r="K33" s="728"/>
      <c r="L33" s="728"/>
      <c r="M33" s="728"/>
      <c r="N33" s="728"/>
      <c r="O33" s="728"/>
      <c r="P33" s="728"/>
      <c r="Q33" s="729"/>
      <c r="R33" s="664" t="s">
        <v>240</v>
      </c>
      <c r="S33" s="665"/>
      <c r="T33" s="665"/>
      <c r="U33" s="665"/>
      <c r="V33" s="665"/>
      <c r="W33" s="665"/>
      <c r="X33" s="665"/>
      <c r="Y33" s="666"/>
      <c r="Z33" s="691" t="s">
        <v>240</v>
      </c>
      <c r="AA33" s="691"/>
      <c r="AB33" s="691"/>
      <c r="AC33" s="691"/>
      <c r="AD33" s="692" t="s">
        <v>240</v>
      </c>
      <c r="AE33" s="692"/>
      <c r="AF33" s="692"/>
      <c r="AG33" s="692"/>
      <c r="AH33" s="692"/>
      <c r="AI33" s="692"/>
      <c r="AJ33" s="692"/>
      <c r="AK33" s="692"/>
      <c r="AL33" s="667" t="s">
        <v>240</v>
      </c>
      <c r="AM33" s="668"/>
      <c r="AN33" s="668"/>
      <c r="AO33" s="693"/>
      <c r="AP33" s="743"/>
      <c r="AQ33" s="744"/>
      <c r="AR33" s="744"/>
      <c r="AS33" s="744"/>
      <c r="AT33" s="747"/>
      <c r="AU33" s="218"/>
      <c r="AV33" s="218"/>
      <c r="AW33" s="218"/>
      <c r="AX33" s="641" t="s">
        <v>318</v>
      </c>
      <c r="AY33" s="642"/>
      <c r="AZ33" s="642"/>
      <c r="BA33" s="642"/>
      <c r="BB33" s="642"/>
      <c r="BC33" s="642"/>
      <c r="BD33" s="642"/>
      <c r="BE33" s="642"/>
      <c r="BF33" s="643"/>
      <c r="BG33" s="726">
        <v>100</v>
      </c>
      <c r="BH33" s="645"/>
      <c r="BI33" s="645"/>
      <c r="BJ33" s="645"/>
      <c r="BK33" s="645"/>
      <c r="BL33" s="645"/>
      <c r="BM33" s="683">
        <v>99.3</v>
      </c>
      <c r="BN33" s="645"/>
      <c r="BO33" s="645"/>
      <c r="BP33" s="645"/>
      <c r="BQ33" s="694"/>
      <c r="BR33" s="726">
        <v>99.8</v>
      </c>
      <c r="BS33" s="645"/>
      <c r="BT33" s="645"/>
      <c r="BU33" s="645"/>
      <c r="BV33" s="645"/>
      <c r="BW33" s="645"/>
      <c r="BX33" s="683">
        <v>99.3</v>
      </c>
      <c r="BY33" s="645"/>
      <c r="BZ33" s="645"/>
      <c r="CA33" s="645"/>
      <c r="CB33" s="694"/>
      <c r="CD33" s="706" t="s">
        <v>319</v>
      </c>
      <c r="CE33" s="703"/>
      <c r="CF33" s="703"/>
      <c r="CG33" s="703"/>
      <c r="CH33" s="703"/>
      <c r="CI33" s="703"/>
      <c r="CJ33" s="703"/>
      <c r="CK33" s="703"/>
      <c r="CL33" s="703"/>
      <c r="CM33" s="703"/>
      <c r="CN33" s="703"/>
      <c r="CO33" s="703"/>
      <c r="CP33" s="703"/>
      <c r="CQ33" s="704"/>
      <c r="CR33" s="664">
        <v>992612</v>
      </c>
      <c r="CS33" s="675"/>
      <c r="CT33" s="675"/>
      <c r="CU33" s="675"/>
      <c r="CV33" s="675"/>
      <c r="CW33" s="675"/>
      <c r="CX33" s="675"/>
      <c r="CY33" s="676"/>
      <c r="CZ33" s="667">
        <v>49.3</v>
      </c>
      <c r="DA33" s="677"/>
      <c r="DB33" s="677"/>
      <c r="DC33" s="678"/>
      <c r="DD33" s="670">
        <v>793224</v>
      </c>
      <c r="DE33" s="675"/>
      <c r="DF33" s="675"/>
      <c r="DG33" s="675"/>
      <c r="DH33" s="675"/>
      <c r="DI33" s="675"/>
      <c r="DJ33" s="675"/>
      <c r="DK33" s="676"/>
      <c r="DL33" s="670">
        <v>463564</v>
      </c>
      <c r="DM33" s="675"/>
      <c r="DN33" s="675"/>
      <c r="DO33" s="675"/>
      <c r="DP33" s="675"/>
      <c r="DQ33" s="675"/>
      <c r="DR33" s="675"/>
      <c r="DS33" s="675"/>
      <c r="DT33" s="675"/>
      <c r="DU33" s="675"/>
      <c r="DV33" s="676"/>
      <c r="DW33" s="667">
        <v>36.9</v>
      </c>
      <c r="DX33" s="677"/>
      <c r="DY33" s="677"/>
      <c r="DZ33" s="677"/>
      <c r="EA33" s="677"/>
      <c r="EB33" s="677"/>
      <c r="EC33" s="698"/>
    </row>
    <row r="34" spans="2:133" ht="11.25" customHeight="1" x14ac:dyDescent="0.15">
      <c r="B34" s="661" t="s">
        <v>320</v>
      </c>
      <c r="C34" s="662"/>
      <c r="D34" s="662"/>
      <c r="E34" s="662"/>
      <c r="F34" s="662"/>
      <c r="G34" s="662"/>
      <c r="H34" s="662"/>
      <c r="I34" s="662"/>
      <c r="J34" s="662"/>
      <c r="K34" s="662"/>
      <c r="L34" s="662"/>
      <c r="M34" s="662"/>
      <c r="N34" s="662"/>
      <c r="O34" s="662"/>
      <c r="P34" s="662"/>
      <c r="Q34" s="663"/>
      <c r="R34" s="664">
        <v>60512</v>
      </c>
      <c r="S34" s="665"/>
      <c r="T34" s="665"/>
      <c r="U34" s="665"/>
      <c r="V34" s="665"/>
      <c r="W34" s="665"/>
      <c r="X34" s="665"/>
      <c r="Y34" s="666"/>
      <c r="Z34" s="691">
        <v>2.9</v>
      </c>
      <c r="AA34" s="691"/>
      <c r="AB34" s="691"/>
      <c r="AC34" s="691"/>
      <c r="AD34" s="692" t="s">
        <v>240</v>
      </c>
      <c r="AE34" s="692"/>
      <c r="AF34" s="692"/>
      <c r="AG34" s="692"/>
      <c r="AH34" s="692"/>
      <c r="AI34" s="692"/>
      <c r="AJ34" s="692"/>
      <c r="AK34" s="692"/>
      <c r="AL34" s="667" t="s">
        <v>240</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321</v>
      </c>
      <c r="CE34" s="703"/>
      <c r="CF34" s="703"/>
      <c r="CG34" s="703"/>
      <c r="CH34" s="703"/>
      <c r="CI34" s="703"/>
      <c r="CJ34" s="703"/>
      <c r="CK34" s="703"/>
      <c r="CL34" s="703"/>
      <c r="CM34" s="703"/>
      <c r="CN34" s="703"/>
      <c r="CO34" s="703"/>
      <c r="CP34" s="703"/>
      <c r="CQ34" s="704"/>
      <c r="CR34" s="664">
        <v>310180</v>
      </c>
      <c r="CS34" s="665"/>
      <c r="CT34" s="665"/>
      <c r="CU34" s="665"/>
      <c r="CV34" s="665"/>
      <c r="CW34" s="665"/>
      <c r="CX34" s="665"/>
      <c r="CY34" s="666"/>
      <c r="CZ34" s="667">
        <v>15.4</v>
      </c>
      <c r="DA34" s="677"/>
      <c r="DB34" s="677"/>
      <c r="DC34" s="678"/>
      <c r="DD34" s="670">
        <v>245484</v>
      </c>
      <c r="DE34" s="665"/>
      <c r="DF34" s="665"/>
      <c r="DG34" s="665"/>
      <c r="DH34" s="665"/>
      <c r="DI34" s="665"/>
      <c r="DJ34" s="665"/>
      <c r="DK34" s="666"/>
      <c r="DL34" s="670">
        <v>190982</v>
      </c>
      <c r="DM34" s="665"/>
      <c r="DN34" s="665"/>
      <c r="DO34" s="665"/>
      <c r="DP34" s="665"/>
      <c r="DQ34" s="665"/>
      <c r="DR34" s="665"/>
      <c r="DS34" s="665"/>
      <c r="DT34" s="665"/>
      <c r="DU34" s="665"/>
      <c r="DV34" s="666"/>
      <c r="DW34" s="667">
        <v>15.2</v>
      </c>
      <c r="DX34" s="677"/>
      <c r="DY34" s="677"/>
      <c r="DZ34" s="677"/>
      <c r="EA34" s="677"/>
      <c r="EB34" s="677"/>
      <c r="EC34" s="698"/>
    </row>
    <row r="35" spans="2:133" ht="11.25" customHeight="1" x14ac:dyDescent="0.15">
      <c r="B35" s="661" t="s">
        <v>322</v>
      </c>
      <c r="C35" s="662"/>
      <c r="D35" s="662"/>
      <c r="E35" s="662"/>
      <c r="F35" s="662"/>
      <c r="G35" s="662"/>
      <c r="H35" s="662"/>
      <c r="I35" s="662"/>
      <c r="J35" s="662"/>
      <c r="K35" s="662"/>
      <c r="L35" s="662"/>
      <c r="M35" s="662"/>
      <c r="N35" s="662"/>
      <c r="O35" s="662"/>
      <c r="P35" s="662"/>
      <c r="Q35" s="663"/>
      <c r="R35" s="664">
        <v>14375</v>
      </c>
      <c r="S35" s="665"/>
      <c r="T35" s="665"/>
      <c r="U35" s="665"/>
      <c r="V35" s="665"/>
      <c r="W35" s="665"/>
      <c r="X35" s="665"/>
      <c r="Y35" s="666"/>
      <c r="Z35" s="691">
        <v>0.7</v>
      </c>
      <c r="AA35" s="691"/>
      <c r="AB35" s="691"/>
      <c r="AC35" s="691"/>
      <c r="AD35" s="692">
        <v>6995</v>
      </c>
      <c r="AE35" s="692"/>
      <c r="AF35" s="692"/>
      <c r="AG35" s="692"/>
      <c r="AH35" s="692"/>
      <c r="AI35" s="692"/>
      <c r="AJ35" s="692"/>
      <c r="AK35" s="692"/>
      <c r="AL35" s="667">
        <v>0.6</v>
      </c>
      <c r="AM35" s="668"/>
      <c r="AN35" s="668"/>
      <c r="AO35" s="693"/>
      <c r="AP35" s="221"/>
      <c r="AQ35" s="723" t="s">
        <v>323</v>
      </c>
      <c r="AR35" s="724"/>
      <c r="AS35" s="724"/>
      <c r="AT35" s="724"/>
      <c r="AU35" s="724"/>
      <c r="AV35" s="724"/>
      <c r="AW35" s="724"/>
      <c r="AX35" s="724"/>
      <c r="AY35" s="724"/>
      <c r="AZ35" s="724"/>
      <c r="BA35" s="724"/>
      <c r="BB35" s="724"/>
      <c r="BC35" s="724"/>
      <c r="BD35" s="724"/>
      <c r="BE35" s="724"/>
      <c r="BF35" s="725"/>
      <c r="BG35" s="723" t="s">
        <v>324</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325</v>
      </c>
      <c r="CE35" s="703"/>
      <c r="CF35" s="703"/>
      <c r="CG35" s="703"/>
      <c r="CH35" s="703"/>
      <c r="CI35" s="703"/>
      <c r="CJ35" s="703"/>
      <c r="CK35" s="703"/>
      <c r="CL35" s="703"/>
      <c r="CM35" s="703"/>
      <c r="CN35" s="703"/>
      <c r="CO35" s="703"/>
      <c r="CP35" s="703"/>
      <c r="CQ35" s="704"/>
      <c r="CR35" s="664">
        <v>28449</v>
      </c>
      <c r="CS35" s="675"/>
      <c r="CT35" s="675"/>
      <c r="CU35" s="675"/>
      <c r="CV35" s="675"/>
      <c r="CW35" s="675"/>
      <c r="CX35" s="675"/>
      <c r="CY35" s="676"/>
      <c r="CZ35" s="667">
        <v>1.4</v>
      </c>
      <c r="DA35" s="677"/>
      <c r="DB35" s="677"/>
      <c r="DC35" s="678"/>
      <c r="DD35" s="670">
        <v>19121</v>
      </c>
      <c r="DE35" s="675"/>
      <c r="DF35" s="675"/>
      <c r="DG35" s="675"/>
      <c r="DH35" s="675"/>
      <c r="DI35" s="675"/>
      <c r="DJ35" s="675"/>
      <c r="DK35" s="676"/>
      <c r="DL35" s="670">
        <v>14736</v>
      </c>
      <c r="DM35" s="675"/>
      <c r="DN35" s="675"/>
      <c r="DO35" s="675"/>
      <c r="DP35" s="675"/>
      <c r="DQ35" s="675"/>
      <c r="DR35" s="675"/>
      <c r="DS35" s="675"/>
      <c r="DT35" s="675"/>
      <c r="DU35" s="675"/>
      <c r="DV35" s="676"/>
      <c r="DW35" s="667">
        <v>1.2</v>
      </c>
      <c r="DX35" s="677"/>
      <c r="DY35" s="677"/>
      <c r="DZ35" s="677"/>
      <c r="EA35" s="677"/>
      <c r="EB35" s="677"/>
      <c r="EC35" s="698"/>
    </row>
    <row r="36" spans="2:133" ht="11.25" customHeight="1" x14ac:dyDescent="0.15">
      <c r="B36" s="661" t="s">
        <v>326</v>
      </c>
      <c r="C36" s="662"/>
      <c r="D36" s="662"/>
      <c r="E36" s="662"/>
      <c r="F36" s="662"/>
      <c r="G36" s="662"/>
      <c r="H36" s="662"/>
      <c r="I36" s="662"/>
      <c r="J36" s="662"/>
      <c r="K36" s="662"/>
      <c r="L36" s="662"/>
      <c r="M36" s="662"/>
      <c r="N36" s="662"/>
      <c r="O36" s="662"/>
      <c r="P36" s="662"/>
      <c r="Q36" s="663"/>
      <c r="R36" s="664">
        <v>39706</v>
      </c>
      <c r="S36" s="665"/>
      <c r="T36" s="665"/>
      <c r="U36" s="665"/>
      <c r="V36" s="665"/>
      <c r="W36" s="665"/>
      <c r="X36" s="665"/>
      <c r="Y36" s="666"/>
      <c r="Z36" s="691">
        <v>1.9</v>
      </c>
      <c r="AA36" s="691"/>
      <c r="AB36" s="691"/>
      <c r="AC36" s="691"/>
      <c r="AD36" s="692" t="s">
        <v>240</v>
      </c>
      <c r="AE36" s="692"/>
      <c r="AF36" s="692"/>
      <c r="AG36" s="692"/>
      <c r="AH36" s="692"/>
      <c r="AI36" s="692"/>
      <c r="AJ36" s="692"/>
      <c r="AK36" s="692"/>
      <c r="AL36" s="667" t="s">
        <v>240</v>
      </c>
      <c r="AM36" s="668"/>
      <c r="AN36" s="668"/>
      <c r="AO36" s="693"/>
      <c r="AP36" s="221"/>
      <c r="AQ36" s="714" t="s">
        <v>327</v>
      </c>
      <c r="AR36" s="715"/>
      <c r="AS36" s="715"/>
      <c r="AT36" s="715"/>
      <c r="AU36" s="715"/>
      <c r="AV36" s="715"/>
      <c r="AW36" s="715"/>
      <c r="AX36" s="715"/>
      <c r="AY36" s="716"/>
      <c r="AZ36" s="717">
        <v>150074</v>
      </c>
      <c r="BA36" s="718"/>
      <c r="BB36" s="718"/>
      <c r="BC36" s="718"/>
      <c r="BD36" s="718"/>
      <c r="BE36" s="718"/>
      <c r="BF36" s="719"/>
      <c r="BG36" s="720" t="s">
        <v>328</v>
      </c>
      <c r="BH36" s="721"/>
      <c r="BI36" s="721"/>
      <c r="BJ36" s="721"/>
      <c r="BK36" s="721"/>
      <c r="BL36" s="721"/>
      <c r="BM36" s="721"/>
      <c r="BN36" s="721"/>
      <c r="BO36" s="721"/>
      <c r="BP36" s="721"/>
      <c r="BQ36" s="721"/>
      <c r="BR36" s="721"/>
      <c r="BS36" s="721"/>
      <c r="BT36" s="721"/>
      <c r="BU36" s="722"/>
      <c r="BV36" s="717">
        <v>774</v>
      </c>
      <c r="BW36" s="718"/>
      <c r="BX36" s="718"/>
      <c r="BY36" s="718"/>
      <c r="BZ36" s="718"/>
      <c r="CA36" s="718"/>
      <c r="CB36" s="719"/>
      <c r="CD36" s="706" t="s">
        <v>329</v>
      </c>
      <c r="CE36" s="703"/>
      <c r="CF36" s="703"/>
      <c r="CG36" s="703"/>
      <c r="CH36" s="703"/>
      <c r="CI36" s="703"/>
      <c r="CJ36" s="703"/>
      <c r="CK36" s="703"/>
      <c r="CL36" s="703"/>
      <c r="CM36" s="703"/>
      <c r="CN36" s="703"/>
      <c r="CO36" s="703"/>
      <c r="CP36" s="703"/>
      <c r="CQ36" s="704"/>
      <c r="CR36" s="664">
        <v>221667</v>
      </c>
      <c r="CS36" s="665"/>
      <c r="CT36" s="665"/>
      <c r="CU36" s="665"/>
      <c r="CV36" s="665"/>
      <c r="CW36" s="665"/>
      <c r="CX36" s="665"/>
      <c r="CY36" s="666"/>
      <c r="CZ36" s="667">
        <v>11</v>
      </c>
      <c r="DA36" s="677"/>
      <c r="DB36" s="677"/>
      <c r="DC36" s="678"/>
      <c r="DD36" s="670">
        <v>163738</v>
      </c>
      <c r="DE36" s="665"/>
      <c r="DF36" s="665"/>
      <c r="DG36" s="665"/>
      <c r="DH36" s="665"/>
      <c r="DI36" s="665"/>
      <c r="DJ36" s="665"/>
      <c r="DK36" s="666"/>
      <c r="DL36" s="670">
        <v>140035</v>
      </c>
      <c r="DM36" s="665"/>
      <c r="DN36" s="665"/>
      <c r="DO36" s="665"/>
      <c r="DP36" s="665"/>
      <c r="DQ36" s="665"/>
      <c r="DR36" s="665"/>
      <c r="DS36" s="665"/>
      <c r="DT36" s="665"/>
      <c r="DU36" s="665"/>
      <c r="DV36" s="666"/>
      <c r="DW36" s="667">
        <v>11.1</v>
      </c>
      <c r="DX36" s="677"/>
      <c r="DY36" s="677"/>
      <c r="DZ36" s="677"/>
      <c r="EA36" s="677"/>
      <c r="EB36" s="677"/>
      <c r="EC36" s="698"/>
    </row>
    <row r="37" spans="2:133" ht="11.25" customHeight="1" x14ac:dyDescent="0.15">
      <c r="B37" s="661" t="s">
        <v>330</v>
      </c>
      <c r="C37" s="662"/>
      <c r="D37" s="662"/>
      <c r="E37" s="662"/>
      <c r="F37" s="662"/>
      <c r="G37" s="662"/>
      <c r="H37" s="662"/>
      <c r="I37" s="662"/>
      <c r="J37" s="662"/>
      <c r="K37" s="662"/>
      <c r="L37" s="662"/>
      <c r="M37" s="662"/>
      <c r="N37" s="662"/>
      <c r="O37" s="662"/>
      <c r="P37" s="662"/>
      <c r="Q37" s="663"/>
      <c r="R37" s="664">
        <v>39223</v>
      </c>
      <c r="S37" s="665"/>
      <c r="T37" s="665"/>
      <c r="U37" s="665"/>
      <c r="V37" s="665"/>
      <c r="W37" s="665"/>
      <c r="X37" s="665"/>
      <c r="Y37" s="666"/>
      <c r="Z37" s="691">
        <v>1.9</v>
      </c>
      <c r="AA37" s="691"/>
      <c r="AB37" s="691"/>
      <c r="AC37" s="691"/>
      <c r="AD37" s="692" t="s">
        <v>240</v>
      </c>
      <c r="AE37" s="692"/>
      <c r="AF37" s="692"/>
      <c r="AG37" s="692"/>
      <c r="AH37" s="692"/>
      <c r="AI37" s="692"/>
      <c r="AJ37" s="692"/>
      <c r="AK37" s="692"/>
      <c r="AL37" s="667" t="s">
        <v>240</v>
      </c>
      <c r="AM37" s="668"/>
      <c r="AN37" s="668"/>
      <c r="AO37" s="693"/>
      <c r="AQ37" s="699" t="s">
        <v>331</v>
      </c>
      <c r="AR37" s="700"/>
      <c r="AS37" s="700"/>
      <c r="AT37" s="700"/>
      <c r="AU37" s="700"/>
      <c r="AV37" s="700"/>
      <c r="AW37" s="700"/>
      <c r="AX37" s="700"/>
      <c r="AY37" s="701"/>
      <c r="AZ37" s="664">
        <v>34892</v>
      </c>
      <c r="BA37" s="665"/>
      <c r="BB37" s="665"/>
      <c r="BC37" s="665"/>
      <c r="BD37" s="675"/>
      <c r="BE37" s="675"/>
      <c r="BF37" s="702"/>
      <c r="BG37" s="706" t="s">
        <v>332</v>
      </c>
      <c r="BH37" s="703"/>
      <c r="BI37" s="703"/>
      <c r="BJ37" s="703"/>
      <c r="BK37" s="703"/>
      <c r="BL37" s="703"/>
      <c r="BM37" s="703"/>
      <c r="BN37" s="703"/>
      <c r="BO37" s="703"/>
      <c r="BP37" s="703"/>
      <c r="BQ37" s="703"/>
      <c r="BR37" s="703"/>
      <c r="BS37" s="703"/>
      <c r="BT37" s="703"/>
      <c r="BU37" s="704"/>
      <c r="BV37" s="664">
        <v>67</v>
      </c>
      <c r="BW37" s="665"/>
      <c r="BX37" s="665"/>
      <c r="BY37" s="665"/>
      <c r="BZ37" s="665"/>
      <c r="CA37" s="665"/>
      <c r="CB37" s="705"/>
      <c r="CD37" s="706" t="s">
        <v>333</v>
      </c>
      <c r="CE37" s="703"/>
      <c r="CF37" s="703"/>
      <c r="CG37" s="703"/>
      <c r="CH37" s="703"/>
      <c r="CI37" s="703"/>
      <c r="CJ37" s="703"/>
      <c r="CK37" s="703"/>
      <c r="CL37" s="703"/>
      <c r="CM37" s="703"/>
      <c r="CN37" s="703"/>
      <c r="CO37" s="703"/>
      <c r="CP37" s="703"/>
      <c r="CQ37" s="704"/>
      <c r="CR37" s="664">
        <v>117713</v>
      </c>
      <c r="CS37" s="675"/>
      <c r="CT37" s="675"/>
      <c r="CU37" s="675"/>
      <c r="CV37" s="675"/>
      <c r="CW37" s="675"/>
      <c r="CX37" s="675"/>
      <c r="CY37" s="676"/>
      <c r="CZ37" s="667">
        <v>5.9</v>
      </c>
      <c r="DA37" s="677"/>
      <c r="DB37" s="677"/>
      <c r="DC37" s="678"/>
      <c r="DD37" s="670">
        <v>99913</v>
      </c>
      <c r="DE37" s="675"/>
      <c r="DF37" s="675"/>
      <c r="DG37" s="675"/>
      <c r="DH37" s="675"/>
      <c r="DI37" s="675"/>
      <c r="DJ37" s="675"/>
      <c r="DK37" s="676"/>
      <c r="DL37" s="670">
        <v>99279</v>
      </c>
      <c r="DM37" s="675"/>
      <c r="DN37" s="675"/>
      <c r="DO37" s="675"/>
      <c r="DP37" s="675"/>
      <c r="DQ37" s="675"/>
      <c r="DR37" s="675"/>
      <c r="DS37" s="675"/>
      <c r="DT37" s="675"/>
      <c r="DU37" s="675"/>
      <c r="DV37" s="676"/>
      <c r="DW37" s="667">
        <v>7.9</v>
      </c>
      <c r="DX37" s="677"/>
      <c r="DY37" s="677"/>
      <c r="DZ37" s="677"/>
      <c r="EA37" s="677"/>
      <c r="EB37" s="677"/>
      <c r="EC37" s="698"/>
    </row>
    <row r="38" spans="2:133" ht="11.25" customHeight="1" x14ac:dyDescent="0.15">
      <c r="B38" s="661" t="s">
        <v>334</v>
      </c>
      <c r="C38" s="662"/>
      <c r="D38" s="662"/>
      <c r="E38" s="662"/>
      <c r="F38" s="662"/>
      <c r="G38" s="662"/>
      <c r="H38" s="662"/>
      <c r="I38" s="662"/>
      <c r="J38" s="662"/>
      <c r="K38" s="662"/>
      <c r="L38" s="662"/>
      <c r="M38" s="662"/>
      <c r="N38" s="662"/>
      <c r="O38" s="662"/>
      <c r="P38" s="662"/>
      <c r="Q38" s="663"/>
      <c r="R38" s="664">
        <v>101494</v>
      </c>
      <c r="S38" s="665"/>
      <c r="T38" s="665"/>
      <c r="U38" s="665"/>
      <c r="V38" s="665"/>
      <c r="W38" s="665"/>
      <c r="X38" s="665"/>
      <c r="Y38" s="666"/>
      <c r="Z38" s="691">
        <v>4.8</v>
      </c>
      <c r="AA38" s="691"/>
      <c r="AB38" s="691"/>
      <c r="AC38" s="691"/>
      <c r="AD38" s="692" t="s">
        <v>240</v>
      </c>
      <c r="AE38" s="692"/>
      <c r="AF38" s="692"/>
      <c r="AG38" s="692"/>
      <c r="AH38" s="692"/>
      <c r="AI38" s="692"/>
      <c r="AJ38" s="692"/>
      <c r="AK38" s="692"/>
      <c r="AL38" s="667" t="s">
        <v>240</v>
      </c>
      <c r="AM38" s="668"/>
      <c r="AN38" s="668"/>
      <c r="AO38" s="693"/>
      <c r="AQ38" s="699" t="s">
        <v>335</v>
      </c>
      <c r="AR38" s="700"/>
      <c r="AS38" s="700"/>
      <c r="AT38" s="700"/>
      <c r="AU38" s="700"/>
      <c r="AV38" s="700"/>
      <c r="AW38" s="700"/>
      <c r="AX38" s="700"/>
      <c r="AY38" s="701"/>
      <c r="AZ38" s="664">
        <v>12648</v>
      </c>
      <c r="BA38" s="665"/>
      <c r="BB38" s="665"/>
      <c r="BC38" s="665"/>
      <c r="BD38" s="675"/>
      <c r="BE38" s="675"/>
      <c r="BF38" s="702"/>
      <c r="BG38" s="706" t="s">
        <v>336</v>
      </c>
      <c r="BH38" s="703"/>
      <c r="BI38" s="703"/>
      <c r="BJ38" s="703"/>
      <c r="BK38" s="703"/>
      <c r="BL38" s="703"/>
      <c r="BM38" s="703"/>
      <c r="BN38" s="703"/>
      <c r="BO38" s="703"/>
      <c r="BP38" s="703"/>
      <c r="BQ38" s="703"/>
      <c r="BR38" s="703"/>
      <c r="BS38" s="703"/>
      <c r="BT38" s="703"/>
      <c r="BU38" s="704"/>
      <c r="BV38" s="664">
        <v>158</v>
      </c>
      <c r="BW38" s="665"/>
      <c r="BX38" s="665"/>
      <c r="BY38" s="665"/>
      <c r="BZ38" s="665"/>
      <c r="CA38" s="665"/>
      <c r="CB38" s="705"/>
      <c r="CD38" s="706" t="s">
        <v>337</v>
      </c>
      <c r="CE38" s="703"/>
      <c r="CF38" s="703"/>
      <c r="CG38" s="703"/>
      <c r="CH38" s="703"/>
      <c r="CI38" s="703"/>
      <c r="CJ38" s="703"/>
      <c r="CK38" s="703"/>
      <c r="CL38" s="703"/>
      <c r="CM38" s="703"/>
      <c r="CN38" s="703"/>
      <c r="CO38" s="703"/>
      <c r="CP38" s="703"/>
      <c r="CQ38" s="704"/>
      <c r="CR38" s="664">
        <v>137426</v>
      </c>
      <c r="CS38" s="665"/>
      <c r="CT38" s="665"/>
      <c r="CU38" s="665"/>
      <c r="CV38" s="665"/>
      <c r="CW38" s="665"/>
      <c r="CX38" s="665"/>
      <c r="CY38" s="666"/>
      <c r="CZ38" s="667">
        <v>6.8</v>
      </c>
      <c r="DA38" s="677"/>
      <c r="DB38" s="677"/>
      <c r="DC38" s="678"/>
      <c r="DD38" s="670">
        <v>120655</v>
      </c>
      <c r="DE38" s="665"/>
      <c r="DF38" s="665"/>
      <c r="DG38" s="665"/>
      <c r="DH38" s="665"/>
      <c r="DI38" s="665"/>
      <c r="DJ38" s="665"/>
      <c r="DK38" s="666"/>
      <c r="DL38" s="670">
        <v>117811</v>
      </c>
      <c r="DM38" s="665"/>
      <c r="DN38" s="665"/>
      <c r="DO38" s="665"/>
      <c r="DP38" s="665"/>
      <c r="DQ38" s="665"/>
      <c r="DR38" s="665"/>
      <c r="DS38" s="665"/>
      <c r="DT38" s="665"/>
      <c r="DU38" s="665"/>
      <c r="DV38" s="666"/>
      <c r="DW38" s="667">
        <v>9.4</v>
      </c>
      <c r="DX38" s="677"/>
      <c r="DY38" s="677"/>
      <c r="DZ38" s="677"/>
      <c r="EA38" s="677"/>
      <c r="EB38" s="677"/>
      <c r="EC38" s="698"/>
    </row>
    <row r="39" spans="2:133" ht="11.25" customHeight="1" x14ac:dyDescent="0.15">
      <c r="B39" s="661" t="s">
        <v>338</v>
      </c>
      <c r="C39" s="662"/>
      <c r="D39" s="662"/>
      <c r="E39" s="662"/>
      <c r="F39" s="662"/>
      <c r="G39" s="662"/>
      <c r="H39" s="662"/>
      <c r="I39" s="662"/>
      <c r="J39" s="662"/>
      <c r="K39" s="662"/>
      <c r="L39" s="662"/>
      <c r="M39" s="662"/>
      <c r="N39" s="662"/>
      <c r="O39" s="662"/>
      <c r="P39" s="662"/>
      <c r="Q39" s="663"/>
      <c r="R39" s="664">
        <v>31056</v>
      </c>
      <c r="S39" s="665"/>
      <c r="T39" s="665"/>
      <c r="U39" s="665"/>
      <c r="V39" s="665"/>
      <c r="W39" s="665"/>
      <c r="X39" s="665"/>
      <c r="Y39" s="666"/>
      <c r="Z39" s="691">
        <v>1.5</v>
      </c>
      <c r="AA39" s="691"/>
      <c r="AB39" s="691"/>
      <c r="AC39" s="691"/>
      <c r="AD39" s="692">
        <v>11605</v>
      </c>
      <c r="AE39" s="692"/>
      <c r="AF39" s="692"/>
      <c r="AG39" s="692"/>
      <c r="AH39" s="692"/>
      <c r="AI39" s="692"/>
      <c r="AJ39" s="692"/>
      <c r="AK39" s="692"/>
      <c r="AL39" s="667">
        <v>0.9</v>
      </c>
      <c r="AM39" s="668"/>
      <c r="AN39" s="668"/>
      <c r="AO39" s="693"/>
      <c r="AQ39" s="699" t="s">
        <v>339</v>
      </c>
      <c r="AR39" s="700"/>
      <c r="AS39" s="700"/>
      <c r="AT39" s="700"/>
      <c r="AU39" s="700"/>
      <c r="AV39" s="700"/>
      <c r="AW39" s="700"/>
      <c r="AX39" s="700"/>
      <c r="AY39" s="701"/>
      <c r="AZ39" s="664" t="s">
        <v>240</v>
      </c>
      <c r="BA39" s="665"/>
      <c r="BB39" s="665"/>
      <c r="BC39" s="665"/>
      <c r="BD39" s="675"/>
      <c r="BE39" s="675"/>
      <c r="BF39" s="702"/>
      <c r="BG39" s="706" t="s">
        <v>340</v>
      </c>
      <c r="BH39" s="703"/>
      <c r="BI39" s="703"/>
      <c r="BJ39" s="703"/>
      <c r="BK39" s="703"/>
      <c r="BL39" s="703"/>
      <c r="BM39" s="703"/>
      <c r="BN39" s="703"/>
      <c r="BO39" s="703"/>
      <c r="BP39" s="703"/>
      <c r="BQ39" s="703"/>
      <c r="BR39" s="703"/>
      <c r="BS39" s="703"/>
      <c r="BT39" s="703"/>
      <c r="BU39" s="704"/>
      <c r="BV39" s="664">
        <v>223</v>
      </c>
      <c r="BW39" s="665"/>
      <c r="BX39" s="665"/>
      <c r="BY39" s="665"/>
      <c r="BZ39" s="665"/>
      <c r="CA39" s="665"/>
      <c r="CB39" s="705"/>
      <c r="CD39" s="706" t="s">
        <v>341</v>
      </c>
      <c r="CE39" s="703"/>
      <c r="CF39" s="703"/>
      <c r="CG39" s="703"/>
      <c r="CH39" s="703"/>
      <c r="CI39" s="703"/>
      <c r="CJ39" s="703"/>
      <c r="CK39" s="703"/>
      <c r="CL39" s="703"/>
      <c r="CM39" s="703"/>
      <c r="CN39" s="703"/>
      <c r="CO39" s="703"/>
      <c r="CP39" s="703"/>
      <c r="CQ39" s="704"/>
      <c r="CR39" s="664">
        <v>294650</v>
      </c>
      <c r="CS39" s="675"/>
      <c r="CT39" s="675"/>
      <c r="CU39" s="675"/>
      <c r="CV39" s="675"/>
      <c r="CW39" s="675"/>
      <c r="CX39" s="675"/>
      <c r="CY39" s="676"/>
      <c r="CZ39" s="667">
        <v>14.6</v>
      </c>
      <c r="DA39" s="677"/>
      <c r="DB39" s="677"/>
      <c r="DC39" s="678"/>
      <c r="DD39" s="670">
        <v>244226</v>
      </c>
      <c r="DE39" s="675"/>
      <c r="DF39" s="675"/>
      <c r="DG39" s="675"/>
      <c r="DH39" s="675"/>
      <c r="DI39" s="675"/>
      <c r="DJ39" s="675"/>
      <c r="DK39" s="676"/>
      <c r="DL39" s="670" t="s">
        <v>240</v>
      </c>
      <c r="DM39" s="675"/>
      <c r="DN39" s="675"/>
      <c r="DO39" s="675"/>
      <c r="DP39" s="675"/>
      <c r="DQ39" s="675"/>
      <c r="DR39" s="675"/>
      <c r="DS39" s="675"/>
      <c r="DT39" s="675"/>
      <c r="DU39" s="675"/>
      <c r="DV39" s="676"/>
      <c r="DW39" s="667" t="s">
        <v>240</v>
      </c>
      <c r="DX39" s="677"/>
      <c r="DY39" s="677"/>
      <c r="DZ39" s="677"/>
      <c r="EA39" s="677"/>
      <c r="EB39" s="677"/>
      <c r="EC39" s="698"/>
    </row>
    <row r="40" spans="2:133" ht="11.25" customHeight="1" x14ac:dyDescent="0.15">
      <c r="B40" s="661" t="s">
        <v>342</v>
      </c>
      <c r="C40" s="662"/>
      <c r="D40" s="662"/>
      <c r="E40" s="662"/>
      <c r="F40" s="662"/>
      <c r="G40" s="662"/>
      <c r="H40" s="662"/>
      <c r="I40" s="662"/>
      <c r="J40" s="662"/>
      <c r="K40" s="662"/>
      <c r="L40" s="662"/>
      <c r="M40" s="662"/>
      <c r="N40" s="662"/>
      <c r="O40" s="662"/>
      <c r="P40" s="662"/>
      <c r="Q40" s="663"/>
      <c r="R40" s="664">
        <v>198100</v>
      </c>
      <c r="S40" s="665"/>
      <c r="T40" s="665"/>
      <c r="U40" s="665"/>
      <c r="V40" s="665"/>
      <c r="W40" s="665"/>
      <c r="X40" s="665"/>
      <c r="Y40" s="666"/>
      <c r="Z40" s="691">
        <v>9.4</v>
      </c>
      <c r="AA40" s="691"/>
      <c r="AB40" s="691"/>
      <c r="AC40" s="691"/>
      <c r="AD40" s="692" t="s">
        <v>240</v>
      </c>
      <c r="AE40" s="692"/>
      <c r="AF40" s="692"/>
      <c r="AG40" s="692"/>
      <c r="AH40" s="692"/>
      <c r="AI40" s="692"/>
      <c r="AJ40" s="692"/>
      <c r="AK40" s="692"/>
      <c r="AL40" s="667" t="s">
        <v>240</v>
      </c>
      <c r="AM40" s="668"/>
      <c r="AN40" s="668"/>
      <c r="AO40" s="693"/>
      <c r="AQ40" s="699" t="s">
        <v>343</v>
      </c>
      <c r="AR40" s="700"/>
      <c r="AS40" s="700"/>
      <c r="AT40" s="700"/>
      <c r="AU40" s="700"/>
      <c r="AV40" s="700"/>
      <c r="AW40" s="700"/>
      <c r="AX40" s="700"/>
      <c r="AY40" s="701"/>
      <c r="AZ40" s="664" t="s">
        <v>240</v>
      </c>
      <c r="BA40" s="665"/>
      <c r="BB40" s="665"/>
      <c r="BC40" s="665"/>
      <c r="BD40" s="675"/>
      <c r="BE40" s="675"/>
      <c r="BF40" s="702"/>
      <c r="BG40" s="707" t="s">
        <v>344</v>
      </c>
      <c r="BH40" s="708"/>
      <c r="BI40" s="708"/>
      <c r="BJ40" s="708"/>
      <c r="BK40" s="708"/>
      <c r="BL40" s="222"/>
      <c r="BM40" s="703" t="s">
        <v>345</v>
      </c>
      <c r="BN40" s="703"/>
      <c r="BO40" s="703"/>
      <c r="BP40" s="703"/>
      <c r="BQ40" s="703"/>
      <c r="BR40" s="703"/>
      <c r="BS40" s="703"/>
      <c r="BT40" s="703"/>
      <c r="BU40" s="704"/>
      <c r="BV40" s="664">
        <v>98</v>
      </c>
      <c r="BW40" s="665"/>
      <c r="BX40" s="665"/>
      <c r="BY40" s="665"/>
      <c r="BZ40" s="665"/>
      <c r="CA40" s="665"/>
      <c r="CB40" s="705"/>
      <c r="CD40" s="706" t="s">
        <v>346</v>
      </c>
      <c r="CE40" s="703"/>
      <c r="CF40" s="703"/>
      <c r="CG40" s="703"/>
      <c r="CH40" s="703"/>
      <c r="CI40" s="703"/>
      <c r="CJ40" s="703"/>
      <c r="CK40" s="703"/>
      <c r="CL40" s="703"/>
      <c r="CM40" s="703"/>
      <c r="CN40" s="703"/>
      <c r="CO40" s="703"/>
      <c r="CP40" s="703"/>
      <c r="CQ40" s="704"/>
      <c r="CR40" s="664">
        <v>240</v>
      </c>
      <c r="CS40" s="665"/>
      <c r="CT40" s="665"/>
      <c r="CU40" s="665"/>
      <c r="CV40" s="665"/>
      <c r="CW40" s="665"/>
      <c r="CX40" s="665"/>
      <c r="CY40" s="666"/>
      <c r="CZ40" s="667">
        <v>0</v>
      </c>
      <c r="DA40" s="677"/>
      <c r="DB40" s="677"/>
      <c r="DC40" s="678"/>
      <c r="DD40" s="670" t="s">
        <v>240</v>
      </c>
      <c r="DE40" s="665"/>
      <c r="DF40" s="665"/>
      <c r="DG40" s="665"/>
      <c r="DH40" s="665"/>
      <c r="DI40" s="665"/>
      <c r="DJ40" s="665"/>
      <c r="DK40" s="666"/>
      <c r="DL40" s="670" t="s">
        <v>233</v>
      </c>
      <c r="DM40" s="665"/>
      <c r="DN40" s="665"/>
      <c r="DO40" s="665"/>
      <c r="DP40" s="665"/>
      <c r="DQ40" s="665"/>
      <c r="DR40" s="665"/>
      <c r="DS40" s="665"/>
      <c r="DT40" s="665"/>
      <c r="DU40" s="665"/>
      <c r="DV40" s="666"/>
      <c r="DW40" s="667" t="s">
        <v>240</v>
      </c>
      <c r="DX40" s="677"/>
      <c r="DY40" s="677"/>
      <c r="DZ40" s="677"/>
      <c r="EA40" s="677"/>
      <c r="EB40" s="677"/>
      <c r="EC40" s="698"/>
    </row>
    <row r="41" spans="2:133" ht="11.25" customHeight="1" x14ac:dyDescent="0.15">
      <c r="B41" s="661" t="s">
        <v>347</v>
      </c>
      <c r="C41" s="662"/>
      <c r="D41" s="662"/>
      <c r="E41" s="662"/>
      <c r="F41" s="662"/>
      <c r="G41" s="662"/>
      <c r="H41" s="662"/>
      <c r="I41" s="662"/>
      <c r="J41" s="662"/>
      <c r="K41" s="662"/>
      <c r="L41" s="662"/>
      <c r="M41" s="662"/>
      <c r="N41" s="662"/>
      <c r="O41" s="662"/>
      <c r="P41" s="662"/>
      <c r="Q41" s="663"/>
      <c r="R41" s="664" t="s">
        <v>240</v>
      </c>
      <c r="S41" s="665"/>
      <c r="T41" s="665"/>
      <c r="U41" s="665"/>
      <c r="V41" s="665"/>
      <c r="W41" s="665"/>
      <c r="X41" s="665"/>
      <c r="Y41" s="666"/>
      <c r="Z41" s="691" t="s">
        <v>240</v>
      </c>
      <c r="AA41" s="691"/>
      <c r="AB41" s="691"/>
      <c r="AC41" s="691"/>
      <c r="AD41" s="692" t="s">
        <v>240</v>
      </c>
      <c r="AE41" s="692"/>
      <c r="AF41" s="692"/>
      <c r="AG41" s="692"/>
      <c r="AH41" s="692"/>
      <c r="AI41" s="692"/>
      <c r="AJ41" s="692"/>
      <c r="AK41" s="692"/>
      <c r="AL41" s="667" t="s">
        <v>240</v>
      </c>
      <c r="AM41" s="668"/>
      <c r="AN41" s="668"/>
      <c r="AO41" s="693"/>
      <c r="AQ41" s="699" t="s">
        <v>348</v>
      </c>
      <c r="AR41" s="700"/>
      <c r="AS41" s="700"/>
      <c r="AT41" s="700"/>
      <c r="AU41" s="700"/>
      <c r="AV41" s="700"/>
      <c r="AW41" s="700"/>
      <c r="AX41" s="700"/>
      <c r="AY41" s="701"/>
      <c r="AZ41" s="664">
        <v>21306</v>
      </c>
      <c r="BA41" s="665"/>
      <c r="BB41" s="665"/>
      <c r="BC41" s="665"/>
      <c r="BD41" s="675"/>
      <c r="BE41" s="675"/>
      <c r="BF41" s="702"/>
      <c r="BG41" s="707"/>
      <c r="BH41" s="708"/>
      <c r="BI41" s="708"/>
      <c r="BJ41" s="708"/>
      <c r="BK41" s="708"/>
      <c r="BL41" s="222"/>
      <c r="BM41" s="703" t="s">
        <v>349</v>
      </c>
      <c r="BN41" s="703"/>
      <c r="BO41" s="703"/>
      <c r="BP41" s="703"/>
      <c r="BQ41" s="703"/>
      <c r="BR41" s="703"/>
      <c r="BS41" s="703"/>
      <c r="BT41" s="703"/>
      <c r="BU41" s="704"/>
      <c r="BV41" s="664" t="s">
        <v>240</v>
      </c>
      <c r="BW41" s="665"/>
      <c r="BX41" s="665"/>
      <c r="BY41" s="665"/>
      <c r="BZ41" s="665"/>
      <c r="CA41" s="665"/>
      <c r="CB41" s="705"/>
      <c r="CD41" s="706" t="s">
        <v>350</v>
      </c>
      <c r="CE41" s="703"/>
      <c r="CF41" s="703"/>
      <c r="CG41" s="703"/>
      <c r="CH41" s="703"/>
      <c r="CI41" s="703"/>
      <c r="CJ41" s="703"/>
      <c r="CK41" s="703"/>
      <c r="CL41" s="703"/>
      <c r="CM41" s="703"/>
      <c r="CN41" s="703"/>
      <c r="CO41" s="703"/>
      <c r="CP41" s="703"/>
      <c r="CQ41" s="704"/>
      <c r="CR41" s="664" t="s">
        <v>240</v>
      </c>
      <c r="CS41" s="675"/>
      <c r="CT41" s="675"/>
      <c r="CU41" s="675"/>
      <c r="CV41" s="675"/>
      <c r="CW41" s="675"/>
      <c r="CX41" s="675"/>
      <c r="CY41" s="676"/>
      <c r="CZ41" s="667" t="s">
        <v>240</v>
      </c>
      <c r="DA41" s="677"/>
      <c r="DB41" s="677"/>
      <c r="DC41" s="678"/>
      <c r="DD41" s="670" t="s">
        <v>240</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351</v>
      </c>
      <c r="C42" s="662"/>
      <c r="D42" s="662"/>
      <c r="E42" s="662"/>
      <c r="F42" s="662"/>
      <c r="G42" s="662"/>
      <c r="H42" s="662"/>
      <c r="I42" s="662"/>
      <c r="J42" s="662"/>
      <c r="K42" s="662"/>
      <c r="L42" s="662"/>
      <c r="M42" s="662"/>
      <c r="N42" s="662"/>
      <c r="O42" s="662"/>
      <c r="P42" s="662"/>
      <c r="Q42" s="663"/>
      <c r="R42" s="664" t="s">
        <v>240</v>
      </c>
      <c r="S42" s="665"/>
      <c r="T42" s="665"/>
      <c r="U42" s="665"/>
      <c r="V42" s="665"/>
      <c r="W42" s="665"/>
      <c r="X42" s="665"/>
      <c r="Y42" s="666"/>
      <c r="Z42" s="691" t="s">
        <v>240</v>
      </c>
      <c r="AA42" s="691"/>
      <c r="AB42" s="691"/>
      <c r="AC42" s="691"/>
      <c r="AD42" s="692" t="s">
        <v>240</v>
      </c>
      <c r="AE42" s="692"/>
      <c r="AF42" s="692"/>
      <c r="AG42" s="692"/>
      <c r="AH42" s="692"/>
      <c r="AI42" s="692"/>
      <c r="AJ42" s="692"/>
      <c r="AK42" s="692"/>
      <c r="AL42" s="667" t="s">
        <v>240</v>
      </c>
      <c r="AM42" s="668"/>
      <c r="AN42" s="668"/>
      <c r="AO42" s="693"/>
      <c r="AQ42" s="711" t="s">
        <v>352</v>
      </c>
      <c r="AR42" s="712"/>
      <c r="AS42" s="712"/>
      <c r="AT42" s="712"/>
      <c r="AU42" s="712"/>
      <c r="AV42" s="712"/>
      <c r="AW42" s="712"/>
      <c r="AX42" s="712"/>
      <c r="AY42" s="713"/>
      <c r="AZ42" s="644">
        <v>81228</v>
      </c>
      <c r="BA42" s="679"/>
      <c r="BB42" s="679"/>
      <c r="BC42" s="679"/>
      <c r="BD42" s="645"/>
      <c r="BE42" s="645"/>
      <c r="BF42" s="694"/>
      <c r="BG42" s="709"/>
      <c r="BH42" s="710"/>
      <c r="BI42" s="710"/>
      <c r="BJ42" s="710"/>
      <c r="BK42" s="710"/>
      <c r="BL42" s="223"/>
      <c r="BM42" s="695" t="s">
        <v>353</v>
      </c>
      <c r="BN42" s="695"/>
      <c r="BO42" s="695"/>
      <c r="BP42" s="695"/>
      <c r="BQ42" s="695"/>
      <c r="BR42" s="695"/>
      <c r="BS42" s="695"/>
      <c r="BT42" s="695"/>
      <c r="BU42" s="696"/>
      <c r="BV42" s="644">
        <v>366</v>
      </c>
      <c r="BW42" s="679"/>
      <c r="BX42" s="679"/>
      <c r="BY42" s="679"/>
      <c r="BZ42" s="679"/>
      <c r="CA42" s="679"/>
      <c r="CB42" s="697"/>
      <c r="CD42" s="661" t="s">
        <v>354</v>
      </c>
      <c r="CE42" s="662"/>
      <c r="CF42" s="662"/>
      <c r="CG42" s="662"/>
      <c r="CH42" s="662"/>
      <c r="CI42" s="662"/>
      <c r="CJ42" s="662"/>
      <c r="CK42" s="662"/>
      <c r="CL42" s="662"/>
      <c r="CM42" s="662"/>
      <c r="CN42" s="662"/>
      <c r="CO42" s="662"/>
      <c r="CP42" s="662"/>
      <c r="CQ42" s="663"/>
      <c r="CR42" s="664">
        <v>323103</v>
      </c>
      <c r="CS42" s="675"/>
      <c r="CT42" s="675"/>
      <c r="CU42" s="675"/>
      <c r="CV42" s="675"/>
      <c r="CW42" s="675"/>
      <c r="CX42" s="675"/>
      <c r="CY42" s="676"/>
      <c r="CZ42" s="667">
        <v>16.100000000000001</v>
      </c>
      <c r="DA42" s="677"/>
      <c r="DB42" s="677"/>
      <c r="DC42" s="678"/>
      <c r="DD42" s="670">
        <v>44844</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355</v>
      </c>
      <c r="C43" s="662"/>
      <c r="D43" s="662"/>
      <c r="E43" s="662"/>
      <c r="F43" s="662"/>
      <c r="G43" s="662"/>
      <c r="H43" s="662"/>
      <c r="I43" s="662"/>
      <c r="J43" s="662"/>
      <c r="K43" s="662"/>
      <c r="L43" s="662"/>
      <c r="M43" s="662"/>
      <c r="N43" s="662"/>
      <c r="O43" s="662"/>
      <c r="P43" s="662"/>
      <c r="Q43" s="663"/>
      <c r="R43" s="664">
        <v>29400</v>
      </c>
      <c r="S43" s="665"/>
      <c r="T43" s="665"/>
      <c r="U43" s="665"/>
      <c r="V43" s="665"/>
      <c r="W43" s="665"/>
      <c r="X43" s="665"/>
      <c r="Y43" s="666"/>
      <c r="Z43" s="691">
        <v>1.4</v>
      </c>
      <c r="AA43" s="691"/>
      <c r="AB43" s="691"/>
      <c r="AC43" s="691"/>
      <c r="AD43" s="692" t="s">
        <v>240</v>
      </c>
      <c r="AE43" s="692"/>
      <c r="AF43" s="692"/>
      <c r="AG43" s="692"/>
      <c r="AH43" s="692"/>
      <c r="AI43" s="692"/>
      <c r="AJ43" s="692"/>
      <c r="AK43" s="692"/>
      <c r="AL43" s="667" t="s">
        <v>240</v>
      </c>
      <c r="AM43" s="668"/>
      <c r="AN43" s="668"/>
      <c r="AO43" s="693"/>
      <c r="BV43" s="224"/>
      <c r="BW43" s="224"/>
      <c r="BX43" s="224"/>
      <c r="BY43" s="224"/>
      <c r="BZ43" s="224"/>
      <c r="CA43" s="224"/>
      <c r="CB43" s="224"/>
      <c r="CD43" s="661" t="s">
        <v>356</v>
      </c>
      <c r="CE43" s="662"/>
      <c r="CF43" s="662"/>
      <c r="CG43" s="662"/>
      <c r="CH43" s="662"/>
      <c r="CI43" s="662"/>
      <c r="CJ43" s="662"/>
      <c r="CK43" s="662"/>
      <c r="CL43" s="662"/>
      <c r="CM43" s="662"/>
      <c r="CN43" s="662"/>
      <c r="CO43" s="662"/>
      <c r="CP43" s="662"/>
      <c r="CQ43" s="663"/>
      <c r="CR43" s="664">
        <v>7896</v>
      </c>
      <c r="CS43" s="675"/>
      <c r="CT43" s="675"/>
      <c r="CU43" s="675"/>
      <c r="CV43" s="675"/>
      <c r="CW43" s="675"/>
      <c r="CX43" s="675"/>
      <c r="CY43" s="676"/>
      <c r="CZ43" s="667">
        <v>0.4</v>
      </c>
      <c r="DA43" s="677"/>
      <c r="DB43" s="677"/>
      <c r="DC43" s="678"/>
      <c r="DD43" s="670">
        <v>7896</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357</v>
      </c>
      <c r="C44" s="642"/>
      <c r="D44" s="642"/>
      <c r="E44" s="642"/>
      <c r="F44" s="642"/>
      <c r="G44" s="642"/>
      <c r="H44" s="642"/>
      <c r="I44" s="642"/>
      <c r="J44" s="642"/>
      <c r="K44" s="642"/>
      <c r="L44" s="642"/>
      <c r="M44" s="642"/>
      <c r="N44" s="642"/>
      <c r="O44" s="642"/>
      <c r="P44" s="642"/>
      <c r="Q44" s="643"/>
      <c r="R44" s="644">
        <v>2100331</v>
      </c>
      <c r="S44" s="679"/>
      <c r="T44" s="679"/>
      <c r="U44" s="679"/>
      <c r="V44" s="679"/>
      <c r="W44" s="679"/>
      <c r="X44" s="679"/>
      <c r="Y44" s="680"/>
      <c r="Z44" s="681">
        <v>100</v>
      </c>
      <c r="AA44" s="681"/>
      <c r="AB44" s="681"/>
      <c r="AC44" s="681"/>
      <c r="AD44" s="682">
        <v>1227887</v>
      </c>
      <c r="AE44" s="682"/>
      <c r="AF44" s="682"/>
      <c r="AG44" s="682"/>
      <c r="AH44" s="682"/>
      <c r="AI44" s="682"/>
      <c r="AJ44" s="682"/>
      <c r="AK44" s="682"/>
      <c r="AL44" s="647">
        <v>100</v>
      </c>
      <c r="AM44" s="683"/>
      <c r="AN44" s="683"/>
      <c r="AO44" s="684"/>
      <c r="CD44" s="685" t="s">
        <v>304</v>
      </c>
      <c r="CE44" s="686"/>
      <c r="CF44" s="661" t="s">
        <v>358</v>
      </c>
      <c r="CG44" s="662"/>
      <c r="CH44" s="662"/>
      <c r="CI44" s="662"/>
      <c r="CJ44" s="662"/>
      <c r="CK44" s="662"/>
      <c r="CL44" s="662"/>
      <c r="CM44" s="662"/>
      <c r="CN44" s="662"/>
      <c r="CO44" s="662"/>
      <c r="CP44" s="662"/>
      <c r="CQ44" s="663"/>
      <c r="CR44" s="664">
        <v>323103</v>
      </c>
      <c r="CS44" s="665"/>
      <c r="CT44" s="665"/>
      <c r="CU44" s="665"/>
      <c r="CV44" s="665"/>
      <c r="CW44" s="665"/>
      <c r="CX44" s="665"/>
      <c r="CY44" s="666"/>
      <c r="CZ44" s="667">
        <v>16.100000000000001</v>
      </c>
      <c r="DA44" s="668"/>
      <c r="DB44" s="668"/>
      <c r="DC44" s="669"/>
      <c r="DD44" s="670">
        <v>44844</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359</v>
      </c>
      <c r="CG45" s="662"/>
      <c r="CH45" s="662"/>
      <c r="CI45" s="662"/>
      <c r="CJ45" s="662"/>
      <c r="CK45" s="662"/>
      <c r="CL45" s="662"/>
      <c r="CM45" s="662"/>
      <c r="CN45" s="662"/>
      <c r="CO45" s="662"/>
      <c r="CP45" s="662"/>
      <c r="CQ45" s="663"/>
      <c r="CR45" s="664">
        <v>157561</v>
      </c>
      <c r="CS45" s="675"/>
      <c r="CT45" s="675"/>
      <c r="CU45" s="675"/>
      <c r="CV45" s="675"/>
      <c r="CW45" s="675"/>
      <c r="CX45" s="675"/>
      <c r="CY45" s="676"/>
      <c r="CZ45" s="667">
        <v>7.8</v>
      </c>
      <c r="DA45" s="677"/>
      <c r="DB45" s="677"/>
      <c r="DC45" s="678"/>
      <c r="DD45" s="670">
        <v>8256</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6" t="s">
        <v>360</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361</v>
      </c>
      <c r="CG46" s="662"/>
      <c r="CH46" s="662"/>
      <c r="CI46" s="662"/>
      <c r="CJ46" s="662"/>
      <c r="CK46" s="662"/>
      <c r="CL46" s="662"/>
      <c r="CM46" s="662"/>
      <c r="CN46" s="662"/>
      <c r="CO46" s="662"/>
      <c r="CP46" s="662"/>
      <c r="CQ46" s="663"/>
      <c r="CR46" s="664">
        <v>155490</v>
      </c>
      <c r="CS46" s="665"/>
      <c r="CT46" s="665"/>
      <c r="CU46" s="665"/>
      <c r="CV46" s="665"/>
      <c r="CW46" s="665"/>
      <c r="CX46" s="665"/>
      <c r="CY46" s="666"/>
      <c r="CZ46" s="667">
        <v>7.7</v>
      </c>
      <c r="DA46" s="668"/>
      <c r="DB46" s="668"/>
      <c r="DC46" s="669"/>
      <c r="DD46" s="670">
        <v>26536</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362</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363</v>
      </c>
      <c r="CG47" s="662"/>
      <c r="CH47" s="662"/>
      <c r="CI47" s="662"/>
      <c r="CJ47" s="662"/>
      <c r="CK47" s="662"/>
      <c r="CL47" s="662"/>
      <c r="CM47" s="662"/>
      <c r="CN47" s="662"/>
      <c r="CO47" s="662"/>
      <c r="CP47" s="662"/>
      <c r="CQ47" s="663"/>
      <c r="CR47" s="664" t="s">
        <v>240</v>
      </c>
      <c r="CS47" s="675"/>
      <c r="CT47" s="675"/>
      <c r="CU47" s="675"/>
      <c r="CV47" s="675"/>
      <c r="CW47" s="675"/>
      <c r="CX47" s="675"/>
      <c r="CY47" s="676"/>
      <c r="CZ47" s="667" t="s">
        <v>240</v>
      </c>
      <c r="DA47" s="677"/>
      <c r="DB47" s="677"/>
      <c r="DC47" s="678"/>
      <c r="DD47" s="670" t="s">
        <v>240</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364</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365</v>
      </c>
      <c r="CG48" s="662"/>
      <c r="CH48" s="662"/>
      <c r="CI48" s="662"/>
      <c r="CJ48" s="662"/>
      <c r="CK48" s="662"/>
      <c r="CL48" s="662"/>
      <c r="CM48" s="662"/>
      <c r="CN48" s="662"/>
      <c r="CO48" s="662"/>
      <c r="CP48" s="662"/>
      <c r="CQ48" s="663"/>
      <c r="CR48" s="664" t="s">
        <v>240</v>
      </c>
      <c r="CS48" s="665"/>
      <c r="CT48" s="665"/>
      <c r="CU48" s="665"/>
      <c r="CV48" s="665"/>
      <c r="CW48" s="665"/>
      <c r="CX48" s="665"/>
      <c r="CY48" s="666"/>
      <c r="CZ48" s="667" t="s">
        <v>233</v>
      </c>
      <c r="DA48" s="668"/>
      <c r="DB48" s="668"/>
      <c r="DC48" s="669"/>
      <c r="DD48" s="670" t="s">
        <v>233</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366</v>
      </c>
      <c r="CE49" s="642"/>
      <c r="CF49" s="642"/>
      <c r="CG49" s="642"/>
      <c r="CH49" s="642"/>
      <c r="CI49" s="642"/>
      <c r="CJ49" s="642"/>
      <c r="CK49" s="642"/>
      <c r="CL49" s="642"/>
      <c r="CM49" s="642"/>
      <c r="CN49" s="642"/>
      <c r="CO49" s="642"/>
      <c r="CP49" s="642"/>
      <c r="CQ49" s="643"/>
      <c r="CR49" s="644">
        <v>2011723</v>
      </c>
      <c r="CS49" s="645"/>
      <c r="CT49" s="645"/>
      <c r="CU49" s="645"/>
      <c r="CV49" s="645"/>
      <c r="CW49" s="645"/>
      <c r="CX49" s="645"/>
      <c r="CY49" s="646"/>
      <c r="CZ49" s="647">
        <v>100</v>
      </c>
      <c r="DA49" s="648"/>
      <c r="DB49" s="648"/>
      <c r="DC49" s="649"/>
      <c r="DD49" s="650">
        <v>1448611</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W5+lh3+GFJ3vG4v+A86hxKjv+8EOIyRStgn1aHraCu+gzZVcWBH61j0DEVxV5erDKXFV1i37ZH7L5ajvDn6d1g==" saltValue="ezzSswe4T3hSaWDOsu7uX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54" t="s">
        <v>367</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5" t="s">
        <v>368</v>
      </c>
      <c r="DK2" s="1156"/>
      <c r="DL2" s="1156"/>
      <c r="DM2" s="1156"/>
      <c r="DN2" s="1156"/>
      <c r="DO2" s="1157"/>
      <c r="DP2" s="231"/>
      <c r="DQ2" s="1155" t="s">
        <v>369</v>
      </c>
      <c r="DR2" s="1156"/>
      <c r="DS2" s="1156"/>
      <c r="DT2" s="1156"/>
      <c r="DU2" s="1156"/>
      <c r="DV2" s="1156"/>
      <c r="DW2" s="1156"/>
      <c r="DX2" s="1156"/>
      <c r="DY2" s="1156"/>
      <c r="DZ2" s="1157"/>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123" t="s">
        <v>370</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371</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x14ac:dyDescent="0.15">
      <c r="A5" s="1059" t="s">
        <v>372</v>
      </c>
      <c r="B5" s="1060"/>
      <c r="C5" s="1060"/>
      <c r="D5" s="1060"/>
      <c r="E5" s="1060"/>
      <c r="F5" s="1060"/>
      <c r="G5" s="1060"/>
      <c r="H5" s="1060"/>
      <c r="I5" s="1060"/>
      <c r="J5" s="1060"/>
      <c r="K5" s="1060"/>
      <c r="L5" s="1060"/>
      <c r="M5" s="1060"/>
      <c r="N5" s="1060"/>
      <c r="O5" s="1060"/>
      <c r="P5" s="1061"/>
      <c r="Q5" s="1065" t="s">
        <v>373</v>
      </c>
      <c r="R5" s="1066"/>
      <c r="S5" s="1066"/>
      <c r="T5" s="1066"/>
      <c r="U5" s="1067"/>
      <c r="V5" s="1065" t="s">
        <v>374</v>
      </c>
      <c r="W5" s="1066"/>
      <c r="X5" s="1066"/>
      <c r="Y5" s="1066"/>
      <c r="Z5" s="1067"/>
      <c r="AA5" s="1065" t="s">
        <v>375</v>
      </c>
      <c r="AB5" s="1066"/>
      <c r="AC5" s="1066"/>
      <c r="AD5" s="1066"/>
      <c r="AE5" s="1066"/>
      <c r="AF5" s="1158" t="s">
        <v>376</v>
      </c>
      <c r="AG5" s="1066"/>
      <c r="AH5" s="1066"/>
      <c r="AI5" s="1066"/>
      <c r="AJ5" s="1079"/>
      <c r="AK5" s="1066" t="s">
        <v>377</v>
      </c>
      <c r="AL5" s="1066"/>
      <c r="AM5" s="1066"/>
      <c r="AN5" s="1066"/>
      <c r="AO5" s="1067"/>
      <c r="AP5" s="1065" t="s">
        <v>378</v>
      </c>
      <c r="AQ5" s="1066"/>
      <c r="AR5" s="1066"/>
      <c r="AS5" s="1066"/>
      <c r="AT5" s="1067"/>
      <c r="AU5" s="1065" t="s">
        <v>379</v>
      </c>
      <c r="AV5" s="1066"/>
      <c r="AW5" s="1066"/>
      <c r="AX5" s="1066"/>
      <c r="AY5" s="1079"/>
      <c r="AZ5" s="235"/>
      <c r="BA5" s="235"/>
      <c r="BB5" s="235"/>
      <c r="BC5" s="235"/>
      <c r="BD5" s="235"/>
      <c r="BE5" s="236"/>
      <c r="BF5" s="236"/>
      <c r="BG5" s="236"/>
      <c r="BH5" s="236"/>
      <c r="BI5" s="236"/>
      <c r="BJ5" s="236"/>
      <c r="BK5" s="236"/>
      <c r="BL5" s="236"/>
      <c r="BM5" s="236"/>
      <c r="BN5" s="236"/>
      <c r="BO5" s="236"/>
      <c r="BP5" s="236"/>
      <c r="BQ5" s="1059" t="s">
        <v>380</v>
      </c>
      <c r="BR5" s="1060"/>
      <c r="BS5" s="1060"/>
      <c r="BT5" s="1060"/>
      <c r="BU5" s="1060"/>
      <c r="BV5" s="1060"/>
      <c r="BW5" s="1060"/>
      <c r="BX5" s="1060"/>
      <c r="BY5" s="1060"/>
      <c r="BZ5" s="1060"/>
      <c r="CA5" s="1060"/>
      <c r="CB5" s="1060"/>
      <c r="CC5" s="1060"/>
      <c r="CD5" s="1060"/>
      <c r="CE5" s="1060"/>
      <c r="CF5" s="1060"/>
      <c r="CG5" s="1061"/>
      <c r="CH5" s="1065" t="s">
        <v>381</v>
      </c>
      <c r="CI5" s="1066"/>
      <c r="CJ5" s="1066"/>
      <c r="CK5" s="1066"/>
      <c r="CL5" s="1067"/>
      <c r="CM5" s="1065" t="s">
        <v>382</v>
      </c>
      <c r="CN5" s="1066"/>
      <c r="CO5" s="1066"/>
      <c r="CP5" s="1066"/>
      <c r="CQ5" s="1067"/>
      <c r="CR5" s="1065" t="s">
        <v>383</v>
      </c>
      <c r="CS5" s="1066"/>
      <c r="CT5" s="1066"/>
      <c r="CU5" s="1066"/>
      <c r="CV5" s="1067"/>
      <c r="CW5" s="1065" t="s">
        <v>384</v>
      </c>
      <c r="CX5" s="1066"/>
      <c r="CY5" s="1066"/>
      <c r="CZ5" s="1066"/>
      <c r="DA5" s="1067"/>
      <c r="DB5" s="1065" t="s">
        <v>385</v>
      </c>
      <c r="DC5" s="1066"/>
      <c r="DD5" s="1066"/>
      <c r="DE5" s="1066"/>
      <c r="DF5" s="1067"/>
      <c r="DG5" s="1148" t="s">
        <v>386</v>
      </c>
      <c r="DH5" s="1149"/>
      <c r="DI5" s="1149"/>
      <c r="DJ5" s="1149"/>
      <c r="DK5" s="1150"/>
      <c r="DL5" s="1148" t="s">
        <v>387</v>
      </c>
      <c r="DM5" s="1149"/>
      <c r="DN5" s="1149"/>
      <c r="DO5" s="1149"/>
      <c r="DP5" s="1150"/>
      <c r="DQ5" s="1065" t="s">
        <v>388</v>
      </c>
      <c r="DR5" s="1066"/>
      <c r="DS5" s="1066"/>
      <c r="DT5" s="1066"/>
      <c r="DU5" s="1067"/>
      <c r="DV5" s="1065" t="s">
        <v>379</v>
      </c>
      <c r="DW5" s="1066"/>
      <c r="DX5" s="1066"/>
      <c r="DY5" s="1066"/>
      <c r="DZ5" s="1079"/>
      <c r="EA5" s="237"/>
    </row>
    <row r="6" spans="1:131" s="238"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7"/>
    </row>
    <row r="7" spans="1:131" s="238" customFormat="1" ht="26.25" customHeight="1" thickTop="1" x14ac:dyDescent="0.15">
      <c r="A7" s="239">
        <v>1</v>
      </c>
      <c r="B7" s="1111" t="s">
        <v>389</v>
      </c>
      <c r="C7" s="1112"/>
      <c r="D7" s="1112"/>
      <c r="E7" s="1112"/>
      <c r="F7" s="1112"/>
      <c r="G7" s="1112"/>
      <c r="H7" s="1112"/>
      <c r="I7" s="1112"/>
      <c r="J7" s="1112"/>
      <c r="K7" s="1112"/>
      <c r="L7" s="1112"/>
      <c r="M7" s="1112"/>
      <c r="N7" s="1112"/>
      <c r="O7" s="1112"/>
      <c r="P7" s="1113"/>
      <c r="Q7" s="1166">
        <v>2097</v>
      </c>
      <c r="R7" s="1167"/>
      <c r="S7" s="1167"/>
      <c r="T7" s="1167"/>
      <c r="U7" s="1167"/>
      <c r="V7" s="1167">
        <v>2012</v>
      </c>
      <c r="W7" s="1167"/>
      <c r="X7" s="1167"/>
      <c r="Y7" s="1167"/>
      <c r="Z7" s="1167"/>
      <c r="AA7" s="1167">
        <v>85</v>
      </c>
      <c r="AB7" s="1167"/>
      <c r="AC7" s="1167"/>
      <c r="AD7" s="1167"/>
      <c r="AE7" s="1168"/>
      <c r="AF7" s="1169">
        <v>84</v>
      </c>
      <c r="AG7" s="1170"/>
      <c r="AH7" s="1170"/>
      <c r="AI7" s="1170"/>
      <c r="AJ7" s="1171"/>
      <c r="AK7" s="1172" t="s">
        <v>574</v>
      </c>
      <c r="AL7" s="1173"/>
      <c r="AM7" s="1173"/>
      <c r="AN7" s="1173"/>
      <c r="AO7" s="1173"/>
      <c r="AP7" s="1173">
        <v>3389</v>
      </c>
      <c r="AQ7" s="1173"/>
      <c r="AR7" s="1173"/>
      <c r="AS7" s="1173"/>
      <c r="AT7" s="1173"/>
      <c r="AU7" s="1174"/>
      <c r="AV7" s="1174"/>
      <c r="AW7" s="1174"/>
      <c r="AX7" s="1174"/>
      <c r="AY7" s="1175"/>
      <c r="AZ7" s="235"/>
      <c r="BA7" s="235"/>
      <c r="BB7" s="235"/>
      <c r="BC7" s="235"/>
      <c r="BD7" s="235"/>
      <c r="BE7" s="236"/>
      <c r="BF7" s="236"/>
      <c r="BG7" s="236"/>
      <c r="BH7" s="236"/>
      <c r="BI7" s="236"/>
      <c r="BJ7" s="236"/>
      <c r="BK7" s="236"/>
      <c r="BL7" s="236"/>
      <c r="BM7" s="236"/>
      <c r="BN7" s="236"/>
      <c r="BO7" s="236"/>
      <c r="BP7" s="236"/>
      <c r="BQ7" s="239">
        <v>1</v>
      </c>
      <c r="BR7" s="240"/>
      <c r="BS7" s="1163" t="s">
        <v>581</v>
      </c>
      <c r="BT7" s="1164"/>
      <c r="BU7" s="1164"/>
      <c r="BV7" s="1164"/>
      <c r="BW7" s="1164"/>
      <c r="BX7" s="1164"/>
      <c r="BY7" s="1164"/>
      <c r="BZ7" s="1164"/>
      <c r="CA7" s="1164"/>
      <c r="CB7" s="1164"/>
      <c r="CC7" s="1164"/>
      <c r="CD7" s="1164"/>
      <c r="CE7" s="1164"/>
      <c r="CF7" s="1164"/>
      <c r="CG7" s="1176"/>
      <c r="CH7" s="1160">
        <v>-1</v>
      </c>
      <c r="CI7" s="1161"/>
      <c r="CJ7" s="1161"/>
      <c r="CK7" s="1161"/>
      <c r="CL7" s="1162"/>
      <c r="CM7" s="1160">
        <v>110</v>
      </c>
      <c r="CN7" s="1161"/>
      <c r="CO7" s="1161"/>
      <c r="CP7" s="1161"/>
      <c r="CQ7" s="1162"/>
      <c r="CR7" s="1160">
        <v>100</v>
      </c>
      <c r="CS7" s="1161"/>
      <c r="CT7" s="1161"/>
      <c r="CU7" s="1161"/>
      <c r="CV7" s="1162"/>
      <c r="CW7" s="1160">
        <v>0</v>
      </c>
      <c r="CX7" s="1161"/>
      <c r="CY7" s="1161"/>
      <c r="CZ7" s="1161"/>
      <c r="DA7" s="1162"/>
      <c r="DB7" s="1160">
        <v>0</v>
      </c>
      <c r="DC7" s="1161"/>
      <c r="DD7" s="1161"/>
      <c r="DE7" s="1161"/>
      <c r="DF7" s="1162"/>
      <c r="DG7" s="1160">
        <v>0</v>
      </c>
      <c r="DH7" s="1161"/>
      <c r="DI7" s="1161"/>
      <c r="DJ7" s="1161"/>
      <c r="DK7" s="1162"/>
      <c r="DL7" s="1160">
        <v>0</v>
      </c>
      <c r="DM7" s="1161"/>
      <c r="DN7" s="1161"/>
      <c r="DO7" s="1161"/>
      <c r="DP7" s="1162"/>
      <c r="DQ7" s="1160">
        <v>0</v>
      </c>
      <c r="DR7" s="1161"/>
      <c r="DS7" s="1161"/>
      <c r="DT7" s="1161"/>
      <c r="DU7" s="1162"/>
      <c r="DV7" s="1163"/>
      <c r="DW7" s="1164"/>
      <c r="DX7" s="1164"/>
      <c r="DY7" s="1164"/>
      <c r="DZ7" s="1165"/>
      <c r="EA7" s="237"/>
    </row>
    <row r="8" spans="1:131" s="238" customFormat="1" ht="26.25" customHeight="1" x14ac:dyDescent="0.15">
      <c r="A8" s="241">
        <v>2</v>
      </c>
      <c r="B8" s="1094" t="s">
        <v>390</v>
      </c>
      <c r="C8" s="1095"/>
      <c r="D8" s="1095"/>
      <c r="E8" s="1095"/>
      <c r="F8" s="1095"/>
      <c r="G8" s="1095"/>
      <c r="H8" s="1095"/>
      <c r="I8" s="1095"/>
      <c r="J8" s="1095"/>
      <c r="K8" s="1095"/>
      <c r="L8" s="1095"/>
      <c r="M8" s="1095"/>
      <c r="N8" s="1095"/>
      <c r="O8" s="1095"/>
      <c r="P8" s="1096"/>
      <c r="Q8" s="1102">
        <v>13</v>
      </c>
      <c r="R8" s="1103"/>
      <c r="S8" s="1103"/>
      <c r="T8" s="1103"/>
      <c r="U8" s="1103"/>
      <c r="V8" s="1103">
        <v>13</v>
      </c>
      <c r="W8" s="1103"/>
      <c r="X8" s="1103"/>
      <c r="Y8" s="1103"/>
      <c r="Z8" s="1103"/>
      <c r="AA8" s="1103">
        <v>0</v>
      </c>
      <c r="AB8" s="1103"/>
      <c r="AC8" s="1103"/>
      <c r="AD8" s="1103"/>
      <c r="AE8" s="1104"/>
      <c r="AF8" s="1099">
        <v>0</v>
      </c>
      <c r="AG8" s="1100"/>
      <c r="AH8" s="1100"/>
      <c r="AI8" s="1100"/>
      <c r="AJ8" s="1101"/>
      <c r="AK8" s="1144" t="s">
        <v>574</v>
      </c>
      <c r="AL8" s="1145"/>
      <c r="AM8" s="1145"/>
      <c r="AN8" s="1145"/>
      <c r="AO8" s="1145"/>
      <c r="AP8" s="1145" t="s">
        <v>574</v>
      </c>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7"/>
    </row>
    <row r="9" spans="1:131" s="238" customFormat="1" ht="26.25" customHeight="1" x14ac:dyDescent="0.15">
      <c r="A9" s="241">
        <v>3</v>
      </c>
      <c r="B9" s="1094" t="s">
        <v>391</v>
      </c>
      <c r="C9" s="1095"/>
      <c r="D9" s="1095"/>
      <c r="E9" s="1095"/>
      <c r="F9" s="1095"/>
      <c r="G9" s="1095"/>
      <c r="H9" s="1095"/>
      <c r="I9" s="1095"/>
      <c r="J9" s="1095"/>
      <c r="K9" s="1095"/>
      <c r="L9" s="1095"/>
      <c r="M9" s="1095"/>
      <c r="N9" s="1095"/>
      <c r="O9" s="1095"/>
      <c r="P9" s="1096"/>
      <c r="Q9" s="1102">
        <v>57</v>
      </c>
      <c r="R9" s="1103"/>
      <c r="S9" s="1103"/>
      <c r="T9" s="1103"/>
      <c r="U9" s="1103"/>
      <c r="V9" s="1103">
        <v>53</v>
      </c>
      <c r="W9" s="1103"/>
      <c r="X9" s="1103"/>
      <c r="Y9" s="1103"/>
      <c r="Z9" s="1103"/>
      <c r="AA9" s="1103">
        <v>4</v>
      </c>
      <c r="AB9" s="1103"/>
      <c r="AC9" s="1103"/>
      <c r="AD9" s="1103"/>
      <c r="AE9" s="1104"/>
      <c r="AF9" s="1099">
        <v>4</v>
      </c>
      <c r="AG9" s="1100"/>
      <c r="AH9" s="1100"/>
      <c r="AI9" s="1100"/>
      <c r="AJ9" s="1101"/>
      <c r="AK9" s="1144" t="s">
        <v>574</v>
      </c>
      <c r="AL9" s="1145"/>
      <c r="AM9" s="1145"/>
      <c r="AN9" s="1145"/>
      <c r="AO9" s="1145"/>
      <c r="AP9" s="1145" t="s">
        <v>574</v>
      </c>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7"/>
    </row>
    <row r="10" spans="1:131" s="238" customFormat="1" ht="26.25" customHeight="1" x14ac:dyDescent="0.15">
      <c r="A10" s="241">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7"/>
    </row>
    <row r="11" spans="1:131" s="238" customFormat="1" ht="26.25" customHeight="1" x14ac:dyDescent="0.15">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7"/>
    </row>
    <row r="12" spans="1:131" s="238" customFormat="1" ht="26.25" customHeight="1" x14ac:dyDescent="0.15">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customHeight="1" x14ac:dyDescent="0.15">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customHeight="1" x14ac:dyDescent="0.15">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x14ac:dyDescent="0.15">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x14ac:dyDescent="0.15">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x14ac:dyDescent="0.15">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x14ac:dyDescent="0.15">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x14ac:dyDescent="0.15">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x14ac:dyDescent="0.15">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x14ac:dyDescent="0.2">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x14ac:dyDescent="0.15">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392</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x14ac:dyDescent="0.2">
      <c r="A23" s="243" t="s">
        <v>393</v>
      </c>
      <c r="B23" s="1001" t="s">
        <v>394</v>
      </c>
      <c r="C23" s="1002"/>
      <c r="D23" s="1002"/>
      <c r="E23" s="1002"/>
      <c r="F23" s="1002"/>
      <c r="G23" s="1002"/>
      <c r="H23" s="1002"/>
      <c r="I23" s="1002"/>
      <c r="J23" s="1002"/>
      <c r="K23" s="1002"/>
      <c r="L23" s="1002"/>
      <c r="M23" s="1002"/>
      <c r="N23" s="1002"/>
      <c r="O23" s="1002"/>
      <c r="P23" s="1012"/>
      <c r="Q23" s="1131">
        <v>2167</v>
      </c>
      <c r="R23" s="1125"/>
      <c r="S23" s="1125"/>
      <c r="T23" s="1125"/>
      <c r="U23" s="1125"/>
      <c r="V23" s="1125">
        <v>2078</v>
      </c>
      <c r="W23" s="1125"/>
      <c r="X23" s="1125"/>
      <c r="Y23" s="1125"/>
      <c r="Z23" s="1125"/>
      <c r="AA23" s="1125">
        <v>89</v>
      </c>
      <c r="AB23" s="1125"/>
      <c r="AC23" s="1125"/>
      <c r="AD23" s="1125"/>
      <c r="AE23" s="1132"/>
      <c r="AF23" s="1133">
        <v>88</v>
      </c>
      <c r="AG23" s="1125"/>
      <c r="AH23" s="1125"/>
      <c r="AI23" s="1125"/>
      <c r="AJ23" s="1134"/>
      <c r="AK23" s="1135"/>
      <c r="AL23" s="1136"/>
      <c r="AM23" s="1136"/>
      <c r="AN23" s="1136"/>
      <c r="AO23" s="1136"/>
      <c r="AP23" s="1125">
        <v>3389</v>
      </c>
      <c r="AQ23" s="1125"/>
      <c r="AR23" s="1125"/>
      <c r="AS23" s="1125"/>
      <c r="AT23" s="1125"/>
      <c r="AU23" s="1126"/>
      <c r="AV23" s="1126"/>
      <c r="AW23" s="1126"/>
      <c r="AX23" s="1126"/>
      <c r="AY23" s="1127"/>
      <c r="AZ23" s="1128" t="s">
        <v>395</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x14ac:dyDescent="0.15">
      <c r="A24" s="1124" t="s">
        <v>396</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x14ac:dyDescent="0.2">
      <c r="A25" s="1123" t="s">
        <v>397</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x14ac:dyDescent="0.15">
      <c r="A26" s="1059" t="s">
        <v>372</v>
      </c>
      <c r="B26" s="1060"/>
      <c r="C26" s="1060"/>
      <c r="D26" s="1060"/>
      <c r="E26" s="1060"/>
      <c r="F26" s="1060"/>
      <c r="G26" s="1060"/>
      <c r="H26" s="1060"/>
      <c r="I26" s="1060"/>
      <c r="J26" s="1060"/>
      <c r="K26" s="1060"/>
      <c r="L26" s="1060"/>
      <c r="M26" s="1060"/>
      <c r="N26" s="1060"/>
      <c r="O26" s="1060"/>
      <c r="P26" s="1061"/>
      <c r="Q26" s="1065" t="s">
        <v>398</v>
      </c>
      <c r="R26" s="1066"/>
      <c r="S26" s="1066"/>
      <c r="T26" s="1066"/>
      <c r="U26" s="1067"/>
      <c r="V26" s="1065" t="s">
        <v>399</v>
      </c>
      <c r="W26" s="1066"/>
      <c r="X26" s="1066"/>
      <c r="Y26" s="1066"/>
      <c r="Z26" s="1067"/>
      <c r="AA26" s="1065" t="s">
        <v>400</v>
      </c>
      <c r="AB26" s="1066"/>
      <c r="AC26" s="1066"/>
      <c r="AD26" s="1066"/>
      <c r="AE26" s="1066"/>
      <c r="AF26" s="1119" t="s">
        <v>401</v>
      </c>
      <c r="AG26" s="1072"/>
      <c r="AH26" s="1072"/>
      <c r="AI26" s="1072"/>
      <c r="AJ26" s="1120"/>
      <c r="AK26" s="1066" t="s">
        <v>402</v>
      </c>
      <c r="AL26" s="1066"/>
      <c r="AM26" s="1066"/>
      <c r="AN26" s="1066"/>
      <c r="AO26" s="1067"/>
      <c r="AP26" s="1065" t="s">
        <v>403</v>
      </c>
      <c r="AQ26" s="1066"/>
      <c r="AR26" s="1066"/>
      <c r="AS26" s="1066"/>
      <c r="AT26" s="1067"/>
      <c r="AU26" s="1065" t="s">
        <v>404</v>
      </c>
      <c r="AV26" s="1066"/>
      <c r="AW26" s="1066"/>
      <c r="AX26" s="1066"/>
      <c r="AY26" s="1067"/>
      <c r="AZ26" s="1065" t="s">
        <v>405</v>
      </c>
      <c r="BA26" s="1066"/>
      <c r="BB26" s="1066"/>
      <c r="BC26" s="1066"/>
      <c r="BD26" s="1067"/>
      <c r="BE26" s="1065" t="s">
        <v>379</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x14ac:dyDescent="0.15">
      <c r="A28" s="245">
        <v>1</v>
      </c>
      <c r="B28" s="1111" t="s">
        <v>406</v>
      </c>
      <c r="C28" s="1112"/>
      <c r="D28" s="1112"/>
      <c r="E28" s="1112"/>
      <c r="F28" s="1112"/>
      <c r="G28" s="1112"/>
      <c r="H28" s="1112"/>
      <c r="I28" s="1112"/>
      <c r="J28" s="1112"/>
      <c r="K28" s="1112"/>
      <c r="L28" s="1112"/>
      <c r="M28" s="1112"/>
      <c r="N28" s="1112"/>
      <c r="O28" s="1112"/>
      <c r="P28" s="1113"/>
      <c r="Q28" s="1114">
        <v>132</v>
      </c>
      <c r="R28" s="1115"/>
      <c r="S28" s="1115"/>
      <c r="T28" s="1115"/>
      <c r="U28" s="1115"/>
      <c r="V28" s="1115">
        <v>131</v>
      </c>
      <c r="W28" s="1115"/>
      <c r="X28" s="1115"/>
      <c r="Y28" s="1115"/>
      <c r="Z28" s="1115"/>
      <c r="AA28" s="1115">
        <v>1</v>
      </c>
      <c r="AB28" s="1115"/>
      <c r="AC28" s="1115"/>
      <c r="AD28" s="1115"/>
      <c r="AE28" s="1116"/>
      <c r="AF28" s="1117">
        <v>1</v>
      </c>
      <c r="AG28" s="1115"/>
      <c r="AH28" s="1115"/>
      <c r="AI28" s="1115"/>
      <c r="AJ28" s="1118"/>
      <c r="AK28" s="1106">
        <v>13</v>
      </c>
      <c r="AL28" s="1107"/>
      <c r="AM28" s="1107"/>
      <c r="AN28" s="1107"/>
      <c r="AO28" s="1107"/>
      <c r="AP28" s="1107" t="s">
        <v>574</v>
      </c>
      <c r="AQ28" s="1107"/>
      <c r="AR28" s="1107"/>
      <c r="AS28" s="1107"/>
      <c r="AT28" s="1107"/>
      <c r="AU28" s="1107" t="s">
        <v>574</v>
      </c>
      <c r="AV28" s="1107"/>
      <c r="AW28" s="1107"/>
      <c r="AX28" s="1107"/>
      <c r="AY28" s="1107"/>
      <c r="AZ28" s="1108" t="s">
        <v>574</v>
      </c>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x14ac:dyDescent="0.15">
      <c r="A29" s="245">
        <v>2</v>
      </c>
      <c r="B29" s="1094" t="s">
        <v>407</v>
      </c>
      <c r="C29" s="1095"/>
      <c r="D29" s="1095"/>
      <c r="E29" s="1095"/>
      <c r="F29" s="1095"/>
      <c r="G29" s="1095"/>
      <c r="H29" s="1095"/>
      <c r="I29" s="1095"/>
      <c r="J29" s="1095"/>
      <c r="K29" s="1095"/>
      <c r="L29" s="1095"/>
      <c r="M29" s="1095"/>
      <c r="N29" s="1095"/>
      <c r="O29" s="1095"/>
      <c r="P29" s="1096"/>
      <c r="Q29" s="1102">
        <v>110</v>
      </c>
      <c r="R29" s="1103"/>
      <c r="S29" s="1103"/>
      <c r="T29" s="1103"/>
      <c r="U29" s="1103"/>
      <c r="V29" s="1103">
        <v>102</v>
      </c>
      <c r="W29" s="1103"/>
      <c r="X29" s="1103"/>
      <c r="Y29" s="1103"/>
      <c r="Z29" s="1103"/>
      <c r="AA29" s="1103">
        <v>8</v>
      </c>
      <c r="AB29" s="1103"/>
      <c r="AC29" s="1103"/>
      <c r="AD29" s="1103"/>
      <c r="AE29" s="1104"/>
      <c r="AF29" s="1099">
        <v>8</v>
      </c>
      <c r="AG29" s="1100"/>
      <c r="AH29" s="1100"/>
      <c r="AI29" s="1100"/>
      <c r="AJ29" s="1101"/>
      <c r="AK29" s="1044">
        <v>8</v>
      </c>
      <c r="AL29" s="1035"/>
      <c r="AM29" s="1035"/>
      <c r="AN29" s="1035"/>
      <c r="AO29" s="1035"/>
      <c r="AP29" s="1035">
        <v>87</v>
      </c>
      <c r="AQ29" s="1035"/>
      <c r="AR29" s="1035"/>
      <c r="AS29" s="1035"/>
      <c r="AT29" s="1035"/>
      <c r="AU29" s="1035">
        <v>9</v>
      </c>
      <c r="AV29" s="1035"/>
      <c r="AW29" s="1035"/>
      <c r="AX29" s="1035"/>
      <c r="AY29" s="1035"/>
      <c r="AZ29" s="1105" t="s">
        <v>574</v>
      </c>
      <c r="BA29" s="1105"/>
      <c r="BB29" s="1105"/>
      <c r="BC29" s="1105"/>
      <c r="BD29" s="110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x14ac:dyDescent="0.15">
      <c r="A30" s="245">
        <v>3</v>
      </c>
      <c r="B30" s="1094" t="s">
        <v>408</v>
      </c>
      <c r="C30" s="1095"/>
      <c r="D30" s="1095"/>
      <c r="E30" s="1095"/>
      <c r="F30" s="1095"/>
      <c r="G30" s="1095"/>
      <c r="H30" s="1095"/>
      <c r="I30" s="1095"/>
      <c r="J30" s="1095"/>
      <c r="K30" s="1095"/>
      <c r="L30" s="1095"/>
      <c r="M30" s="1095"/>
      <c r="N30" s="1095"/>
      <c r="O30" s="1095"/>
      <c r="P30" s="1096"/>
      <c r="Q30" s="1102">
        <v>228</v>
      </c>
      <c r="R30" s="1103"/>
      <c r="S30" s="1103"/>
      <c r="T30" s="1103"/>
      <c r="U30" s="1103"/>
      <c r="V30" s="1103">
        <v>217</v>
      </c>
      <c r="W30" s="1103"/>
      <c r="X30" s="1103"/>
      <c r="Y30" s="1103"/>
      <c r="Z30" s="1103"/>
      <c r="AA30" s="1103">
        <v>11</v>
      </c>
      <c r="AB30" s="1103"/>
      <c r="AC30" s="1103"/>
      <c r="AD30" s="1103"/>
      <c r="AE30" s="1104"/>
      <c r="AF30" s="1099">
        <v>11</v>
      </c>
      <c r="AG30" s="1100"/>
      <c r="AH30" s="1100"/>
      <c r="AI30" s="1100"/>
      <c r="AJ30" s="1101"/>
      <c r="AK30" s="1044">
        <v>41</v>
      </c>
      <c r="AL30" s="1035"/>
      <c r="AM30" s="1035"/>
      <c r="AN30" s="1035"/>
      <c r="AO30" s="1035"/>
      <c r="AP30" s="1035" t="s">
        <v>574</v>
      </c>
      <c r="AQ30" s="1035"/>
      <c r="AR30" s="1035"/>
      <c r="AS30" s="1035"/>
      <c r="AT30" s="1035"/>
      <c r="AU30" s="1035" t="s">
        <v>574</v>
      </c>
      <c r="AV30" s="1035"/>
      <c r="AW30" s="1035"/>
      <c r="AX30" s="1035"/>
      <c r="AY30" s="1035"/>
      <c r="AZ30" s="1105" t="s">
        <v>574</v>
      </c>
      <c r="BA30" s="1105"/>
      <c r="BB30" s="1105"/>
      <c r="BC30" s="1105"/>
      <c r="BD30" s="1105"/>
      <c r="BE30" s="1036"/>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x14ac:dyDescent="0.15">
      <c r="A31" s="245">
        <v>4</v>
      </c>
      <c r="B31" s="1094" t="s">
        <v>409</v>
      </c>
      <c r="C31" s="1095"/>
      <c r="D31" s="1095"/>
      <c r="E31" s="1095"/>
      <c r="F31" s="1095"/>
      <c r="G31" s="1095"/>
      <c r="H31" s="1095"/>
      <c r="I31" s="1095"/>
      <c r="J31" s="1095"/>
      <c r="K31" s="1095"/>
      <c r="L31" s="1095"/>
      <c r="M31" s="1095"/>
      <c r="N31" s="1095"/>
      <c r="O31" s="1095"/>
      <c r="P31" s="1096"/>
      <c r="Q31" s="1102">
        <v>21</v>
      </c>
      <c r="R31" s="1103"/>
      <c r="S31" s="1103"/>
      <c r="T31" s="1103"/>
      <c r="U31" s="1103"/>
      <c r="V31" s="1103">
        <v>21</v>
      </c>
      <c r="W31" s="1103"/>
      <c r="X31" s="1103"/>
      <c r="Y31" s="1103"/>
      <c r="Z31" s="1103"/>
      <c r="AA31" s="1103">
        <v>0</v>
      </c>
      <c r="AB31" s="1103"/>
      <c r="AC31" s="1103"/>
      <c r="AD31" s="1103"/>
      <c r="AE31" s="1104"/>
      <c r="AF31" s="1099">
        <v>0</v>
      </c>
      <c r="AG31" s="1100"/>
      <c r="AH31" s="1100"/>
      <c r="AI31" s="1100"/>
      <c r="AJ31" s="1101"/>
      <c r="AK31" s="1044">
        <v>40</v>
      </c>
      <c r="AL31" s="1035"/>
      <c r="AM31" s="1035"/>
      <c r="AN31" s="1035"/>
      <c r="AO31" s="1035"/>
      <c r="AP31" s="1035" t="s">
        <v>574</v>
      </c>
      <c r="AQ31" s="1035"/>
      <c r="AR31" s="1035"/>
      <c r="AS31" s="1035"/>
      <c r="AT31" s="1035"/>
      <c r="AU31" s="1035" t="s">
        <v>574</v>
      </c>
      <c r="AV31" s="1035"/>
      <c r="AW31" s="1035"/>
      <c r="AX31" s="1035"/>
      <c r="AY31" s="1035"/>
      <c r="AZ31" s="1105" t="s">
        <v>574</v>
      </c>
      <c r="BA31" s="1105"/>
      <c r="BB31" s="1105"/>
      <c r="BC31" s="1105"/>
      <c r="BD31" s="1105"/>
      <c r="BE31" s="1036"/>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x14ac:dyDescent="0.15">
      <c r="A32" s="245">
        <v>5</v>
      </c>
      <c r="B32" s="1094" t="s">
        <v>410</v>
      </c>
      <c r="C32" s="1095"/>
      <c r="D32" s="1095"/>
      <c r="E32" s="1095"/>
      <c r="F32" s="1095"/>
      <c r="G32" s="1095"/>
      <c r="H32" s="1095"/>
      <c r="I32" s="1095"/>
      <c r="J32" s="1095"/>
      <c r="K32" s="1095"/>
      <c r="L32" s="1095"/>
      <c r="M32" s="1095"/>
      <c r="N32" s="1095"/>
      <c r="O32" s="1095"/>
      <c r="P32" s="1096"/>
      <c r="Q32" s="1102">
        <v>62</v>
      </c>
      <c r="R32" s="1103"/>
      <c r="S32" s="1103"/>
      <c r="T32" s="1103"/>
      <c r="U32" s="1103"/>
      <c r="V32" s="1103">
        <v>61</v>
      </c>
      <c r="W32" s="1103"/>
      <c r="X32" s="1103"/>
      <c r="Y32" s="1103"/>
      <c r="Z32" s="1103"/>
      <c r="AA32" s="1103">
        <v>1</v>
      </c>
      <c r="AB32" s="1103"/>
      <c r="AC32" s="1103"/>
      <c r="AD32" s="1103"/>
      <c r="AE32" s="1104"/>
      <c r="AF32" s="1099">
        <v>1</v>
      </c>
      <c r="AG32" s="1100"/>
      <c r="AH32" s="1100"/>
      <c r="AI32" s="1100"/>
      <c r="AJ32" s="1101"/>
      <c r="AK32" s="1044">
        <v>35</v>
      </c>
      <c r="AL32" s="1035"/>
      <c r="AM32" s="1035"/>
      <c r="AN32" s="1035"/>
      <c r="AO32" s="1035"/>
      <c r="AP32" s="1035">
        <v>286</v>
      </c>
      <c r="AQ32" s="1035"/>
      <c r="AR32" s="1035"/>
      <c r="AS32" s="1035"/>
      <c r="AT32" s="1035"/>
      <c r="AU32" s="1035">
        <v>205</v>
      </c>
      <c r="AV32" s="1035"/>
      <c r="AW32" s="1035"/>
      <c r="AX32" s="1035"/>
      <c r="AY32" s="1035"/>
      <c r="AZ32" s="1105" t="s">
        <v>574</v>
      </c>
      <c r="BA32" s="1105"/>
      <c r="BB32" s="1105"/>
      <c r="BC32" s="1105"/>
      <c r="BD32" s="1105"/>
      <c r="BE32" s="1036" t="s">
        <v>411</v>
      </c>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x14ac:dyDescent="0.15">
      <c r="A33" s="245">
        <v>6</v>
      </c>
      <c r="B33" s="1094"/>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x14ac:dyDescent="0.15">
      <c r="A34" s="245">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x14ac:dyDescent="0.15">
      <c r="A35" s="245">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x14ac:dyDescent="0.15">
      <c r="A36" s="245">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x14ac:dyDescent="0.15">
      <c r="A37" s="245">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x14ac:dyDescent="0.15">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x14ac:dyDescent="0.15">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x14ac:dyDescent="0.15">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x14ac:dyDescent="0.15">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x14ac:dyDescent="0.15">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x14ac:dyDescent="0.15">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x14ac:dyDescent="0.15">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x14ac:dyDescent="0.15">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x14ac:dyDescent="0.15">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x14ac:dyDescent="0.15">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x14ac:dyDescent="0.15">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x14ac:dyDescent="0.15">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x14ac:dyDescent="0.15">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x14ac:dyDescent="0.15">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x14ac:dyDescent="0.15">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x14ac:dyDescent="0.15">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x14ac:dyDescent="0.15">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x14ac:dyDescent="0.15">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x14ac:dyDescent="0.15">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x14ac:dyDescent="0.15">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x14ac:dyDescent="0.15">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x14ac:dyDescent="0.15">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x14ac:dyDescent="0.15">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x14ac:dyDescent="0.2">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x14ac:dyDescent="0.15">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412</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x14ac:dyDescent="0.2">
      <c r="A63" s="243" t="s">
        <v>393</v>
      </c>
      <c r="B63" s="1001" t="s">
        <v>413</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21</v>
      </c>
      <c r="AG63" s="1023"/>
      <c r="AH63" s="1023"/>
      <c r="AI63" s="1023"/>
      <c r="AJ63" s="1086"/>
      <c r="AK63" s="1087"/>
      <c r="AL63" s="1027"/>
      <c r="AM63" s="1027"/>
      <c r="AN63" s="1027"/>
      <c r="AO63" s="1027"/>
      <c r="AP63" s="1023">
        <v>373</v>
      </c>
      <c r="AQ63" s="1023"/>
      <c r="AR63" s="1023"/>
      <c r="AS63" s="1023"/>
      <c r="AT63" s="1023"/>
      <c r="AU63" s="1023">
        <v>214</v>
      </c>
      <c r="AV63" s="1023"/>
      <c r="AW63" s="1023"/>
      <c r="AX63" s="1023"/>
      <c r="AY63" s="1023"/>
      <c r="AZ63" s="1081"/>
      <c r="BA63" s="1081"/>
      <c r="BB63" s="1081"/>
      <c r="BC63" s="1081"/>
      <c r="BD63" s="1081"/>
      <c r="BE63" s="1024"/>
      <c r="BF63" s="1024"/>
      <c r="BG63" s="1024"/>
      <c r="BH63" s="1024"/>
      <c r="BI63" s="1025"/>
      <c r="BJ63" s="1082" t="s">
        <v>395</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x14ac:dyDescent="0.2">
      <c r="A65" s="235" t="s">
        <v>414</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x14ac:dyDescent="0.15">
      <c r="A66" s="1059" t="s">
        <v>415</v>
      </c>
      <c r="B66" s="1060"/>
      <c r="C66" s="1060"/>
      <c r="D66" s="1060"/>
      <c r="E66" s="1060"/>
      <c r="F66" s="1060"/>
      <c r="G66" s="1060"/>
      <c r="H66" s="1060"/>
      <c r="I66" s="1060"/>
      <c r="J66" s="1060"/>
      <c r="K66" s="1060"/>
      <c r="L66" s="1060"/>
      <c r="M66" s="1060"/>
      <c r="N66" s="1060"/>
      <c r="O66" s="1060"/>
      <c r="P66" s="1061"/>
      <c r="Q66" s="1065" t="s">
        <v>416</v>
      </c>
      <c r="R66" s="1066"/>
      <c r="S66" s="1066"/>
      <c r="T66" s="1066"/>
      <c r="U66" s="1067"/>
      <c r="V66" s="1065" t="s">
        <v>399</v>
      </c>
      <c r="W66" s="1066"/>
      <c r="X66" s="1066"/>
      <c r="Y66" s="1066"/>
      <c r="Z66" s="1067"/>
      <c r="AA66" s="1065" t="s">
        <v>400</v>
      </c>
      <c r="AB66" s="1066"/>
      <c r="AC66" s="1066"/>
      <c r="AD66" s="1066"/>
      <c r="AE66" s="1067"/>
      <c r="AF66" s="1071" t="s">
        <v>401</v>
      </c>
      <c r="AG66" s="1072"/>
      <c r="AH66" s="1072"/>
      <c r="AI66" s="1072"/>
      <c r="AJ66" s="1073"/>
      <c r="AK66" s="1065" t="s">
        <v>417</v>
      </c>
      <c r="AL66" s="1060"/>
      <c r="AM66" s="1060"/>
      <c r="AN66" s="1060"/>
      <c r="AO66" s="1061"/>
      <c r="AP66" s="1065" t="s">
        <v>403</v>
      </c>
      <c r="AQ66" s="1066"/>
      <c r="AR66" s="1066"/>
      <c r="AS66" s="1066"/>
      <c r="AT66" s="1067"/>
      <c r="AU66" s="1065" t="s">
        <v>418</v>
      </c>
      <c r="AV66" s="1066"/>
      <c r="AW66" s="1066"/>
      <c r="AX66" s="1066"/>
      <c r="AY66" s="1067"/>
      <c r="AZ66" s="1065" t="s">
        <v>379</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x14ac:dyDescent="0.15">
      <c r="A68" s="239">
        <v>1</v>
      </c>
      <c r="B68" s="1049" t="s">
        <v>575</v>
      </c>
      <c r="C68" s="1050"/>
      <c r="D68" s="1050"/>
      <c r="E68" s="1050"/>
      <c r="F68" s="1050"/>
      <c r="G68" s="1050"/>
      <c r="H68" s="1050"/>
      <c r="I68" s="1050"/>
      <c r="J68" s="1050"/>
      <c r="K68" s="1050"/>
      <c r="L68" s="1050"/>
      <c r="M68" s="1050"/>
      <c r="N68" s="1050"/>
      <c r="O68" s="1050"/>
      <c r="P68" s="1051"/>
      <c r="Q68" s="1052">
        <v>4795</v>
      </c>
      <c r="R68" s="1046"/>
      <c r="S68" s="1046"/>
      <c r="T68" s="1046"/>
      <c r="U68" s="1046"/>
      <c r="V68" s="1046">
        <v>4781</v>
      </c>
      <c r="W68" s="1046"/>
      <c r="X68" s="1046"/>
      <c r="Y68" s="1046"/>
      <c r="Z68" s="1046"/>
      <c r="AA68" s="1046">
        <v>14</v>
      </c>
      <c r="AB68" s="1046"/>
      <c r="AC68" s="1046"/>
      <c r="AD68" s="1046"/>
      <c r="AE68" s="1046"/>
      <c r="AF68" s="1046">
        <v>14</v>
      </c>
      <c r="AG68" s="1046"/>
      <c r="AH68" s="1046"/>
      <c r="AI68" s="1046"/>
      <c r="AJ68" s="1046"/>
      <c r="AK68" s="1046">
        <v>32</v>
      </c>
      <c r="AL68" s="1046"/>
      <c r="AM68" s="1046"/>
      <c r="AN68" s="1046"/>
      <c r="AO68" s="1046"/>
      <c r="AP68" s="1046" t="s">
        <v>574</v>
      </c>
      <c r="AQ68" s="1046"/>
      <c r="AR68" s="1046"/>
      <c r="AS68" s="1046"/>
      <c r="AT68" s="1046"/>
      <c r="AU68" s="1046" t="s">
        <v>574</v>
      </c>
      <c r="AV68" s="1046"/>
      <c r="AW68" s="1046"/>
      <c r="AX68" s="1046"/>
      <c r="AY68" s="1046"/>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x14ac:dyDescent="0.15">
      <c r="A69" s="241">
        <v>2</v>
      </c>
      <c r="B69" s="1038" t="s">
        <v>576</v>
      </c>
      <c r="C69" s="1039"/>
      <c r="D69" s="1039"/>
      <c r="E69" s="1039"/>
      <c r="F69" s="1039"/>
      <c r="G69" s="1039"/>
      <c r="H69" s="1039"/>
      <c r="I69" s="1039"/>
      <c r="J69" s="1039"/>
      <c r="K69" s="1039"/>
      <c r="L69" s="1039"/>
      <c r="M69" s="1039"/>
      <c r="N69" s="1039"/>
      <c r="O69" s="1039"/>
      <c r="P69" s="1040"/>
      <c r="Q69" s="1041">
        <v>132</v>
      </c>
      <c r="R69" s="1035"/>
      <c r="S69" s="1035"/>
      <c r="T69" s="1035"/>
      <c r="U69" s="1035"/>
      <c r="V69" s="1035">
        <v>111</v>
      </c>
      <c r="W69" s="1035"/>
      <c r="X69" s="1035"/>
      <c r="Y69" s="1035"/>
      <c r="Z69" s="1035"/>
      <c r="AA69" s="1035">
        <v>21</v>
      </c>
      <c r="AB69" s="1035"/>
      <c r="AC69" s="1035"/>
      <c r="AD69" s="1035"/>
      <c r="AE69" s="1035"/>
      <c r="AF69" s="1035">
        <v>21</v>
      </c>
      <c r="AG69" s="1035"/>
      <c r="AH69" s="1035"/>
      <c r="AI69" s="1035"/>
      <c r="AJ69" s="1035"/>
      <c r="AK69" s="1035" t="s">
        <v>574</v>
      </c>
      <c r="AL69" s="1035"/>
      <c r="AM69" s="1035"/>
      <c r="AN69" s="1035"/>
      <c r="AO69" s="1035"/>
      <c r="AP69" s="1035" t="s">
        <v>574</v>
      </c>
      <c r="AQ69" s="1035"/>
      <c r="AR69" s="1035"/>
      <c r="AS69" s="1035"/>
      <c r="AT69" s="1035"/>
      <c r="AU69" s="1035" t="s">
        <v>574</v>
      </c>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x14ac:dyDescent="0.15">
      <c r="A70" s="241">
        <v>3</v>
      </c>
      <c r="B70" s="1038" t="s">
        <v>577</v>
      </c>
      <c r="C70" s="1039"/>
      <c r="D70" s="1039"/>
      <c r="E70" s="1039"/>
      <c r="F70" s="1039"/>
      <c r="G70" s="1039"/>
      <c r="H70" s="1039"/>
      <c r="I70" s="1039"/>
      <c r="J70" s="1039"/>
      <c r="K70" s="1039"/>
      <c r="L70" s="1039"/>
      <c r="M70" s="1039"/>
      <c r="N70" s="1039"/>
      <c r="O70" s="1039"/>
      <c r="P70" s="1040"/>
      <c r="Q70" s="1041">
        <v>127</v>
      </c>
      <c r="R70" s="1035"/>
      <c r="S70" s="1035"/>
      <c r="T70" s="1035"/>
      <c r="U70" s="1035"/>
      <c r="V70" s="1035">
        <v>120</v>
      </c>
      <c r="W70" s="1035"/>
      <c r="X70" s="1035"/>
      <c r="Y70" s="1035"/>
      <c r="Z70" s="1035"/>
      <c r="AA70" s="1035">
        <v>7</v>
      </c>
      <c r="AB70" s="1035"/>
      <c r="AC70" s="1035"/>
      <c r="AD70" s="1035"/>
      <c r="AE70" s="1035"/>
      <c r="AF70" s="1035">
        <v>7</v>
      </c>
      <c r="AG70" s="1035"/>
      <c r="AH70" s="1035"/>
      <c r="AI70" s="1035"/>
      <c r="AJ70" s="1035"/>
      <c r="AK70" s="1035">
        <v>28</v>
      </c>
      <c r="AL70" s="1035"/>
      <c r="AM70" s="1035"/>
      <c r="AN70" s="1035"/>
      <c r="AO70" s="1035"/>
      <c r="AP70" s="1035" t="s">
        <v>574</v>
      </c>
      <c r="AQ70" s="1035"/>
      <c r="AR70" s="1035"/>
      <c r="AS70" s="1035"/>
      <c r="AT70" s="1035"/>
      <c r="AU70" s="1035" t="s">
        <v>574</v>
      </c>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x14ac:dyDescent="0.15">
      <c r="A71" s="241">
        <v>4</v>
      </c>
      <c r="B71" s="1038" t="s">
        <v>578</v>
      </c>
      <c r="C71" s="1039"/>
      <c r="D71" s="1039"/>
      <c r="E71" s="1039"/>
      <c r="F71" s="1039"/>
      <c r="G71" s="1039"/>
      <c r="H71" s="1039"/>
      <c r="I71" s="1039"/>
      <c r="J71" s="1039"/>
      <c r="K71" s="1039"/>
      <c r="L71" s="1039"/>
      <c r="M71" s="1039"/>
      <c r="N71" s="1039"/>
      <c r="O71" s="1039"/>
      <c r="P71" s="1040"/>
      <c r="Q71" s="1041">
        <v>132</v>
      </c>
      <c r="R71" s="1035"/>
      <c r="S71" s="1035"/>
      <c r="T71" s="1035"/>
      <c r="U71" s="1035"/>
      <c r="V71" s="1035">
        <v>87</v>
      </c>
      <c r="W71" s="1035"/>
      <c r="X71" s="1035"/>
      <c r="Y71" s="1035"/>
      <c r="Z71" s="1035"/>
      <c r="AA71" s="1035">
        <v>45</v>
      </c>
      <c r="AB71" s="1035"/>
      <c r="AC71" s="1035"/>
      <c r="AD71" s="1035"/>
      <c r="AE71" s="1035"/>
      <c r="AF71" s="1035">
        <v>45</v>
      </c>
      <c r="AG71" s="1035"/>
      <c r="AH71" s="1035"/>
      <c r="AI71" s="1035"/>
      <c r="AJ71" s="1035"/>
      <c r="AK71" s="1035" t="s">
        <v>574</v>
      </c>
      <c r="AL71" s="1035"/>
      <c r="AM71" s="1035"/>
      <c r="AN71" s="1035"/>
      <c r="AO71" s="1035"/>
      <c r="AP71" s="1035" t="s">
        <v>574</v>
      </c>
      <c r="AQ71" s="1035"/>
      <c r="AR71" s="1035"/>
      <c r="AS71" s="1035"/>
      <c r="AT71" s="1035"/>
      <c r="AU71" s="1035" t="s">
        <v>574</v>
      </c>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x14ac:dyDescent="0.15">
      <c r="A72" s="241">
        <v>5</v>
      </c>
      <c r="B72" s="1038" t="s">
        <v>579</v>
      </c>
      <c r="C72" s="1039"/>
      <c r="D72" s="1039"/>
      <c r="E72" s="1039"/>
      <c r="F72" s="1039"/>
      <c r="G72" s="1039"/>
      <c r="H72" s="1039"/>
      <c r="I72" s="1039"/>
      <c r="J72" s="1039"/>
      <c r="K72" s="1039"/>
      <c r="L72" s="1039"/>
      <c r="M72" s="1039"/>
      <c r="N72" s="1039"/>
      <c r="O72" s="1039"/>
      <c r="P72" s="1040"/>
      <c r="Q72" s="1041">
        <v>15803</v>
      </c>
      <c r="R72" s="1035"/>
      <c r="S72" s="1035"/>
      <c r="T72" s="1035"/>
      <c r="U72" s="1035"/>
      <c r="V72" s="1035">
        <v>14948</v>
      </c>
      <c r="W72" s="1035"/>
      <c r="X72" s="1035"/>
      <c r="Y72" s="1035"/>
      <c r="Z72" s="1035"/>
      <c r="AA72" s="1035">
        <v>855</v>
      </c>
      <c r="AB72" s="1035"/>
      <c r="AC72" s="1035"/>
      <c r="AD72" s="1035"/>
      <c r="AE72" s="1035"/>
      <c r="AF72" s="1035">
        <v>855</v>
      </c>
      <c r="AG72" s="1035"/>
      <c r="AH72" s="1035"/>
      <c r="AI72" s="1035"/>
      <c r="AJ72" s="1035"/>
      <c r="AK72" s="1035">
        <v>1548</v>
      </c>
      <c r="AL72" s="1035"/>
      <c r="AM72" s="1035"/>
      <c r="AN72" s="1035"/>
      <c r="AO72" s="1035"/>
      <c r="AP72" s="1035">
        <v>4992</v>
      </c>
      <c r="AQ72" s="1035"/>
      <c r="AR72" s="1035"/>
      <c r="AS72" s="1035"/>
      <c r="AT72" s="1035"/>
      <c r="AU72" s="1035">
        <v>22</v>
      </c>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x14ac:dyDescent="0.15">
      <c r="A73" s="241">
        <v>6</v>
      </c>
      <c r="B73" s="1038" t="s">
        <v>580</v>
      </c>
      <c r="C73" s="1039"/>
      <c r="D73" s="1039"/>
      <c r="E73" s="1039"/>
      <c r="F73" s="1039"/>
      <c r="G73" s="1039"/>
      <c r="H73" s="1039"/>
      <c r="I73" s="1039"/>
      <c r="J73" s="1039"/>
      <c r="K73" s="1039"/>
      <c r="L73" s="1039"/>
      <c r="M73" s="1039"/>
      <c r="N73" s="1039"/>
      <c r="O73" s="1039"/>
      <c r="P73" s="1040"/>
      <c r="Q73" s="1041">
        <v>12871</v>
      </c>
      <c r="R73" s="1035"/>
      <c r="S73" s="1035"/>
      <c r="T73" s="1035"/>
      <c r="U73" s="1035"/>
      <c r="V73" s="1035">
        <v>10950</v>
      </c>
      <c r="W73" s="1035"/>
      <c r="X73" s="1035"/>
      <c r="Y73" s="1035"/>
      <c r="Z73" s="1035"/>
      <c r="AA73" s="1035">
        <v>1921</v>
      </c>
      <c r="AB73" s="1035"/>
      <c r="AC73" s="1035"/>
      <c r="AD73" s="1035"/>
      <c r="AE73" s="1035"/>
      <c r="AF73" s="1035">
        <v>3257</v>
      </c>
      <c r="AG73" s="1035"/>
      <c r="AH73" s="1035"/>
      <c r="AI73" s="1035"/>
      <c r="AJ73" s="1035"/>
      <c r="AK73" s="1035">
        <v>944</v>
      </c>
      <c r="AL73" s="1035"/>
      <c r="AM73" s="1035"/>
      <c r="AN73" s="1035"/>
      <c r="AO73" s="1035"/>
      <c r="AP73" s="1035">
        <v>4396</v>
      </c>
      <c r="AQ73" s="1035"/>
      <c r="AR73" s="1035"/>
      <c r="AS73" s="1035"/>
      <c r="AT73" s="1035"/>
      <c r="AU73" s="1035">
        <v>98</v>
      </c>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x14ac:dyDescent="0.15">
      <c r="A74" s="241">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x14ac:dyDescent="0.15">
      <c r="A75" s="241">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x14ac:dyDescent="0.15">
      <c r="A76" s="241">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x14ac:dyDescent="0.15">
      <c r="A77" s="241">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x14ac:dyDescent="0.15">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x14ac:dyDescent="0.15">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x14ac:dyDescent="0.15">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x14ac:dyDescent="0.15">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x14ac:dyDescent="0.15">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x14ac:dyDescent="0.15">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x14ac:dyDescent="0.15">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x14ac:dyDescent="0.15">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x14ac:dyDescent="0.15">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x14ac:dyDescent="0.15">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x14ac:dyDescent="0.2">
      <c r="A88" s="243" t="s">
        <v>393</v>
      </c>
      <c r="B88" s="1001" t="s">
        <v>419</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4199</v>
      </c>
      <c r="AG88" s="1023"/>
      <c r="AH88" s="1023"/>
      <c r="AI88" s="1023"/>
      <c r="AJ88" s="1023"/>
      <c r="AK88" s="1027"/>
      <c r="AL88" s="1027"/>
      <c r="AM88" s="1027"/>
      <c r="AN88" s="1027"/>
      <c r="AO88" s="1027"/>
      <c r="AP88" s="1023">
        <v>9388</v>
      </c>
      <c r="AQ88" s="1023"/>
      <c r="AR88" s="1023"/>
      <c r="AS88" s="1023"/>
      <c r="AT88" s="1023"/>
      <c r="AU88" s="1023">
        <v>120</v>
      </c>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393</v>
      </c>
      <c r="BR102" s="1001" t="s">
        <v>420</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100</v>
      </c>
      <c r="CS102" s="1017"/>
      <c r="CT102" s="1017"/>
      <c r="CU102" s="1017"/>
      <c r="CV102" s="1018"/>
      <c r="CW102" s="1016">
        <v>0</v>
      </c>
      <c r="CX102" s="1017"/>
      <c r="CY102" s="1017"/>
      <c r="CZ102" s="1017"/>
      <c r="DA102" s="1018"/>
      <c r="DB102" s="1016">
        <v>0</v>
      </c>
      <c r="DC102" s="1017"/>
      <c r="DD102" s="1017"/>
      <c r="DE102" s="1017"/>
      <c r="DF102" s="1018"/>
      <c r="DG102" s="1016">
        <v>0</v>
      </c>
      <c r="DH102" s="1017"/>
      <c r="DI102" s="1017"/>
      <c r="DJ102" s="1017"/>
      <c r="DK102" s="1018"/>
      <c r="DL102" s="1016">
        <v>0</v>
      </c>
      <c r="DM102" s="1017"/>
      <c r="DN102" s="1017"/>
      <c r="DO102" s="1017"/>
      <c r="DP102" s="1018"/>
      <c r="DQ102" s="1016">
        <v>0</v>
      </c>
      <c r="DR102" s="1017"/>
      <c r="DS102" s="1017"/>
      <c r="DT102" s="1017"/>
      <c r="DU102" s="1018"/>
      <c r="DV102" s="1001"/>
      <c r="DW102" s="1002"/>
      <c r="DX102" s="1002"/>
      <c r="DY102" s="1002"/>
      <c r="DZ102" s="1003"/>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421</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422</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423</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424</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1006" t="s">
        <v>425</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426</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x14ac:dyDescent="0.15">
      <c r="A109" s="959" t="s">
        <v>427</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428</v>
      </c>
      <c r="AB109" s="960"/>
      <c r="AC109" s="960"/>
      <c r="AD109" s="960"/>
      <c r="AE109" s="961"/>
      <c r="AF109" s="962" t="s">
        <v>429</v>
      </c>
      <c r="AG109" s="960"/>
      <c r="AH109" s="960"/>
      <c r="AI109" s="960"/>
      <c r="AJ109" s="961"/>
      <c r="AK109" s="962" t="s">
        <v>306</v>
      </c>
      <c r="AL109" s="960"/>
      <c r="AM109" s="960"/>
      <c r="AN109" s="960"/>
      <c r="AO109" s="961"/>
      <c r="AP109" s="962" t="s">
        <v>430</v>
      </c>
      <c r="AQ109" s="960"/>
      <c r="AR109" s="960"/>
      <c r="AS109" s="960"/>
      <c r="AT109" s="993"/>
      <c r="AU109" s="959" t="s">
        <v>427</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428</v>
      </c>
      <c r="BR109" s="960"/>
      <c r="BS109" s="960"/>
      <c r="BT109" s="960"/>
      <c r="BU109" s="961"/>
      <c r="BV109" s="962" t="s">
        <v>429</v>
      </c>
      <c r="BW109" s="960"/>
      <c r="BX109" s="960"/>
      <c r="BY109" s="960"/>
      <c r="BZ109" s="961"/>
      <c r="CA109" s="962" t="s">
        <v>306</v>
      </c>
      <c r="CB109" s="960"/>
      <c r="CC109" s="960"/>
      <c r="CD109" s="960"/>
      <c r="CE109" s="961"/>
      <c r="CF109" s="1000" t="s">
        <v>430</v>
      </c>
      <c r="CG109" s="1000"/>
      <c r="CH109" s="1000"/>
      <c r="CI109" s="1000"/>
      <c r="CJ109" s="1000"/>
      <c r="CK109" s="962" t="s">
        <v>431</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428</v>
      </c>
      <c r="DH109" s="960"/>
      <c r="DI109" s="960"/>
      <c r="DJ109" s="960"/>
      <c r="DK109" s="961"/>
      <c r="DL109" s="962" t="s">
        <v>429</v>
      </c>
      <c r="DM109" s="960"/>
      <c r="DN109" s="960"/>
      <c r="DO109" s="960"/>
      <c r="DP109" s="961"/>
      <c r="DQ109" s="962" t="s">
        <v>306</v>
      </c>
      <c r="DR109" s="960"/>
      <c r="DS109" s="960"/>
      <c r="DT109" s="960"/>
      <c r="DU109" s="961"/>
      <c r="DV109" s="962" t="s">
        <v>430</v>
      </c>
      <c r="DW109" s="960"/>
      <c r="DX109" s="960"/>
      <c r="DY109" s="960"/>
      <c r="DZ109" s="993"/>
    </row>
    <row r="110" spans="1:131" s="233" customFormat="1" ht="26.25" customHeight="1" x14ac:dyDescent="0.15">
      <c r="A110" s="871" t="s">
        <v>432</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205360</v>
      </c>
      <c r="AB110" s="953"/>
      <c r="AC110" s="953"/>
      <c r="AD110" s="953"/>
      <c r="AE110" s="954"/>
      <c r="AF110" s="955">
        <v>227499</v>
      </c>
      <c r="AG110" s="953"/>
      <c r="AH110" s="953"/>
      <c r="AI110" s="953"/>
      <c r="AJ110" s="954"/>
      <c r="AK110" s="955">
        <v>256494</v>
      </c>
      <c r="AL110" s="953"/>
      <c r="AM110" s="953"/>
      <c r="AN110" s="953"/>
      <c r="AO110" s="954"/>
      <c r="AP110" s="956">
        <v>26.1</v>
      </c>
      <c r="AQ110" s="957"/>
      <c r="AR110" s="957"/>
      <c r="AS110" s="957"/>
      <c r="AT110" s="958"/>
      <c r="AU110" s="994" t="s">
        <v>73</v>
      </c>
      <c r="AV110" s="995"/>
      <c r="AW110" s="995"/>
      <c r="AX110" s="995"/>
      <c r="AY110" s="995"/>
      <c r="AZ110" s="924" t="s">
        <v>433</v>
      </c>
      <c r="BA110" s="872"/>
      <c r="BB110" s="872"/>
      <c r="BC110" s="872"/>
      <c r="BD110" s="872"/>
      <c r="BE110" s="872"/>
      <c r="BF110" s="872"/>
      <c r="BG110" s="872"/>
      <c r="BH110" s="872"/>
      <c r="BI110" s="872"/>
      <c r="BJ110" s="872"/>
      <c r="BK110" s="872"/>
      <c r="BL110" s="872"/>
      <c r="BM110" s="872"/>
      <c r="BN110" s="872"/>
      <c r="BO110" s="872"/>
      <c r="BP110" s="873"/>
      <c r="BQ110" s="925">
        <v>2935092</v>
      </c>
      <c r="BR110" s="906"/>
      <c r="BS110" s="906"/>
      <c r="BT110" s="906"/>
      <c r="BU110" s="906"/>
      <c r="BV110" s="906">
        <v>3444139</v>
      </c>
      <c r="BW110" s="906"/>
      <c r="BX110" s="906"/>
      <c r="BY110" s="906"/>
      <c r="BZ110" s="906"/>
      <c r="CA110" s="906">
        <v>3388597</v>
      </c>
      <c r="CB110" s="906"/>
      <c r="CC110" s="906"/>
      <c r="CD110" s="906"/>
      <c r="CE110" s="906"/>
      <c r="CF110" s="930">
        <v>345.1</v>
      </c>
      <c r="CG110" s="931"/>
      <c r="CH110" s="931"/>
      <c r="CI110" s="931"/>
      <c r="CJ110" s="931"/>
      <c r="CK110" s="990" t="s">
        <v>434</v>
      </c>
      <c r="CL110" s="883"/>
      <c r="CM110" s="924" t="s">
        <v>435</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436</v>
      </c>
      <c r="DH110" s="906"/>
      <c r="DI110" s="906"/>
      <c r="DJ110" s="906"/>
      <c r="DK110" s="906"/>
      <c r="DL110" s="906" t="s">
        <v>437</v>
      </c>
      <c r="DM110" s="906"/>
      <c r="DN110" s="906"/>
      <c r="DO110" s="906"/>
      <c r="DP110" s="906"/>
      <c r="DQ110" s="906" t="s">
        <v>436</v>
      </c>
      <c r="DR110" s="906"/>
      <c r="DS110" s="906"/>
      <c r="DT110" s="906"/>
      <c r="DU110" s="906"/>
      <c r="DV110" s="907" t="s">
        <v>436</v>
      </c>
      <c r="DW110" s="907"/>
      <c r="DX110" s="907"/>
      <c r="DY110" s="907"/>
      <c r="DZ110" s="908"/>
    </row>
    <row r="111" spans="1:131" s="233" customFormat="1" ht="26.25" customHeight="1" x14ac:dyDescent="0.15">
      <c r="A111" s="838" t="s">
        <v>438</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240</v>
      </c>
      <c r="AB111" s="983"/>
      <c r="AC111" s="983"/>
      <c r="AD111" s="983"/>
      <c r="AE111" s="984"/>
      <c r="AF111" s="985" t="s">
        <v>437</v>
      </c>
      <c r="AG111" s="983"/>
      <c r="AH111" s="983"/>
      <c r="AI111" s="983"/>
      <c r="AJ111" s="984"/>
      <c r="AK111" s="985" t="s">
        <v>437</v>
      </c>
      <c r="AL111" s="983"/>
      <c r="AM111" s="983"/>
      <c r="AN111" s="983"/>
      <c r="AO111" s="984"/>
      <c r="AP111" s="986" t="s">
        <v>240</v>
      </c>
      <c r="AQ111" s="987"/>
      <c r="AR111" s="987"/>
      <c r="AS111" s="987"/>
      <c r="AT111" s="988"/>
      <c r="AU111" s="996"/>
      <c r="AV111" s="997"/>
      <c r="AW111" s="997"/>
      <c r="AX111" s="997"/>
      <c r="AY111" s="997"/>
      <c r="AZ111" s="879" t="s">
        <v>439</v>
      </c>
      <c r="BA111" s="816"/>
      <c r="BB111" s="816"/>
      <c r="BC111" s="816"/>
      <c r="BD111" s="816"/>
      <c r="BE111" s="816"/>
      <c r="BF111" s="816"/>
      <c r="BG111" s="816"/>
      <c r="BH111" s="816"/>
      <c r="BI111" s="816"/>
      <c r="BJ111" s="816"/>
      <c r="BK111" s="816"/>
      <c r="BL111" s="816"/>
      <c r="BM111" s="816"/>
      <c r="BN111" s="816"/>
      <c r="BO111" s="816"/>
      <c r="BP111" s="817"/>
      <c r="BQ111" s="880" t="s">
        <v>395</v>
      </c>
      <c r="BR111" s="881"/>
      <c r="BS111" s="881"/>
      <c r="BT111" s="881"/>
      <c r="BU111" s="881"/>
      <c r="BV111" s="881" t="s">
        <v>240</v>
      </c>
      <c r="BW111" s="881"/>
      <c r="BX111" s="881"/>
      <c r="BY111" s="881"/>
      <c r="BZ111" s="881"/>
      <c r="CA111" s="881" t="s">
        <v>395</v>
      </c>
      <c r="CB111" s="881"/>
      <c r="CC111" s="881"/>
      <c r="CD111" s="881"/>
      <c r="CE111" s="881"/>
      <c r="CF111" s="939" t="s">
        <v>395</v>
      </c>
      <c r="CG111" s="940"/>
      <c r="CH111" s="940"/>
      <c r="CI111" s="940"/>
      <c r="CJ111" s="940"/>
      <c r="CK111" s="991"/>
      <c r="CL111" s="885"/>
      <c r="CM111" s="879" t="s">
        <v>440</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395</v>
      </c>
      <c r="DH111" s="881"/>
      <c r="DI111" s="881"/>
      <c r="DJ111" s="881"/>
      <c r="DK111" s="881"/>
      <c r="DL111" s="881" t="s">
        <v>436</v>
      </c>
      <c r="DM111" s="881"/>
      <c r="DN111" s="881"/>
      <c r="DO111" s="881"/>
      <c r="DP111" s="881"/>
      <c r="DQ111" s="881" t="s">
        <v>437</v>
      </c>
      <c r="DR111" s="881"/>
      <c r="DS111" s="881"/>
      <c r="DT111" s="881"/>
      <c r="DU111" s="881"/>
      <c r="DV111" s="858" t="s">
        <v>395</v>
      </c>
      <c r="DW111" s="858"/>
      <c r="DX111" s="858"/>
      <c r="DY111" s="858"/>
      <c r="DZ111" s="859"/>
    </row>
    <row r="112" spans="1:131" s="233" customFormat="1" ht="26.25" customHeight="1" x14ac:dyDescent="0.15">
      <c r="A112" s="976" t="s">
        <v>441</v>
      </c>
      <c r="B112" s="977"/>
      <c r="C112" s="816" t="s">
        <v>442</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240</v>
      </c>
      <c r="AB112" s="844"/>
      <c r="AC112" s="844"/>
      <c r="AD112" s="844"/>
      <c r="AE112" s="845"/>
      <c r="AF112" s="846" t="s">
        <v>437</v>
      </c>
      <c r="AG112" s="844"/>
      <c r="AH112" s="844"/>
      <c r="AI112" s="844"/>
      <c r="AJ112" s="845"/>
      <c r="AK112" s="846" t="s">
        <v>437</v>
      </c>
      <c r="AL112" s="844"/>
      <c r="AM112" s="844"/>
      <c r="AN112" s="844"/>
      <c r="AO112" s="845"/>
      <c r="AP112" s="888" t="s">
        <v>395</v>
      </c>
      <c r="AQ112" s="889"/>
      <c r="AR112" s="889"/>
      <c r="AS112" s="889"/>
      <c r="AT112" s="890"/>
      <c r="AU112" s="996"/>
      <c r="AV112" s="997"/>
      <c r="AW112" s="997"/>
      <c r="AX112" s="997"/>
      <c r="AY112" s="997"/>
      <c r="AZ112" s="879" t="s">
        <v>443</v>
      </c>
      <c r="BA112" s="816"/>
      <c r="BB112" s="816"/>
      <c r="BC112" s="816"/>
      <c r="BD112" s="816"/>
      <c r="BE112" s="816"/>
      <c r="BF112" s="816"/>
      <c r="BG112" s="816"/>
      <c r="BH112" s="816"/>
      <c r="BI112" s="816"/>
      <c r="BJ112" s="816"/>
      <c r="BK112" s="816"/>
      <c r="BL112" s="816"/>
      <c r="BM112" s="816"/>
      <c r="BN112" s="816"/>
      <c r="BO112" s="816"/>
      <c r="BP112" s="817"/>
      <c r="BQ112" s="880">
        <v>244903</v>
      </c>
      <c r="BR112" s="881"/>
      <c r="BS112" s="881"/>
      <c r="BT112" s="881"/>
      <c r="BU112" s="881"/>
      <c r="BV112" s="881">
        <v>225070</v>
      </c>
      <c r="BW112" s="881"/>
      <c r="BX112" s="881"/>
      <c r="BY112" s="881"/>
      <c r="BZ112" s="881"/>
      <c r="CA112" s="881">
        <v>214031</v>
      </c>
      <c r="CB112" s="881"/>
      <c r="CC112" s="881"/>
      <c r="CD112" s="881"/>
      <c r="CE112" s="881"/>
      <c r="CF112" s="939">
        <v>21.8</v>
      </c>
      <c r="CG112" s="940"/>
      <c r="CH112" s="940"/>
      <c r="CI112" s="940"/>
      <c r="CJ112" s="940"/>
      <c r="CK112" s="991"/>
      <c r="CL112" s="885"/>
      <c r="CM112" s="879" t="s">
        <v>444</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395</v>
      </c>
      <c r="DH112" s="881"/>
      <c r="DI112" s="881"/>
      <c r="DJ112" s="881"/>
      <c r="DK112" s="881"/>
      <c r="DL112" s="881" t="s">
        <v>395</v>
      </c>
      <c r="DM112" s="881"/>
      <c r="DN112" s="881"/>
      <c r="DO112" s="881"/>
      <c r="DP112" s="881"/>
      <c r="DQ112" s="881" t="s">
        <v>395</v>
      </c>
      <c r="DR112" s="881"/>
      <c r="DS112" s="881"/>
      <c r="DT112" s="881"/>
      <c r="DU112" s="881"/>
      <c r="DV112" s="858" t="s">
        <v>395</v>
      </c>
      <c r="DW112" s="858"/>
      <c r="DX112" s="858"/>
      <c r="DY112" s="858"/>
      <c r="DZ112" s="859"/>
    </row>
    <row r="113" spans="1:130" s="233" customFormat="1" ht="26.25" customHeight="1" x14ac:dyDescent="0.15">
      <c r="A113" s="978"/>
      <c r="B113" s="979"/>
      <c r="C113" s="816" t="s">
        <v>445</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19226</v>
      </c>
      <c r="AB113" s="983"/>
      <c r="AC113" s="983"/>
      <c r="AD113" s="983"/>
      <c r="AE113" s="984"/>
      <c r="AF113" s="985">
        <v>23909</v>
      </c>
      <c r="AG113" s="983"/>
      <c r="AH113" s="983"/>
      <c r="AI113" s="983"/>
      <c r="AJ113" s="984"/>
      <c r="AK113" s="985">
        <v>25184</v>
      </c>
      <c r="AL113" s="983"/>
      <c r="AM113" s="983"/>
      <c r="AN113" s="983"/>
      <c r="AO113" s="984"/>
      <c r="AP113" s="986">
        <v>2.6</v>
      </c>
      <c r="AQ113" s="987"/>
      <c r="AR113" s="987"/>
      <c r="AS113" s="987"/>
      <c r="AT113" s="988"/>
      <c r="AU113" s="996"/>
      <c r="AV113" s="997"/>
      <c r="AW113" s="997"/>
      <c r="AX113" s="997"/>
      <c r="AY113" s="997"/>
      <c r="AZ113" s="879" t="s">
        <v>446</v>
      </c>
      <c r="BA113" s="816"/>
      <c r="BB113" s="816"/>
      <c r="BC113" s="816"/>
      <c r="BD113" s="816"/>
      <c r="BE113" s="816"/>
      <c r="BF113" s="816"/>
      <c r="BG113" s="816"/>
      <c r="BH113" s="816"/>
      <c r="BI113" s="816"/>
      <c r="BJ113" s="816"/>
      <c r="BK113" s="816"/>
      <c r="BL113" s="816"/>
      <c r="BM113" s="816"/>
      <c r="BN113" s="816"/>
      <c r="BO113" s="816"/>
      <c r="BP113" s="817"/>
      <c r="BQ113" s="880">
        <v>146901</v>
      </c>
      <c r="BR113" s="881"/>
      <c r="BS113" s="881"/>
      <c r="BT113" s="881"/>
      <c r="BU113" s="881"/>
      <c r="BV113" s="881">
        <v>127504</v>
      </c>
      <c r="BW113" s="881"/>
      <c r="BX113" s="881"/>
      <c r="BY113" s="881"/>
      <c r="BZ113" s="881"/>
      <c r="CA113" s="881">
        <v>119998</v>
      </c>
      <c r="CB113" s="881"/>
      <c r="CC113" s="881"/>
      <c r="CD113" s="881"/>
      <c r="CE113" s="881"/>
      <c r="CF113" s="939">
        <v>12.2</v>
      </c>
      <c r="CG113" s="940"/>
      <c r="CH113" s="940"/>
      <c r="CI113" s="940"/>
      <c r="CJ113" s="940"/>
      <c r="CK113" s="991"/>
      <c r="CL113" s="885"/>
      <c r="CM113" s="879" t="s">
        <v>447</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240</v>
      </c>
      <c r="DH113" s="844"/>
      <c r="DI113" s="844"/>
      <c r="DJ113" s="844"/>
      <c r="DK113" s="845"/>
      <c r="DL113" s="846" t="s">
        <v>437</v>
      </c>
      <c r="DM113" s="844"/>
      <c r="DN113" s="844"/>
      <c r="DO113" s="844"/>
      <c r="DP113" s="845"/>
      <c r="DQ113" s="846" t="s">
        <v>395</v>
      </c>
      <c r="DR113" s="844"/>
      <c r="DS113" s="844"/>
      <c r="DT113" s="844"/>
      <c r="DU113" s="845"/>
      <c r="DV113" s="888" t="s">
        <v>395</v>
      </c>
      <c r="DW113" s="889"/>
      <c r="DX113" s="889"/>
      <c r="DY113" s="889"/>
      <c r="DZ113" s="890"/>
    </row>
    <row r="114" spans="1:130" s="233" customFormat="1" ht="26.25" customHeight="1" x14ac:dyDescent="0.15">
      <c r="A114" s="978"/>
      <c r="B114" s="979"/>
      <c r="C114" s="816" t="s">
        <v>448</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17028</v>
      </c>
      <c r="AB114" s="844"/>
      <c r="AC114" s="844"/>
      <c r="AD114" s="844"/>
      <c r="AE114" s="845"/>
      <c r="AF114" s="846">
        <v>19206</v>
      </c>
      <c r="AG114" s="844"/>
      <c r="AH114" s="844"/>
      <c r="AI114" s="844"/>
      <c r="AJ114" s="845"/>
      <c r="AK114" s="846">
        <v>14755</v>
      </c>
      <c r="AL114" s="844"/>
      <c r="AM114" s="844"/>
      <c r="AN114" s="844"/>
      <c r="AO114" s="845"/>
      <c r="AP114" s="888">
        <v>1.5</v>
      </c>
      <c r="AQ114" s="889"/>
      <c r="AR114" s="889"/>
      <c r="AS114" s="889"/>
      <c r="AT114" s="890"/>
      <c r="AU114" s="996"/>
      <c r="AV114" s="997"/>
      <c r="AW114" s="997"/>
      <c r="AX114" s="997"/>
      <c r="AY114" s="997"/>
      <c r="AZ114" s="879" t="s">
        <v>449</v>
      </c>
      <c r="BA114" s="816"/>
      <c r="BB114" s="816"/>
      <c r="BC114" s="816"/>
      <c r="BD114" s="816"/>
      <c r="BE114" s="816"/>
      <c r="BF114" s="816"/>
      <c r="BG114" s="816"/>
      <c r="BH114" s="816"/>
      <c r="BI114" s="816"/>
      <c r="BJ114" s="816"/>
      <c r="BK114" s="816"/>
      <c r="BL114" s="816"/>
      <c r="BM114" s="816"/>
      <c r="BN114" s="816"/>
      <c r="BO114" s="816"/>
      <c r="BP114" s="817"/>
      <c r="BQ114" s="880">
        <v>321724</v>
      </c>
      <c r="BR114" s="881"/>
      <c r="BS114" s="881"/>
      <c r="BT114" s="881"/>
      <c r="BU114" s="881"/>
      <c r="BV114" s="881">
        <v>277937</v>
      </c>
      <c r="BW114" s="881"/>
      <c r="BX114" s="881"/>
      <c r="BY114" s="881"/>
      <c r="BZ114" s="881"/>
      <c r="CA114" s="881">
        <v>265865</v>
      </c>
      <c r="CB114" s="881"/>
      <c r="CC114" s="881"/>
      <c r="CD114" s="881"/>
      <c r="CE114" s="881"/>
      <c r="CF114" s="939">
        <v>27.1</v>
      </c>
      <c r="CG114" s="940"/>
      <c r="CH114" s="940"/>
      <c r="CI114" s="940"/>
      <c r="CJ114" s="940"/>
      <c r="CK114" s="991"/>
      <c r="CL114" s="885"/>
      <c r="CM114" s="879" t="s">
        <v>450</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395</v>
      </c>
      <c r="DH114" s="844"/>
      <c r="DI114" s="844"/>
      <c r="DJ114" s="844"/>
      <c r="DK114" s="845"/>
      <c r="DL114" s="846" t="s">
        <v>437</v>
      </c>
      <c r="DM114" s="844"/>
      <c r="DN114" s="844"/>
      <c r="DO114" s="844"/>
      <c r="DP114" s="845"/>
      <c r="DQ114" s="846" t="s">
        <v>437</v>
      </c>
      <c r="DR114" s="844"/>
      <c r="DS114" s="844"/>
      <c r="DT114" s="844"/>
      <c r="DU114" s="845"/>
      <c r="DV114" s="888" t="s">
        <v>395</v>
      </c>
      <c r="DW114" s="889"/>
      <c r="DX114" s="889"/>
      <c r="DY114" s="889"/>
      <c r="DZ114" s="890"/>
    </row>
    <row r="115" spans="1:130" s="233" customFormat="1" ht="26.25" customHeight="1" x14ac:dyDescent="0.15">
      <c r="A115" s="978"/>
      <c r="B115" s="979"/>
      <c r="C115" s="816" t="s">
        <v>451</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240</v>
      </c>
      <c r="AB115" s="983"/>
      <c r="AC115" s="983"/>
      <c r="AD115" s="983"/>
      <c r="AE115" s="984"/>
      <c r="AF115" s="985" t="s">
        <v>395</v>
      </c>
      <c r="AG115" s="983"/>
      <c r="AH115" s="983"/>
      <c r="AI115" s="983"/>
      <c r="AJ115" s="984"/>
      <c r="AK115" s="985" t="s">
        <v>437</v>
      </c>
      <c r="AL115" s="983"/>
      <c r="AM115" s="983"/>
      <c r="AN115" s="983"/>
      <c r="AO115" s="984"/>
      <c r="AP115" s="986" t="s">
        <v>240</v>
      </c>
      <c r="AQ115" s="987"/>
      <c r="AR115" s="987"/>
      <c r="AS115" s="987"/>
      <c r="AT115" s="988"/>
      <c r="AU115" s="996"/>
      <c r="AV115" s="997"/>
      <c r="AW115" s="997"/>
      <c r="AX115" s="997"/>
      <c r="AY115" s="997"/>
      <c r="AZ115" s="879" t="s">
        <v>452</v>
      </c>
      <c r="BA115" s="816"/>
      <c r="BB115" s="816"/>
      <c r="BC115" s="816"/>
      <c r="BD115" s="816"/>
      <c r="BE115" s="816"/>
      <c r="BF115" s="816"/>
      <c r="BG115" s="816"/>
      <c r="BH115" s="816"/>
      <c r="BI115" s="816"/>
      <c r="BJ115" s="816"/>
      <c r="BK115" s="816"/>
      <c r="BL115" s="816"/>
      <c r="BM115" s="816"/>
      <c r="BN115" s="816"/>
      <c r="BO115" s="816"/>
      <c r="BP115" s="817"/>
      <c r="BQ115" s="880" t="s">
        <v>395</v>
      </c>
      <c r="BR115" s="881"/>
      <c r="BS115" s="881"/>
      <c r="BT115" s="881"/>
      <c r="BU115" s="881"/>
      <c r="BV115" s="881" t="s">
        <v>395</v>
      </c>
      <c r="BW115" s="881"/>
      <c r="BX115" s="881"/>
      <c r="BY115" s="881"/>
      <c r="BZ115" s="881"/>
      <c r="CA115" s="881" t="s">
        <v>437</v>
      </c>
      <c r="CB115" s="881"/>
      <c r="CC115" s="881"/>
      <c r="CD115" s="881"/>
      <c r="CE115" s="881"/>
      <c r="CF115" s="939" t="s">
        <v>240</v>
      </c>
      <c r="CG115" s="940"/>
      <c r="CH115" s="940"/>
      <c r="CI115" s="940"/>
      <c r="CJ115" s="940"/>
      <c r="CK115" s="991"/>
      <c r="CL115" s="885"/>
      <c r="CM115" s="879" t="s">
        <v>453</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395</v>
      </c>
      <c r="DH115" s="844"/>
      <c r="DI115" s="844"/>
      <c r="DJ115" s="844"/>
      <c r="DK115" s="845"/>
      <c r="DL115" s="846" t="s">
        <v>395</v>
      </c>
      <c r="DM115" s="844"/>
      <c r="DN115" s="844"/>
      <c r="DO115" s="844"/>
      <c r="DP115" s="845"/>
      <c r="DQ115" s="846" t="s">
        <v>437</v>
      </c>
      <c r="DR115" s="844"/>
      <c r="DS115" s="844"/>
      <c r="DT115" s="844"/>
      <c r="DU115" s="845"/>
      <c r="DV115" s="888" t="s">
        <v>437</v>
      </c>
      <c r="DW115" s="889"/>
      <c r="DX115" s="889"/>
      <c r="DY115" s="889"/>
      <c r="DZ115" s="890"/>
    </row>
    <row r="116" spans="1:130" s="233" customFormat="1" ht="26.25" customHeight="1" x14ac:dyDescent="0.15">
      <c r="A116" s="980"/>
      <c r="B116" s="981"/>
      <c r="C116" s="903" t="s">
        <v>454</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v>10</v>
      </c>
      <c r="AB116" s="844"/>
      <c r="AC116" s="844"/>
      <c r="AD116" s="844"/>
      <c r="AE116" s="845"/>
      <c r="AF116" s="846">
        <v>2</v>
      </c>
      <c r="AG116" s="844"/>
      <c r="AH116" s="844"/>
      <c r="AI116" s="844"/>
      <c r="AJ116" s="845"/>
      <c r="AK116" s="846">
        <v>3</v>
      </c>
      <c r="AL116" s="844"/>
      <c r="AM116" s="844"/>
      <c r="AN116" s="844"/>
      <c r="AO116" s="845"/>
      <c r="AP116" s="888">
        <v>0</v>
      </c>
      <c r="AQ116" s="889"/>
      <c r="AR116" s="889"/>
      <c r="AS116" s="889"/>
      <c r="AT116" s="890"/>
      <c r="AU116" s="996"/>
      <c r="AV116" s="997"/>
      <c r="AW116" s="997"/>
      <c r="AX116" s="997"/>
      <c r="AY116" s="997"/>
      <c r="AZ116" s="973" t="s">
        <v>455</v>
      </c>
      <c r="BA116" s="974"/>
      <c r="BB116" s="974"/>
      <c r="BC116" s="974"/>
      <c r="BD116" s="974"/>
      <c r="BE116" s="974"/>
      <c r="BF116" s="974"/>
      <c r="BG116" s="974"/>
      <c r="BH116" s="974"/>
      <c r="BI116" s="974"/>
      <c r="BJ116" s="974"/>
      <c r="BK116" s="974"/>
      <c r="BL116" s="974"/>
      <c r="BM116" s="974"/>
      <c r="BN116" s="974"/>
      <c r="BO116" s="974"/>
      <c r="BP116" s="975"/>
      <c r="BQ116" s="880" t="s">
        <v>395</v>
      </c>
      <c r="BR116" s="881"/>
      <c r="BS116" s="881"/>
      <c r="BT116" s="881"/>
      <c r="BU116" s="881"/>
      <c r="BV116" s="881" t="s">
        <v>395</v>
      </c>
      <c r="BW116" s="881"/>
      <c r="BX116" s="881"/>
      <c r="BY116" s="881"/>
      <c r="BZ116" s="881"/>
      <c r="CA116" s="881" t="s">
        <v>240</v>
      </c>
      <c r="CB116" s="881"/>
      <c r="CC116" s="881"/>
      <c r="CD116" s="881"/>
      <c r="CE116" s="881"/>
      <c r="CF116" s="939" t="s">
        <v>437</v>
      </c>
      <c r="CG116" s="940"/>
      <c r="CH116" s="940"/>
      <c r="CI116" s="940"/>
      <c r="CJ116" s="940"/>
      <c r="CK116" s="991"/>
      <c r="CL116" s="885"/>
      <c r="CM116" s="879" t="s">
        <v>456</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395</v>
      </c>
      <c r="DH116" s="844"/>
      <c r="DI116" s="844"/>
      <c r="DJ116" s="844"/>
      <c r="DK116" s="845"/>
      <c r="DL116" s="846" t="s">
        <v>395</v>
      </c>
      <c r="DM116" s="844"/>
      <c r="DN116" s="844"/>
      <c r="DO116" s="844"/>
      <c r="DP116" s="845"/>
      <c r="DQ116" s="846" t="s">
        <v>437</v>
      </c>
      <c r="DR116" s="844"/>
      <c r="DS116" s="844"/>
      <c r="DT116" s="844"/>
      <c r="DU116" s="845"/>
      <c r="DV116" s="888" t="s">
        <v>395</v>
      </c>
      <c r="DW116" s="889"/>
      <c r="DX116" s="889"/>
      <c r="DY116" s="889"/>
      <c r="DZ116" s="890"/>
    </row>
    <row r="117" spans="1:130" s="233" customFormat="1" ht="26.25" customHeight="1" x14ac:dyDescent="0.15">
      <c r="A117" s="959" t="s">
        <v>188</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457</v>
      </c>
      <c r="Z117" s="961"/>
      <c r="AA117" s="966">
        <v>241624</v>
      </c>
      <c r="AB117" s="967"/>
      <c r="AC117" s="967"/>
      <c r="AD117" s="967"/>
      <c r="AE117" s="968"/>
      <c r="AF117" s="969">
        <v>270616</v>
      </c>
      <c r="AG117" s="967"/>
      <c r="AH117" s="967"/>
      <c r="AI117" s="967"/>
      <c r="AJ117" s="968"/>
      <c r="AK117" s="969">
        <v>296436</v>
      </c>
      <c r="AL117" s="967"/>
      <c r="AM117" s="967"/>
      <c r="AN117" s="967"/>
      <c r="AO117" s="968"/>
      <c r="AP117" s="970"/>
      <c r="AQ117" s="971"/>
      <c r="AR117" s="971"/>
      <c r="AS117" s="971"/>
      <c r="AT117" s="972"/>
      <c r="AU117" s="996"/>
      <c r="AV117" s="997"/>
      <c r="AW117" s="997"/>
      <c r="AX117" s="997"/>
      <c r="AY117" s="997"/>
      <c r="AZ117" s="927" t="s">
        <v>458</v>
      </c>
      <c r="BA117" s="928"/>
      <c r="BB117" s="928"/>
      <c r="BC117" s="928"/>
      <c r="BD117" s="928"/>
      <c r="BE117" s="928"/>
      <c r="BF117" s="928"/>
      <c r="BG117" s="928"/>
      <c r="BH117" s="928"/>
      <c r="BI117" s="928"/>
      <c r="BJ117" s="928"/>
      <c r="BK117" s="928"/>
      <c r="BL117" s="928"/>
      <c r="BM117" s="928"/>
      <c r="BN117" s="928"/>
      <c r="BO117" s="928"/>
      <c r="BP117" s="929"/>
      <c r="BQ117" s="880" t="s">
        <v>395</v>
      </c>
      <c r="BR117" s="881"/>
      <c r="BS117" s="881"/>
      <c r="BT117" s="881"/>
      <c r="BU117" s="881"/>
      <c r="BV117" s="881" t="s">
        <v>395</v>
      </c>
      <c r="BW117" s="881"/>
      <c r="BX117" s="881"/>
      <c r="BY117" s="881"/>
      <c r="BZ117" s="881"/>
      <c r="CA117" s="881" t="s">
        <v>395</v>
      </c>
      <c r="CB117" s="881"/>
      <c r="CC117" s="881"/>
      <c r="CD117" s="881"/>
      <c r="CE117" s="881"/>
      <c r="CF117" s="939" t="s">
        <v>395</v>
      </c>
      <c r="CG117" s="940"/>
      <c r="CH117" s="940"/>
      <c r="CI117" s="940"/>
      <c r="CJ117" s="940"/>
      <c r="CK117" s="991"/>
      <c r="CL117" s="885"/>
      <c r="CM117" s="879" t="s">
        <v>459</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395</v>
      </c>
      <c r="DH117" s="844"/>
      <c r="DI117" s="844"/>
      <c r="DJ117" s="844"/>
      <c r="DK117" s="845"/>
      <c r="DL117" s="846" t="s">
        <v>395</v>
      </c>
      <c r="DM117" s="844"/>
      <c r="DN117" s="844"/>
      <c r="DO117" s="844"/>
      <c r="DP117" s="845"/>
      <c r="DQ117" s="846" t="s">
        <v>240</v>
      </c>
      <c r="DR117" s="844"/>
      <c r="DS117" s="844"/>
      <c r="DT117" s="844"/>
      <c r="DU117" s="845"/>
      <c r="DV117" s="888" t="s">
        <v>395</v>
      </c>
      <c r="DW117" s="889"/>
      <c r="DX117" s="889"/>
      <c r="DY117" s="889"/>
      <c r="DZ117" s="890"/>
    </row>
    <row r="118" spans="1:130" s="233" customFormat="1" ht="26.25" customHeight="1" x14ac:dyDescent="0.15">
      <c r="A118" s="959" t="s">
        <v>431</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428</v>
      </c>
      <c r="AB118" s="960"/>
      <c r="AC118" s="960"/>
      <c r="AD118" s="960"/>
      <c r="AE118" s="961"/>
      <c r="AF118" s="962" t="s">
        <v>429</v>
      </c>
      <c r="AG118" s="960"/>
      <c r="AH118" s="960"/>
      <c r="AI118" s="960"/>
      <c r="AJ118" s="961"/>
      <c r="AK118" s="962" t="s">
        <v>306</v>
      </c>
      <c r="AL118" s="960"/>
      <c r="AM118" s="960"/>
      <c r="AN118" s="960"/>
      <c r="AO118" s="961"/>
      <c r="AP118" s="963" t="s">
        <v>430</v>
      </c>
      <c r="AQ118" s="964"/>
      <c r="AR118" s="964"/>
      <c r="AS118" s="964"/>
      <c r="AT118" s="965"/>
      <c r="AU118" s="996"/>
      <c r="AV118" s="997"/>
      <c r="AW118" s="997"/>
      <c r="AX118" s="997"/>
      <c r="AY118" s="997"/>
      <c r="AZ118" s="902" t="s">
        <v>460</v>
      </c>
      <c r="BA118" s="903"/>
      <c r="BB118" s="903"/>
      <c r="BC118" s="903"/>
      <c r="BD118" s="903"/>
      <c r="BE118" s="903"/>
      <c r="BF118" s="903"/>
      <c r="BG118" s="903"/>
      <c r="BH118" s="903"/>
      <c r="BI118" s="903"/>
      <c r="BJ118" s="903"/>
      <c r="BK118" s="903"/>
      <c r="BL118" s="903"/>
      <c r="BM118" s="903"/>
      <c r="BN118" s="903"/>
      <c r="BO118" s="903"/>
      <c r="BP118" s="904"/>
      <c r="BQ118" s="943" t="s">
        <v>395</v>
      </c>
      <c r="BR118" s="909"/>
      <c r="BS118" s="909"/>
      <c r="BT118" s="909"/>
      <c r="BU118" s="909"/>
      <c r="BV118" s="909" t="s">
        <v>240</v>
      </c>
      <c r="BW118" s="909"/>
      <c r="BX118" s="909"/>
      <c r="BY118" s="909"/>
      <c r="BZ118" s="909"/>
      <c r="CA118" s="909" t="s">
        <v>395</v>
      </c>
      <c r="CB118" s="909"/>
      <c r="CC118" s="909"/>
      <c r="CD118" s="909"/>
      <c r="CE118" s="909"/>
      <c r="CF118" s="939" t="s">
        <v>395</v>
      </c>
      <c r="CG118" s="940"/>
      <c r="CH118" s="940"/>
      <c r="CI118" s="940"/>
      <c r="CJ118" s="940"/>
      <c r="CK118" s="991"/>
      <c r="CL118" s="885"/>
      <c r="CM118" s="879" t="s">
        <v>461</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240</v>
      </c>
      <c r="DH118" s="844"/>
      <c r="DI118" s="844"/>
      <c r="DJ118" s="844"/>
      <c r="DK118" s="845"/>
      <c r="DL118" s="846" t="s">
        <v>240</v>
      </c>
      <c r="DM118" s="844"/>
      <c r="DN118" s="844"/>
      <c r="DO118" s="844"/>
      <c r="DP118" s="845"/>
      <c r="DQ118" s="846" t="s">
        <v>240</v>
      </c>
      <c r="DR118" s="844"/>
      <c r="DS118" s="844"/>
      <c r="DT118" s="844"/>
      <c r="DU118" s="845"/>
      <c r="DV118" s="888" t="s">
        <v>240</v>
      </c>
      <c r="DW118" s="889"/>
      <c r="DX118" s="889"/>
      <c r="DY118" s="889"/>
      <c r="DZ118" s="890"/>
    </row>
    <row r="119" spans="1:130" s="233" customFormat="1" ht="26.25" customHeight="1" x14ac:dyDescent="0.15">
      <c r="A119" s="882" t="s">
        <v>434</v>
      </c>
      <c r="B119" s="883"/>
      <c r="C119" s="924" t="s">
        <v>435</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395</v>
      </c>
      <c r="AB119" s="953"/>
      <c r="AC119" s="953"/>
      <c r="AD119" s="953"/>
      <c r="AE119" s="954"/>
      <c r="AF119" s="955" t="s">
        <v>395</v>
      </c>
      <c r="AG119" s="953"/>
      <c r="AH119" s="953"/>
      <c r="AI119" s="953"/>
      <c r="AJ119" s="954"/>
      <c r="AK119" s="955" t="s">
        <v>240</v>
      </c>
      <c r="AL119" s="953"/>
      <c r="AM119" s="953"/>
      <c r="AN119" s="953"/>
      <c r="AO119" s="954"/>
      <c r="AP119" s="956" t="s">
        <v>395</v>
      </c>
      <c r="AQ119" s="957"/>
      <c r="AR119" s="957"/>
      <c r="AS119" s="957"/>
      <c r="AT119" s="958"/>
      <c r="AU119" s="998"/>
      <c r="AV119" s="999"/>
      <c r="AW119" s="999"/>
      <c r="AX119" s="999"/>
      <c r="AY119" s="999"/>
      <c r="AZ119" s="254" t="s">
        <v>188</v>
      </c>
      <c r="BA119" s="254"/>
      <c r="BB119" s="254"/>
      <c r="BC119" s="254"/>
      <c r="BD119" s="254"/>
      <c r="BE119" s="254"/>
      <c r="BF119" s="254"/>
      <c r="BG119" s="254"/>
      <c r="BH119" s="254"/>
      <c r="BI119" s="254"/>
      <c r="BJ119" s="254"/>
      <c r="BK119" s="254"/>
      <c r="BL119" s="254"/>
      <c r="BM119" s="254"/>
      <c r="BN119" s="254"/>
      <c r="BO119" s="941" t="s">
        <v>462</v>
      </c>
      <c r="BP119" s="942"/>
      <c r="BQ119" s="943">
        <v>3648620</v>
      </c>
      <c r="BR119" s="909"/>
      <c r="BS119" s="909"/>
      <c r="BT119" s="909"/>
      <c r="BU119" s="909"/>
      <c r="BV119" s="909">
        <v>4074650</v>
      </c>
      <c r="BW119" s="909"/>
      <c r="BX119" s="909"/>
      <c r="BY119" s="909"/>
      <c r="BZ119" s="909"/>
      <c r="CA119" s="909">
        <v>3988491</v>
      </c>
      <c r="CB119" s="909"/>
      <c r="CC119" s="909"/>
      <c r="CD119" s="909"/>
      <c r="CE119" s="909"/>
      <c r="CF119" s="812"/>
      <c r="CG119" s="813"/>
      <c r="CH119" s="813"/>
      <c r="CI119" s="813"/>
      <c r="CJ119" s="898"/>
      <c r="CK119" s="992"/>
      <c r="CL119" s="887"/>
      <c r="CM119" s="902" t="s">
        <v>463</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395</v>
      </c>
      <c r="DH119" s="828"/>
      <c r="DI119" s="828"/>
      <c r="DJ119" s="828"/>
      <c r="DK119" s="829"/>
      <c r="DL119" s="830" t="s">
        <v>240</v>
      </c>
      <c r="DM119" s="828"/>
      <c r="DN119" s="828"/>
      <c r="DO119" s="828"/>
      <c r="DP119" s="829"/>
      <c r="DQ119" s="830" t="s">
        <v>395</v>
      </c>
      <c r="DR119" s="828"/>
      <c r="DS119" s="828"/>
      <c r="DT119" s="828"/>
      <c r="DU119" s="829"/>
      <c r="DV119" s="912" t="s">
        <v>395</v>
      </c>
      <c r="DW119" s="913"/>
      <c r="DX119" s="913"/>
      <c r="DY119" s="913"/>
      <c r="DZ119" s="914"/>
    </row>
    <row r="120" spans="1:130" s="233" customFormat="1" ht="26.25" customHeight="1" x14ac:dyDescent="0.15">
      <c r="A120" s="884"/>
      <c r="B120" s="885"/>
      <c r="C120" s="879" t="s">
        <v>440</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395</v>
      </c>
      <c r="AB120" s="844"/>
      <c r="AC120" s="844"/>
      <c r="AD120" s="844"/>
      <c r="AE120" s="845"/>
      <c r="AF120" s="846" t="s">
        <v>395</v>
      </c>
      <c r="AG120" s="844"/>
      <c r="AH120" s="844"/>
      <c r="AI120" s="844"/>
      <c r="AJ120" s="845"/>
      <c r="AK120" s="846" t="s">
        <v>395</v>
      </c>
      <c r="AL120" s="844"/>
      <c r="AM120" s="844"/>
      <c r="AN120" s="844"/>
      <c r="AO120" s="845"/>
      <c r="AP120" s="888" t="s">
        <v>240</v>
      </c>
      <c r="AQ120" s="889"/>
      <c r="AR120" s="889"/>
      <c r="AS120" s="889"/>
      <c r="AT120" s="890"/>
      <c r="AU120" s="944" t="s">
        <v>464</v>
      </c>
      <c r="AV120" s="945"/>
      <c r="AW120" s="945"/>
      <c r="AX120" s="945"/>
      <c r="AY120" s="946"/>
      <c r="AZ120" s="924" t="s">
        <v>465</v>
      </c>
      <c r="BA120" s="872"/>
      <c r="BB120" s="872"/>
      <c r="BC120" s="872"/>
      <c r="BD120" s="872"/>
      <c r="BE120" s="872"/>
      <c r="BF120" s="872"/>
      <c r="BG120" s="872"/>
      <c r="BH120" s="872"/>
      <c r="BI120" s="872"/>
      <c r="BJ120" s="872"/>
      <c r="BK120" s="872"/>
      <c r="BL120" s="872"/>
      <c r="BM120" s="872"/>
      <c r="BN120" s="872"/>
      <c r="BO120" s="872"/>
      <c r="BP120" s="873"/>
      <c r="BQ120" s="925">
        <v>2752884</v>
      </c>
      <c r="BR120" s="906"/>
      <c r="BS120" s="906"/>
      <c r="BT120" s="906"/>
      <c r="BU120" s="906"/>
      <c r="BV120" s="906">
        <v>2549807</v>
      </c>
      <c r="BW120" s="906"/>
      <c r="BX120" s="906"/>
      <c r="BY120" s="906"/>
      <c r="BZ120" s="906"/>
      <c r="CA120" s="906">
        <v>2805585</v>
      </c>
      <c r="CB120" s="906"/>
      <c r="CC120" s="906"/>
      <c r="CD120" s="906"/>
      <c r="CE120" s="906"/>
      <c r="CF120" s="930">
        <v>285.7</v>
      </c>
      <c r="CG120" s="931"/>
      <c r="CH120" s="931"/>
      <c r="CI120" s="931"/>
      <c r="CJ120" s="931"/>
      <c r="CK120" s="932" t="s">
        <v>466</v>
      </c>
      <c r="CL120" s="916"/>
      <c r="CM120" s="916"/>
      <c r="CN120" s="916"/>
      <c r="CO120" s="917"/>
      <c r="CP120" s="936" t="s">
        <v>410</v>
      </c>
      <c r="CQ120" s="937"/>
      <c r="CR120" s="937"/>
      <c r="CS120" s="937"/>
      <c r="CT120" s="937"/>
      <c r="CU120" s="937"/>
      <c r="CV120" s="937"/>
      <c r="CW120" s="937"/>
      <c r="CX120" s="937"/>
      <c r="CY120" s="937"/>
      <c r="CZ120" s="937"/>
      <c r="DA120" s="937"/>
      <c r="DB120" s="937"/>
      <c r="DC120" s="937"/>
      <c r="DD120" s="937"/>
      <c r="DE120" s="937"/>
      <c r="DF120" s="938"/>
      <c r="DG120" s="925">
        <v>236832</v>
      </c>
      <c r="DH120" s="906"/>
      <c r="DI120" s="906"/>
      <c r="DJ120" s="906"/>
      <c r="DK120" s="906"/>
      <c r="DL120" s="906">
        <v>216390</v>
      </c>
      <c r="DM120" s="906"/>
      <c r="DN120" s="906"/>
      <c r="DO120" s="906"/>
      <c r="DP120" s="906"/>
      <c r="DQ120" s="906">
        <v>205297</v>
      </c>
      <c r="DR120" s="906"/>
      <c r="DS120" s="906"/>
      <c r="DT120" s="906"/>
      <c r="DU120" s="906"/>
      <c r="DV120" s="907">
        <v>20.9</v>
      </c>
      <c r="DW120" s="907"/>
      <c r="DX120" s="907"/>
      <c r="DY120" s="907"/>
      <c r="DZ120" s="908"/>
    </row>
    <row r="121" spans="1:130" s="233" customFormat="1" ht="26.25" customHeight="1" x14ac:dyDescent="0.15">
      <c r="A121" s="884"/>
      <c r="B121" s="885"/>
      <c r="C121" s="927" t="s">
        <v>467</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395</v>
      </c>
      <c r="AB121" s="844"/>
      <c r="AC121" s="844"/>
      <c r="AD121" s="844"/>
      <c r="AE121" s="845"/>
      <c r="AF121" s="846" t="s">
        <v>240</v>
      </c>
      <c r="AG121" s="844"/>
      <c r="AH121" s="844"/>
      <c r="AI121" s="844"/>
      <c r="AJ121" s="845"/>
      <c r="AK121" s="846" t="s">
        <v>240</v>
      </c>
      <c r="AL121" s="844"/>
      <c r="AM121" s="844"/>
      <c r="AN121" s="844"/>
      <c r="AO121" s="845"/>
      <c r="AP121" s="888" t="s">
        <v>240</v>
      </c>
      <c r="AQ121" s="889"/>
      <c r="AR121" s="889"/>
      <c r="AS121" s="889"/>
      <c r="AT121" s="890"/>
      <c r="AU121" s="947"/>
      <c r="AV121" s="948"/>
      <c r="AW121" s="948"/>
      <c r="AX121" s="948"/>
      <c r="AY121" s="949"/>
      <c r="AZ121" s="879" t="s">
        <v>468</v>
      </c>
      <c r="BA121" s="816"/>
      <c r="BB121" s="816"/>
      <c r="BC121" s="816"/>
      <c r="BD121" s="816"/>
      <c r="BE121" s="816"/>
      <c r="BF121" s="816"/>
      <c r="BG121" s="816"/>
      <c r="BH121" s="816"/>
      <c r="BI121" s="816"/>
      <c r="BJ121" s="816"/>
      <c r="BK121" s="816"/>
      <c r="BL121" s="816"/>
      <c r="BM121" s="816"/>
      <c r="BN121" s="816"/>
      <c r="BO121" s="816"/>
      <c r="BP121" s="817"/>
      <c r="BQ121" s="880">
        <v>46671</v>
      </c>
      <c r="BR121" s="881"/>
      <c r="BS121" s="881"/>
      <c r="BT121" s="881"/>
      <c r="BU121" s="881"/>
      <c r="BV121" s="881">
        <v>40164</v>
      </c>
      <c r="BW121" s="881"/>
      <c r="BX121" s="881"/>
      <c r="BY121" s="881"/>
      <c r="BZ121" s="881"/>
      <c r="CA121" s="881">
        <v>35584</v>
      </c>
      <c r="CB121" s="881"/>
      <c r="CC121" s="881"/>
      <c r="CD121" s="881"/>
      <c r="CE121" s="881"/>
      <c r="CF121" s="939">
        <v>3.6</v>
      </c>
      <c r="CG121" s="940"/>
      <c r="CH121" s="940"/>
      <c r="CI121" s="940"/>
      <c r="CJ121" s="940"/>
      <c r="CK121" s="933"/>
      <c r="CL121" s="919"/>
      <c r="CM121" s="919"/>
      <c r="CN121" s="919"/>
      <c r="CO121" s="920"/>
      <c r="CP121" s="899" t="s">
        <v>469</v>
      </c>
      <c r="CQ121" s="900"/>
      <c r="CR121" s="900"/>
      <c r="CS121" s="900"/>
      <c r="CT121" s="900"/>
      <c r="CU121" s="900"/>
      <c r="CV121" s="900"/>
      <c r="CW121" s="900"/>
      <c r="CX121" s="900"/>
      <c r="CY121" s="900"/>
      <c r="CZ121" s="900"/>
      <c r="DA121" s="900"/>
      <c r="DB121" s="900"/>
      <c r="DC121" s="900"/>
      <c r="DD121" s="900"/>
      <c r="DE121" s="900"/>
      <c r="DF121" s="901"/>
      <c r="DG121" s="880">
        <v>8071</v>
      </c>
      <c r="DH121" s="881"/>
      <c r="DI121" s="881"/>
      <c r="DJ121" s="881"/>
      <c r="DK121" s="881"/>
      <c r="DL121" s="881">
        <v>8680</v>
      </c>
      <c r="DM121" s="881"/>
      <c r="DN121" s="881"/>
      <c r="DO121" s="881"/>
      <c r="DP121" s="881"/>
      <c r="DQ121" s="881">
        <v>8734</v>
      </c>
      <c r="DR121" s="881"/>
      <c r="DS121" s="881"/>
      <c r="DT121" s="881"/>
      <c r="DU121" s="881"/>
      <c r="DV121" s="858">
        <v>0.9</v>
      </c>
      <c r="DW121" s="858"/>
      <c r="DX121" s="858"/>
      <c r="DY121" s="858"/>
      <c r="DZ121" s="859"/>
    </row>
    <row r="122" spans="1:130" s="233" customFormat="1" ht="26.25" customHeight="1" x14ac:dyDescent="0.15">
      <c r="A122" s="884"/>
      <c r="B122" s="885"/>
      <c r="C122" s="879" t="s">
        <v>450</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395</v>
      </c>
      <c r="AB122" s="844"/>
      <c r="AC122" s="844"/>
      <c r="AD122" s="844"/>
      <c r="AE122" s="845"/>
      <c r="AF122" s="846" t="s">
        <v>240</v>
      </c>
      <c r="AG122" s="844"/>
      <c r="AH122" s="844"/>
      <c r="AI122" s="844"/>
      <c r="AJ122" s="845"/>
      <c r="AK122" s="846" t="s">
        <v>240</v>
      </c>
      <c r="AL122" s="844"/>
      <c r="AM122" s="844"/>
      <c r="AN122" s="844"/>
      <c r="AO122" s="845"/>
      <c r="AP122" s="888" t="s">
        <v>395</v>
      </c>
      <c r="AQ122" s="889"/>
      <c r="AR122" s="889"/>
      <c r="AS122" s="889"/>
      <c r="AT122" s="890"/>
      <c r="AU122" s="947"/>
      <c r="AV122" s="948"/>
      <c r="AW122" s="948"/>
      <c r="AX122" s="948"/>
      <c r="AY122" s="949"/>
      <c r="AZ122" s="902" t="s">
        <v>470</v>
      </c>
      <c r="BA122" s="903"/>
      <c r="BB122" s="903"/>
      <c r="BC122" s="903"/>
      <c r="BD122" s="903"/>
      <c r="BE122" s="903"/>
      <c r="BF122" s="903"/>
      <c r="BG122" s="903"/>
      <c r="BH122" s="903"/>
      <c r="BI122" s="903"/>
      <c r="BJ122" s="903"/>
      <c r="BK122" s="903"/>
      <c r="BL122" s="903"/>
      <c r="BM122" s="903"/>
      <c r="BN122" s="903"/>
      <c r="BO122" s="903"/>
      <c r="BP122" s="904"/>
      <c r="BQ122" s="943">
        <v>2545595</v>
      </c>
      <c r="BR122" s="909"/>
      <c r="BS122" s="909"/>
      <c r="BT122" s="909"/>
      <c r="BU122" s="909"/>
      <c r="BV122" s="909">
        <v>2887461</v>
      </c>
      <c r="BW122" s="909"/>
      <c r="BX122" s="909"/>
      <c r="BY122" s="909"/>
      <c r="BZ122" s="909"/>
      <c r="CA122" s="909">
        <v>2822889</v>
      </c>
      <c r="CB122" s="909"/>
      <c r="CC122" s="909"/>
      <c r="CD122" s="909"/>
      <c r="CE122" s="909"/>
      <c r="CF122" s="910">
        <v>287.5</v>
      </c>
      <c r="CG122" s="911"/>
      <c r="CH122" s="911"/>
      <c r="CI122" s="911"/>
      <c r="CJ122" s="911"/>
      <c r="CK122" s="933"/>
      <c r="CL122" s="919"/>
      <c r="CM122" s="919"/>
      <c r="CN122" s="919"/>
      <c r="CO122" s="920"/>
      <c r="CP122" s="899"/>
      <c r="CQ122" s="900"/>
      <c r="CR122" s="900"/>
      <c r="CS122" s="900"/>
      <c r="CT122" s="900"/>
      <c r="CU122" s="900"/>
      <c r="CV122" s="900"/>
      <c r="CW122" s="900"/>
      <c r="CX122" s="900"/>
      <c r="CY122" s="900"/>
      <c r="CZ122" s="900"/>
      <c r="DA122" s="900"/>
      <c r="DB122" s="900"/>
      <c r="DC122" s="900"/>
      <c r="DD122" s="900"/>
      <c r="DE122" s="900"/>
      <c r="DF122" s="901"/>
      <c r="DG122" s="880"/>
      <c r="DH122" s="881"/>
      <c r="DI122" s="881"/>
      <c r="DJ122" s="881"/>
      <c r="DK122" s="881"/>
      <c r="DL122" s="881"/>
      <c r="DM122" s="881"/>
      <c r="DN122" s="881"/>
      <c r="DO122" s="881"/>
      <c r="DP122" s="881"/>
      <c r="DQ122" s="881"/>
      <c r="DR122" s="881"/>
      <c r="DS122" s="881"/>
      <c r="DT122" s="881"/>
      <c r="DU122" s="881"/>
      <c r="DV122" s="858"/>
      <c r="DW122" s="858"/>
      <c r="DX122" s="858"/>
      <c r="DY122" s="858"/>
      <c r="DZ122" s="859"/>
    </row>
    <row r="123" spans="1:130" s="233" customFormat="1" ht="26.25" customHeight="1" x14ac:dyDescent="0.15">
      <c r="A123" s="884"/>
      <c r="B123" s="885"/>
      <c r="C123" s="879" t="s">
        <v>456</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395</v>
      </c>
      <c r="AB123" s="844"/>
      <c r="AC123" s="844"/>
      <c r="AD123" s="844"/>
      <c r="AE123" s="845"/>
      <c r="AF123" s="846" t="s">
        <v>240</v>
      </c>
      <c r="AG123" s="844"/>
      <c r="AH123" s="844"/>
      <c r="AI123" s="844"/>
      <c r="AJ123" s="845"/>
      <c r="AK123" s="846" t="s">
        <v>240</v>
      </c>
      <c r="AL123" s="844"/>
      <c r="AM123" s="844"/>
      <c r="AN123" s="844"/>
      <c r="AO123" s="845"/>
      <c r="AP123" s="888" t="s">
        <v>240</v>
      </c>
      <c r="AQ123" s="889"/>
      <c r="AR123" s="889"/>
      <c r="AS123" s="889"/>
      <c r="AT123" s="890"/>
      <c r="AU123" s="950"/>
      <c r="AV123" s="951"/>
      <c r="AW123" s="951"/>
      <c r="AX123" s="951"/>
      <c r="AY123" s="951"/>
      <c r="AZ123" s="254" t="s">
        <v>188</v>
      </c>
      <c r="BA123" s="254"/>
      <c r="BB123" s="254"/>
      <c r="BC123" s="254"/>
      <c r="BD123" s="254"/>
      <c r="BE123" s="254"/>
      <c r="BF123" s="254"/>
      <c r="BG123" s="254"/>
      <c r="BH123" s="254"/>
      <c r="BI123" s="254"/>
      <c r="BJ123" s="254"/>
      <c r="BK123" s="254"/>
      <c r="BL123" s="254"/>
      <c r="BM123" s="254"/>
      <c r="BN123" s="254"/>
      <c r="BO123" s="941" t="s">
        <v>471</v>
      </c>
      <c r="BP123" s="942"/>
      <c r="BQ123" s="896">
        <v>5345150</v>
      </c>
      <c r="BR123" s="897"/>
      <c r="BS123" s="897"/>
      <c r="BT123" s="897"/>
      <c r="BU123" s="897"/>
      <c r="BV123" s="897">
        <v>5477432</v>
      </c>
      <c r="BW123" s="897"/>
      <c r="BX123" s="897"/>
      <c r="BY123" s="897"/>
      <c r="BZ123" s="897"/>
      <c r="CA123" s="897">
        <v>5664058</v>
      </c>
      <c r="CB123" s="897"/>
      <c r="CC123" s="897"/>
      <c r="CD123" s="897"/>
      <c r="CE123" s="897"/>
      <c r="CF123" s="812"/>
      <c r="CG123" s="813"/>
      <c r="CH123" s="813"/>
      <c r="CI123" s="813"/>
      <c r="CJ123" s="898"/>
      <c r="CK123" s="933"/>
      <c r="CL123" s="919"/>
      <c r="CM123" s="919"/>
      <c r="CN123" s="919"/>
      <c r="CO123" s="920"/>
      <c r="CP123" s="899"/>
      <c r="CQ123" s="900"/>
      <c r="CR123" s="900"/>
      <c r="CS123" s="900"/>
      <c r="CT123" s="900"/>
      <c r="CU123" s="900"/>
      <c r="CV123" s="900"/>
      <c r="CW123" s="900"/>
      <c r="CX123" s="900"/>
      <c r="CY123" s="900"/>
      <c r="CZ123" s="900"/>
      <c r="DA123" s="900"/>
      <c r="DB123" s="900"/>
      <c r="DC123" s="900"/>
      <c r="DD123" s="900"/>
      <c r="DE123" s="900"/>
      <c r="DF123" s="901"/>
      <c r="DG123" s="843"/>
      <c r="DH123" s="844"/>
      <c r="DI123" s="844"/>
      <c r="DJ123" s="844"/>
      <c r="DK123" s="845"/>
      <c r="DL123" s="846"/>
      <c r="DM123" s="844"/>
      <c r="DN123" s="844"/>
      <c r="DO123" s="844"/>
      <c r="DP123" s="845"/>
      <c r="DQ123" s="846"/>
      <c r="DR123" s="844"/>
      <c r="DS123" s="844"/>
      <c r="DT123" s="844"/>
      <c r="DU123" s="845"/>
      <c r="DV123" s="888"/>
      <c r="DW123" s="889"/>
      <c r="DX123" s="889"/>
      <c r="DY123" s="889"/>
      <c r="DZ123" s="890"/>
    </row>
    <row r="124" spans="1:130" s="233" customFormat="1" ht="26.25" customHeight="1" thickBot="1" x14ac:dyDescent="0.2">
      <c r="A124" s="884"/>
      <c r="B124" s="885"/>
      <c r="C124" s="879" t="s">
        <v>459</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395</v>
      </c>
      <c r="AB124" s="844"/>
      <c r="AC124" s="844"/>
      <c r="AD124" s="844"/>
      <c r="AE124" s="845"/>
      <c r="AF124" s="846" t="s">
        <v>395</v>
      </c>
      <c r="AG124" s="844"/>
      <c r="AH124" s="844"/>
      <c r="AI124" s="844"/>
      <c r="AJ124" s="845"/>
      <c r="AK124" s="846" t="s">
        <v>395</v>
      </c>
      <c r="AL124" s="844"/>
      <c r="AM124" s="844"/>
      <c r="AN124" s="844"/>
      <c r="AO124" s="845"/>
      <c r="AP124" s="888" t="s">
        <v>395</v>
      </c>
      <c r="AQ124" s="889"/>
      <c r="AR124" s="889"/>
      <c r="AS124" s="889"/>
      <c r="AT124" s="890"/>
      <c r="AU124" s="891" t="s">
        <v>472</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395</v>
      </c>
      <c r="BR124" s="895"/>
      <c r="BS124" s="895"/>
      <c r="BT124" s="895"/>
      <c r="BU124" s="895"/>
      <c r="BV124" s="895" t="s">
        <v>240</v>
      </c>
      <c r="BW124" s="895"/>
      <c r="BX124" s="895"/>
      <c r="BY124" s="895"/>
      <c r="BZ124" s="895"/>
      <c r="CA124" s="895" t="s">
        <v>240</v>
      </c>
      <c r="CB124" s="895"/>
      <c r="CC124" s="895"/>
      <c r="CD124" s="895"/>
      <c r="CE124" s="895"/>
      <c r="CF124" s="790"/>
      <c r="CG124" s="791"/>
      <c r="CH124" s="791"/>
      <c r="CI124" s="791"/>
      <c r="CJ124" s="926"/>
      <c r="CK124" s="934"/>
      <c r="CL124" s="934"/>
      <c r="CM124" s="934"/>
      <c r="CN124" s="934"/>
      <c r="CO124" s="935"/>
      <c r="CP124" s="899" t="s">
        <v>473</v>
      </c>
      <c r="CQ124" s="900"/>
      <c r="CR124" s="900"/>
      <c r="CS124" s="900"/>
      <c r="CT124" s="900"/>
      <c r="CU124" s="900"/>
      <c r="CV124" s="900"/>
      <c r="CW124" s="900"/>
      <c r="CX124" s="900"/>
      <c r="CY124" s="900"/>
      <c r="CZ124" s="900"/>
      <c r="DA124" s="900"/>
      <c r="DB124" s="900"/>
      <c r="DC124" s="900"/>
      <c r="DD124" s="900"/>
      <c r="DE124" s="900"/>
      <c r="DF124" s="901"/>
      <c r="DG124" s="827" t="s">
        <v>240</v>
      </c>
      <c r="DH124" s="828"/>
      <c r="DI124" s="828"/>
      <c r="DJ124" s="828"/>
      <c r="DK124" s="829"/>
      <c r="DL124" s="830" t="s">
        <v>395</v>
      </c>
      <c r="DM124" s="828"/>
      <c r="DN124" s="828"/>
      <c r="DO124" s="828"/>
      <c r="DP124" s="829"/>
      <c r="DQ124" s="830" t="s">
        <v>240</v>
      </c>
      <c r="DR124" s="828"/>
      <c r="DS124" s="828"/>
      <c r="DT124" s="828"/>
      <c r="DU124" s="829"/>
      <c r="DV124" s="912" t="s">
        <v>240</v>
      </c>
      <c r="DW124" s="913"/>
      <c r="DX124" s="913"/>
      <c r="DY124" s="913"/>
      <c r="DZ124" s="914"/>
    </row>
    <row r="125" spans="1:130" s="233" customFormat="1" ht="26.25" customHeight="1" x14ac:dyDescent="0.15">
      <c r="A125" s="884"/>
      <c r="B125" s="885"/>
      <c r="C125" s="879" t="s">
        <v>461</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240</v>
      </c>
      <c r="AB125" s="844"/>
      <c r="AC125" s="844"/>
      <c r="AD125" s="844"/>
      <c r="AE125" s="845"/>
      <c r="AF125" s="846" t="s">
        <v>240</v>
      </c>
      <c r="AG125" s="844"/>
      <c r="AH125" s="844"/>
      <c r="AI125" s="844"/>
      <c r="AJ125" s="845"/>
      <c r="AK125" s="846" t="s">
        <v>240</v>
      </c>
      <c r="AL125" s="844"/>
      <c r="AM125" s="844"/>
      <c r="AN125" s="844"/>
      <c r="AO125" s="845"/>
      <c r="AP125" s="888" t="s">
        <v>240</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474</v>
      </c>
      <c r="CL125" s="916"/>
      <c r="CM125" s="916"/>
      <c r="CN125" s="916"/>
      <c r="CO125" s="917"/>
      <c r="CP125" s="924" t="s">
        <v>475</v>
      </c>
      <c r="CQ125" s="872"/>
      <c r="CR125" s="872"/>
      <c r="CS125" s="872"/>
      <c r="CT125" s="872"/>
      <c r="CU125" s="872"/>
      <c r="CV125" s="872"/>
      <c r="CW125" s="872"/>
      <c r="CX125" s="872"/>
      <c r="CY125" s="872"/>
      <c r="CZ125" s="872"/>
      <c r="DA125" s="872"/>
      <c r="DB125" s="872"/>
      <c r="DC125" s="872"/>
      <c r="DD125" s="872"/>
      <c r="DE125" s="872"/>
      <c r="DF125" s="873"/>
      <c r="DG125" s="925" t="s">
        <v>240</v>
      </c>
      <c r="DH125" s="906"/>
      <c r="DI125" s="906"/>
      <c r="DJ125" s="906"/>
      <c r="DK125" s="906"/>
      <c r="DL125" s="906" t="s">
        <v>240</v>
      </c>
      <c r="DM125" s="906"/>
      <c r="DN125" s="906"/>
      <c r="DO125" s="906"/>
      <c r="DP125" s="906"/>
      <c r="DQ125" s="906" t="s">
        <v>395</v>
      </c>
      <c r="DR125" s="906"/>
      <c r="DS125" s="906"/>
      <c r="DT125" s="906"/>
      <c r="DU125" s="906"/>
      <c r="DV125" s="907" t="s">
        <v>240</v>
      </c>
      <c r="DW125" s="907"/>
      <c r="DX125" s="907"/>
      <c r="DY125" s="907"/>
      <c r="DZ125" s="908"/>
    </row>
    <row r="126" spans="1:130" s="233" customFormat="1" ht="26.25" customHeight="1" thickBot="1" x14ac:dyDescent="0.2">
      <c r="A126" s="884"/>
      <c r="B126" s="885"/>
      <c r="C126" s="879" t="s">
        <v>463</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395</v>
      </c>
      <c r="AB126" s="844"/>
      <c r="AC126" s="844"/>
      <c r="AD126" s="844"/>
      <c r="AE126" s="845"/>
      <c r="AF126" s="846" t="s">
        <v>240</v>
      </c>
      <c r="AG126" s="844"/>
      <c r="AH126" s="844"/>
      <c r="AI126" s="844"/>
      <c r="AJ126" s="845"/>
      <c r="AK126" s="846" t="s">
        <v>395</v>
      </c>
      <c r="AL126" s="844"/>
      <c r="AM126" s="844"/>
      <c r="AN126" s="844"/>
      <c r="AO126" s="845"/>
      <c r="AP126" s="888" t="s">
        <v>240</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476</v>
      </c>
      <c r="CQ126" s="816"/>
      <c r="CR126" s="816"/>
      <c r="CS126" s="816"/>
      <c r="CT126" s="816"/>
      <c r="CU126" s="816"/>
      <c r="CV126" s="816"/>
      <c r="CW126" s="816"/>
      <c r="CX126" s="816"/>
      <c r="CY126" s="816"/>
      <c r="CZ126" s="816"/>
      <c r="DA126" s="816"/>
      <c r="DB126" s="816"/>
      <c r="DC126" s="816"/>
      <c r="DD126" s="816"/>
      <c r="DE126" s="816"/>
      <c r="DF126" s="817"/>
      <c r="DG126" s="880" t="s">
        <v>240</v>
      </c>
      <c r="DH126" s="881"/>
      <c r="DI126" s="881"/>
      <c r="DJ126" s="881"/>
      <c r="DK126" s="881"/>
      <c r="DL126" s="881" t="s">
        <v>240</v>
      </c>
      <c r="DM126" s="881"/>
      <c r="DN126" s="881"/>
      <c r="DO126" s="881"/>
      <c r="DP126" s="881"/>
      <c r="DQ126" s="881" t="s">
        <v>395</v>
      </c>
      <c r="DR126" s="881"/>
      <c r="DS126" s="881"/>
      <c r="DT126" s="881"/>
      <c r="DU126" s="881"/>
      <c r="DV126" s="858" t="s">
        <v>240</v>
      </c>
      <c r="DW126" s="858"/>
      <c r="DX126" s="858"/>
      <c r="DY126" s="858"/>
      <c r="DZ126" s="859"/>
    </row>
    <row r="127" spans="1:130" s="233" customFormat="1" ht="26.25" customHeight="1" x14ac:dyDescent="0.15">
      <c r="A127" s="886"/>
      <c r="B127" s="887"/>
      <c r="C127" s="902" t="s">
        <v>477</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395</v>
      </c>
      <c r="AB127" s="844"/>
      <c r="AC127" s="844"/>
      <c r="AD127" s="844"/>
      <c r="AE127" s="845"/>
      <c r="AF127" s="846" t="s">
        <v>240</v>
      </c>
      <c r="AG127" s="844"/>
      <c r="AH127" s="844"/>
      <c r="AI127" s="844"/>
      <c r="AJ127" s="845"/>
      <c r="AK127" s="846" t="s">
        <v>240</v>
      </c>
      <c r="AL127" s="844"/>
      <c r="AM127" s="844"/>
      <c r="AN127" s="844"/>
      <c r="AO127" s="845"/>
      <c r="AP127" s="888" t="s">
        <v>395</v>
      </c>
      <c r="AQ127" s="889"/>
      <c r="AR127" s="889"/>
      <c r="AS127" s="889"/>
      <c r="AT127" s="890"/>
      <c r="AU127" s="235"/>
      <c r="AV127" s="235"/>
      <c r="AW127" s="235"/>
      <c r="AX127" s="905" t="s">
        <v>478</v>
      </c>
      <c r="AY127" s="876"/>
      <c r="AZ127" s="876"/>
      <c r="BA127" s="876"/>
      <c r="BB127" s="876"/>
      <c r="BC127" s="876"/>
      <c r="BD127" s="876"/>
      <c r="BE127" s="877"/>
      <c r="BF127" s="875" t="s">
        <v>479</v>
      </c>
      <c r="BG127" s="876"/>
      <c r="BH127" s="876"/>
      <c r="BI127" s="876"/>
      <c r="BJ127" s="876"/>
      <c r="BK127" s="876"/>
      <c r="BL127" s="877"/>
      <c r="BM127" s="875" t="s">
        <v>480</v>
      </c>
      <c r="BN127" s="876"/>
      <c r="BO127" s="876"/>
      <c r="BP127" s="876"/>
      <c r="BQ127" s="876"/>
      <c r="BR127" s="876"/>
      <c r="BS127" s="877"/>
      <c r="BT127" s="875" t="s">
        <v>481</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482</v>
      </c>
      <c r="CQ127" s="816"/>
      <c r="CR127" s="816"/>
      <c r="CS127" s="816"/>
      <c r="CT127" s="816"/>
      <c r="CU127" s="816"/>
      <c r="CV127" s="816"/>
      <c r="CW127" s="816"/>
      <c r="CX127" s="816"/>
      <c r="CY127" s="816"/>
      <c r="CZ127" s="816"/>
      <c r="DA127" s="816"/>
      <c r="DB127" s="816"/>
      <c r="DC127" s="816"/>
      <c r="DD127" s="816"/>
      <c r="DE127" s="816"/>
      <c r="DF127" s="817"/>
      <c r="DG127" s="880" t="s">
        <v>395</v>
      </c>
      <c r="DH127" s="881"/>
      <c r="DI127" s="881"/>
      <c r="DJ127" s="881"/>
      <c r="DK127" s="881"/>
      <c r="DL127" s="881" t="s">
        <v>395</v>
      </c>
      <c r="DM127" s="881"/>
      <c r="DN127" s="881"/>
      <c r="DO127" s="881"/>
      <c r="DP127" s="881"/>
      <c r="DQ127" s="881" t="s">
        <v>240</v>
      </c>
      <c r="DR127" s="881"/>
      <c r="DS127" s="881"/>
      <c r="DT127" s="881"/>
      <c r="DU127" s="881"/>
      <c r="DV127" s="858" t="s">
        <v>395</v>
      </c>
      <c r="DW127" s="858"/>
      <c r="DX127" s="858"/>
      <c r="DY127" s="858"/>
      <c r="DZ127" s="859"/>
    </row>
    <row r="128" spans="1:130" s="233" customFormat="1" ht="26.25" customHeight="1" thickBot="1" x14ac:dyDescent="0.2">
      <c r="A128" s="860" t="s">
        <v>483</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484</v>
      </c>
      <c r="X128" s="862"/>
      <c r="Y128" s="862"/>
      <c r="Z128" s="863"/>
      <c r="AA128" s="864">
        <v>8259</v>
      </c>
      <c r="AB128" s="865"/>
      <c r="AC128" s="865"/>
      <c r="AD128" s="865"/>
      <c r="AE128" s="866"/>
      <c r="AF128" s="867">
        <v>6669</v>
      </c>
      <c r="AG128" s="865"/>
      <c r="AH128" s="865"/>
      <c r="AI128" s="865"/>
      <c r="AJ128" s="866"/>
      <c r="AK128" s="867">
        <v>4689</v>
      </c>
      <c r="AL128" s="865"/>
      <c r="AM128" s="865"/>
      <c r="AN128" s="865"/>
      <c r="AO128" s="866"/>
      <c r="AP128" s="868"/>
      <c r="AQ128" s="869"/>
      <c r="AR128" s="869"/>
      <c r="AS128" s="869"/>
      <c r="AT128" s="870"/>
      <c r="AU128" s="235"/>
      <c r="AV128" s="235"/>
      <c r="AW128" s="235"/>
      <c r="AX128" s="871" t="s">
        <v>485</v>
      </c>
      <c r="AY128" s="872"/>
      <c r="AZ128" s="872"/>
      <c r="BA128" s="872"/>
      <c r="BB128" s="872"/>
      <c r="BC128" s="872"/>
      <c r="BD128" s="872"/>
      <c r="BE128" s="873"/>
      <c r="BF128" s="850" t="s">
        <v>240</v>
      </c>
      <c r="BG128" s="851"/>
      <c r="BH128" s="851"/>
      <c r="BI128" s="851"/>
      <c r="BJ128" s="851"/>
      <c r="BK128" s="851"/>
      <c r="BL128" s="874"/>
      <c r="BM128" s="850">
        <v>15</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486</v>
      </c>
      <c r="CQ128" s="794"/>
      <c r="CR128" s="794"/>
      <c r="CS128" s="794"/>
      <c r="CT128" s="794"/>
      <c r="CU128" s="794"/>
      <c r="CV128" s="794"/>
      <c r="CW128" s="794"/>
      <c r="CX128" s="794"/>
      <c r="CY128" s="794"/>
      <c r="CZ128" s="794"/>
      <c r="DA128" s="794"/>
      <c r="DB128" s="794"/>
      <c r="DC128" s="794"/>
      <c r="DD128" s="794"/>
      <c r="DE128" s="794"/>
      <c r="DF128" s="795"/>
      <c r="DG128" s="854" t="s">
        <v>395</v>
      </c>
      <c r="DH128" s="855"/>
      <c r="DI128" s="855"/>
      <c r="DJ128" s="855"/>
      <c r="DK128" s="855"/>
      <c r="DL128" s="855" t="s">
        <v>395</v>
      </c>
      <c r="DM128" s="855"/>
      <c r="DN128" s="855"/>
      <c r="DO128" s="855"/>
      <c r="DP128" s="855"/>
      <c r="DQ128" s="855" t="s">
        <v>395</v>
      </c>
      <c r="DR128" s="855"/>
      <c r="DS128" s="855"/>
      <c r="DT128" s="855"/>
      <c r="DU128" s="855"/>
      <c r="DV128" s="856" t="s">
        <v>240</v>
      </c>
      <c r="DW128" s="856"/>
      <c r="DX128" s="856"/>
      <c r="DY128" s="856"/>
      <c r="DZ128" s="857"/>
    </row>
    <row r="129" spans="1:131" s="233" customFormat="1" ht="26.25" customHeight="1" x14ac:dyDescent="0.15">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487</v>
      </c>
      <c r="X129" s="841"/>
      <c r="Y129" s="841"/>
      <c r="Z129" s="842"/>
      <c r="AA129" s="843">
        <v>971889</v>
      </c>
      <c r="AB129" s="844"/>
      <c r="AC129" s="844"/>
      <c r="AD129" s="844"/>
      <c r="AE129" s="845"/>
      <c r="AF129" s="846">
        <v>1042949</v>
      </c>
      <c r="AG129" s="844"/>
      <c r="AH129" s="844"/>
      <c r="AI129" s="844"/>
      <c r="AJ129" s="845"/>
      <c r="AK129" s="846">
        <v>1203915</v>
      </c>
      <c r="AL129" s="844"/>
      <c r="AM129" s="844"/>
      <c r="AN129" s="844"/>
      <c r="AO129" s="845"/>
      <c r="AP129" s="847"/>
      <c r="AQ129" s="848"/>
      <c r="AR129" s="848"/>
      <c r="AS129" s="848"/>
      <c r="AT129" s="849"/>
      <c r="AU129" s="236"/>
      <c r="AV129" s="236"/>
      <c r="AW129" s="236"/>
      <c r="AX129" s="815" t="s">
        <v>488</v>
      </c>
      <c r="AY129" s="816"/>
      <c r="AZ129" s="816"/>
      <c r="BA129" s="816"/>
      <c r="BB129" s="816"/>
      <c r="BC129" s="816"/>
      <c r="BD129" s="816"/>
      <c r="BE129" s="817"/>
      <c r="BF129" s="834" t="s">
        <v>395</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38" t="s">
        <v>489</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490</v>
      </c>
      <c r="X130" s="841"/>
      <c r="Y130" s="841"/>
      <c r="Z130" s="842"/>
      <c r="AA130" s="843">
        <v>187783</v>
      </c>
      <c r="AB130" s="844"/>
      <c r="AC130" s="844"/>
      <c r="AD130" s="844"/>
      <c r="AE130" s="845"/>
      <c r="AF130" s="846">
        <v>203857</v>
      </c>
      <c r="AG130" s="844"/>
      <c r="AH130" s="844"/>
      <c r="AI130" s="844"/>
      <c r="AJ130" s="845"/>
      <c r="AK130" s="846">
        <v>221894</v>
      </c>
      <c r="AL130" s="844"/>
      <c r="AM130" s="844"/>
      <c r="AN130" s="844"/>
      <c r="AO130" s="845"/>
      <c r="AP130" s="847"/>
      <c r="AQ130" s="848"/>
      <c r="AR130" s="848"/>
      <c r="AS130" s="848"/>
      <c r="AT130" s="849"/>
      <c r="AU130" s="236"/>
      <c r="AV130" s="236"/>
      <c r="AW130" s="236"/>
      <c r="AX130" s="815" t="s">
        <v>491</v>
      </c>
      <c r="AY130" s="816"/>
      <c r="AZ130" s="816"/>
      <c r="BA130" s="816"/>
      <c r="BB130" s="816"/>
      <c r="BC130" s="816"/>
      <c r="BD130" s="816"/>
      <c r="BE130" s="817"/>
      <c r="BF130" s="818">
        <v>6.6</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492</v>
      </c>
      <c r="X131" s="825"/>
      <c r="Y131" s="825"/>
      <c r="Z131" s="826"/>
      <c r="AA131" s="827">
        <v>784106</v>
      </c>
      <c r="AB131" s="828"/>
      <c r="AC131" s="828"/>
      <c r="AD131" s="828"/>
      <c r="AE131" s="829"/>
      <c r="AF131" s="830">
        <v>839092</v>
      </c>
      <c r="AG131" s="828"/>
      <c r="AH131" s="828"/>
      <c r="AI131" s="828"/>
      <c r="AJ131" s="829"/>
      <c r="AK131" s="830">
        <v>982021</v>
      </c>
      <c r="AL131" s="828"/>
      <c r="AM131" s="828"/>
      <c r="AN131" s="828"/>
      <c r="AO131" s="829"/>
      <c r="AP131" s="831"/>
      <c r="AQ131" s="832"/>
      <c r="AR131" s="832"/>
      <c r="AS131" s="832"/>
      <c r="AT131" s="833"/>
      <c r="AU131" s="236"/>
      <c r="AV131" s="236"/>
      <c r="AW131" s="236"/>
      <c r="AX131" s="793" t="s">
        <v>493</v>
      </c>
      <c r="AY131" s="794"/>
      <c r="AZ131" s="794"/>
      <c r="BA131" s="794"/>
      <c r="BB131" s="794"/>
      <c r="BC131" s="794"/>
      <c r="BD131" s="794"/>
      <c r="BE131" s="795"/>
      <c r="BF131" s="796" t="s">
        <v>240</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802" t="s">
        <v>494</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495</v>
      </c>
      <c r="W132" s="806"/>
      <c r="X132" s="806"/>
      <c r="Y132" s="806"/>
      <c r="Z132" s="807"/>
      <c r="AA132" s="808">
        <v>5.8132446379999996</v>
      </c>
      <c r="AB132" s="809"/>
      <c r="AC132" s="809"/>
      <c r="AD132" s="809"/>
      <c r="AE132" s="810"/>
      <c r="AF132" s="811">
        <v>7.161312466</v>
      </c>
      <c r="AG132" s="809"/>
      <c r="AH132" s="809"/>
      <c r="AI132" s="809"/>
      <c r="AJ132" s="810"/>
      <c r="AK132" s="811">
        <v>7.1131880069999998</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496</v>
      </c>
      <c r="W133" s="785"/>
      <c r="X133" s="785"/>
      <c r="Y133" s="785"/>
      <c r="Z133" s="786"/>
      <c r="AA133" s="787">
        <v>6</v>
      </c>
      <c r="AB133" s="788"/>
      <c r="AC133" s="788"/>
      <c r="AD133" s="788"/>
      <c r="AE133" s="789"/>
      <c r="AF133" s="787">
        <v>6.1</v>
      </c>
      <c r="AG133" s="788"/>
      <c r="AH133" s="788"/>
      <c r="AI133" s="788"/>
      <c r="AJ133" s="789"/>
      <c r="AK133" s="787">
        <v>6.6</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TUFIqlat/ffTO+mdAxJ6vMGOqjHwYctQRSVcXCZB2+6RB/9k0xn+4du3wYx9pdAOKrM/GLCtzgwSd6vZZUajKw==" saltValue="1LR0zyQ3dnKslLjKyQaPa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497</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ShP4XAihj0kgNKpZQw9kz6bhdhov23koIRSm+aTNe36ndjmjW3hCj+aOnCJJFKoiP1NEZcjNhOyrfEcCCzUbUw==" saltValue="/Dekwlzsq55CkKLrvRGMt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YlkV3e4FWlNyS9ThDkvnb11SS9qaj9Kg9YwlToC3Vv+ScVeNXGlHjkgMpTd9sliq/TwnhkayjE/pHnYdlrsmg==" saltValue="NsKTRyXXnvy2h7lcWv8nb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498</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499</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500</v>
      </c>
      <c r="AP7" s="275"/>
      <c r="AQ7" s="276" t="s">
        <v>501</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502</v>
      </c>
      <c r="AQ8" s="282" t="s">
        <v>503</v>
      </c>
      <c r="AR8" s="283" t="s">
        <v>504</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4" t="s">
        <v>505</v>
      </c>
      <c r="AL9" s="1195"/>
      <c r="AM9" s="1195"/>
      <c r="AN9" s="1196"/>
      <c r="AO9" s="284">
        <v>379720</v>
      </c>
      <c r="AP9" s="284">
        <v>456394</v>
      </c>
      <c r="AQ9" s="285">
        <v>242692</v>
      </c>
      <c r="AR9" s="286">
        <v>88.1</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4" t="s">
        <v>506</v>
      </c>
      <c r="AL10" s="1195"/>
      <c r="AM10" s="1195"/>
      <c r="AN10" s="1196"/>
      <c r="AO10" s="287">
        <v>74009</v>
      </c>
      <c r="AP10" s="287">
        <v>88953</v>
      </c>
      <c r="AQ10" s="288">
        <v>27094</v>
      </c>
      <c r="AR10" s="289">
        <v>228.3</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4" t="s">
        <v>507</v>
      </c>
      <c r="AL11" s="1195"/>
      <c r="AM11" s="1195"/>
      <c r="AN11" s="1196"/>
      <c r="AO11" s="287" t="s">
        <v>508</v>
      </c>
      <c r="AP11" s="287" t="s">
        <v>508</v>
      </c>
      <c r="AQ11" s="288">
        <v>4163</v>
      </c>
      <c r="AR11" s="289" t="s">
        <v>508</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4" t="s">
        <v>509</v>
      </c>
      <c r="AL12" s="1195"/>
      <c r="AM12" s="1195"/>
      <c r="AN12" s="1196"/>
      <c r="AO12" s="287" t="s">
        <v>508</v>
      </c>
      <c r="AP12" s="287" t="s">
        <v>508</v>
      </c>
      <c r="AQ12" s="288" t="s">
        <v>508</v>
      </c>
      <c r="AR12" s="289" t="s">
        <v>508</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4" t="s">
        <v>510</v>
      </c>
      <c r="AL13" s="1195"/>
      <c r="AM13" s="1195"/>
      <c r="AN13" s="1196"/>
      <c r="AO13" s="287">
        <v>21449</v>
      </c>
      <c r="AP13" s="287">
        <v>25780</v>
      </c>
      <c r="AQ13" s="288">
        <v>8881</v>
      </c>
      <c r="AR13" s="289">
        <v>190.3</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4" t="s">
        <v>511</v>
      </c>
      <c r="AL14" s="1195"/>
      <c r="AM14" s="1195"/>
      <c r="AN14" s="1196"/>
      <c r="AO14" s="287">
        <v>7896</v>
      </c>
      <c r="AP14" s="287">
        <v>9490</v>
      </c>
      <c r="AQ14" s="288">
        <v>5165</v>
      </c>
      <c r="AR14" s="289">
        <v>83.7</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7" t="s">
        <v>512</v>
      </c>
      <c r="AL15" s="1198"/>
      <c r="AM15" s="1198"/>
      <c r="AN15" s="1199"/>
      <c r="AO15" s="287">
        <v>-35001</v>
      </c>
      <c r="AP15" s="287">
        <v>-42069</v>
      </c>
      <c r="AQ15" s="288">
        <v>-18870</v>
      </c>
      <c r="AR15" s="289">
        <v>122.9</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7" t="s">
        <v>188</v>
      </c>
      <c r="AL16" s="1198"/>
      <c r="AM16" s="1198"/>
      <c r="AN16" s="1199"/>
      <c r="AO16" s="287">
        <v>448073</v>
      </c>
      <c r="AP16" s="287">
        <v>538549</v>
      </c>
      <c r="AQ16" s="288">
        <v>269124</v>
      </c>
      <c r="AR16" s="289">
        <v>100.1</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513</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514</v>
      </c>
      <c r="AP20" s="296" t="s">
        <v>515</v>
      </c>
      <c r="AQ20" s="297" t="s">
        <v>516</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0" t="s">
        <v>517</v>
      </c>
      <c r="AL21" s="1201"/>
      <c r="AM21" s="1201"/>
      <c r="AN21" s="1202"/>
      <c r="AO21" s="300">
        <v>44.47</v>
      </c>
      <c r="AP21" s="301">
        <v>24.07</v>
      </c>
      <c r="AQ21" s="302">
        <v>20.399999999999999</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0" t="s">
        <v>518</v>
      </c>
      <c r="AL22" s="1201"/>
      <c r="AM22" s="1201"/>
      <c r="AN22" s="1202"/>
      <c r="AO22" s="305">
        <v>91.9</v>
      </c>
      <c r="AP22" s="306">
        <v>94.6</v>
      </c>
      <c r="AQ22" s="307">
        <v>-2.7</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93" t="s">
        <v>519</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70"/>
    </row>
    <row r="27" spans="1:46" x14ac:dyDescent="0.15">
      <c r="A27" s="312"/>
      <c r="AO27" s="265"/>
      <c r="AP27" s="265"/>
      <c r="AQ27" s="265"/>
      <c r="AR27" s="265"/>
      <c r="AS27" s="265"/>
      <c r="AT27" s="265"/>
    </row>
    <row r="28" spans="1:46" ht="17.25" x14ac:dyDescent="0.15">
      <c r="A28" s="266" t="s">
        <v>520</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521</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500</v>
      </c>
      <c r="AP30" s="275"/>
      <c r="AQ30" s="276" t="s">
        <v>501</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502</v>
      </c>
      <c r="AQ31" s="282" t="s">
        <v>503</v>
      </c>
      <c r="AR31" s="283" t="s">
        <v>504</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4" t="s">
        <v>522</v>
      </c>
      <c r="AL32" s="1185"/>
      <c r="AM32" s="1185"/>
      <c r="AN32" s="1186"/>
      <c r="AO32" s="315">
        <v>256494</v>
      </c>
      <c r="AP32" s="315">
        <v>308286</v>
      </c>
      <c r="AQ32" s="316">
        <v>141234</v>
      </c>
      <c r="AR32" s="317">
        <v>118.3</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4" t="s">
        <v>523</v>
      </c>
      <c r="AL33" s="1185"/>
      <c r="AM33" s="1185"/>
      <c r="AN33" s="1186"/>
      <c r="AO33" s="315" t="s">
        <v>508</v>
      </c>
      <c r="AP33" s="315" t="s">
        <v>508</v>
      </c>
      <c r="AQ33" s="316" t="s">
        <v>508</v>
      </c>
      <c r="AR33" s="317" t="s">
        <v>508</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4" t="s">
        <v>524</v>
      </c>
      <c r="AL34" s="1185"/>
      <c r="AM34" s="1185"/>
      <c r="AN34" s="1186"/>
      <c r="AO34" s="315" t="s">
        <v>508</v>
      </c>
      <c r="AP34" s="315" t="s">
        <v>508</v>
      </c>
      <c r="AQ34" s="316" t="s">
        <v>508</v>
      </c>
      <c r="AR34" s="317" t="s">
        <v>508</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4" t="s">
        <v>525</v>
      </c>
      <c r="AL35" s="1185"/>
      <c r="AM35" s="1185"/>
      <c r="AN35" s="1186"/>
      <c r="AO35" s="315">
        <v>25184</v>
      </c>
      <c r="AP35" s="315">
        <v>30269</v>
      </c>
      <c r="AQ35" s="316">
        <v>30523</v>
      </c>
      <c r="AR35" s="317">
        <v>-0.8</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4" t="s">
        <v>526</v>
      </c>
      <c r="AL36" s="1185"/>
      <c r="AM36" s="1185"/>
      <c r="AN36" s="1186"/>
      <c r="AO36" s="315">
        <v>14755</v>
      </c>
      <c r="AP36" s="315">
        <v>17734</v>
      </c>
      <c r="AQ36" s="316">
        <v>4602</v>
      </c>
      <c r="AR36" s="317">
        <v>285.39999999999998</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4" t="s">
        <v>527</v>
      </c>
      <c r="AL37" s="1185"/>
      <c r="AM37" s="1185"/>
      <c r="AN37" s="1186"/>
      <c r="AO37" s="315" t="s">
        <v>508</v>
      </c>
      <c r="AP37" s="315" t="s">
        <v>508</v>
      </c>
      <c r="AQ37" s="316">
        <v>937</v>
      </c>
      <c r="AR37" s="317" t="s">
        <v>508</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7" t="s">
        <v>528</v>
      </c>
      <c r="AL38" s="1188"/>
      <c r="AM38" s="1188"/>
      <c r="AN38" s="1189"/>
      <c r="AO38" s="318">
        <v>3</v>
      </c>
      <c r="AP38" s="318">
        <v>4</v>
      </c>
      <c r="AQ38" s="319">
        <v>14</v>
      </c>
      <c r="AR38" s="307">
        <v>-71.400000000000006</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7" t="s">
        <v>529</v>
      </c>
      <c r="AL39" s="1188"/>
      <c r="AM39" s="1188"/>
      <c r="AN39" s="1189"/>
      <c r="AO39" s="315">
        <v>-4689</v>
      </c>
      <c r="AP39" s="315">
        <v>-5636</v>
      </c>
      <c r="AQ39" s="316">
        <v>-6455</v>
      </c>
      <c r="AR39" s="317">
        <v>-12.7</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4" t="s">
        <v>530</v>
      </c>
      <c r="AL40" s="1185"/>
      <c r="AM40" s="1185"/>
      <c r="AN40" s="1186"/>
      <c r="AO40" s="315">
        <v>-221894</v>
      </c>
      <c r="AP40" s="315">
        <v>-266700</v>
      </c>
      <c r="AQ40" s="316">
        <v>-126702</v>
      </c>
      <c r="AR40" s="317">
        <v>110.5</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0" t="s">
        <v>299</v>
      </c>
      <c r="AL41" s="1191"/>
      <c r="AM41" s="1191"/>
      <c r="AN41" s="1192"/>
      <c r="AO41" s="315">
        <v>69853</v>
      </c>
      <c r="AP41" s="315">
        <v>83958</v>
      </c>
      <c r="AQ41" s="316">
        <v>44155</v>
      </c>
      <c r="AR41" s="317">
        <v>90.1</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531</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532</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533</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7" t="s">
        <v>500</v>
      </c>
      <c r="AN49" s="1179" t="s">
        <v>534</v>
      </c>
      <c r="AO49" s="1180"/>
      <c r="AP49" s="1180"/>
      <c r="AQ49" s="1180"/>
      <c r="AR49" s="1181"/>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8"/>
      <c r="AN50" s="331" t="s">
        <v>535</v>
      </c>
      <c r="AO50" s="332" t="s">
        <v>536</v>
      </c>
      <c r="AP50" s="333" t="s">
        <v>537</v>
      </c>
      <c r="AQ50" s="334" t="s">
        <v>538</v>
      </c>
      <c r="AR50" s="335" t="s">
        <v>539</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540</v>
      </c>
      <c r="AL51" s="328"/>
      <c r="AM51" s="336">
        <v>367156</v>
      </c>
      <c r="AN51" s="337">
        <v>393101</v>
      </c>
      <c r="AO51" s="338">
        <v>34.6</v>
      </c>
      <c r="AP51" s="339">
        <v>317319</v>
      </c>
      <c r="AQ51" s="340">
        <v>2.2999999999999998</v>
      </c>
      <c r="AR51" s="341">
        <v>32.299999999999997</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541</v>
      </c>
      <c r="AM52" s="344">
        <v>199261</v>
      </c>
      <c r="AN52" s="345">
        <v>213342</v>
      </c>
      <c r="AO52" s="346">
        <v>23.3</v>
      </c>
      <c r="AP52" s="347">
        <v>164214</v>
      </c>
      <c r="AQ52" s="348">
        <v>4.2</v>
      </c>
      <c r="AR52" s="349">
        <v>19.100000000000001</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542</v>
      </c>
      <c r="AL53" s="328"/>
      <c r="AM53" s="336">
        <v>281849</v>
      </c>
      <c r="AN53" s="337">
        <v>309045</v>
      </c>
      <c r="AO53" s="338">
        <v>-21.4</v>
      </c>
      <c r="AP53" s="339">
        <v>289738</v>
      </c>
      <c r="AQ53" s="340">
        <v>-8.6999999999999993</v>
      </c>
      <c r="AR53" s="341">
        <v>-12.7</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541</v>
      </c>
      <c r="AM54" s="344">
        <v>190552</v>
      </c>
      <c r="AN54" s="345">
        <v>208939</v>
      </c>
      <c r="AO54" s="346">
        <v>-2.1</v>
      </c>
      <c r="AP54" s="347">
        <v>156238</v>
      </c>
      <c r="AQ54" s="348">
        <v>-4.9000000000000004</v>
      </c>
      <c r="AR54" s="349">
        <v>2.8</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543</v>
      </c>
      <c r="AL55" s="328"/>
      <c r="AM55" s="336">
        <v>1071020</v>
      </c>
      <c r="AN55" s="337">
        <v>1211561</v>
      </c>
      <c r="AO55" s="338">
        <v>292</v>
      </c>
      <c r="AP55" s="339">
        <v>316937</v>
      </c>
      <c r="AQ55" s="340">
        <v>9.4</v>
      </c>
      <c r="AR55" s="341">
        <v>282.60000000000002</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541</v>
      </c>
      <c r="AM56" s="344">
        <v>961051</v>
      </c>
      <c r="AN56" s="345">
        <v>1087162</v>
      </c>
      <c r="AO56" s="346">
        <v>420.3</v>
      </c>
      <c r="AP56" s="347">
        <v>199150</v>
      </c>
      <c r="AQ56" s="348">
        <v>27.5</v>
      </c>
      <c r="AR56" s="349">
        <v>392.8</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544</v>
      </c>
      <c r="AL57" s="328"/>
      <c r="AM57" s="336">
        <v>1158169</v>
      </c>
      <c r="AN57" s="337">
        <v>1348276</v>
      </c>
      <c r="AO57" s="338">
        <v>11.3</v>
      </c>
      <c r="AP57" s="339">
        <v>332350</v>
      </c>
      <c r="AQ57" s="340">
        <v>4.9000000000000004</v>
      </c>
      <c r="AR57" s="341">
        <v>6.4</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541</v>
      </c>
      <c r="AM58" s="344">
        <v>934857</v>
      </c>
      <c r="AN58" s="345">
        <v>1088308</v>
      </c>
      <c r="AO58" s="346">
        <v>0.1</v>
      </c>
      <c r="AP58" s="347">
        <v>200453</v>
      </c>
      <c r="AQ58" s="348">
        <v>0.7</v>
      </c>
      <c r="AR58" s="349">
        <v>-0.6</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545</v>
      </c>
      <c r="AL59" s="328"/>
      <c r="AM59" s="336">
        <v>323103</v>
      </c>
      <c r="AN59" s="337">
        <v>388345</v>
      </c>
      <c r="AO59" s="338">
        <v>-71.2</v>
      </c>
      <c r="AP59" s="339">
        <v>362690</v>
      </c>
      <c r="AQ59" s="340">
        <v>9.1</v>
      </c>
      <c r="AR59" s="341">
        <v>-80.3</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541</v>
      </c>
      <c r="AM60" s="344">
        <v>155490</v>
      </c>
      <c r="AN60" s="345">
        <v>186887</v>
      </c>
      <c r="AO60" s="346">
        <v>-82.8</v>
      </c>
      <c r="AP60" s="347">
        <v>172580</v>
      </c>
      <c r="AQ60" s="348">
        <v>-13.9</v>
      </c>
      <c r="AR60" s="349">
        <v>-68.900000000000006</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546</v>
      </c>
      <c r="AL61" s="350"/>
      <c r="AM61" s="351">
        <v>640259</v>
      </c>
      <c r="AN61" s="352">
        <v>730066</v>
      </c>
      <c r="AO61" s="353">
        <v>49.1</v>
      </c>
      <c r="AP61" s="354">
        <v>323807</v>
      </c>
      <c r="AQ61" s="355">
        <v>3.4</v>
      </c>
      <c r="AR61" s="341">
        <v>45.7</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541</v>
      </c>
      <c r="AM62" s="344">
        <v>488242</v>
      </c>
      <c r="AN62" s="345">
        <v>556928</v>
      </c>
      <c r="AO62" s="346">
        <v>71.8</v>
      </c>
      <c r="AP62" s="347">
        <v>178527</v>
      </c>
      <c r="AQ62" s="348">
        <v>2.7</v>
      </c>
      <c r="AR62" s="349">
        <v>69.099999999999994</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W8hl9QS+78iHicy/wkXMilbOqBz0+2z7+Ka81XJNhR0I0sLfaTCue4vc9w8TrOTp9P1rv3jykeGZd6w07GCOA==" saltValue="nwYrbnkkZ4vr77Zq5HT96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548</v>
      </c>
    </row>
    <row r="121" spans="125:125" ht="13.5" hidden="1" customHeight="1" x14ac:dyDescent="0.15">
      <c r="DU121" s="262"/>
    </row>
  </sheetData>
  <sheetProtection algorithmName="SHA-512" hashValue="LmeR1QHQ1Wkr6f6Cc6Q7NsBsmDH1zpFO/zS7RBGSvn5NQK1uUTTYsuKdQlL2coLEQWbn0fjBHUWbMEawdZsaJQ==" saltValue="icij7UwjLmZZENHLYZO3m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549</v>
      </c>
    </row>
  </sheetData>
  <sheetProtection algorithmName="SHA-512" hashValue="2OOb4wcfnL561yEsjCMHBhuUn2jpMRUlKmxQZPjOOP7vQQNBlLP1gOVZKgZn/1v2oP/9HeSTn8wRGWjR5ljkVQ==" saltValue="RmkOIzky6ELlttIEesGb2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03" t="s">
        <v>3</v>
      </c>
      <c r="D47" s="1203"/>
      <c r="E47" s="1204"/>
      <c r="F47" s="11">
        <v>181.2</v>
      </c>
      <c r="G47" s="12">
        <v>195.3</v>
      </c>
      <c r="H47" s="12">
        <v>184.21</v>
      </c>
      <c r="I47" s="12">
        <v>143.38999999999999</v>
      </c>
      <c r="J47" s="13">
        <v>129.30000000000001</v>
      </c>
    </row>
    <row r="48" spans="2:10" ht="57.75" customHeight="1" x14ac:dyDescent="0.15">
      <c r="B48" s="14"/>
      <c r="C48" s="1205" t="s">
        <v>4</v>
      </c>
      <c r="D48" s="1205"/>
      <c r="E48" s="1206"/>
      <c r="F48" s="15">
        <v>8.8000000000000007</v>
      </c>
      <c r="G48" s="16">
        <v>7.06</v>
      </c>
      <c r="H48" s="16">
        <v>10.24</v>
      </c>
      <c r="I48" s="16">
        <v>9.6199999999999992</v>
      </c>
      <c r="J48" s="17">
        <v>7.32</v>
      </c>
    </row>
    <row r="49" spans="2:10" ht="57.75" customHeight="1" thickBot="1" x14ac:dyDescent="0.2">
      <c r="B49" s="18"/>
      <c r="C49" s="1207" t="s">
        <v>5</v>
      </c>
      <c r="D49" s="1207"/>
      <c r="E49" s="1208"/>
      <c r="F49" s="19">
        <v>9.56</v>
      </c>
      <c r="G49" s="20" t="s">
        <v>555</v>
      </c>
      <c r="H49" s="20" t="s">
        <v>556</v>
      </c>
      <c r="I49" s="20" t="s">
        <v>557</v>
      </c>
      <c r="J49" s="21">
        <v>4.07</v>
      </c>
    </row>
    <row r="50" spans="2:10" x14ac:dyDescent="0.15"/>
  </sheetData>
  <sheetProtection algorithmName="SHA-512" hashValue="CcGzmPLYogAbSdgPn//MELsojAvrQSh03Son7yXrzXxkaX6CkcSOX/4svzdgd5h9r7XWnU3dhQ6gNXbvviojzw==" saltValue="I/oxGrdIH8oVsyvhYxz3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2023-03-20T01:31:05Z</cp:lastPrinted>
  <dcterms:created xsi:type="dcterms:W3CDTF">2023-02-20T06:23:37Z</dcterms:created>
  <dcterms:modified xsi:type="dcterms:W3CDTF">2024-02-06T06:34:25Z</dcterms:modified>
  <cp:category/>
</cp:coreProperties>
</file>