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05 橿原市○\0318\"/>
    </mc:Choice>
  </mc:AlternateContent>
  <xr:revisionPtr revIDLastSave="0" documentId="13_ncr:1_{326EAD9A-AD1F-4F0A-ACD1-1A22C020D569}"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U34" i="10" s="1"/>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AM34" i="10" l="1"/>
  <c r="AM35"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alcChain>
</file>

<file path=xl/sharedStrings.xml><?xml version="1.0" encoding="utf-8"?>
<sst xmlns="http://schemas.openxmlformats.org/spreadsheetml/2006/main" count="1022" uniqueCount="604">
  <si>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</si>
  <si>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</si>
  <si>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</si>
  <si>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</si>
  <si>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</si>
  <si>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</si>
  <si>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</si>
  <si>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</si>
  <si>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</si>
  <si>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</si>
  <si>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</si>
  <si>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</si>
  <si>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</si>
  <si>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</si>
  <si>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</si>
  <si>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</si>
  <si>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</si>
  <si>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</si>
  <si>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</si>
  <si>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</si>
  <si>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</si>
  <si>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</si>
  <si>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</si>
  <si>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</si>
  <si>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</si>
  <si>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</si>
  <si>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</si>
  <si>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</si>
  <si>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</si>
  <si>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</si>
  <si>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</si>
  <si>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</si>
  <si>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</si>
  <si>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</si>
  <si>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</si>
  <si>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</si>
  <si>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</si>
  <si>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</si>
  <si>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</si>
  <si>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</si>
  <si>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</si>
  <si>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</si>
  <si>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</si>
  <si>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</si>
  <si>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</si>
  <si>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</si>
  <si>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</si>
  <si>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</si>
  <si>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</si>
  <si>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</si>
  <si>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</si>
  <si>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</si>
  <si>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</si>
  <si>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</si>
  <si>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</si>
  <si>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</si>
  <si>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</si>
  <si>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</si>
  <si>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</si>
  <si>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</si>
  <si>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</si>
  <si>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</si>
  <si>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</si>
  <si>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</si>
  <si>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</si>
  <si>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</si>
  <si>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</si>
  <si>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</si>
  <si>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</si>
  <si>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</si>
  <si>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</si>
  <si>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</si>
  <si>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</si>
  <si>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</si>
  <si>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</si>
  <si>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</si>
  <si>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</si>
  <si>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</si>
  <si>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</si>
  <si>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</si>
  <si>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</si>
  <si>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</si>
  <si>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</si>
  <si>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</si>
  <si>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</si>
  <si>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</si>
  <si>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</si>
  <si>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</si>
  <si>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</si>
  <si>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</si>
  <si>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</si>
  <si>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</si>
  <si>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</si>
  <si>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</si>
  <si>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</si>
  <si>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</si>
  <si>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</si>
  <si>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</si>
  <si>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</si>
  <si>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</si>
  <si>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橿原市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</si>
  <si>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</si>
  <si>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</si>
  <si>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</si>
  <si>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</si>
  <si>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</si>
  <si>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</si>
  <si>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</si>
  <si>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</si>
  <si>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</si>
  <si>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</si>
  <si>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</si>
  <si>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</si>
  <si>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</si>
  <si>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</si>
  <si>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</si>
  <si>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</si>
  <si>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</si>
  <si>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</si>
  <si>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</si>
  <si>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</si>
  <si>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</si>
  <si>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</si>
  <si>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</si>
  <si>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</si>
  <si>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</si>
  <si>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</si>
  <si>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</si>
  <si>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</si>
  <si>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</si>
  <si>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</si>
  <si>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</si>
  <si>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</si>
  <si>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</si>
  <si>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</si>
  <si>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</si>
  <si>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</si>
  <si>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</si>
  <si>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</si>
  <si>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</si>
  <si>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</si>
  <si>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</si>
  <si>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</si>
  <si>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</si>
  <si>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</si>
  <si>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</si>
  <si>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</si>
  <si>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</si>
  <si>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</si>
  <si>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</si>
  <si>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</si>
  <si>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</si>
  <si>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</si>
  <si>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</si>
  <si>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</si>
  <si>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</si>
  <si>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</si>
  <si>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</si>
  <si>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</si>
  <si>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</si>
  <si>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</si>
  <si>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</si>
  <si>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</si>
  <si>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</si>
  <si>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</si>
  <si>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</si>
  <si>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</si>
  <si>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</si>
  <si>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</si>
  <si>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</si>
  <si>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</si>
  <si>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</si>
  <si>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</si>
  <si>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</si>
  <si>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</si>
  <si>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</si>
  <si>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</si>
  <si>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</si>
  <si>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</si>
  <si>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</si>
  <si>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</si>
  <si>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</si>
  <si>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</si>
  <si>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</si>
  <si>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</si>
  <si>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</si>
  <si>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</si>
  <si>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</si>
  <si>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</si>
  <si>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</si>
  <si>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</si>
  <si>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</si>
  <si>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</si>
  <si>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</si>
  <si>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</si>
  <si>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</si>
  <si>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</si>
  <si>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</si>
  <si>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</si>
  <si>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</si>
  <si>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</si>
  <si>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</si>
  <si>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</si>
  <si>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</si>
  <si>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</si>
  <si>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</si>
  <si>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</si>
  <si>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</si>
  <si>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</si>
  <si>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</si>
  <si>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</si>
  <si>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</si>
  <si>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</si>
  <si>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</si>
  <si>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</si>
  <si>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</si>
  <si>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</si>
  <si>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</si>
  <si>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奈良県橿原市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</si>
  <si>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</si>
  <si>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</si>
  <si>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</si>
  <si>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</si>
  <si>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</si>
  <si>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</si>
  <si>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</si>
  <si>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</si>
  <si>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</si>
  <si>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</si>
  <si>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</si>
  <si>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</si>
  <si>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</si>
  <si>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</si>
  <si>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</si>
  <si>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</si>
  <si>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</si>
  <si>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</si>
  <si>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</si>
  <si>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</si>
  <si>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</si>
  <si>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</si>
  <si>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</si>
  <si>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</si>
  <si>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</si>
  <si>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</si>
  <si>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</si>
  <si>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</si>
  <si>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</si>
  <si>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</si>
  <si>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</si>
  <si>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</si>
  <si>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</si>
  <si>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</si>
  <si>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</si>
  <si>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</si>
  <si>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</si>
  <si>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</si>
  <si>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</si>
  <si>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</si>
  <si>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</si>
  <si>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</si>
  <si>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</si>
  <si>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</si>
  <si>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</si>
  <si>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</si>
  <si>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</si>
  <si>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</si>
  <si>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</si>
  <si>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</si>
  <si>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</si>
  <si>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</si>
  <si>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</si>
  <si>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</si>
  <si>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</si>
  <si>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</si>
  <si>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</si>
  <si>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</si>
  <si>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</si>
  <si>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</si>
  <si>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</si>
  <si>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</si>
  <si>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</si>
  <si>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</si>
  <si>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</si>
  <si>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</si>
  <si>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</si>
  <si>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</si>
  <si>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</si>
  <si>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</si>
  <si>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</si>
  <si>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</si>
  <si>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</si>
  <si>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</si>
  <si>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</si>
  <si>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</si>
  <si>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</si>
  <si>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</si>
  <si>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</si>
  <si>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</si>
  <si>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</si>
  <si>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</si>
  <si>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</si>
  <si>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</si>
  <si>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</si>
  <si>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</si>
  <si>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</si>
  <si>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</si>
  <si>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</si>
  <si>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</si>
  <si>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</si>
  <si>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</si>
  <si>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</si>
  <si>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</si>
  <si>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</si>
  <si>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</si>
  <si>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</si>
  <si>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</si>
  <si>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</si>
  <si>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</si>
  <si>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</si>
  <si>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</si>
  <si>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</si>
  <si>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</si>
  <si>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</si>
  <si>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</si>
  <si>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</si>
  <si>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</si>
  <si>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</si>
  <si>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</si>
  <si>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</si>
  <si>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</si>
  <si>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</si>
  <si>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</si>
  <si>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</si>
  <si>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</si>
  <si>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</si>
  <si>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</si>
  <si>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</si>
  <si>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</si>
  <si>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</si>
  <si>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</si>
  <si>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</si>
  <si>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</si>
  <si>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</si>
  <si>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</si>
  <si>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</si>
  <si>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</si>
  <si>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</si>
  <si>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</si>
  <si>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</si>
  <si>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</si>
  <si>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</si>
  <si>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</si>
  <si>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</si>
  <si>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</si>
  <si>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</si>
  <si>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</si>
  <si>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</si>
  <si>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</si>
  <si>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</si>
  <si>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</si>
  <si>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</si>
  <si>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</si>
  <si>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</si>
  <si>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</si>
  <si>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</si>
  <si>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</si>
  <si>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</si>
  <si>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</si>
  <si>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</si>
  <si>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</si>
  <si>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奈良県橿原市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</si>
  <si>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</si>
  <si>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</si>
  <si>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</si>
  <si>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</si>
  <si>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</si>
  <si>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</si>
  <si>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</si>
  <si>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</si>
  <si>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</si>
  <si>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</si>
  <si>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</si>
  <si>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</si>
  <si>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</si>
  <si>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</si>
  <si>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</si>
  <si>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</si>
  <si>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</si>
  <si>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</si>
  <si>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</si>
  <si>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</si>
  <si>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</si>
  <si>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</si>
  <si>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</si>
  <si>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</si>
  <si>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</si>
  <si>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</si>
  <si>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</si>
  <si>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</si>
  <si>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</si>
  <si>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</si>
  <si>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</si>
  <si>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</si>
  <si>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</si>
  <si>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</si>
  <si>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</si>
  <si>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後期高齢者医療</t>
    <phoneticPr fontId="5"/>
  </si>
  <si>
    <t>介護保険</t>
    <phoneticPr fontId="5"/>
  </si>
  <si>
    <t>上水道事業</t>
    <phoneticPr fontId="5"/>
  </si>
  <si>
    <t>法適用企業</t>
    <phoneticPr fontId="5"/>
  </si>
  <si>
    <t>下水道事業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</si>
  <si>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</si>
  <si>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</si>
  <si>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</si>
  <si>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</si>
  <si>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</si>
  <si>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</si>
  <si>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</si>
  <si>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</si>
  <si>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</si>
  <si>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</si>
  <si>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</si>
  <si>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</si>
  <si>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</si>
  <si>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</si>
  <si>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</si>
  <si>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</si>
  <si>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</si>
  <si>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</si>
  <si>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</si>
  <si>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</si>
  <si>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</si>
  <si>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</si>
  <si>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</si>
  <si>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</si>
  <si>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</si>
  <si>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</si>
  <si>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</si>
  <si>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</si>
  <si>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</si>
  <si>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</si>
  <si>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</si>
  <si>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</si>
  <si>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</si>
  <si>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</si>
  <si>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</si>
  <si>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</si>
  <si>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</si>
  <si>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</si>
  <si>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</si>
  <si>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</si>
  <si>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</si>
  <si>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</si>
  <si>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</si>
  <si>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</si>
  <si>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</si>
  <si>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</si>
  <si>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</si>
  <si>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</si>
  <si>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</si>
  <si>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</si>
  <si>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</si>
  <si>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</si>
  <si>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</si>
  <si>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</si>
  <si>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</si>
  <si>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</si>
  <si>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</si>
  <si>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</si>
  <si>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</si>
  <si>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</si>
  <si>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</si>
  <si>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</si>
  <si>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</si>
  <si>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</si>
  <si>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</si>
  <si>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</si>
  <si>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</si>
  <si>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</si>
  <si>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</si>
  <si>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</si>
  <si>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</si>
  <si>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</si>
  <si>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</si>
  <si>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</si>
  <si>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</si>
  <si>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</si>
  <si>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</si>
  <si>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</si>
  <si>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</si>
  <si>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</si>
  <si>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</si>
  <si>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</si>
  <si>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</si>
  <si>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</si>
  <si>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</si>
  <si>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</si>
  <si>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</si>
  <si>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</si>
  <si>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</si>
  <si>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</si>
  <si>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</si>
  <si>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</si>
  <si>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</si>
  <si>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</si>
  <si>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</si>
  <si>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</si>
  <si>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</si>
  <si>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</si>
  <si>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</si>
  <si>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</si>
  <si>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</si>
  <si>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</si>
  <si>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</si>
  <si>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</si>
  <si>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</si>
  <si>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</si>
  <si>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</si>
  <si>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</si>
  <si>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</si>
  <si>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</si>
  <si>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</si>
  <si>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</si>
  <si>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</si>
  <si>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</si>
  <si>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</si>
  <si>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</si>
  <si>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</si>
  <si>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</si>
  <si>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</si>
  <si>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</si>
  <si>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</si>
  <si>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</si>
  <si>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</si>
  <si>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</si>
  <si>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</si>
  <si>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</si>
  <si>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</si>
  <si>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</si>
  <si>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</si>
  <si>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</si>
  <si>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</si>
  <si>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</si>
  <si>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</si>
  <si>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</si>
  <si>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</si>
  <si>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</si>
  <si>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</si>
  <si>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</si>
  <si>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</si>
  <si>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</si>
  <si>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</si>
  <si>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</si>
  <si>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</si>
  <si>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</si>
  <si>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</si>
  <si>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</si>
  <si>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</si>
  <si>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</si>
  <si>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</si>
  <si>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</si>
  <si>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</si>
  <si>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</si>
  <si>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</si>
  <si>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</si>
  <si>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</si>
  <si>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</si>
  <si>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</si>
  <si>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</si>
  <si>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</si>
  <si>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</si>
  <si>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</si>
  <si>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</si>
  <si>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</si>
  <si>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0.74</t>
  </si>
  <si>
    <t>▲ 1.03</t>
  </si>
  <si>
    <t>上水道事業</t>
  </si>
  <si>
    <t>一般会計</t>
  </si>
  <si>
    <t>下水道事業</t>
  </si>
  <si>
    <t>国民健康保険</t>
  </si>
  <si>
    <t>介護保険</t>
  </si>
  <si>
    <t>後期高齢者医療</t>
  </si>
  <si>
    <t>その他会計（赤字）</t>
  </si>
  <si>
    <t>その他会計（黒字）</t>
  </si>
  <si>
    <t>（百万円）</t>
    <phoneticPr fontId="5"/>
  </si>
  <si>
    <t>H30</t>
    <phoneticPr fontId="5"/>
  </si>
  <si>
    <t>R01</t>
    <phoneticPr fontId="5"/>
  </si>
  <si>
    <t>R02</t>
    <phoneticPr fontId="5"/>
  </si>
  <si>
    <t>R03</t>
    <phoneticPr fontId="5"/>
  </si>
  <si>
    <t>R04</t>
    <phoneticPr fontId="5"/>
  </si>
  <si>
    <t>橿原市土地開発公社</t>
    <rPh sb="0" eb="3">
      <t>カシハラシ</t>
    </rPh>
    <rPh sb="3" eb="5">
      <t>トチ</t>
    </rPh>
    <rPh sb="5" eb="7">
      <t>カイハツ</t>
    </rPh>
    <rPh sb="7" eb="9">
      <t>コウシャ</t>
    </rPh>
    <phoneticPr fontId="2"/>
  </si>
  <si>
    <t>公共施設整備基金</t>
    <rPh sb="0" eb="4">
      <t>コウキョウシセツ</t>
    </rPh>
    <rPh sb="4" eb="6">
      <t>セイビ</t>
    </rPh>
    <rPh sb="6" eb="8">
      <t>キキン</t>
    </rPh>
    <phoneticPr fontId="5"/>
  </si>
  <si>
    <t>退職手当基金</t>
    <rPh sb="0" eb="2">
      <t>タイショク</t>
    </rPh>
    <rPh sb="2" eb="4">
      <t>テアテ</t>
    </rPh>
    <rPh sb="4" eb="6">
      <t>キキン</t>
    </rPh>
    <phoneticPr fontId="2"/>
  </si>
  <si>
    <t>一般廃棄物処理施設整備基金</t>
    <rPh sb="0" eb="2">
      <t>イッパン</t>
    </rPh>
    <rPh sb="2" eb="5">
      <t>ハイキブツ</t>
    </rPh>
    <rPh sb="5" eb="7">
      <t>ショリ</t>
    </rPh>
    <rPh sb="7" eb="9">
      <t>シセツ</t>
    </rPh>
    <rPh sb="9" eb="11">
      <t>セイビ</t>
    </rPh>
    <rPh sb="11" eb="13">
      <t>キキン</t>
    </rPh>
    <phoneticPr fontId="2"/>
  </si>
  <si>
    <t>もりもり食べよう橿原市給食基金</t>
  </si>
  <si>
    <t>墓園管理基金</t>
  </si>
  <si>
    <t>－</t>
  </si>
  <si>
    <t>奈良県市町村総合事務組合</t>
    <rPh sb="0" eb="3">
      <t>ナラケン</t>
    </rPh>
    <rPh sb="3" eb="6">
      <t>シチョウソン</t>
    </rPh>
    <rPh sb="6" eb="8">
      <t>ソウゴウ</t>
    </rPh>
    <rPh sb="8" eb="10">
      <t>ジム</t>
    </rPh>
    <rPh sb="10" eb="12">
      <t>クミアイ</t>
    </rPh>
    <phoneticPr fontId="2"/>
  </si>
  <si>
    <t>奈良広域水質検査センター組合</t>
    <rPh sb="0" eb="2">
      <t>ナラ</t>
    </rPh>
    <rPh sb="2" eb="4">
      <t>コウイキ</t>
    </rPh>
    <rPh sb="4" eb="6">
      <t>スイシツ</t>
    </rPh>
    <rPh sb="6" eb="8">
      <t>ケンサ</t>
    </rPh>
    <rPh sb="12" eb="14">
      <t>クミアイ</t>
    </rPh>
    <phoneticPr fontId="2"/>
  </si>
  <si>
    <t>飛鳥広域行政事務組合</t>
    <rPh sb="0" eb="2">
      <t>アスカ</t>
    </rPh>
    <rPh sb="2" eb="4">
      <t>コウイキ</t>
    </rPh>
    <rPh sb="4" eb="6">
      <t>ギョウセイ</t>
    </rPh>
    <rPh sb="6" eb="8">
      <t>ジム</t>
    </rPh>
    <rPh sb="8" eb="10">
      <t>クミアイ</t>
    </rPh>
    <phoneticPr fontId="2"/>
  </si>
  <si>
    <t>奈良県住宅新築資金等貸付金回収管理組合</t>
    <rPh sb="0" eb="3">
      <t>ナラケン</t>
    </rPh>
    <rPh sb="3" eb="5">
      <t>ジュウタク</t>
    </rPh>
    <rPh sb="5" eb="7">
      <t>シンチク</t>
    </rPh>
    <rPh sb="7" eb="9">
      <t>シキン</t>
    </rPh>
    <rPh sb="9" eb="10">
      <t>ナド</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</si>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</sst>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AA84-45E8-ADDC-78B07C18EF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31123</c:v>
                </c:pt>
                <c:pt idx="1">
                  <c:v>27866</c:v>
                </c:pt>
                <c:pt idx="2">
                  <c:v>31437</c:v>
                </c:pt>
                <c:pt idx="3">
                  <c:v>19231</c:v>
                </c:pt>
                <c:pt idx="4">
                  <c:v>21767</c:v>
                </c:pt>
              </c:numCache>
            </c:numRef>
          </c:val>
          <c:smooth val="0"/>
          <c:extLst>
            <c:ext xmlns:c16="http://schemas.microsoft.com/office/drawing/2014/chart" uri="{C3380CC4-5D6E-409C-BE32-E72D297353CC}">
              <c16:uniqueId val="{00000001-AA84-45E8-ADDC-78B07C18EFA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1.08</c:v>
                </c:pt>
                <c:pt idx="1">
                  <c:v>1.59</c:v>
                </c:pt>
                <c:pt idx="2">
                  <c:v>5.0199999999999996</c:v>
                </c:pt>
                <c:pt idx="3">
                  <c:v>9.98</c:v>
                </c:pt>
                <c:pt idx="4">
                  <c:v>7.9</c:v>
                </c:pt>
              </c:numCache>
            </c:numRef>
          </c:val>
          <c:extLst>
            <c:ext xmlns:c16="http://schemas.microsoft.com/office/drawing/2014/chart" uri="{C3380CC4-5D6E-409C-BE32-E72D297353CC}">
              <c16:uniqueId val="{00000000-258B-4B2A-B410-8BFB367522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10.130000000000001</c:v>
                </c:pt>
                <c:pt idx="1">
                  <c:v>8.52</c:v>
                </c:pt>
                <c:pt idx="2">
                  <c:v>8.41</c:v>
                </c:pt>
                <c:pt idx="3">
                  <c:v>10.51</c:v>
                </c:pt>
                <c:pt idx="4">
                  <c:v>15.9</c:v>
                </c:pt>
              </c:numCache>
            </c:numRef>
          </c:val>
          <c:extLst>
            <c:ext xmlns:c16="http://schemas.microsoft.com/office/drawing/2014/chart" uri="{C3380CC4-5D6E-409C-BE32-E72D297353CC}">
              <c16:uniqueId val="{00000001-258B-4B2A-B410-8BFB367522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-0.74</c:v>
                </c:pt>
                <c:pt idx="1">
                  <c:v>-1.03</c:v>
                </c:pt>
                <c:pt idx="2">
                  <c:v>3.45</c:v>
                </c:pt>
                <c:pt idx="3">
                  <c:v>7.57</c:v>
                </c:pt>
                <c:pt idx="4">
                  <c:v>4.88</c:v>
                </c:pt>
              </c:numCache>
            </c:numRef>
          </c:val>
          <c:smooth val="0"/>
          <c:extLst>
            <c:ext xmlns:c16="http://schemas.microsoft.com/office/drawing/2014/chart" uri="{C3380CC4-5D6E-409C-BE32-E72D297353CC}">
              <c16:uniqueId val="{00000002-258B-4B2A-B410-8BFB367522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E74-4B28-A132-FE36B5AD89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74-4B28-A132-FE36B5AD896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E74-4B28-A132-FE36B5AD896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E74-4B28-A132-FE36B5AD8960}"/>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CE74-4B28-A132-FE36B5AD8960}"/>
            </c:ext>
          </c:extLst>
        </c:ser>
        <c:ser>
          <c:idx val="5"/>
          <c:order val="5"/>
          <c:tx>
            <c:strRef>
              <c:f>データシート!$A$32</c:f>
              <c:strCache>
                <c:ptCount val="1"/>
                <c:pt idx="0">
                  <c:v>介護保険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c:v>
                </c:pt>
                <c:pt idx="2">
                  <c:v>#N/A</c:v>
                </c:pt>
                <c:pt idx="3">
                  <c:v>0.77</c:v>
                </c:pt>
                <c:pt idx="4">
                  <c:v>#N/A</c:v>
                </c:pt>
                <c:pt idx="5">
                  <c:v>1.22</c:v>
                </c:pt>
                <c:pt idx="6">
                  <c:v>#N/A</c:v>
                </c:pt>
                <c:pt idx="7">
                  <c:v>1.1399999999999999</c:v>
                </c:pt>
                <c:pt idx="8">
                  <c:v>#N/A</c:v>
                </c:pt>
                <c:pt idx="9">
                  <c:v>0.97</c:v>
                </c:pt>
              </c:numCache>
            </c:numRef>
          </c:val>
          <c:extLst>
            <c:ext xmlns:c16="http://schemas.microsoft.com/office/drawing/2014/chart" uri="{C3380CC4-5D6E-409C-BE32-E72D297353CC}">
              <c16:uniqueId val="{00000005-CE74-4B28-A132-FE36B5AD8960}"/>
            </c:ext>
          </c:extLst>
        </c:ser>
        <c:ser>
          <c:idx val="6"/>
          <c:order val="6"/>
          <c:tx>
            <c:strRef>
              <c:f>データシート!$A$33</c:f>
              <c:strCache>
                <c:ptCount val="1"/>
                <c:pt idx="0">
                  <c:v>国民健康保険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0.71</c:v>
                </c:pt>
                <c:pt idx="2">
                  <c:v>#N/A</c:v>
                </c:pt>
                <c:pt idx="3">
                  <c:v>1.07</c:v>
                </c:pt>
                <c:pt idx="4">
                  <c:v>#N/A</c:v>
                </c:pt>
                <c:pt idx="5">
                  <c:v>1.82</c:v>
                </c:pt>
                <c:pt idx="6">
                  <c:v>#N/A</c:v>
                </c:pt>
                <c:pt idx="7">
                  <c:v>2.16</c:v>
                </c:pt>
                <c:pt idx="8">
                  <c:v>#N/A</c:v>
                </c:pt>
                <c:pt idx="9">
                  <c:v>2.71</c:v>
                </c:pt>
              </c:numCache>
            </c:numRef>
          </c:val>
          <c:extLst>
            <c:ext xmlns:c16="http://schemas.microsoft.com/office/drawing/2014/chart" uri="{C3380CC4-5D6E-409C-BE32-E72D297353CC}">
              <c16:uniqueId val="{00000006-CE74-4B28-A132-FE36B5AD8960}"/>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3.03</c:v>
                </c:pt>
                <c:pt idx="2">
                  <c:v>#N/A</c:v>
                </c:pt>
                <c:pt idx="3">
                  <c:v>2</c:v>
                </c:pt>
                <c:pt idx="4">
                  <c:v>#N/A</c:v>
                </c:pt>
                <c:pt idx="5">
                  <c:v>2</c:v>
                </c:pt>
                <c:pt idx="6">
                  <c:v>#N/A</c:v>
                </c:pt>
                <c:pt idx="7">
                  <c:v>3.28</c:v>
                </c:pt>
                <c:pt idx="8">
                  <c:v>#N/A</c:v>
                </c:pt>
                <c:pt idx="9">
                  <c:v>5.16</c:v>
                </c:pt>
              </c:numCache>
            </c:numRef>
          </c:val>
          <c:extLst>
            <c:ext xmlns:c16="http://schemas.microsoft.com/office/drawing/2014/chart" uri="{C3380CC4-5D6E-409C-BE32-E72D297353CC}">
              <c16:uniqueId val="{00000007-CE74-4B28-A132-FE36B5AD896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1.08</c:v>
                </c:pt>
                <c:pt idx="2">
                  <c:v>#N/A</c:v>
                </c:pt>
                <c:pt idx="3">
                  <c:v>1.58</c:v>
                </c:pt>
                <c:pt idx="4">
                  <c:v>#N/A</c:v>
                </c:pt>
                <c:pt idx="5">
                  <c:v>5.0199999999999996</c:v>
                </c:pt>
                <c:pt idx="6">
                  <c:v>#N/A</c:v>
                </c:pt>
                <c:pt idx="7">
                  <c:v>9.98</c:v>
                </c:pt>
                <c:pt idx="8">
                  <c:v>#N/A</c:v>
                </c:pt>
                <c:pt idx="9">
                  <c:v>7.9</c:v>
                </c:pt>
              </c:numCache>
            </c:numRef>
          </c:val>
          <c:extLst>
            <c:ext xmlns:c16="http://schemas.microsoft.com/office/drawing/2014/chart" uri="{C3380CC4-5D6E-409C-BE32-E72D297353CC}">
              <c16:uniqueId val="{00000008-CE74-4B28-A132-FE36B5AD8960}"/>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12.73</c:v>
                </c:pt>
                <c:pt idx="2">
                  <c:v>#N/A</c:v>
                </c:pt>
                <c:pt idx="3">
                  <c:v>12.97</c:v>
                </c:pt>
                <c:pt idx="4">
                  <c:v>#N/A</c:v>
                </c:pt>
                <c:pt idx="5">
                  <c:v>12.68</c:v>
                </c:pt>
                <c:pt idx="6">
                  <c:v>#N/A</c:v>
                </c:pt>
                <c:pt idx="7">
                  <c:v>11.7</c:v>
                </c:pt>
                <c:pt idx="8">
                  <c:v>#N/A</c:v>
                </c:pt>
                <c:pt idx="9">
                  <c:v>12.06</c:v>
                </c:pt>
              </c:numCache>
            </c:numRef>
          </c:val>
          <c:extLst>
            <c:ext xmlns:c16="http://schemas.microsoft.com/office/drawing/2014/chart" uri="{C3380CC4-5D6E-409C-BE32-E72D297353CC}">
              <c16:uniqueId val="{00000009-CE74-4B28-A132-FE36B5AD896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4054</c:v>
                </c:pt>
                <c:pt idx="5">
                  <c:v>4222</c:v>
                </c:pt>
                <c:pt idx="8">
                  <c:v>4064</c:v>
                </c:pt>
                <c:pt idx="11">
                  <c:v>3781</c:v>
                </c:pt>
                <c:pt idx="14">
                  <c:v>3679</c:v>
                </c:pt>
              </c:numCache>
            </c:numRef>
          </c:val>
          <c:extLst>
            <c:ext xmlns:c16="http://schemas.microsoft.com/office/drawing/2014/chart" uri="{C3380CC4-5D6E-409C-BE32-E72D297353CC}">
              <c16:uniqueId val="{00000000-06EC-4C6C-89B3-CC1F2C3C18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EC-4C6C-89B3-CC1F2C3C18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593</c:v>
                </c:pt>
                <c:pt idx="3">
                  <c:v>233</c:v>
                </c:pt>
                <c:pt idx="6">
                  <c:v>233</c:v>
                </c:pt>
                <c:pt idx="9">
                  <c:v>234</c:v>
                </c:pt>
                <c:pt idx="12">
                  <c:v>243</c:v>
                </c:pt>
              </c:numCache>
            </c:numRef>
          </c:val>
          <c:extLst>
            <c:ext xmlns:c16="http://schemas.microsoft.com/office/drawing/2014/chart" uri="{C3380CC4-5D6E-409C-BE32-E72D297353CC}">
              <c16:uniqueId val="{00000002-06EC-4C6C-89B3-CC1F2C3C18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91</c:v>
                </c:pt>
                <c:pt idx="3">
                  <c:v>92</c:v>
                </c:pt>
                <c:pt idx="6">
                  <c:v>100</c:v>
                </c:pt>
                <c:pt idx="9">
                  <c:v>93</c:v>
                </c:pt>
                <c:pt idx="12">
                  <c:v>93</c:v>
                </c:pt>
              </c:numCache>
            </c:numRef>
          </c:val>
          <c:extLst>
            <c:ext xmlns:c16="http://schemas.microsoft.com/office/drawing/2014/chart" uri="{C3380CC4-5D6E-409C-BE32-E72D297353CC}">
              <c16:uniqueId val="{00000003-06EC-4C6C-89B3-CC1F2C3C18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812</c:v>
                </c:pt>
                <c:pt idx="3">
                  <c:v>793</c:v>
                </c:pt>
                <c:pt idx="6">
                  <c:v>717</c:v>
                </c:pt>
                <c:pt idx="9">
                  <c:v>703</c:v>
                </c:pt>
                <c:pt idx="12">
                  <c:v>746</c:v>
                </c:pt>
              </c:numCache>
            </c:numRef>
          </c:val>
          <c:extLst>
            <c:ext xmlns:c16="http://schemas.microsoft.com/office/drawing/2014/chart" uri="{C3380CC4-5D6E-409C-BE32-E72D297353CC}">
              <c16:uniqueId val="{00000004-06EC-4C6C-89B3-CC1F2C3C18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EC-4C6C-89B3-CC1F2C3C18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EC-4C6C-89B3-CC1F2C3C18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3892</c:v>
                </c:pt>
                <c:pt idx="3">
                  <c:v>3709</c:v>
                </c:pt>
                <c:pt idx="6">
                  <c:v>3508</c:v>
                </c:pt>
                <c:pt idx="9">
                  <c:v>3607</c:v>
                </c:pt>
                <c:pt idx="12">
                  <c:v>3458</c:v>
                </c:pt>
              </c:numCache>
            </c:numRef>
          </c:val>
          <c:extLst>
            <c:ext xmlns:c16="http://schemas.microsoft.com/office/drawing/2014/chart" uri="{C3380CC4-5D6E-409C-BE32-E72D297353CC}">
              <c16:uniqueId val="{00000007-06EC-4C6C-89B3-CC1F2C3C18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1334</c:v>
                </c:pt>
                <c:pt idx="2">
                  <c:v>#N/A</c:v>
                </c:pt>
                <c:pt idx="3">
                  <c:v>#N/A</c:v>
                </c:pt>
                <c:pt idx="4">
                  <c:v>605</c:v>
                </c:pt>
                <c:pt idx="5">
                  <c:v>#N/A</c:v>
                </c:pt>
                <c:pt idx="6">
                  <c:v>#N/A</c:v>
                </c:pt>
                <c:pt idx="7">
                  <c:v>494</c:v>
                </c:pt>
                <c:pt idx="8">
                  <c:v>#N/A</c:v>
                </c:pt>
                <c:pt idx="9">
                  <c:v>#N/A</c:v>
                </c:pt>
                <c:pt idx="10">
                  <c:v>856</c:v>
                </c:pt>
                <c:pt idx="11">
                  <c:v>#N/A</c:v>
                </c:pt>
                <c:pt idx="12">
                  <c:v>#N/A</c:v>
                </c:pt>
                <c:pt idx="13">
                  <c:v>861</c:v>
                </c:pt>
                <c:pt idx="14">
                  <c:v>#N/A</c:v>
                </c:pt>
              </c:numCache>
            </c:numRef>
          </c:val>
          <c:smooth val="0"/>
          <c:extLst>
            <c:ext xmlns:c16="http://schemas.microsoft.com/office/drawing/2014/chart" uri="{C3380CC4-5D6E-409C-BE32-E72D297353CC}">
              <c16:uniqueId val="{00000008-06EC-4C6C-89B3-CC1F2C3C18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34795</c:v>
                </c:pt>
                <c:pt idx="5">
                  <c:v>33642</c:v>
                </c:pt>
                <c:pt idx="8">
                  <c:v>32934</c:v>
                </c:pt>
                <c:pt idx="11">
                  <c:v>31868</c:v>
                </c:pt>
                <c:pt idx="14">
                  <c:v>30118</c:v>
                </c:pt>
              </c:numCache>
            </c:numRef>
          </c:val>
          <c:extLst>
            <c:ext xmlns:c16="http://schemas.microsoft.com/office/drawing/2014/chart" uri="{C3380CC4-5D6E-409C-BE32-E72D297353CC}">
              <c16:uniqueId val="{00000000-E7E2-4BC6-95D4-7D9FD298E0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8945</c:v>
                </c:pt>
                <c:pt idx="5">
                  <c:v>7534</c:v>
                </c:pt>
                <c:pt idx="8">
                  <c:v>7558</c:v>
                </c:pt>
                <c:pt idx="11">
                  <c:v>8139</c:v>
                </c:pt>
                <c:pt idx="14">
                  <c:v>7846</c:v>
                </c:pt>
              </c:numCache>
            </c:numRef>
          </c:val>
          <c:extLst>
            <c:ext xmlns:c16="http://schemas.microsoft.com/office/drawing/2014/chart" uri="{C3380CC4-5D6E-409C-BE32-E72D297353CC}">
              <c16:uniqueId val="{00000001-E7E2-4BC6-95D4-7D9FD298E0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6934</c:v>
                </c:pt>
                <c:pt idx="5">
                  <c:v>6429</c:v>
                </c:pt>
                <c:pt idx="8">
                  <c:v>6159</c:v>
                </c:pt>
                <c:pt idx="11">
                  <c:v>7182</c:v>
                </c:pt>
                <c:pt idx="14">
                  <c:v>8691</c:v>
                </c:pt>
              </c:numCache>
            </c:numRef>
          </c:val>
          <c:extLst>
            <c:ext xmlns:c16="http://schemas.microsoft.com/office/drawing/2014/chart" uri="{C3380CC4-5D6E-409C-BE32-E72D297353CC}">
              <c16:uniqueId val="{00000002-E7E2-4BC6-95D4-7D9FD298E0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E2-4BC6-95D4-7D9FD298E0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E2-4BC6-95D4-7D9FD298E0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3477</c:v>
                </c:pt>
                <c:pt idx="3">
                  <c:v>3352</c:v>
                </c:pt>
                <c:pt idx="6">
                  <c:v>2920</c:v>
                </c:pt>
                <c:pt idx="9">
                  <c:v>2876</c:v>
                </c:pt>
                <c:pt idx="12">
                  <c:v>2610</c:v>
                </c:pt>
              </c:numCache>
            </c:numRef>
          </c:val>
          <c:extLst>
            <c:ext xmlns:c16="http://schemas.microsoft.com/office/drawing/2014/chart" uri="{C3380CC4-5D6E-409C-BE32-E72D297353CC}">
              <c16:uniqueId val="{00000005-E7E2-4BC6-95D4-7D9FD298E0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5221</c:v>
                </c:pt>
                <c:pt idx="3">
                  <c:v>5104</c:v>
                </c:pt>
                <c:pt idx="6">
                  <c:v>5426</c:v>
                </c:pt>
                <c:pt idx="9">
                  <c:v>5470</c:v>
                </c:pt>
                <c:pt idx="12">
                  <c:v>5585</c:v>
                </c:pt>
              </c:numCache>
            </c:numRef>
          </c:val>
          <c:extLst>
            <c:ext xmlns:c16="http://schemas.microsoft.com/office/drawing/2014/chart" uri="{C3380CC4-5D6E-409C-BE32-E72D297353CC}">
              <c16:uniqueId val="{00000006-E7E2-4BC6-95D4-7D9FD298E0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438</c:v>
                </c:pt>
                <c:pt idx="3">
                  <c:v>388</c:v>
                </c:pt>
                <c:pt idx="6">
                  <c:v>398</c:v>
                </c:pt>
                <c:pt idx="9">
                  <c:v>427</c:v>
                </c:pt>
                <c:pt idx="12">
                  <c:v>417</c:v>
                </c:pt>
              </c:numCache>
            </c:numRef>
          </c:val>
          <c:extLst>
            <c:ext xmlns:c16="http://schemas.microsoft.com/office/drawing/2014/chart" uri="{C3380CC4-5D6E-409C-BE32-E72D297353CC}">
              <c16:uniqueId val="{00000007-E7E2-4BC6-95D4-7D9FD298E0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11141</c:v>
                </c:pt>
                <c:pt idx="3">
                  <c:v>9901</c:v>
                </c:pt>
                <c:pt idx="6">
                  <c:v>8875</c:v>
                </c:pt>
                <c:pt idx="9">
                  <c:v>8252</c:v>
                </c:pt>
                <c:pt idx="12">
                  <c:v>8509</c:v>
                </c:pt>
              </c:numCache>
            </c:numRef>
          </c:val>
          <c:extLst>
            <c:ext xmlns:c16="http://schemas.microsoft.com/office/drawing/2014/chart" uri="{C3380CC4-5D6E-409C-BE32-E72D297353CC}">
              <c16:uniqueId val="{00000008-E7E2-4BC6-95D4-7D9FD298E0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4390</c:v>
                </c:pt>
                <c:pt idx="3">
                  <c:v>4044</c:v>
                </c:pt>
                <c:pt idx="6">
                  <c:v>3962</c:v>
                </c:pt>
                <c:pt idx="9">
                  <c:v>3559</c:v>
                </c:pt>
                <c:pt idx="12">
                  <c:v>3316</c:v>
                </c:pt>
              </c:numCache>
            </c:numRef>
          </c:val>
          <c:extLst>
            <c:ext xmlns:c16="http://schemas.microsoft.com/office/drawing/2014/chart" uri="{C3380CC4-5D6E-409C-BE32-E72D297353CC}">
              <c16:uniqueId val="{00000009-E7E2-4BC6-95D4-7D9FD298E0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37368</c:v>
                </c:pt>
                <c:pt idx="3">
                  <c:v>36535</c:v>
                </c:pt>
                <c:pt idx="6">
                  <c:v>36323</c:v>
                </c:pt>
                <c:pt idx="9">
                  <c:v>35194</c:v>
                </c:pt>
                <c:pt idx="12">
                  <c:v>32131</c:v>
                </c:pt>
              </c:numCache>
            </c:numRef>
          </c:val>
          <c:extLst>
            <c:ext xmlns:c16="http://schemas.microsoft.com/office/drawing/2014/chart" uri="{C3380CC4-5D6E-409C-BE32-E72D297353CC}">
              <c16:uniqueId val="{0000000A-E7E2-4BC6-95D4-7D9FD298E0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11361</c:v>
                </c:pt>
                <c:pt idx="2">
                  <c:v>#N/A</c:v>
                </c:pt>
                <c:pt idx="3">
                  <c:v>#N/A</c:v>
                </c:pt>
                <c:pt idx="4">
                  <c:v>11720</c:v>
                </c:pt>
                <c:pt idx="5">
                  <c:v>#N/A</c:v>
                </c:pt>
                <c:pt idx="6">
                  <c:v>#N/A</c:v>
                </c:pt>
                <c:pt idx="7">
                  <c:v>11252</c:v>
                </c:pt>
                <c:pt idx="8">
                  <c:v>#N/A</c:v>
                </c:pt>
                <c:pt idx="9">
                  <c:v>#N/A</c:v>
                </c:pt>
                <c:pt idx="10">
                  <c:v>8587</c:v>
                </c:pt>
                <c:pt idx="11">
                  <c:v>#N/A</c:v>
                </c:pt>
                <c:pt idx="12">
                  <c:v>#N/A</c:v>
                </c:pt>
                <c:pt idx="13">
                  <c:v>5912</c:v>
                </c:pt>
                <c:pt idx="14">
                  <c:v>#N/A</c:v>
                </c:pt>
              </c:numCache>
            </c:numRef>
          </c:val>
          <c:smooth val="0"/>
          <c:extLst>
            <c:ext xmlns:c16="http://schemas.microsoft.com/office/drawing/2014/chart" uri="{C3380CC4-5D6E-409C-BE32-E72D297353CC}">
              <c16:uniqueId val="{0000000B-E7E2-4BC6-95D4-7D9FD298E0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2044</c:v>
                </c:pt>
                <c:pt idx="1">
                  <c:v>2655</c:v>
                </c:pt>
                <c:pt idx="2">
                  <c:v>3917</c:v>
                </c:pt>
              </c:numCache>
            </c:numRef>
          </c:val>
          <c:extLst>
            <c:ext xmlns:c16="http://schemas.microsoft.com/office/drawing/2014/chart" uri="{C3380CC4-5D6E-409C-BE32-E72D297353CC}">
              <c16:uniqueId val="{00000000-96A9-4629-9E7C-62A05D6F03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c:v>
                </c:pt>
                <c:pt idx="1">
                  <c:v>559</c:v>
                </c:pt>
                <c:pt idx="2">
                  <c:v>42</c:v>
                </c:pt>
              </c:numCache>
            </c:numRef>
          </c:val>
          <c:extLst>
            <c:ext xmlns:c16="http://schemas.microsoft.com/office/drawing/2014/chart" uri="{C3380CC4-5D6E-409C-BE32-E72D297353CC}">
              <c16:uniqueId val="{00000001-96A9-4629-9E7C-62A05D6F03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4240</c:v>
                </c:pt>
                <c:pt idx="1">
                  <c:v>3907</c:v>
                </c:pt>
                <c:pt idx="2">
                  <c:v>4403</c:v>
                </c:pt>
              </c:numCache>
            </c:numRef>
          </c:val>
          <c:extLst>
            <c:ext xmlns:c16="http://schemas.microsoft.com/office/drawing/2014/chart" uri="{C3380CC4-5D6E-409C-BE32-E72D297353CC}">
              <c16:uniqueId val="{00000002-96A9-4629-9E7C-62A05D6F03B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元利償還金は、大型施設整備のための地方債償還が進み減少傾向にあった中、</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年度に一時的に増加したものの、</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年度は再び減少に転じた。</a:t>
          </a:r>
        </a:p>
        <a:p>
          <a:r>
            <a:rPr kumimoji="1" lang="ja-JP" altLang="en-US" sz="1400">
              <a:latin typeface="ＭＳ ゴシック" pitchFamily="49" charset="-128"/>
              <a:ea typeface="ＭＳ ゴシック" pitchFamily="49" charset="-128"/>
            </a:rPr>
            <a:t>今後も将来世代への負担軽減を図るため、新規地方債の発行抑制に努める。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一般会計等に係る地方債の現在額については、償還が進み減少している。今後も金融市場の動向にも注意し、適正な資金調達に努める。</a:t>
          </a:r>
        </a:p>
        <a:p>
          <a:r>
            <a:rPr kumimoji="1" lang="ja-JP" altLang="en-US" sz="1400">
              <a:latin typeface="ＭＳ ゴシック" pitchFamily="49" charset="-128"/>
              <a:ea typeface="ＭＳ ゴシック" pitchFamily="49" charset="-128"/>
            </a:rPr>
            <a:t>また、充当可能基金については</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年度に財政調整基金を積立てているため、増加している。</a:t>
          </a:r>
        </a:p>
        <a:p>
          <a:r>
            <a:rPr kumimoji="1" lang="ja-JP" altLang="en-US" sz="1400">
              <a:latin typeface="ＭＳ ゴシック" pitchFamily="49" charset="-128"/>
              <a:ea typeface="ＭＳ ゴシック" pitchFamily="49" charset="-128"/>
            </a:rPr>
            <a:t>ただし、充当可能特定歳入については減少しており、地方債の償還額等に充当可能な特定の歳入見込額として、土地開発公社に対する貸付金の償還金が</a:t>
          </a:r>
          <a:r>
            <a:rPr kumimoji="1" lang="en-US" altLang="ja-JP" sz="1400">
              <a:latin typeface="ＭＳ ゴシック" pitchFamily="49" charset="-128"/>
              <a:ea typeface="ＭＳ ゴシック" pitchFamily="49" charset="-128"/>
            </a:rPr>
            <a:t>266</a:t>
          </a:r>
          <a:r>
            <a:rPr kumimoji="1" lang="ja-JP" altLang="en-US" sz="1400">
              <a:latin typeface="ＭＳ ゴシック" pitchFamily="49" charset="-128"/>
              <a:ea typeface="ＭＳ ゴシック" pitchFamily="49" charset="-128"/>
            </a:rPr>
            <a:t>百万円減少したことが主な要因である。</a:t>
          </a:r>
        </a:p>
        <a:p>
          <a:r>
            <a:rPr kumimoji="1" lang="ja-JP" altLang="en-US" sz="1400">
              <a:latin typeface="ＭＳ ゴシック" pitchFamily="49" charset="-128"/>
              <a:ea typeface="ＭＳ ゴシック" pitchFamily="49" charset="-128"/>
            </a:rPr>
            <a:t>将来負担額は昨年に比べれば減少しており、今後も後世への負担を少しでも軽減するよう、新規事業の実施等について総点検を図り、財政の健全化を図る。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奈良県橿原市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年度は、全基金残高において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百万円増加しており、主な要因は財政調整基金で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百万円、退職手当基金で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また、主な取崩しとして、減債基金で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財政調整基金については、今後の財政運営において決算状況を見ながら、基金の積立てや取崩しを検討していく。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公共施設整備基金：大規模な公共施設等の整備事業を実施するため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退職手当基金：職員の退職により、退職手当の財源が不足する場合に、当該不足額を補てんするため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一般廃棄物処理施設整備基金：一般廃棄物処理施設の整備に要する財源に充てるため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もりもり食べよう橿原市給食基金：学校給食賄材料費の高騰に対応するとともに、地場産品の活用を含めた質の高い学校給食の安定的な実施に必要な資金に充てるため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墓園管理基金：橿原市営香久山墓園の維持管理に要する経費に充てるため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公共施設の整備のため公共施設整備基金を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百万円、橿原運動公園硬式野球場整備のために橿原運動公園硬式野球場整備基金を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百万円、新型コロナ対策事業のために、がんばろう橿原！新型コロナ対策基金を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百万円、図書購入の費用に充てるために「子どもの未来を育む戸村文庫」基金を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また、積立てとしては、退職手当基金を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百万円、一般廃棄物処理施設整備基金を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百万円、もりもり食べよう橿原市給食基金を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百万円、企業版ふるさと納税基金を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百万円、公共施設整備基金に利子積立金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百万円、橿原運動公園硬式野球場整備基金に寄付金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公共施設整備基金や退職手当基金については、今後の大規模な公共施設整備事業や退職する職員が多くなる時に合わせて、基金の取崩しを実施する。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年度は取崩しを行わず、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年度決算剰余金及び利子分で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今後の財政運営において決算状況を見ながら、基金の積立てや取崩しを検討していく。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年度は、臨時財政対策債を繰上げ償還するために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百万円の取崩しを行った。また、奈良県との包括協定による事業の県補助分の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百万円の積立てを行い、同事業の起債発行分への充当として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医大新キャンパスアクセス道路の整備事業に関して、奈良県から補助金を受けており、その分は減債基金に積立て、本整備事業のための地方債の償還に減債基金を取り崩して充当していく。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119,985
118,581
39.56
48,762,664
46,692,891
1,945,793
24,630,234
32,130,583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0.71</a:t>
          </a:r>
          <a:r>
            <a:rPr kumimoji="1" lang="ja-JP" altLang="en-US" sz="1300">
              <a:latin typeface="ＭＳ Ｐゴシック" panose="020B0600070205080204" pitchFamily="50" charset="-128"/>
              <a:ea typeface="ＭＳ Ｐゴシック" panose="020B0600070205080204" pitchFamily="50" charset="-128"/>
            </a:rPr>
            <a:t>）と同じポイントとなった。近年の推移では大きな増減はなく安定している。しかし、現状類似団体の平均よりも</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ポイント下回っていることを踏まえると、今後も行財政の効率化や既存事業の見直しに努めながら、歳入の確保に取り組む必要がある。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111578</xdr:rowOff>
    </xdr:from>
    <xdr:to>
      <xdr:col>23</xdr:col>
      <xdr:colOff>133350</xdr:colOff>
      <xdr:row>42</xdr:row>
      <xdr:rowOff>111578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124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37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111578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780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94343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60778</xdr:rowOff>
    </xdr:from>
    <xdr:to>
      <xdr:col>23</xdr:col>
      <xdr:colOff>184150</xdr:colOff>
      <xdr:row>42</xdr:row>
      <xdr:rowOff>162378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32855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60778</xdr:rowOff>
    </xdr:from>
    <xdr:to>
      <xdr:col>19</xdr:col>
      <xdr:colOff>184150</xdr:colOff>
      <xdr:row>42</xdr:row>
      <xdr:rowOff>162378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147155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112684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89.9%</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ポイントの増加となった。これは、歳出の経常一般財源が、</a:t>
          </a:r>
          <a:r>
            <a:rPr kumimoji="1" lang="en-US" altLang="ja-JP" sz="1300">
              <a:latin typeface="ＭＳ Ｐゴシック" panose="020B0600070205080204" pitchFamily="50" charset="-128"/>
              <a:ea typeface="ＭＳ Ｐゴシック" panose="020B0600070205080204" pitchFamily="50" charset="-128"/>
            </a:rPr>
            <a:t>517</a:t>
          </a:r>
          <a:r>
            <a:rPr kumimoji="1" lang="ja-JP" altLang="en-US" sz="1300">
              <a:latin typeface="ＭＳ Ｐゴシック" panose="020B0600070205080204" pitchFamily="50" charset="-128"/>
              <a:ea typeface="ＭＳ Ｐゴシック" panose="020B0600070205080204" pitchFamily="50" charset="-128"/>
            </a:rPr>
            <a:t>百万円の減少となったが、歳入の経常一般財源が、</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百万円減少したことによるものである。歳出の減少の内訳としては、人件費で</a:t>
          </a:r>
          <a:r>
            <a:rPr kumimoji="1" lang="en-US" altLang="ja-JP" sz="1300">
              <a:latin typeface="ＭＳ Ｐゴシック" panose="020B0600070205080204" pitchFamily="50" charset="-128"/>
              <a:ea typeface="ＭＳ Ｐゴシック" panose="020B0600070205080204" pitchFamily="50" charset="-128"/>
            </a:rPr>
            <a:t>428</a:t>
          </a:r>
          <a:r>
            <a:rPr kumimoji="1" lang="ja-JP" altLang="en-US" sz="1300">
              <a:latin typeface="ＭＳ Ｐゴシック" panose="020B0600070205080204" pitchFamily="50" charset="-128"/>
              <a:ea typeface="ＭＳ Ｐゴシック" panose="020B0600070205080204" pitchFamily="50" charset="-128"/>
            </a:rPr>
            <a:t>百万円、公債費</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百万円等であり、歳入の減少の内訳としては、臨時財政対策債で</a:t>
          </a:r>
          <a:r>
            <a:rPr kumimoji="1" lang="en-US" altLang="ja-JP" sz="1300">
              <a:latin typeface="ＭＳ Ｐゴシック" panose="020B0600070205080204" pitchFamily="50" charset="-128"/>
              <a:ea typeface="ＭＳ Ｐゴシック" panose="020B0600070205080204" pitchFamily="50" charset="-128"/>
            </a:rPr>
            <a:t>1,355</a:t>
          </a:r>
          <a:r>
            <a:rPr kumimoji="1" lang="ja-JP" altLang="en-US" sz="1300">
              <a:latin typeface="ＭＳ Ｐゴシック" panose="020B0600070205080204" pitchFamily="50" charset="-128"/>
              <a:ea typeface="ＭＳ Ｐゴシック" panose="020B0600070205080204" pitchFamily="50" charset="-128"/>
            </a:rPr>
            <a:t>百万円等である。今後、歳入の経常一般財源の見通しが不透明な中では、一層の事務事業の効率化を図り、経常経費の削減に努める。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61</xdr:row>
      <xdr:rowOff>46990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8479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72831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63</xdr:row>
      <xdr:rowOff>33867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84790"/>
          <a:ext cx="8890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33867</xdr:rowOff>
    </xdr:from>
    <xdr:to>
      <xdr:col>15</xdr:col>
      <xdr:colOff>82550</xdr:colOff>
      <xdr:row>64</xdr:row>
      <xdr:rowOff>39370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83521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39370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98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133367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129,317</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1,350</a:t>
          </a:r>
          <a:r>
            <a:rPr kumimoji="1" lang="ja-JP" altLang="en-US" sz="1300">
              <a:latin typeface="ＭＳ Ｐゴシック" panose="020B0600070205080204" pitchFamily="50" charset="-128"/>
              <a:ea typeface="ＭＳ Ｐゴシック" panose="020B0600070205080204" pitchFamily="50" charset="-128"/>
            </a:rPr>
            <a:t>円の増加となった。人件費については、退職金を除くと大きな減額はなかった。また、物件費については、</a:t>
          </a:r>
          <a:r>
            <a:rPr kumimoji="1" lang="en-US" altLang="ja-JP" sz="1300">
              <a:latin typeface="ＭＳ Ｐゴシック" panose="020B0600070205080204" pitchFamily="50" charset="-128"/>
              <a:ea typeface="ＭＳ Ｐゴシック" panose="020B0600070205080204" pitchFamily="50" charset="-128"/>
            </a:rPr>
            <a:t>364</a:t>
          </a:r>
          <a:r>
            <a:rPr kumimoji="1" lang="ja-JP" altLang="en-US" sz="1300">
              <a:latin typeface="ＭＳ Ｐゴシック" panose="020B0600070205080204" pitchFamily="50" charset="-128"/>
              <a:ea typeface="ＭＳ Ｐゴシック" panose="020B0600070205080204" pitchFamily="50" charset="-128"/>
            </a:rPr>
            <a:t>百万円の増額となっており、基準となる人口が</a:t>
          </a:r>
          <a:r>
            <a:rPr kumimoji="1" lang="en-US" altLang="ja-JP" sz="1300">
              <a:latin typeface="ＭＳ Ｐゴシック" panose="020B0600070205080204" pitchFamily="50" charset="-128"/>
              <a:ea typeface="ＭＳ Ｐゴシック" panose="020B0600070205080204" pitchFamily="50" charset="-128"/>
            </a:rPr>
            <a:t>482</a:t>
          </a:r>
          <a:r>
            <a:rPr kumimoji="1" lang="ja-JP" altLang="en-US" sz="1300">
              <a:latin typeface="ＭＳ Ｐゴシック" panose="020B0600070205080204" pitchFamily="50" charset="-128"/>
              <a:ea typeface="ＭＳ Ｐゴシック" panose="020B0600070205080204" pitchFamily="50" charset="-128"/>
            </a:rPr>
            <a:t>人減少したことも、人口１人あたりの額が増加した要因である。今後は、働き方改革を進めていく中で人件費の削減を目指すとともに、物件費については既存事業の取捨選択を行いながら削減に努める。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97383</xdr:rowOff>
    </xdr:from>
    <xdr:to>
      <xdr:col>23</xdr:col>
      <xdr:colOff>133350</xdr:colOff>
      <xdr:row>83</xdr:row>
      <xdr:rowOff>115480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2773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87905</xdr:rowOff>
    </xdr:from>
    <xdr:to>
      <xdr:col>19</xdr:col>
      <xdr:colOff>133350</xdr:colOff>
      <xdr:row>83</xdr:row>
      <xdr:rowOff>97383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18255"/>
          <a:ext cx="8890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134429</xdr:rowOff>
    </xdr:from>
    <xdr:to>
      <xdr:col>15</xdr:col>
      <xdr:colOff>82550</xdr:colOff>
      <xdr:row>83</xdr:row>
      <xdr:rowOff>87905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93329"/>
          <a:ext cx="889000" cy="12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30311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113475</xdr:rowOff>
    </xdr:from>
    <xdr:to>
      <xdr:col>11</xdr:col>
      <xdr:colOff>31750</xdr:colOff>
      <xdr:row>82</xdr:row>
      <xdr:rowOff>134429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72375"/>
          <a:ext cx="8890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115791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78201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9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64680</xdr:rowOff>
    </xdr:from>
    <xdr:to>
      <xdr:col>23</xdr:col>
      <xdr:colOff>184150</xdr:colOff>
      <xdr:row>83</xdr:row>
      <xdr:rowOff>166280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9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81207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4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46583</xdr:rowOff>
    </xdr:from>
    <xdr:to>
      <xdr:col>19</xdr:col>
      <xdr:colOff>184150</xdr:colOff>
      <xdr:row>83</xdr:row>
      <xdr:rowOff>148183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7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132960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6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37105</xdr:rowOff>
    </xdr:from>
    <xdr:to>
      <xdr:col>15</xdr:col>
      <xdr:colOff>133350</xdr:colOff>
      <xdr:row>83</xdr:row>
      <xdr:rowOff>138705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123482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5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83629</xdr:rowOff>
    </xdr:from>
    <xdr:to>
      <xdr:col>11</xdr:col>
      <xdr:colOff>82550</xdr:colOff>
      <xdr:row>83</xdr:row>
      <xdr:rowOff>13779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4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170006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2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62675</xdr:rowOff>
    </xdr:from>
    <xdr:to>
      <xdr:col>7</xdr:col>
      <xdr:colOff>31750</xdr:colOff>
      <xdr:row>82</xdr:row>
      <xdr:rowOff>164275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2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149052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ポイント増加している。これは勤続年数の多い職員の退職や新たに採用した職員の影響によるものと考えられる。今後も国家公務員の給与水準との均衡を考えつつ、給与の適正化に努める。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84</xdr:row>
      <xdr:rowOff>82550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4987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107241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09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86</xdr:row>
      <xdr:rowOff>49893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449879"/>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49893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428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85</xdr:row>
      <xdr:rowOff>169636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6911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7456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7.01</a:t>
          </a:r>
          <a:r>
            <a:rPr kumimoji="1" lang="ja-JP" altLang="en-US" sz="1300">
              <a:latin typeface="ＭＳ Ｐゴシック" panose="020B0600070205080204" pitchFamily="50" charset="-128"/>
              <a:ea typeface="ＭＳ Ｐゴシック" panose="020B0600070205080204" pitchFamily="50" charset="-128"/>
            </a:rPr>
            <a:t>人）と比べて、</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減少した。「橿原市職員定員管理計画」により、職員数の目標を定めており、今後も職員構造の均等化を図りつつ、技能労務職の退職不補充の方針は変更せず、行政サービスの専門性に対応するために任期付職員を活用し、適正な定員管理を行う。</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19262</xdr:rowOff>
    </xdr:from>
    <xdr:to>
      <xdr:col>81</xdr:col>
      <xdr:colOff>44450</xdr:colOff>
      <xdr:row>64</xdr:row>
      <xdr:rowOff>25294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992062"/>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13229</xdr:rowOff>
    </xdr:from>
    <xdr:to>
      <xdr:col>77</xdr:col>
      <xdr:colOff>44450</xdr:colOff>
      <xdr:row>64</xdr:row>
      <xdr:rowOff>25294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9860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152506</xdr:rowOff>
    </xdr:from>
    <xdr:to>
      <xdr:col>72</xdr:col>
      <xdr:colOff>203200</xdr:colOff>
      <xdr:row>64</xdr:row>
      <xdr:rowOff>13229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95385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152506</xdr:rowOff>
    </xdr:from>
    <xdr:to>
      <xdr:col>68</xdr:col>
      <xdr:colOff>152400</xdr:colOff>
      <xdr:row>63</xdr:row>
      <xdr:rowOff>164571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9538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64681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139912</xdr:rowOff>
    </xdr:from>
    <xdr:to>
      <xdr:col>81</xdr:col>
      <xdr:colOff>95250</xdr:colOff>
      <xdr:row>64</xdr:row>
      <xdr:rowOff>70062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111989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1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145944</xdr:rowOff>
    </xdr:from>
    <xdr:to>
      <xdr:col>77</xdr:col>
      <xdr:colOff>95250</xdr:colOff>
      <xdr:row>64</xdr:row>
      <xdr:rowOff>76094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60871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033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133879</xdr:rowOff>
    </xdr:from>
    <xdr:to>
      <xdr:col>73</xdr:col>
      <xdr:colOff>44450</xdr:colOff>
      <xdr:row>64</xdr:row>
      <xdr:rowOff>64029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48806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0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101706</xdr:rowOff>
    </xdr:from>
    <xdr:to>
      <xdr:col>68</xdr:col>
      <xdr:colOff>203200</xdr:colOff>
      <xdr:row>64</xdr:row>
      <xdr:rowOff>31856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16633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113771</xdr:rowOff>
    </xdr:from>
    <xdr:to>
      <xdr:col>64</xdr:col>
      <xdr:colOff>152400</xdr:colOff>
      <xdr:row>64</xdr:row>
      <xdr:rowOff>43921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9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28698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00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ポイント増加した。単年度でみても、</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ポイント増加しており、これは臨時財政対策債発行可能額が減少したことによる標準財政規模の減少が要因である。</a:t>
          </a:r>
        </a:p>
        <a:p>
          <a:r>
            <a:rPr kumimoji="1" lang="ja-JP" altLang="en-US" sz="1300">
              <a:latin typeface="ＭＳ Ｐゴシック" panose="020B0600070205080204" pitchFamily="50" charset="-128"/>
              <a:ea typeface="ＭＳ Ｐゴシック" panose="020B0600070205080204" pitchFamily="50" charset="-128"/>
            </a:rPr>
            <a:t>引き続き、数値の改善に向けて、新規事業の必要性を検証しつつ、地方債の発行の際には、財政指標の影響を考慮しながら事業の遂行にあたる。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39</xdr:row>
      <xdr:rowOff>160565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8126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1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126093</xdr:rowOff>
    </xdr:from>
    <xdr:to>
      <xdr:col>77</xdr:col>
      <xdr:colOff>44450</xdr:colOff>
      <xdr:row>40</xdr:row>
      <xdr:rowOff>58057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81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41</xdr:row>
      <xdr:rowOff>47474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91605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47474</xdr:rowOff>
    </xdr:from>
    <xdr:to>
      <xdr:col>68</xdr:col>
      <xdr:colOff>152400</xdr:colOff>
      <xdr:row>42</xdr:row>
      <xdr:rowOff>59872</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076924"/>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109765</xdr:rowOff>
    </xdr:from>
    <xdr:to>
      <xdr:col>81</xdr:col>
      <xdr:colOff>95250</xdr:colOff>
      <xdr:row>40</xdr:row>
      <xdr:rowOff>39915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126292</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168124</xdr:rowOff>
    </xdr:from>
    <xdr:to>
      <xdr:col>68</xdr:col>
      <xdr:colOff>203200</xdr:colOff>
      <xdr:row>41</xdr:row>
      <xdr:rowOff>98274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83051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9072</xdr:rowOff>
    </xdr:from>
    <xdr:to>
      <xdr:col>64</xdr:col>
      <xdr:colOff>152400</xdr:colOff>
      <xdr:row>42</xdr:row>
      <xdr:rowOff>110672</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95449</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38.3%</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ポイント減少した。主な要因は、将来負担額の地方債現在高が</a:t>
          </a:r>
          <a:r>
            <a:rPr kumimoji="1" lang="en-US" altLang="ja-JP" sz="1300">
              <a:latin typeface="ＭＳ Ｐゴシック" panose="020B0600070205080204" pitchFamily="50" charset="-128"/>
              <a:ea typeface="ＭＳ Ｐゴシック" panose="020B0600070205080204" pitchFamily="50" charset="-128"/>
            </a:rPr>
            <a:t>3,063</a:t>
          </a:r>
          <a:r>
            <a:rPr kumimoji="1" lang="ja-JP" altLang="en-US" sz="1300">
              <a:latin typeface="ＭＳ Ｐゴシック" panose="020B0600070205080204" pitchFamily="50" charset="-128"/>
              <a:ea typeface="ＭＳ Ｐゴシック" panose="020B0600070205080204" pitchFamily="50" charset="-128"/>
            </a:rPr>
            <a:t>百万円減少したことによるものである。今後、投資的事業の取捨選択を行うことで、さらなる将来負担額の抑制に努める。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35379</xdr:rowOff>
    </xdr:from>
    <xdr:to>
      <xdr:col>81</xdr:col>
      <xdr:colOff>44450</xdr:colOff>
      <xdr:row>17</xdr:row>
      <xdr:rowOff>58692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778579"/>
          <a:ext cx="838200" cy="19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58692</xdr:rowOff>
    </xdr:from>
    <xdr:to>
      <xdr:col>77</xdr:col>
      <xdr:colOff>44450</xdr:colOff>
      <xdr:row>18</xdr:row>
      <xdr:rowOff>142331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973342"/>
          <a:ext cx="8890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142331</xdr:rowOff>
    </xdr:from>
    <xdr:to>
      <xdr:col>72</xdr:col>
      <xdr:colOff>203200</xdr:colOff>
      <xdr:row>19</xdr:row>
      <xdr:rowOff>31206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322843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100784</xdr:rowOff>
    </xdr:from>
    <xdr:to>
      <xdr:col>73</xdr:col>
      <xdr:colOff>44450</xdr:colOff>
      <xdr:row>14</xdr:row>
      <xdr:rowOff>30934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3628</xdr:rowOff>
    </xdr:from>
    <xdr:to>
      <xdr:col>68</xdr:col>
      <xdr:colOff>152400</xdr:colOff>
      <xdr:row>19</xdr:row>
      <xdr:rowOff>31206</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326117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126637</xdr:rowOff>
    </xdr:from>
    <xdr:to>
      <xdr:col>68</xdr:col>
      <xdr:colOff>203200</xdr:colOff>
      <xdr:row>14</xdr:row>
      <xdr:rowOff>56787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156029</xdr:rowOff>
    </xdr:from>
    <xdr:to>
      <xdr:col>81</xdr:col>
      <xdr:colOff>95250</xdr:colOff>
      <xdr:row>16</xdr:row>
      <xdr:rowOff>86179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128106</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69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7892</xdr:rowOff>
    </xdr:from>
    <xdr:to>
      <xdr:col>77</xdr:col>
      <xdr:colOff>95250</xdr:colOff>
      <xdr:row>17</xdr:row>
      <xdr:rowOff>109492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9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94269</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00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91531</xdr:rowOff>
    </xdr:from>
    <xdr:to>
      <xdr:col>73</xdr:col>
      <xdr:colOff>44450</xdr:colOff>
      <xdr:row>19</xdr:row>
      <xdr:rowOff>21681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17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6458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26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151856</xdr:rowOff>
    </xdr:from>
    <xdr:to>
      <xdr:col>68</xdr:col>
      <xdr:colOff>203200</xdr:colOff>
      <xdr:row>19</xdr:row>
      <xdr:rowOff>82006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23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66783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32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124279</xdr:rowOff>
    </xdr:from>
    <xdr:to>
      <xdr:col>64</xdr:col>
      <xdr:colOff>152400</xdr:colOff>
      <xdr:row>19</xdr:row>
      <xdr:rowOff>54428</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2103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39205</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29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119,985
118,581
39.56
48,762,664
46,692,891
1,945,793
24,630,234
32,130,583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28.1</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ポイント減少している。分母となる歳入経常一般財源が</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百万円減額したが、人件費自体も</a:t>
          </a:r>
          <a:r>
            <a:rPr kumimoji="1" lang="en-US" altLang="ja-JP" sz="1300">
              <a:latin typeface="ＭＳ Ｐゴシック" panose="020B0600070205080204" pitchFamily="50" charset="-128"/>
              <a:ea typeface="ＭＳ Ｐゴシック" panose="020B0600070205080204" pitchFamily="50" charset="-128"/>
            </a:rPr>
            <a:t>428</a:t>
          </a:r>
          <a:r>
            <a:rPr kumimoji="1" lang="ja-JP" altLang="en-US" sz="1300">
              <a:latin typeface="ＭＳ Ｐゴシック" panose="020B0600070205080204" pitchFamily="50" charset="-128"/>
              <a:ea typeface="ＭＳ Ｐゴシック" panose="020B0600070205080204" pitchFamily="50" charset="-128"/>
            </a:rPr>
            <a:t>百万円減少したことで、本数値は減少となっている。</a:t>
          </a:r>
        </a:p>
        <a:p>
          <a:r>
            <a:rPr kumimoji="1" lang="ja-JP" altLang="en-US" sz="1300">
              <a:latin typeface="ＭＳ Ｐゴシック" panose="020B0600070205080204" pitchFamily="50" charset="-128"/>
              <a:ea typeface="ＭＳ Ｐゴシック" panose="020B0600070205080204" pitchFamily="50" charset="-128"/>
            </a:rPr>
            <a:t>人件費が減少した主な要因は、退職金が減少したことである。</a:t>
          </a:r>
        </a:p>
        <a:p>
          <a:r>
            <a:rPr kumimoji="1" lang="ja-JP" altLang="en-US" sz="1300">
              <a:latin typeface="ＭＳ Ｐゴシック" panose="020B0600070205080204" pitchFamily="50" charset="-128"/>
              <a:ea typeface="ＭＳ Ｐゴシック" panose="020B0600070205080204" pitchFamily="50" charset="-128"/>
            </a:rPr>
            <a:t>今後、働き方改革を進めていく中で、人件費の削減に努める。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12700</xdr:rowOff>
    </xdr:from>
    <xdr:to>
      <xdr:col>24</xdr:col>
      <xdr:colOff>25400</xdr:colOff>
      <xdr:row>40</xdr:row>
      <xdr:rowOff>67564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8707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163593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35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67564</xdr:rowOff>
    </xdr:from>
    <xdr:to>
      <xdr:col>19</xdr:col>
      <xdr:colOff>187325</xdr:colOff>
      <xdr:row>41</xdr:row>
      <xdr:rowOff>14986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9255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37846</xdr:rowOff>
    </xdr:from>
    <xdr:to>
      <xdr:col>15</xdr:col>
      <xdr:colOff>98425</xdr:colOff>
      <xdr:row>41</xdr:row>
      <xdr:rowOff>14986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24396"/>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154432</xdr:rowOff>
    </xdr:from>
    <xdr:to>
      <xdr:col>11</xdr:col>
      <xdr:colOff>9525</xdr:colOff>
      <xdr:row>39</xdr:row>
      <xdr:rowOff>37846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695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87393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105681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105427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16764</xdr:rowOff>
    </xdr:from>
    <xdr:to>
      <xdr:col>20</xdr:col>
      <xdr:colOff>38100</xdr:colOff>
      <xdr:row>40</xdr:row>
      <xdr:rowOff>118364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103141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6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135636</xdr:rowOff>
    </xdr:from>
    <xdr:to>
      <xdr:col>15</xdr:col>
      <xdr:colOff>149225</xdr:colOff>
      <xdr:row>41</xdr:row>
      <xdr:rowOff>65786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50563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158496</xdr:rowOff>
    </xdr:from>
    <xdr:to>
      <xdr:col>11</xdr:col>
      <xdr:colOff>60325</xdr:colOff>
      <xdr:row>39</xdr:row>
      <xdr:rowOff>88646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73423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103632</xdr:rowOff>
    </xdr:from>
    <xdr:to>
      <xdr:col>6</xdr:col>
      <xdr:colOff>171450</xdr:colOff>
      <xdr:row>39</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18559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ポイント増加している。物件費自体、</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百万円増加しており、さらには分母となる歳入経常一般財源も</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百万円減額していることで、本数値は増額となっている。物件費についてはさらなる事務事業の見直しを進め、経常経費の削減に努める。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16</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667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23586</xdr:rowOff>
    </xdr:from>
    <xdr:to>
      <xdr:col>78</xdr:col>
      <xdr:colOff>69850</xdr:colOff>
      <xdr:row>16</xdr:row>
      <xdr:rowOff>132443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66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132443</xdr:rowOff>
    </xdr:from>
    <xdr:to>
      <xdr:col>73</xdr:col>
      <xdr:colOff>180975</xdr:colOff>
      <xdr:row>18</xdr:row>
      <xdr:rowOff>159657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75643"/>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53522</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245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57348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144236</xdr:rowOff>
    </xdr:from>
    <xdr:to>
      <xdr:col>78</xdr:col>
      <xdr:colOff>120650</xdr:colOff>
      <xdr:row>16</xdr:row>
      <xdr:rowOff>74386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81643</xdr:rowOff>
    </xdr:from>
    <xdr:to>
      <xdr:col>74</xdr:col>
      <xdr:colOff>31750</xdr:colOff>
      <xdr:row>17</xdr:row>
      <xdr:rowOff>11793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108857</xdr:rowOff>
    </xdr:from>
    <xdr:to>
      <xdr:col>69</xdr:col>
      <xdr:colOff>142875</xdr:colOff>
      <xdr:row>19</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23784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2722</xdr:rowOff>
    </xdr:from>
    <xdr:to>
      <xdr:col>65</xdr:col>
      <xdr:colOff>53975</xdr:colOff>
      <xdr:row>19</xdr:row>
      <xdr:rowOff>104322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89099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ポイント増加している。扶助費自体、</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百万円増加しており、さらには分母となる歳入経常一般財源も</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百万円減額していることで、本数値は増額となっている。扶助費については増加傾向にあることから、今後各給付事業について一層の資格審査等の適正化に努める。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8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ポイント増加した。その他の数値自体、特別会計への繰出金等の増加により</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百万円増加しており、さらには分母となる歳入経常一般財源も</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百万円減額していることで、本数値は増額となっている。今後各給付事業について一層の資格審査等の適正化をすすめる必要がある。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67128</xdr:rowOff>
    </xdr:from>
    <xdr:to>
      <xdr:col>82</xdr:col>
      <xdr:colOff>107950</xdr:colOff>
      <xdr:row>56</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683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67128</xdr:rowOff>
    </xdr:from>
    <xdr:to>
      <xdr:col>78</xdr:col>
      <xdr:colOff>69850</xdr:colOff>
      <xdr:row>56</xdr:row>
      <xdr:rowOff>154215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683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121557</xdr:rowOff>
    </xdr:from>
    <xdr:to>
      <xdr:col>73</xdr:col>
      <xdr:colOff>180975</xdr:colOff>
      <xdr:row>56</xdr:row>
      <xdr:rowOff>154215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22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121557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1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103415</xdr:rowOff>
    </xdr:from>
    <xdr:to>
      <xdr:col>74</xdr:col>
      <xdr:colOff>31750</xdr:colOff>
      <xdr:row>57</xdr:row>
      <xdr:rowOff>33565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43742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70757</xdr:rowOff>
    </xdr:from>
    <xdr:to>
      <xdr:col>69</xdr:col>
      <xdr:colOff>142875</xdr:colOff>
      <xdr:row>57</xdr:row>
      <xdr:rowOff>907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ポイント増加している。補助費等自体は税収入還付金等の減少により、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百万円減少しているが、分母となる歳入経常一般財源が</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百万円減額していることが、本数値の増加の大きな要因と考えられる。今後も、補助金交付に際して精査を行うとともに、適正な補助交付に努める。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67564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2214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37</xdr:row>
      <xdr:rowOff>5842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2214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33274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33274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160291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1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84853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257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ポイント減少している。分母となる歳入経常一般財源が</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百万円減額しており、公債費自体も、</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百万円減少しているため、本数値は減少となっている。今後の地方債の発行の際には財政指標の影響も考慮に入れ、新規事業の起債については必要性を検討していく。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76</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49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1270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15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62230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02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115570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263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76.4</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ポイント増加している。物件費、扶助費等は前年度に比べて増加しているものの、人件費、補助費等が減少しており、公債費以外の歳出は</a:t>
          </a:r>
          <a:r>
            <a:rPr kumimoji="1" lang="en-US" altLang="ja-JP" sz="1300">
              <a:latin typeface="ＭＳ Ｐゴシック" panose="020B0600070205080204" pitchFamily="50" charset="-128"/>
              <a:ea typeface="ＭＳ Ｐゴシック" panose="020B0600070205080204" pitchFamily="50" charset="-128"/>
            </a:rPr>
            <a:t>374</a:t>
          </a:r>
          <a:r>
            <a:rPr kumimoji="1" lang="ja-JP" altLang="en-US" sz="1300">
              <a:latin typeface="ＭＳ Ｐゴシック" panose="020B0600070205080204" pitchFamily="50" charset="-128"/>
              <a:ea typeface="ＭＳ Ｐゴシック" panose="020B0600070205080204" pitchFamily="50" charset="-128"/>
            </a:rPr>
            <a:t>百万円減少している。しかし、分母となる歳入経常一般財源が</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百万円減額していることが、本数値の増加の大きな要因と考えられる。今後も、事務事業を見直してより一層の経常経費の削減に努める。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76</xdr:row>
      <xdr:rowOff>88900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9971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78</xdr:row>
      <xdr:rowOff>5080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99718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xdr:rowOff>
    </xdr:from>
    <xdr:to>
      <xdr:col>73</xdr:col>
      <xdr:colOff>180975</xdr:colOff>
      <xdr:row>78</xdr:row>
      <xdr:rowOff>111761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3781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111761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4086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54627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125730</xdr:rowOff>
    </xdr:from>
    <xdr:to>
      <xdr:col>74</xdr:col>
      <xdr:colOff>31750</xdr:colOff>
      <xdr:row>78</xdr:row>
      <xdr:rowOff>55880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40657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60961</xdr:rowOff>
    </xdr:from>
    <xdr:to>
      <xdr:col>69</xdr:col>
      <xdr:colOff>142875</xdr:colOff>
      <xdr:row>78</xdr:row>
      <xdr:rowOff>162561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147338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24663</xdr:rowOff>
    </xdr:from>
    <xdr:to>
      <xdr:col>29</xdr:col>
      <xdr:colOff>127000</xdr:colOff>
      <xdr:row>15</xdr:row>
      <xdr:rowOff>63640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644038"/>
          <a:ext cx="647700" cy="38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86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24663</xdr:rowOff>
    </xdr:from>
    <xdr:to>
      <xdr:col>26</xdr:col>
      <xdr:colOff>50800</xdr:colOff>
      <xdr:row>15</xdr:row>
      <xdr:rowOff>62382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44038"/>
          <a:ext cx="698500" cy="37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62382</xdr:rowOff>
    </xdr:from>
    <xdr:to>
      <xdr:col>22</xdr:col>
      <xdr:colOff>114300</xdr:colOff>
      <xdr:row>15</xdr:row>
      <xdr:rowOff>105039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81757"/>
          <a:ext cx="698500" cy="42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143862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105039</xdr:rowOff>
    </xdr:from>
    <xdr:to>
      <xdr:col>18</xdr:col>
      <xdr:colOff>177800</xdr:colOff>
      <xdr:row>15</xdr:row>
      <xdr:rowOff>110548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24414"/>
          <a:ext cx="698500" cy="5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7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24099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8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12840</xdr:rowOff>
    </xdr:from>
    <xdr:to>
      <xdr:col>29</xdr:col>
      <xdr:colOff>177800</xdr:colOff>
      <xdr:row>15</xdr:row>
      <xdr:rowOff>114440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32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29367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7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145313</xdr:rowOff>
    </xdr:from>
    <xdr:to>
      <xdr:col>26</xdr:col>
      <xdr:colOff>101600</xdr:colOff>
      <xdr:row>15</xdr:row>
      <xdr:rowOff>75463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93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85640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62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11582</xdr:rowOff>
    </xdr:from>
    <xdr:to>
      <xdr:col>22</xdr:col>
      <xdr:colOff>165100</xdr:colOff>
      <xdr:row>15</xdr:row>
      <xdr:rowOff>113182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30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123359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39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54239</xdr:rowOff>
    </xdr:from>
    <xdr:to>
      <xdr:col>19</xdr:col>
      <xdr:colOff>38100</xdr:colOff>
      <xdr:row>15</xdr:row>
      <xdr:rowOff>155839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73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166016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59748</xdr:rowOff>
    </xdr:from>
    <xdr:to>
      <xdr:col>15</xdr:col>
      <xdr:colOff>101600</xdr:colOff>
      <xdr:row>15</xdr:row>
      <xdr:rowOff>161348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7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4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291478</xdr:rowOff>
    </xdr:from>
    <xdr:to>
      <xdr:col>29</xdr:col>
      <xdr:colOff>127000</xdr:colOff>
      <xdr:row>35</xdr:row>
      <xdr:rowOff>294525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01828"/>
          <a:ext cx="647700" cy="3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294525</xdr:rowOff>
    </xdr:from>
    <xdr:to>
      <xdr:col>26</xdr:col>
      <xdr:colOff>50800</xdr:colOff>
      <xdr:row>36</xdr:row>
      <xdr:rowOff>67031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04875"/>
          <a:ext cx="698500" cy="115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32969</xdr:rowOff>
    </xdr:from>
    <xdr:to>
      <xdr:col>22</xdr:col>
      <xdr:colOff>114300</xdr:colOff>
      <xdr:row>36</xdr:row>
      <xdr:rowOff>67031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86219"/>
          <a:ext cx="698500" cy="3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149669</xdr:rowOff>
    </xdr:from>
    <xdr:to>
      <xdr:col>18</xdr:col>
      <xdr:colOff>177800</xdr:colOff>
      <xdr:row>36</xdr:row>
      <xdr:rowOff>32969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760019"/>
          <a:ext cx="698500" cy="226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298556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240678</xdr:rowOff>
    </xdr:from>
    <xdr:to>
      <xdr:col>29</xdr:col>
      <xdr:colOff>177800</xdr:colOff>
      <xdr:row>35</xdr:row>
      <xdr:rowOff>342278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5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212755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2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243725</xdr:rowOff>
    </xdr:from>
    <xdr:to>
      <xdr:col>26</xdr:col>
      <xdr:colOff>101600</xdr:colOff>
      <xdr:row>36</xdr:row>
      <xdr:rowOff>2425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54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330102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4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16231</xdr:rowOff>
    </xdr:from>
    <xdr:to>
      <xdr:col>22</xdr:col>
      <xdr:colOff>165100</xdr:colOff>
      <xdr:row>36</xdr:row>
      <xdr:rowOff>117831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69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102608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05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325069</xdr:rowOff>
    </xdr:from>
    <xdr:to>
      <xdr:col>19</xdr:col>
      <xdr:colOff>38100</xdr:colOff>
      <xdr:row>36</xdr:row>
      <xdr:rowOff>83769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35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68546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2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98869</xdr:rowOff>
    </xdr:from>
    <xdr:to>
      <xdr:col>15</xdr:col>
      <xdr:colOff>101600</xdr:colOff>
      <xdr:row>35</xdr:row>
      <xdr:rowOff>200469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09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210646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47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119,985
118,581
39.56
48,762,664
46,692,891
1,945,793
24,630,234
32,130,583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91351</xdr:rowOff>
    </xdr:from>
    <xdr:to>
      <xdr:col>24</xdr:col>
      <xdr:colOff>63500</xdr:colOff>
      <xdr:row>35</xdr:row>
      <xdr:rowOff>74823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920651"/>
          <a:ext cx="838200" cy="15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70207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91351</xdr:rowOff>
    </xdr:from>
    <xdr:to>
      <xdr:col>19</xdr:col>
      <xdr:colOff>177800</xdr:colOff>
      <xdr:row>35</xdr:row>
      <xdr:rowOff>47025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920651"/>
          <a:ext cx="889000" cy="12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21127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47025</xdr:rowOff>
    </xdr:from>
    <xdr:to>
      <xdr:col>15</xdr:col>
      <xdr:colOff>50800</xdr:colOff>
      <xdr:row>36</xdr:row>
      <xdr:rowOff>69360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47775"/>
          <a:ext cx="889000" cy="19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37975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69360</xdr:rowOff>
    </xdr:from>
    <xdr:to>
      <xdr:col>10</xdr:col>
      <xdr:colOff>114300</xdr:colOff>
      <xdr:row>36</xdr:row>
      <xdr:rowOff>134717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41560"/>
          <a:ext cx="889000" cy="6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138925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24023</xdr:rowOff>
    </xdr:from>
    <xdr:to>
      <xdr:col>24</xdr:col>
      <xdr:colOff>114300</xdr:colOff>
      <xdr:row>35</xdr:row>
      <xdr:rowOff>125623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2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46900</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7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40551</xdr:rowOff>
    </xdr:from>
    <xdr:to>
      <xdr:col>20</xdr:col>
      <xdr:colOff>38100</xdr:colOff>
      <xdr:row>34</xdr:row>
      <xdr:rowOff>142151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158678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6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167675</xdr:rowOff>
    </xdr:from>
    <xdr:to>
      <xdr:col>15</xdr:col>
      <xdr:colOff>101600</xdr:colOff>
      <xdr:row>35</xdr:row>
      <xdr:rowOff>97825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9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114352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77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18560</xdr:rowOff>
    </xdr:from>
    <xdr:to>
      <xdr:col>10</xdr:col>
      <xdr:colOff>165100</xdr:colOff>
      <xdr:row>36</xdr:row>
      <xdr:rowOff>120160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136687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9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83917</xdr:rowOff>
    </xdr:from>
    <xdr:to>
      <xdr:col>6</xdr:col>
      <xdr:colOff>38100</xdr:colOff>
      <xdr:row>37</xdr:row>
      <xdr:rowOff>14067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5194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4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68149</xdr:rowOff>
    </xdr:from>
    <xdr:to>
      <xdr:col>24</xdr:col>
      <xdr:colOff>63500</xdr:colOff>
      <xdr:row>57</xdr:row>
      <xdr:rowOff>121608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40799"/>
          <a:ext cx="838200" cy="5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108431</xdr:rowOff>
    </xdr:from>
    <xdr:to>
      <xdr:col>19</xdr:col>
      <xdr:colOff>177800</xdr:colOff>
      <xdr:row>57</xdr:row>
      <xdr:rowOff>121608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81081"/>
          <a:ext cx="889000" cy="1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82060</xdr:rowOff>
    </xdr:from>
    <xdr:to>
      <xdr:col>15</xdr:col>
      <xdr:colOff>50800</xdr:colOff>
      <xdr:row>57</xdr:row>
      <xdr:rowOff>108431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54710"/>
          <a:ext cx="889000" cy="2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82060</xdr:rowOff>
    </xdr:from>
    <xdr:to>
      <xdr:col>10</xdr:col>
      <xdr:colOff>114300</xdr:colOff>
      <xdr:row>57</xdr:row>
      <xdr:rowOff>98568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54710"/>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44271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86072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0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17349</xdr:rowOff>
    </xdr:from>
    <xdr:to>
      <xdr:col>24</xdr:col>
      <xdr:colOff>114300</xdr:colOff>
      <xdr:row>57</xdr:row>
      <xdr:rowOff>118949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8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167226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70808</xdr:rowOff>
    </xdr:from>
    <xdr:to>
      <xdr:col>20</xdr:col>
      <xdr:colOff>38100</xdr:colOff>
      <xdr:row>58</xdr:row>
      <xdr:rowOff>958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163535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3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57631</xdr:rowOff>
    </xdr:from>
    <xdr:to>
      <xdr:col>15</xdr:col>
      <xdr:colOff>101600</xdr:colOff>
      <xdr:row>57</xdr:row>
      <xdr:rowOff>159231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4308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60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31260</xdr:rowOff>
    </xdr:from>
    <xdr:to>
      <xdr:col>10</xdr:col>
      <xdr:colOff>165100</xdr:colOff>
      <xdr:row>57</xdr:row>
      <xdr:rowOff>132860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149387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7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47768</xdr:rowOff>
    </xdr:from>
    <xdr:to>
      <xdr:col>6</xdr:col>
      <xdr:colOff>38100</xdr:colOff>
      <xdr:row>57</xdr:row>
      <xdr:rowOff>149368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165895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9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15433</xdr:rowOff>
    </xdr:from>
    <xdr:to>
      <xdr:col>24</xdr:col>
      <xdr:colOff>63500</xdr:colOff>
      <xdr:row>78</xdr:row>
      <xdr:rowOff>31801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88533"/>
          <a:ext cx="8382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15433</xdr:rowOff>
    </xdr:from>
    <xdr:to>
      <xdr:col>19</xdr:col>
      <xdr:colOff>177800</xdr:colOff>
      <xdr:row>78</xdr:row>
      <xdr:rowOff>31984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88533"/>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24532</xdr:rowOff>
    </xdr:from>
    <xdr:to>
      <xdr:col>15</xdr:col>
      <xdr:colOff>50800</xdr:colOff>
      <xdr:row>78</xdr:row>
      <xdr:rowOff>31984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97632"/>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24532</xdr:rowOff>
    </xdr:from>
    <xdr:to>
      <xdr:col>10</xdr:col>
      <xdr:colOff>114300</xdr:colOff>
      <xdr:row>78</xdr:row>
      <xdr:rowOff>33720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97632"/>
          <a:ext cx="889000" cy="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152451</xdr:rowOff>
    </xdr:from>
    <xdr:to>
      <xdr:col>24</xdr:col>
      <xdr:colOff>114300</xdr:colOff>
      <xdr:row>78</xdr:row>
      <xdr:rowOff>82601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67378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136083</xdr:rowOff>
    </xdr:from>
    <xdr:to>
      <xdr:col>20</xdr:col>
      <xdr:colOff>38100</xdr:colOff>
      <xdr:row>78</xdr:row>
      <xdr:rowOff>66233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57360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3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152634</xdr:rowOff>
    </xdr:from>
    <xdr:to>
      <xdr:col>15</xdr:col>
      <xdr:colOff>101600</xdr:colOff>
      <xdr:row>78</xdr:row>
      <xdr:rowOff>82784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5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73911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145182</xdr:rowOff>
    </xdr:from>
    <xdr:to>
      <xdr:col>10</xdr:col>
      <xdr:colOff>165100</xdr:colOff>
      <xdr:row>78</xdr:row>
      <xdr:rowOff>75332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66459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3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154370</xdr:rowOff>
    </xdr:from>
    <xdr:to>
      <xdr:col>6</xdr:col>
      <xdr:colOff>38100</xdr:colOff>
      <xdr:row>78</xdr:row>
      <xdr:rowOff>84520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75647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4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84615</xdr:rowOff>
    </xdr:from>
    <xdr:to>
      <xdr:col>24</xdr:col>
      <xdr:colOff>63500</xdr:colOff>
      <xdr:row>96</xdr:row>
      <xdr:rowOff>167415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543815"/>
          <a:ext cx="838200" cy="8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84615</xdr:rowOff>
    </xdr:from>
    <xdr:to>
      <xdr:col>19</xdr:col>
      <xdr:colOff>177800</xdr:colOff>
      <xdr:row>97</xdr:row>
      <xdr:rowOff>61984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43815"/>
          <a:ext cx="889000" cy="14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61984</xdr:rowOff>
    </xdr:from>
    <xdr:to>
      <xdr:col>15</xdr:col>
      <xdr:colOff>50800</xdr:colOff>
      <xdr:row>97</xdr:row>
      <xdr:rowOff>86908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92634"/>
          <a:ext cx="889000" cy="2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86908</xdr:rowOff>
    </xdr:from>
    <xdr:to>
      <xdr:col>10</xdr:col>
      <xdr:colOff>114300</xdr:colOff>
      <xdr:row>97</xdr:row>
      <xdr:rowOff>101226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17558"/>
          <a:ext cx="889000" cy="1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116615</xdr:rowOff>
    </xdr:from>
    <xdr:to>
      <xdr:col>24</xdr:col>
      <xdr:colOff>114300</xdr:colOff>
      <xdr:row>97</xdr:row>
      <xdr:rowOff>46765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7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95042</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5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33815</xdr:rowOff>
    </xdr:from>
    <xdr:to>
      <xdr:col>20</xdr:col>
      <xdr:colOff>38100</xdr:colOff>
      <xdr:row>96</xdr:row>
      <xdr:rowOff>135415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126542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58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11184</xdr:rowOff>
    </xdr:from>
    <xdr:to>
      <xdr:col>15</xdr:col>
      <xdr:colOff>101600</xdr:colOff>
      <xdr:row>97</xdr:row>
      <xdr:rowOff>112784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103911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36108</xdr:rowOff>
    </xdr:from>
    <xdr:to>
      <xdr:col>10</xdr:col>
      <xdr:colOff>165100</xdr:colOff>
      <xdr:row>97</xdr:row>
      <xdr:rowOff>137708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128835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50426</xdr:rowOff>
    </xdr:from>
    <xdr:to>
      <xdr:col>6</xdr:col>
      <xdr:colOff>38100</xdr:colOff>
      <xdr:row>97</xdr:row>
      <xdr:rowOff>152026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8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143153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7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118560</xdr:rowOff>
    </xdr:from>
    <xdr:to>
      <xdr:col>55</xdr:col>
      <xdr:colOff>0</xdr:colOff>
      <xdr:row>37</xdr:row>
      <xdr:rowOff>12130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90760"/>
          <a:ext cx="838200" cy="6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6579</xdr:rowOff>
    </xdr:from>
    <xdr:to>
      <xdr:col>50</xdr:col>
      <xdr:colOff>114300</xdr:colOff>
      <xdr:row>37</xdr:row>
      <xdr:rowOff>12130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21529"/>
          <a:ext cx="889000" cy="103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6579</xdr:rowOff>
    </xdr:from>
    <xdr:to>
      <xdr:col>45</xdr:col>
      <xdr:colOff>177800</xdr:colOff>
      <xdr:row>37</xdr:row>
      <xdr:rowOff>80819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321529"/>
          <a:ext cx="889000" cy="110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80819</xdr:rowOff>
    </xdr:from>
    <xdr:to>
      <xdr:col>41</xdr:col>
      <xdr:colOff>50800</xdr:colOff>
      <xdr:row>37</xdr:row>
      <xdr:rowOff>108502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24469"/>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67760</xdr:rowOff>
    </xdr:from>
    <xdr:to>
      <xdr:col>55</xdr:col>
      <xdr:colOff>50800</xdr:colOff>
      <xdr:row>36</xdr:row>
      <xdr:rowOff>169360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46187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132780</xdr:rowOff>
    </xdr:from>
    <xdr:to>
      <xdr:col>50</xdr:col>
      <xdr:colOff>165100</xdr:colOff>
      <xdr:row>37</xdr:row>
      <xdr:rowOff>62930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54057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9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127229</xdr:rowOff>
    </xdr:from>
    <xdr:to>
      <xdr:col>46</xdr:col>
      <xdr:colOff>38100</xdr:colOff>
      <xdr:row>31</xdr:row>
      <xdr:rowOff>57379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7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48506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36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30019</xdr:rowOff>
    </xdr:from>
    <xdr:to>
      <xdr:col>41</xdr:col>
      <xdr:colOff>101600</xdr:colOff>
      <xdr:row>37</xdr:row>
      <xdr:rowOff>131619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122746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57702</xdr:rowOff>
    </xdr:from>
    <xdr:to>
      <xdr:col>36</xdr:col>
      <xdr:colOff>165100</xdr:colOff>
      <xdr:row>37</xdr:row>
      <xdr:rowOff>159302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150429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110909</xdr:rowOff>
    </xdr:from>
    <xdr:to>
      <xdr:col>55</xdr:col>
      <xdr:colOff>0</xdr:colOff>
      <xdr:row>57</xdr:row>
      <xdr:rowOff>143116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83559"/>
          <a:ext cx="838200" cy="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159550</xdr:rowOff>
    </xdr:from>
    <xdr:to>
      <xdr:col>50</xdr:col>
      <xdr:colOff>114300</xdr:colOff>
      <xdr:row>57</xdr:row>
      <xdr:rowOff>143116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60750"/>
          <a:ext cx="889000" cy="1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159550</xdr:rowOff>
    </xdr:from>
    <xdr:to>
      <xdr:col>45</xdr:col>
      <xdr:colOff>177800</xdr:colOff>
      <xdr:row>57</xdr:row>
      <xdr:rowOff>33451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60750"/>
          <a:ext cx="889000" cy="4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163538</xdr:rowOff>
    </xdr:from>
    <xdr:to>
      <xdr:col>41</xdr:col>
      <xdr:colOff>50800</xdr:colOff>
      <xdr:row>57</xdr:row>
      <xdr:rowOff>33451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764738"/>
          <a:ext cx="889000" cy="4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60109</xdr:rowOff>
    </xdr:from>
    <xdr:to>
      <xdr:col>55</xdr:col>
      <xdr:colOff>50800</xdr:colOff>
      <xdr:row>57</xdr:row>
      <xdr:rowOff>161709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3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38536</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92316</xdr:rowOff>
    </xdr:from>
    <xdr:to>
      <xdr:col>50</xdr:col>
      <xdr:colOff>165100</xdr:colOff>
      <xdr:row>58</xdr:row>
      <xdr:rowOff>22466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6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13593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5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108750</xdr:rowOff>
    </xdr:from>
    <xdr:to>
      <xdr:col>46</xdr:col>
      <xdr:colOff>38100</xdr:colOff>
      <xdr:row>57</xdr:row>
      <xdr:rowOff>38900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30027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0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154101</xdr:rowOff>
    </xdr:from>
    <xdr:to>
      <xdr:col>41</xdr:col>
      <xdr:colOff>101600</xdr:colOff>
      <xdr:row>57</xdr:row>
      <xdr:rowOff>84251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75378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112738</xdr:rowOff>
    </xdr:from>
    <xdr:to>
      <xdr:col>36</xdr:col>
      <xdr:colOff>165100</xdr:colOff>
      <xdr:row>57</xdr:row>
      <xdr:rowOff>42888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34015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0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25926</xdr:rowOff>
    </xdr:from>
    <xdr:to>
      <xdr:col>55</xdr:col>
      <xdr:colOff>0</xdr:colOff>
      <xdr:row>78</xdr:row>
      <xdr:rowOff>37973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399026"/>
          <a:ext cx="8382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1077</xdr:rowOff>
    </xdr:from>
    <xdr:to>
      <xdr:col>50</xdr:col>
      <xdr:colOff>114300</xdr:colOff>
      <xdr:row>78</xdr:row>
      <xdr:rowOff>37973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374177"/>
          <a:ext cx="8890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91991</xdr:rowOff>
    </xdr:from>
    <xdr:to>
      <xdr:col>45</xdr:col>
      <xdr:colOff>177800</xdr:colOff>
      <xdr:row>78</xdr:row>
      <xdr:rowOff>1077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293641"/>
          <a:ext cx="889000" cy="8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46912</xdr:rowOff>
    </xdr:from>
    <xdr:to>
      <xdr:col>41</xdr:col>
      <xdr:colOff>50800</xdr:colOff>
      <xdr:row>77</xdr:row>
      <xdr:rowOff>91991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248562"/>
          <a:ext cx="889000" cy="4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106283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104841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3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146576</xdr:rowOff>
    </xdr:from>
    <xdr:to>
      <xdr:col>55</xdr:col>
      <xdr:colOff>50800</xdr:colOff>
      <xdr:row>78</xdr:row>
      <xdr:rowOff>76726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4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61503</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6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158623</xdr:rowOff>
    </xdr:from>
    <xdr:to>
      <xdr:col>50</xdr:col>
      <xdr:colOff>165100</xdr:colOff>
      <xdr:row>78</xdr:row>
      <xdr:rowOff>88773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79900</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45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121727</xdr:rowOff>
    </xdr:from>
    <xdr:to>
      <xdr:col>46</xdr:col>
      <xdr:colOff>38100</xdr:colOff>
      <xdr:row>78</xdr:row>
      <xdr:rowOff>51877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2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43004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41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41191</xdr:rowOff>
    </xdr:from>
    <xdr:to>
      <xdr:col>41</xdr:col>
      <xdr:colOff>101600</xdr:colOff>
      <xdr:row>77</xdr:row>
      <xdr:rowOff>142791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24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133918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33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167562</xdr:rowOff>
    </xdr:from>
    <xdr:to>
      <xdr:col>36</xdr:col>
      <xdr:colOff>165100</xdr:colOff>
      <xdr:row>77</xdr:row>
      <xdr:rowOff>97712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1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114239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97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57862</xdr:rowOff>
    </xdr:from>
    <xdr:to>
      <xdr:col>55</xdr:col>
      <xdr:colOff>0</xdr:colOff>
      <xdr:row>97</xdr:row>
      <xdr:rowOff>112931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688512"/>
          <a:ext cx="838200" cy="5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7317</xdr:rowOff>
    </xdr:from>
    <xdr:to>
      <xdr:col>50</xdr:col>
      <xdr:colOff>114300</xdr:colOff>
      <xdr:row>97</xdr:row>
      <xdr:rowOff>112931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466517"/>
          <a:ext cx="889000" cy="27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7317</xdr:rowOff>
    </xdr:from>
    <xdr:to>
      <xdr:col>45</xdr:col>
      <xdr:colOff>177800</xdr:colOff>
      <xdr:row>97</xdr:row>
      <xdr:rowOff>32212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466517"/>
          <a:ext cx="889000" cy="19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32212</xdr:rowOff>
    </xdr:from>
    <xdr:to>
      <xdr:col>41</xdr:col>
      <xdr:colOff>50800</xdr:colOff>
      <xdr:row>97</xdr:row>
      <xdr:rowOff>75944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662862"/>
          <a:ext cx="889000" cy="4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64929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7062</xdr:rowOff>
    </xdr:from>
    <xdr:to>
      <xdr:col>55</xdr:col>
      <xdr:colOff>50800</xdr:colOff>
      <xdr:row>97</xdr:row>
      <xdr:rowOff>108662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156939</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1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62131</xdr:rowOff>
    </xdr:from>
    <xdr:to>
      <xdr:col>50</xdr:col>
      <xdr:colOff>165100</xdr:colOff>
      <xdr:row>97</xdr:row>
      <xdr:rowOff>163731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9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154858</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04428" y="1678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127967</xdr:rowOff>
    </xdr:from>
    <xdr:to>
      <xdr:col>46</xdr:col>
      <xdr:colOff>38100</xdr:colOff>
      <xdr:row>96</xdr:row>
      <xdr:rowOff>58117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4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49244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50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152862</xdr:rowOff>
    </xdr:from>
    <xdr:to>
      <xdr:col>41</xdr:col>
      <xdr:colOff>101600</xdr:colOff>
      <xdr:row>97</xdr:row>
      <xdr:rowOff>83012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1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74139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70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25144</xdr:rowOff>
    </xdr:from>
    <xdr:to>
      <xdr:col>36</xdr:col>
      <xdr:colOff>165100</xdr:colOff>
      <xdr:row>97</xdr:row>
      <xdr:rowOff>126744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117871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7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5715</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692265"/>
          <a:ext cx="8890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126365</xdr:rowOff>
    </xdr:from>
    <xdr:to>
      <xdr:col>67</xdr:col>
      <xdr:colOff>101600</xdr:colOff>
      <xdr:row>39</xdr:row>
      <xdr:rowOff>56515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47642</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34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99371</xdr:rowOff>
    </xdr:from>
    <xdr:to>
      <xdr:col>85</xdr:col>
      <xdr:colOff>127000</xdr:colOff>
      <xdr:row>75</xdr:row>
      <xdr:rowOff>159931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958121"/>
          <a:ext cx="838200" cy="6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159931</xdr:rowOff>
    </xdr:from>
    <xdr:to>
      <xdr:col>81</xdr:col>
      <xdr:colOff>50800</xdr:colOff>
      <xdr:row>76</xdr:row>
      <xdr:rowOff>7665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018681"/>
          <a:ext cx="8890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149873</xdr:rowOff>
    </xdr:from>
    <xdr:to>
      <xdr:col>76</xdr:col>
      <xdr:colOff>114300</xdr:colOff>
      <xdr:row>76</xdr:row>
      <xdr:rowOff>7665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008623"/>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123813</xdr:rowOff>
    </xdr:from>
    <xdr:to>
      <xdr:col>71</xdr:col>
      <xdr:colOff>177800</xdr:colOff>
      <xdr:row>75</xdr:row>
      <xdr:rowOff>149873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982563"/>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48571</xdr:rowOff>
    </xdr:from>
    <xdr:to>
      <xdr:col>85</xdr:col>
      <xdr:colOff>177800</xdr:colOff>
      <xdr:row>75</xdr:row>
      <xdr:rowOff>150171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90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26998</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109131</xdr:rowOff>
    </xdr:from>
    <xdr:to>
      <xdr:col>81</xdr:col>
      <xdr:colOff>101600</xdr:colOff>
      <xdr:row>76</xdr:row>
      <xdr:rowOff>39281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30408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0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128315</xdr:rowOff>
    </xdr:from>
    <xdr:to>
      <xdr:col>76</xdr:col>
      <xdr:colOff>165100</xdr:colOff>
      <xdr:row>76</xdr:row>
      <xdr:rowOff>58465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9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49592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07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99073</xdr:rowOff>
    </xdr:from>
    <xdr:to>
      <xdr:col>72</xdr:col>
      <xdr:colOff>38100</xdr:colOff>
      <xdr:row>76</xdr:row>
      <xdr:rowOff>29223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9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20350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05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73013</xdr:rowOff>
    </xdr:from>
    <xdr:to>
      <xdr:col>67</xdr:col>
      <xdr:colOff>101600</xdr:colOff>
      <xdr:row>76</xdr:row>
      <xdr:rowOff>3163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9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165740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0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100750</xdr:rowOff>
    </xdr:from>
    <xdr:to>
      <xdr:col>85</xdr:col>
      <xdr:colOff>127000</xdr:colOff>
      <xdr:row>98</xdr:row>
      <xdr:rowOff>158707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902850"/>
          <a:ext cx="838200" cy="5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158707</xdr:rowOff>
    </xdr:from>
    <xdr:to>
      <xdr:col>81</xdr:col>
      <xdr:colOff>50800</xdr:colOff>
      <xdr:row>99</xdr:row>
      <xdr:rowOff>78425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960807"/>
          <a:ext cx="889000" cy="9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78425</xdr:rowOff>
    </xdr:from>
    <xdr:to>
      <xdr:col>76</xdr:col>
      <xdr:colOff>114300</xdr:colOff>
      <xdr:row>99</xdr:row>
      <xdr:rowOff>86599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7051975"/>
          <a:ext cx="889000" cy="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86599</xdr:rowOff>
    </xdr:from>
    <xdr:to>
      <xdr:col>71</xdr:col>
      <xdr:colOff>177800</xdr:colOff>
      <xdr:row>99</xdr:row>
      <xdr:rowOff>97442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7060149"/>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49950</xdr:rowOff>
    </xdr:from>
    <xdr:to>
      <xdr:col>85</xdr:col>
      <xdr:colOff>177800</xdr:colOff>
      <xdr:row>98</xdr:row>
      <xdr:rowOff>151550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28377</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107907</xdr:rowOff>
    </xdr:from>
    <xdr:to>
      <xdr:col>81</xdr:col>
      <xdr:colOff>101600</xdr:colOff>
      <xdr:row>99</xdr:row>
      <xdr:rowOff>38057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1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29184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700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27625</xdr:rowOff>
    </xdr:from>
    <xdr:to>
      <xdr:col>76</xdr:col>
      <xdr:colOff>165100</xdr:colOff>
      <xdr:row>99</xdr:row>
      <xdr:rowOff>129225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70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120352</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9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35799</xdr:rowOff>
    </xdr:from>
    <xdr:to>
      <xdr:col>72</xdr:col>
      <xdr:colOff>38100</xdr:colOff>
      <xdr:row>99</xdr:row>
      <xdr:rowOff>137399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70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128526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10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46642</xdr:rowOff>
    </xdr:from>
    <xdr:to>
      <xdr:col>67</xdr:col>
      <xdr:colOff>101600</xdr:colOff>
      <xdr:row>99</xdr:row>
      <xdr:rowOff>148242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70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139369</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5017" y="17112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72949</xdr:rowOff>
    </xdr:from>
    <xdr:to>
      <xdr:col>116</xdr:col>
      <xdr:colOff>63500</xdr:colOff>
      <xdr:row>58</xdr:row>
      <xdr:rowOff>77254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17049"/>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65232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10009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72949</xdr:rowOff>
    </xdr:from>
    <xdr:to>
      <xdr:col>111</xdr:col>
      <xdr:colOff>177800</xdr:colOff>
      <xdr:row>58</xdr:row>
      <xdr:rowOff>82417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17049"/>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1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82417</xdr:rowOff>
    </xdr:from>
    <xdr:to>
      <xdr:col>107</xdr:col>
      <xdr:colOff>50800</xdr:colOff>
      <xdr:row>58</xdr:row>
      <xdr:rowOff>82969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26517"/>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154252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09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82969</xdr:rowOff>
    </xdr:from>
    <xdr:to>
      <xdr:col>102</xdr:col>
      <xdr:colOff>114300</xdr:colOff>
      <xdr:row>58</xdr:row>
      <xdr:rowOff>95180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27069"/>
          <a:ext cx="889000" cy="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3776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13816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1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26454</xdr:rowOff>
    </xdr:from>
    <xdr:to>
      <xdr:col>116</xdr:col>
      <xdr:colOff>114300</xdr:colOff>
      <xdr:row>58</xdr:row>
      <xdr:rowOff>128054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7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49331</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2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22149</xdr:rowOff>
    </xdr:from>
    <xdr:to>
      <xdr:col>112</xdr:col>
      <xdr:colOff>38100</xdr:colOff>
      <xdr:row>58</xdr:row>
      <xdr:rowOff>123749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6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140276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74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31617</xdr:rowOff>
    </xdr:from>
    <xdr:to>
      <xdr:col>107</xdr:col>
      <xdr:colOff>101600</xdr:colOff>
      <xdr:row>58</xdr:row>
      <xdr:rowOff>133217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149744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75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32169</xdr:rowOff>
    </xdr:from>
    <xdr:to>
      <xdr:col>102</xdr:col>
      <xdr:colOff>165100</xdr:colOff>
      <xdr:row>58</xdr:row>
      <xdr:rowOff>133769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150296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75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44380</xdr:rowOff>
    </xdr:from>
    <xdr:to>
      <xdr:col>98</xdr:col>
      <xdr:colOff>38100</xdr:colOff>
      <xdr:row>58</xdr:row>
      <xdr:rowOff>145980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162507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7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24181</xdr:rowOff>
    </xdr:from>
    <xdr:to>
      <xdr:col>116</xdr:col>
      <xdr:colOff>63500</xdr:colOff>
      <xdr:row>76</xdr:row>
      <xdr:rowOff>74473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54381"/>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74473</xdr:rowOff>
    </xdr:from>
    <xdr:to>
      <xdr:col>111</xdr:col>
      <xdr:colOff>177800</xdr:colOff>
      <xdr:row>76</xdr:row>
      <xdr:rowOff>135356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04673"/>
          <a:ext cx="88900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135356</xdr:rowOff>
    </xdr:from>
    <xdr:to>
      <xdr:col>107</xdr:col>
      <xdr:colOff>50800</xdr:colOff>
      <xdr:row>77</xdr:row>
      <xdr:rowOff>6311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65556"/>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6159</xdr:rowOff>
    </xdr:from>
    <xdr:to>
      <xdr:col>102</xdr:col>
      <xdr:colOff>114300</xdr:colOff>
      <xdr:row>77</xdr:row>
      <xdr:rowOff>6311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20780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96652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111015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144831</xdr:rowOff>
    </xdr:from>
    <xdr:to>
      <xdr:col>116</xdr:col>
      <xdr:colOff>114300</xdr:colOff>
      <xdr:row>76</xdr:row>
      <xdr:rowOff>74981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123258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8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23673</xdr:rowOff>
    </xdr:from>
    <xdr:to>
      <xdr:col>112</xdr:col>
      <xdr:colOff>38100</xdr:colOff>
      <xdr:row>76</xdr:row>
      <xdr:rowOff>125273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116400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4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84556</xdr:rowOff>
    </xdr:from>
    <xdr:to>
      <xdr:col>107</xdr:col>
      <xdr:colOff>101600</xdr:colOff>
      <xdr:row>77</xdr:row>
      <xdr:rowOff>14706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5833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126961</xdr:rowOff>
    </xdr:from>
    <xdr:to>
      <xdr:col>102</xdr:col>
      <xdr:colOff>165100</xdr:colOff>
      <xdr:row>77</xdr:row>
      <xdr:rowOff>57111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48238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126809</xdr:rowOff>
    </xdr:from>
    <xdr:to>
      <xdr:col>98</xdr:col>
      <xdr:colOff>38100</xdr:colOff>
      <xdr:row>77</xdr:row>
      <xdr:rowOff>56959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5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48086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4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年度は定年退職者による退職金の増加があったが、</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年度は退職金の減少により人件費総額は減少した。今後は定員管理計画に基づく適正な定員管理を引き続き行うことで人件費の抑制を図る。</a:t>
          </a:r>
        </a:p>
        <a:p>
          <a:r>
            <a:rPr kumimoji="1" lang="ja-JP" altLang="en-US" sz="1300">
              <a:latin typeface="ＭＳ Ｐゴシック" panose="020B0600070205080204" pitchFamily="50" charset="-128"/>
              <a:ea typeface="ＭＳ Ｐゴシック" panose="020B0600070205080204" pitchFamily="50" charset="-128"/>
            </a:rPr>
            <a:t>物件費について、</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年度に引き続き、類似団体の平均を下回る結果となったが、当市では価格高騰対策や電気料金の増加により前年度より増加する結果となった。</a:t>
          </a:r>
        </a:p>
        <a:p>
          <a:r>
            <a:rPr kumimoji="1" lang="ja-JP" altLang="en-US" sz="1300">
              <a:latin typeface="ＭＳ Ｐゴシック" panose="020B0600070205080204" pitchFamily="50" charset="-128"/>
              <a:ea typeface="ＭＳ Ｐゴシック" panose="020B0600070205080204" pitchFamily="50" charset="-128"/>
            </a:rPr>
            <a:t>歳出決算総額として、住民一人当たりのコストを比較すると、橿原市が</a:t>
          </a:r>
          <a:r>
            <a:rPr kumimoji="1" lang="en-US" altLang="ja-JP" sz="1300">
              <a:latin typeface="ＭＳ Ｐゴシック" panose="020B0600070205080204" pitchFamily="50" charset="-128"/>
              <a:ea typeface="ＭＳ Ｐゴシック" panose="020B0600070205080204" pitchFamily="50" charset="-128"/>
            </a:rPr>
            <a:t>389,156</a:t>
          </a:r>
          <a:r>
            <a:rPr kumimoji="1" lang="ja-JP" altLang="en-US" sz="1300">
              <a:latin typeface="ＭＳ Ｐゴシック" panose="020B0600070205080204" pitchFamily="50" charset="-128"/>
              <a:ea typeface="ＭＳ Ｐゴシック" panose="020B0600070205080204" pitchFamily="50" charset="-128"/>
            </a:rPr>
            <a:t>円、全国が</a:t>
          </a:r>
          <a:r>
            <a:rPr kumimoji="1" lang="en-US" altLang="ja-JP" sz="1300">
              <a:latin typeface="ＭＳ Ｐゴシック" panose="020B0600070205080204" pitchFamily="50" charset="-128"/>
              <a:ea typeface="ＭＳ Ｐゴシック" panose="020B0600070205080204" pitchFamily="50" charset="-128"/>
            </a:rPr>
            <a:t>525,3431</a:t>
          </a:r>
          <a:r>
            <a:rPr kumimoji="1" lang="ja-JP" altLang="en-US" sz="1300">
              <a:latin typeface="ＭＳ Ｐゴシック" panose="020B0600070205080204" pitchFamily="50" charset="-128"/>
              <a:ea typeface="ＭＳ Ｐゴシック" panose="020B0600070205080204" pitchFamily="50" charset="-128"/>
            </a:rPr>
            <a:t>円、類似団体が</a:t>
          </a:r>
          <a:r>
            <a:rPr kumimoji="1" lang="en-US" altLang="ja-JP" sz="1300">
              <a:latin typeface="ＭＳ Ｐゴシック" panose="020B0600070205080204" pitchFamily="50" charset="-128"/>
              <a:ea typeface="ＭＳ Ｐゴシック" panose="020B0600070205080204" pitchFamily="50" charset="-128"/>
            </a:rPr>
            <a:t>452,782</a:t>
          </a:r>
          <a:r>
            <a:rPr kumimoji="1" lang="ja-JP" altLang="en-US" sz="1300">
              <a:latin typeface="ＭＳ Ｐゴシック" panose="020B0600070205080204" pitchFamily="50" charset="-128"/>
              <a:ea typeface="ＭＳ Ｐゴシック" panose="020B0600070205080204" pitchFamily="50" charset="-128"/>
            </a:rPr>
            <a:t>円と、橿原市が全国や類似団体を下回っている。また、コストは扶助費</a:t>
          </a:r>
          <a:r>
            <a:rPr kumimoji="1" lang="en-US" altLang="ja-JP" sz="1300">
              <a:latin typeface="ＭＳ Ｐゴシック" panose="020B0600070205080204" pitchFamily="50" charset="-128"/>
              <a:ea typeface="ＭＳ Ｐゴシック" panose="020B0600070205080204" pitchFamily="50" charset="-128"/>
            </a:rPr>
            <a:t>(101,363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65,338</a:t>
          </a:r>
          <a:r>
            <a:rPr kumimoji="1" lang="ja-JP" altLang="en-US" sz="1300">
              <a:latin typeface="ＭＳ Ｐゴシック" panose="020B0600070205080204" pitchFamily="50" charset="-128"/>
              <a:ea typeface="ＭＳ Ｐゴシック" panose="020B0600070205080204" pitchFamily="50" charset="-128"/>
            </a:rPr>
            <a:t>円）、物件費（</a:t>
          </a:r>
          <a:r>
            <a:rPr kumimoji="1" lang="en-US" altLang="ja-JP" sz="1300">
              <a:latin typeface="ＭＳ Ｐゴシック" panose="020B0600070205080204" pitchFamily="50" charset="-128"/>
              <a:ea typeface="ＭＳ Ｐゴシック" panose="020B0600070205080204" pitchFamily="50" charset="-128"/>
            </a:rPr>
            <a:t>62,882</a:t>
          </a:r>
          <a:r>
            <a:rPr kumimoji="1" lang="ja-JP" altLang="en-US" sz="1300">
              <a:latin typeface="ＭＳ Ｐゴシック" panose="020B0600070205080204" pitchFamily="50" charset="-128"/>
              <a:ea typeface="ＭＳ Ｐゴシック" panose="020B0600070205080204" pitchFamily="50" charset="-128"/>
            </a:rPr>
            <a:t>円）の順となっており、全体の</a:t>
          </a:r>
          <a:r>
            <a:rPr kumimoji="1" lang="en-US" altLang="ja-JP" sz="1300">
              <a:latin typeface="ＭＳ Ｐゴシック" panose="020B0600070205080204" pitchFamily="50" charset="-128"/>
              <a:ea typeface="ＭＳ Ｐゴシック" panose="020B0600070205080204" pitchFamily="50" charset="-128"/>
            </a:rPr>
            <a:t>59.0</a:t>
          </a:r>
          <a:r>
            <a:rPr kumimoji="1" lang="ja-JP" altLang="en-US" sz="1300">
              <a:latin typeface="ＭＳ Ｐゴシック" panose="020B0600070205080204" pitchFamily="50" charset="-128"/>
              <a:ea typeface="ＭＳ Ｐゴシック" panose="020B0600070205080204" pitchFamily="50" charset="-128"/>
            </a:rPr>
            <a:t>％を占めている。今後は、施設の老朽化による対策による普通建設事業費の増加等も考えられるが、公共施設の統廃合や長寿命化を行い、物件費等の経常経費削減を実施して、歳出の増大を抑える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119,985
118,581
39.56
48,762,664
46,692,891
1,945,793
24,630,234
32,130,583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3084</xdr:rowOff>
    </xdr:from>
    <xdr:to>
      <xdr:col>24</xdr:col>
      <xdr:colOff>63500</xdr:colOff>
      <xdr:row>35</xdr:row>
      <xdr:rowOff>29210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038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105410</xdr:rowOff>
    </xdr:from>
    <xdr:to>
      <xdr:col>19</xdr:col>
      <xdr:colOff>177800</xdr:colOff>
      <xdr:row>35</xdr:row>
      <xdr:rowOff>29210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6326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105410</xdr:rowOff>
    </xdr:from>
    <xdr:to>
      <xdr:col>15</xdr:col>
      <xdr:colOff>50800</xdr:colOff>
      <xdr:row>33</xdr:row>
      <xdr:rowOff>128270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63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25944</xdr:rowOff>
    </xdr:from>
    <xdr:to>
      <xdr:col>10</xdr:col>
      <xdr:colOff>114300</xdr:colOff>
      <xdr:row>33</xdr:row>
      <xdr:rowOff>128270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683794"/>
          <a:ext cx="889000" cy="10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69504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123734</xdr:rowOff>
    </xdr:from>
    <xdr:to>
      <xdr:col>24</xdr:col>
      <xdr:colOff>114300</xdr:colOff>
      <xdr:row>35</xdr:row>
      <xdr:rowOff>53884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102161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149860</xdr:rowOff>
    </xdr:from>
    <xdr:to>
      <xdr:col>20</xdr:col>
      <xdr:colOff>38100</xdr:colOff>
      <xdr:row>35</xdr:row>
      <xdr:rowOff>80010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71137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54610</xdr:rowOff>
    </xdr:from>
    <xdr:to>
      <xdr:col>15</xdr:col>
      <xdr:colOff>101600</xdr:colOff>
      <xdr:row>33</xdr:row>
      <xdr:rowOff>156210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77470</xdr:rowOff>
    </xdr:from>
    <xdr:to>
      <xdr:col>10</xdr:col>
      <xdr:colOff>165100</xdr:colOff>
      <xdr:row>34</xdr:row>
      <xdr:rowOff>7620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24147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146594</xdr:rowOff>
    </xdr:from>
    <xdr:to>
      <xdr:col>6</xdr:col>
      <xdr:colOff>38100</xdr:colOff>
      <xdr:row>33</xdr:row>
      <xdr:rowOff>76744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93271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38805</xdr:rowOff>
    </xdr:from>
    <xdr:to>
      <xdr:col>24</xdr:col>
      <xdr:colOff>63500</xdr:colOff>
      <xdr:row>57</xdr:row>
      <xdr:rowOff>78559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11455"/>
          <a:ext cx="838200" cy="3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10573</xdr:rowOff>
    </xdr:from>
    <xdr:to>
      <xdr:col>19</xdr:col>
      <xdr:colOff>177800</xdr:colOff>
      <xdr:row>57</xdr:row>
      <xdr:rowOff>78559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40323"/>
          <a:ext cx="889000" cy="4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10573</xdr:rowOff>
    </xdr:from>
    <xdr:to>
      <xdr:col>15</xdr:col>
      <xdr:colOff>50800</xdr:colOff>
      <xdr:row>57</xdr:row>
      <xdr:rowOff>122852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40323"/>
          <a:ext cx="889000" cy="45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122852</xdr:rowOff>
    </xdr:from>
    <xdr:to>
      <xdr:col>10</xdr:col>
      <xdr:colOff>114300</xdr:colOff>
      <xdr:row>57</xdr:row>
      <xdr:rowOff>129381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95502"/>
          <a:ext cx="8890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159455</xdr:rowOff>
    </xdr:from>
    <xdr:to>
      <xdr:col>24</xdr:col>
      <xdr:colOff>114300</xdr:colOff>
      <xdr:row>57</xdr:row>
      <xdr:rowOff>89605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129337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27759</xdr:rowOff>
    </xdr:from>
    <xdr:to>
      <xdr:col>20</xdr:col>
      <xdr:colOff>38100</xdr:colOff>
      <xdr:row>57</xdr:row>
      <xdr:rowOff>129359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0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120486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9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131223</xdr:rowOff>
    </xdr:from>
    <xdr:to>
      <xdr:col>15</xdr:col>
      <xdr:colOff>101600</xdr:colOff>
      <xdr:row>55</xdr:row>
      <xdr:rowOff>61373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8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52500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8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72052</xdr:rowOff>
    </xdr:from>
    <xdr:to>
      <xdr:col>10</xdr:col>
      <xdr:colOff>165100</xdr:colOff>
      <xdr:row>58</xdr:row>
      <xdr:rowOff>2202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164779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78581</xdr:rowOff>
    </xdr:from>
    <xdr:to>
      <xdr:col>6</xdr:col>
      <xdr:colOff>38100</xdr:colOff>
      <xdr:row>58</xdr:row>
      <xdr:rowOff>8731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171308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4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29020</xdr:rowOff>
    </xdr:from>
    <xdr:to>
      <xdr:col>24</xdr:col>
      <xdr:colOff>63500</xdr:colOff>
      <xdr:row>76</xdr:row>
      <xdr:rowOff>79319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59220"/>
          <a:ext cx="838200" cy="5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29020</xdr:rowOff>
    </xdr:from>
    <xdr:to>
      <xdr:col>19</xdr:col>
      <xdr:colOff>177800</xdr:colOff>
      <xdr:row>77</xdr:row>
      <xdr:rowOff>41951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59220"/>
          <a:ext cx="889000" cy="18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41951</xdr:rowOff>
    </xdr:from>
    <xdr:to>
      <xdr:col>15</xdr:col>
      <xdr:colOff>50800</xdr:colOff>
      <xdr:row>77</xdr:row>
      <xdr:rowOff>55522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43601"/>
          <a:ext cx="889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106412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55522</xdr:rowOff>
    </xdr:from>
    <xdr:to>
      <xdr:col>10</xdr:col>
      <xdr:colOff>114300</xdr:colOff>
      <xdr:row>77</xdr:row>
      <xdr:rowOff>76949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57172"/>
          <a:ext cx="889000" cy="2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122163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28519</xdr:rowOff>
    </xdr:from>
    <xdr:to>
      <xdr:col>24</xdr:col>
      <xdr:colOff>114300</xdr:colOff>
      <xdr:row>76</xdr:row>
      <xdr:rowOff>130119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5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6946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3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149670</xdr:rowOff>
    </xdr:from>
    <xdr:to>
      <xdr:col>20</xdr:col>
      <xdr:colOff>38100</xdr:colOff>
      <xdr:row>76</xdr:row>
      <xdr:rowOff>79820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70947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0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162601</xdr:rowOff>
    </xdr:from>
    <xdr:to>
      <xdr:col>15</xdr:col>
      <xdr:colOff>101600</xdr:colOff>
      <xdr:row>77</xdr:row>
      <xdr:rowOff>92751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83878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8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4722</xdr:rowOff>
    </xdr:from>
    <xdr:to>
      <xdr:col>10</xdr:col>
      <xdr:colOff>165100</xdr:colOff>
      <xdr:row>77</xdr:row>
      <xdr:rowOff>106322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97449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9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26149</xdr:rowOff>
    </xdr:from>
    <xdr:to>
      <xdr:col>6</xdr:col>
      <xdr:colOff>38100</xdr:colOff>
      <xdr:row>77</xdr:row>
      <xdr:rowOff>127749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2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118876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2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40808</xdr:rowOff>
    </xdr:from>
    <xdr:to>
      <xdr:col>24</xdr:col>
      <xdr:colOff>63500</xdr:colOff>
      <xdr:row>96</xdr:row>
      <xdr:rowOff>44672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500008"/>
          <a:ext cx="8382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40808</xdr:rowOff>
    </xdr:from>
    <xdr:to>
      <xdr:col>19</xdr:col>
      <xdr:colOff>177800</xdr:colOff>
      <xdr:row>97</xdr:row>
      <xdr:rowOff>45951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00008"/>
          <a:ext cx="889000" cy="17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45951</xdr:rowOff>
    </xdr:from>
    <xdr:to>
      <xdr:col>15</xdr:col>
      <xdr:colOff>50800</xdr:colOff>
      <xdr:row>97</xdr:row>
      <xdr:rowOff>63348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76601"/>
          <a:ext cx="889000" cy="1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62731</xdr:rowOff>
    </xdr:from>
    <xdr:to>
      <xdr:col>10</xdr:col>
      <xdr:colOff>114300</xdr:colOff>
      <xdr:row>97</xdr:row>
      <xdr:rowOff>63348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93381"/>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165322</xdr:rowOff>
    </xdr:from>
    <xdr:to>
      <xdr:col>24</xdr:col>
      <xdr:colOff>114300</xdr:colOff>
      <xdr:row>96</xdr:row>
      <xdr:rowOff>95472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143749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161458</xdr:rowOff>
    </xdr:from>
    <xdr:to>
      <xdr:col>20</xdr:col>
      <xdr:colOff>38100</xdr:colOff>
      <xdr:row>96</xdr:row>
      <xdr:rowOff>91608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4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82735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54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166601</xdr:rowOff>
    </xdr:from>
    <xdr:to>
      <xdr:col>15</xdr:col>
      <xdr:colOff>101600</xdr:colOff>
      <xdr:row>97</xdr:row>
      <xdr:rowOff>96751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2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87878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1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12548</xdr:rowOff>
    </xdr:from>
    <xdr:to>
      <xdr:col>10</xdr:col>
      <xdr:colOff>165100</xdr:colOff>
      <xdr:row>97</xdr:row>
      <xdr:rowOff>114148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105275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3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11931</xdr:rowOff>
    </xdr:from>
    <xdr:to>
      <xdr:col>6</xdr:col>
      <xdr:colOff>38100</xdr:colOff>
      <xdr:row>97</xdr:row>
      <xdr:rowOff>113531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104658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3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9779</xdr:rowOff>
    </xdr:from>
    <xdr:to>
      <xdr:col>55</xdr:col>
      <xdr:colOff>0</xdr:colOff>
      <xdr:row>38</xdr:row>
      <xdr:rowOff>101600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524879"/>
          <a:ext cx="8382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9779</xdr:rowOff>
    </xdr:from>
    <xdr:to>
      <xdr:col>50</xdr:col>
      <xdr:colOff>114300</xdr:colOff>
      <xdr:row>38</xdr:row>
      <xdr:rowOff>111506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24879"/>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51689</xdr:rowOff>
    </xdr:from>
    <xdr:to>
      <xdr:col>45</xdr:col>
      <xdr:colOff>177800</xdr:colOff>
      <xdr:row>38</xdr:row>
      <xdr:rowOff>111506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66789"/>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46355</xdr:rowOff>
    </xdr:from>
    <xdr:to>
      <xdr:col>41</xdr:col>
      <xdr:colOff>50800</xdr:colOff>
      <xdr:row>38</xdr:row>
      <xdr:rowOff>51689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56145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137177</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80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130429</xdr:rowOff>
    </xdr:from>
    <xdr:to>
      <xdr:col>50</xdr:col>
      <xdr:colOff>165100</xdr:colOff>
      <xdr:row>38</xdr:row>
      <xdr:rowOff>60579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51706</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566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60706</xdr:rowOff>
    </xdr:from>
    <xdr:to>
      <xdr:col>46</xdr:col>
      <xdr:colOff>38100</xdr:colOff>
      <xdr:row>38</xdr:row>
      <xdr:rowOff>162306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153433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68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xdr:rowOff>
    </xdr:from>
    <xdr:to>
      <xdr:col>41</xdr:col>
      <xdr:colOff>101600</xdr:colOff>
      <xdr:row>38</xdr:row>
      <xdr:rowOff>102489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93616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0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167005</xdr:rowOff>
    </xdr:from>
    <xdr:to>
      <xdr:col>36</xdr:col>
      <xdr:colOff>165100</xdr:colOff>
      <xdr:row>38</xdr:row>
      <xdr:rowOff>97155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88282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0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66136</xdr:rowOff>
    </xdr:from>
    <xdr:to>
      <xdr:col>55</xdr:col>
      <xdr:colOff>0</xdr:colOff>
      <xdr:row>58</xdr:row>
      <xdr:rowOff>73771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010236"/>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61976</xdr:rowOff>
    </xdr:from>
    <xdr:to>
      <xdr:col>50</xdr:col>
      <xdr:colOff>114300</xdr:colOff>
      <xdr:row>58</xdr:row>
      <xdr:rowOff>73771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10006076"/>
          <a:ext cx="8890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58089</xdr:rowOff>
    </xdr:from>
    <xdr:to>
      <xdr:col>45</xdr:col>
      <xdr:colOff>177800</xdr:colOff>
      <xdr:row>58</xdr:row>
      <xdr:rowOff>61976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002189"/>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136545</xdr:rowOff>
    </xdr:from>
    <xdr:to>
      <xdr:col>41</xdr:col>
      <xdr:colOff>50800</xdr:colOff>
      <xdr:row>58</xdr:row>
      <xdr:rowOff>58089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909195"/>
          <a:ext cx="889000" cy="9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15336</xdr:rowOff>
    </xdr:from>
    <xdr:to>
      <xdr:col>55</xdr:col>
      <xdr:colOff>50800</xdr:colOff>
      <xdr:row>58</xdr:row>
      <xdr:rowOff>116936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101713</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22971</xdr:rowOff>
    </xdr:from>
    <xdr:to>
      <xdr:col>50</xdr:col>
      <xdr:colOff>165100</xdr:colOff>
      <xdr:row>58</xdr:row>
      <xdr:rowOff>124571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9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115698</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0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11176</xdr:rowOff>
    </xdr:from>
    <xdr:to>
      <xdr:col>46</xdr:col>
      <xdr:colOff>38100</xdr:colOff>
      <xdr:row>58</xdr:row>
      <xdr:rowOff>112776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9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103903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7289</xdr:rowOff>
    </xdr:from>
    <xdr:to>
      <xdr:col>41</xdr:col>
      <xdr:colOff>101600</xdr:colOff>
      <xdr:row>58</xdr:row>
      <xdr:rowOff>108889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100016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04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85745</xdr:rowOff>
    </xdr:from>
    <xdr:to>
      <xdr:col>36</xdr:col>
      <xdr:colOff>165100</xdr:colOff>
      <xdr:row>58</xdr:row>
      <xdr:rowOff>15895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5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7022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95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9071</xdr:rowOff>
    </xdr:from>
    <xdr:to>
      <xdr:col>55</xdr:col>
      <xdr:colOff>0</xdr:colOff>
      <xdr:row>78</xdr:row>
      <xdr:rowOff>10818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82171"/>
          <a:ext cx="8382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3923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77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10818</xdr:rowOff>
    </xdr:from>
    <xdr:to>
      <xdr:col>50</xdr:col>
      <xdr:colOff>114300</xdr:colOff>
      <xdr:row>78</xdr:row>
      <xdr:rowOff>13529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83918"/>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101649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13529</xdr:rowOff>
    </xdr:from>
    <xdr:to>
      <xdr:col>45</xdr:col>
      <xdr:colOff>177800</xdr:colOff>
      <xdr:row>78</xdr:row>
      <xdr:rowOff>92706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86629"/>
          <a:ext cx="889000" cy="7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92706</xdr:rowOff>
    </xdr:from>
    <xdr:to>
      <xdr:col>41</xdr:col>
      <xdr:colOff>50800</xdr:colOff>
      <xdr:row>78</xdr:row>
      <xdr:rowOff>99499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65806"/>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26130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31698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129721</xdr:rowOff>
    </xdr:from>
    <xdr:to>
      <xdr:col>55</xdr:col>
      <xdr:colOff>50800</xdr:colOff>
      <xdr:row>78</xdr:row>
      <xdr:rowOff>59871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3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152598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131468</xdr:rowOff>
    </xdr:from>
    <xdr:to>
      <xdr:col>50</xdr:col>
      <xdr:colOff>165100</xdr:colOff>
      <xdr:row>78</xdr:row>
      <xdr:rowOff>61618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78145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1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134179</xdr:rowOff>
    </xdr:from>
    <xdr:to>
      <xdr:col>46</xdr:col>
      <xdr:colOff>38100</xdr:colOff>
      <xdr:row>78</xdr:row>
      <xdr:rowOff>64329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3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80856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11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41906</xdr:rowOff>
    </xdr:from>
    <xdr:to>
      <xdr:col>41</xdr:col>
      <xdr:colOff>101600</xdr:colOff>
      <xdr:row>78</xdr:row>
      <xdr:rowOff>143506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1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160033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9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48699</xdr:rowOff>
    </xdr:from>
    <xdr:to>
      <xdr:col>36</xdr:col>
      <xdr:colOff>165100</xdr:colOff>
      <xdr:row>78</xdr:row>
      <xdr:rowOff>150299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166826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55314</xdr:rowOff>
    </xdr:from>
    <xdr:to>
      <xdr:col>55</xdr:col>
      <xdr:colOff>0</xdr:colOff>
      <xdr:row>98</xdr:row>
      <xdr:rowOff>101067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57414"/>
          <a:ext cx="838200" cy="4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26853</xdr:rowOff>
    </xdr:from>
    <xdr:to>
      <xdr:col>50</xdr:col>
      <xdr:colOff>114300</xdr:colOff>
      <xdr:row>98</xdr:row>
      <xdr:rowOff>55314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28953"/>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168438</xdr:rowOff>
    </xdr:from>
    <xdr:to>
      <xdr:col>45</xdr:col>
      <xdr:colOff>177800</xdr:colOff>
      <xdr:row>98</xdr:row>
      <xdr:rowOff>26853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99088"/>
          <a:ext cx="889000" cy="2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168438</xdr:rowOff>
    </xdr:from>
    <xdr:to>
      <xdr:col>41</xdr:col>
      <xdr:colOff>50800</xdr:colOff>
      <xdr:row>98</xdr:row>
      <xdr:rowOff>46954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99088"/>
          <a:ext cx="8890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50267</xdr:rowOff>
    </xdr:from>
    <xdr:to>
      <xdr:col>55</xdr:col>
      <xdr:colOff>50800</xdr:colOff>
      <xdr:row>98</xdr:row>
      <xdr:rowOff>151867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5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28694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4514</xdr:rowOff>
    </xdr:from>
    <xdr:to>
      <xdr:col>50</xdr:col>
      <xdr:colOff>165100</xdr:colOff>
      <xdr:row>98</xdr:row>
      <xdr:rowOff>106114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0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97241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9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147503</xdr:rowOff>
    </xdr:from>
    <xdr:to>
      <xdr:col>46</xdr:col>
      <xdr:colOff>38100</xdr:colOff>
      <xdr:row>98</xdr:row>
      <xdr:rowOff>77653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7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68780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7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117638</xdr:rowOff>
    </xdr:from>
    <xdr:to>
      <xdr:col>41</xdr:col>
      <xdr:colOff>101600</xdr:colOff>
      <xdr:row>98</xdr:row>
      <xdr:rowOff>47788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4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38915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4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167604</xdr:rowOff>
    </xdr:from>
    <xdr:to>
      <xdr:col>36</xdr:col>
      <xdr:colOff>165100</xdr:colOff>
      <xdr:row>98</xdr:row>
      <xdr:rowOff>97754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9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88881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9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40640</xdr:rowOff>
    </xdr:from>
    <xdr:to>
      <xdr:col>85</xdr:col>
      <xdr:colOff>127000</xdr:colOff>
      <xdr:row>36</xdr:row>
      <xdr:rowOff>72644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2128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44831</xdr:rowOff>
    </xdr:from>
    <xdr:to>
      <xdr:col>81</xdr:col>
      <xdr:colOff>50800</xdr:colOff>
      <xdr:row>36</xdr:row>
      <xdr:rowOff>72644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217031"/>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44831</xdr:rowOff>
    </xdr:from>
    <xdr:to>
      <xdr:col>76</xdr:col>
      <xdr:colOff>114300</xdr:colOff>
      <xdr:row>36</xdr:row>
      <xdr:rowOff>118078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217031"/>
          <a:ext cx="889000" cy="7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118078</xdr:rowOff>
    </xdr:from>
    <xdr:to>
      <xdr:col>71</xdr:col>
      <xdr:colOff>177800</xdr:colOff>
      <xdr:row>36</xdr:row>
      <xdr:rowOff>142462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290278"/>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160259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161290</xdr:rowOff>
    </xdr:from>
    <xdr:to>
      <xdr:col>85</xdr:col>
      <xdr:colOff>177800</xdr:colOff>
      <xdr:row>36</xdr:row>
      <xdr:rowOff>91440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139717</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1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21844</xdr:rowOff>
    </xdr:from>
    <xdr:to>
      <xdr:col>81</xdr:col>
      <xdr:colOff>101600</xdr:colOff>
      <xdr:row>36</xdr:row>
      <xdr:rowOff>123444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114571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2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165481</xdr:rowOff>
    </xdr:from>
    <xdr:to>
      <xdr:col>76</xdr:col>
      <xdr:colOff>165100</xdr:colOff>
      <xdr:row>36</xdr:row>
      <xdr:rowOff>95631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86758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25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67278</xdr:rowOff>
    </xdr:from>
    <xdr:to>
      <xdr:col>72</xdr:col>
      <xdr:colOff>38100</xdr:colOff>
      <xdr:row>36</xdr:row>
      <xdr:rowOff>168878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3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160005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3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91662</xdr:rowOff>
    </xdr:from>
    <xdr:to>
      <xdr:col>67</xdr:col>
      <xdr:colOff>101600</xdr:colOff>
      <xdr:row>37</xdr:row>
      <xdr:rowOff>21812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6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12939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56101</xdr:rowOff>
    </xdr:from>
    <xdr:to>
      <xdr:col>85</xdr:col>
      <xdr:colOff>127000</xdr:colOff>
      <xdr:row>57</xdr:row>
      <xdr:rowOff>71692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28751"/>
          <a:ext cx="8382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139243</xdr:rowOff>
    </xdr:from>
    <xdr:to>
      <xdr:col>81</xdr:col>
      <xdr:colOff>50800</xdr:colOff>
      <xdr:row>57</xdr:row>
      <xdr:rowOff>71692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68993"/>
          <a:ext cx="889000" cy="27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139243</xdr:rowOff>
    </xdr:from>
    <xdr:to>
      <xdr:col>76</xdr:col>
      <xdr:colOff>114300</xdr:colOff>
      <xdr:row>57</xdr:row>
      <xdr:rowOff>49792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68993"/>
          <a:ext cx="889000" cy="25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49792</xdr:rowOff>
    </xdr:from>
    <xdr:to>
      <xdr:col>71</xdr:col>
      <xdr:colOff>177800</xdr:colOff>
      <xdr:row>57</xdr:row>
      <xdr:rowOff>74183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22442"/>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159501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5301</xdr:rowOff>
    </xdr:from>
    <xdr:to>
      <xdr:col>85</xdr:col>
      <xdr:colOff>177800</xdr:colOff>
      <xdr:row>57</xdr:row>
      <xdr:rowOff>106901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7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91678</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9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20892</xdr:rowOff>
    </xdr:from>
    <xdr:to>
      <xdr:col>81</xdr:col>
      <xdr:colOff>101600</xdr:colOff>
      <xdr:row>57</xdr:row>
      <xdr:rowOff>122492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9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113619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88443</xdr:rowOff>
    </xdr:from>
    <xdr:to>
      <xdr:col>76</xdr:col>
      <xdr:colOff>165100</xdr:colOff>
      <xdr:row>56</xdr:row>
      <xdr:rowOff>18593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9720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61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170442</xdr:rowOff>
    </xdr:from>
    <xdr:to>
      <xdr:col>72</xdr:col>
      <xdr:colOff>38100</xdr:colOff>
      <xdr:row>57</xdr:row>
      <xdr:rowOff>100592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91719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6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23383</xdr:rowOff>
    </xdr:from>
    <xdr:to>
      <xdr:col>67</xdr:col>
      <xdr:colOff>101600</xdr:colOff>
      <xdr:row>57</xdr:row>
      <xdr:rowOff>124983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9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116110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5714</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50264"/>
          <a:ext cx="889000" cy="3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126364</xdr:rowOff>
    </xdr:from>
    <xdr:to>
      <xdr:col>67</xdr:col>
      <xdr:colOff>101600</xdr:colOff>
      <xdr:row>79</xdr:row>
      <xdr:rowOff>56514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47641</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92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99371</xdr:rowOff>
    </xdr:from>
    <xdr:to>
      <xdr:col>85</xdr:col>
      <xdr:colOff>127000</xdr:colOff>
      <xdr:row>95</xdr:row>
      <xdr:rowOff>159931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87121"/>
          <a:ext cx="838200" cy="6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159931</xdr:rowOff>
    </xdr:from>
    <xdr:to>
      <xdr:col>81</xdr:col>
      <xdr:colOff>50800</xdr:colOff>
      <xdr:row>96</xdr:row>
      <xdr:rowOff>7665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447681"/>
          <a:ext cx="8890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149873</xdr:rowOff>
    </xdr:from>
    <xdr:to>
      <xdr:col>76</xdr:col>
      <xdr:colOff>114300</xdr:colOff>
      <xdr:row>96</xdr:row>
      <xdr:rowOff>7665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437623"/>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123813</xdr:rowOff>
    </xdr:from>
    <xdr:to>
      <xdr:col>71</xdr:col>
      <xdr:colOff>177800</xdr:colOff>
      <xdr:row>95</xdr:row>
      <xdr:rowOff>149873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411563"/>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48571</xdr:rowOff>
    </xdr:from>
    <xdr:to>
      <xdr:col>85</xdr:col>
      <xdr:colOff>177800</xdr:colOff>
      <xdr:row>95</xdr:row>
      <xdr:rowOff>150171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26998</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109131</xdr:rowOff>
    </xdr:from>
    <xdr:to>
      <xdr:col>81</xdr:col>
      <xdr:colOff>101600</xdr:colOff>
      <xdr:row>96</xdr:row>
      <xdr:rowOff>39281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9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30408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8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128315</xdr:rowOff>
    </xdr:from>
    <xdr:to>
      <xdr:col>76</xdr:col>
      <xdr:colOff>165100</xdr:colOff>
      <xdr:row>96</xdr:row>
      <xdr:rowOff>58465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49592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50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99073</xdr:rowOff>
    </xdr:from>
    <xdr:to>
      <xdr:col>72</xdr:col>
      <xdr:colOff>38100</xdr:colOff>
      <xdr:row>96</xdr:row>
      <xdr:rowOff>29223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20350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4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73013</xdr:rowOff>
    </xdr:from>
    <xdr:to>
      <xdr:col>67</xdr:col>
      <xdr:colOff>101600</xdr:colOff>
      <xdr:row>96</xdr:row>
      <xdr:rowOff>3163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165740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45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労働費について、前年度と比較すると、類団平均はほぼ横ばいであるが、当市は</a:t>
          </a:r>
          <a:r>
            <a:rPr kumimoji="1" lang="en-US" altLang="ja-JP" sz="1300">
              <a:latin typeface="ＭＳ Ｐゴシック" panose="020B0600070205080204" pitchFamily="50" charset="-128"/>
              <a:ea typeface="ＭＳ Ｐゴシック" panose="020B0600070205080204" pitchFamily="50" charset="-128"/>
            </a:rPr>
            <a:t>241</a:t>
          </a:r>
          <a:r>
            <a:rPr kumimoji="1" lang="ja-JP" altLang="en-US" sz="1300">
              <a:latin typeface="ＭＳ Ｐゴシック" panose="020B0600070205080204" pitchFamily="50" charset="-128"/>
              <a:ea typeface="ＭＳ Ｐゴシック" panose="020B0600070205080204" pitchFamily="50" charset="-128"/>
            </a:rPr>
            <a:t>円減少している。これは、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年度に労働費で施設の改修を行ったためである。</a:t>
          </a:r>
        </a:p>
        <a:p>
          <a:r>
            <a:rPr kumimoji="1" lang="ja-JP" altLang="en-US" sz="1300">
              <a:latin typeface="ＭＳ Ｐゴシック" panose="020B0600070205080204" pitchFamily="50" charset="-128"/>
              <a:ea typeface="ＭＳ Ｐゴシック" panose="020B0600070205080204" pitchFamily="50" charset="-128"/>
            </a:rPr>
            <a:t>公債費について、前年度と比較すると、</a:t>
          </a:r>
          <a:r>
            <a:rPr kumimoji="1" lang="en-US" altLang="ja-JP" sz="1300">
              <a:latin typeface="ＭＳ Ｐゴシック" panose="020B0600070205080204" pitchFamily="50" charset="-128"/>
              <a:ea typeface="ＭＳ Ｐゴシック" panose="020B0600070205080204" pitchFamily="50" charset="-128"/>
            </a:rPr>
            <a:t>3,179</a:t>
          </a:r>
          <a:r>
            <a:rPr kumimoji="1" lang="ja-JP" altLang="en-US" sz="1300">
              <a:latin typeface="ＭＳ Ｐゴシック" panose="020B0600070205080204" pitchFamily="50" charset="-128"/>
              <a:ea typeface="ＭＳ Ｐゴシック" panose="020B0600070205080204" pitchFamily="50" charset="-128"/>
            </a:rPr>
            <a:t>円増加している。これは、臨時財政対策債の繰上げ償還を行ったことにより公債費が増加したためである。</a:t>
          </a:r>
        </a:p>
        <a:p>
          <a:r>
            <a:rPr kumimoji="1" lang="ja-JP" altLang="en-US" sz="1300">
              <a:latin typeface="ＭＳ Ｐゴシック" panose="020B0600070205080204" pitchFamily="50" charset="-128"/>
              <a:ea typeface="ＭＳ Ｐゴシック" panose="020B0600070205080204" pitchFamily="50" charset="-128"/>
            </a:rPr>
            <a:t>目的別の住民一人当たりのコストについては、民生費が一番高く、</a:t>
          </a:r>
          <a:r>
            <a:rPr kumimoji="1" lang="en-US" altLang="ja-JP" sz="1300">
              <a:latin typeface="ＭＳ Ｐゴシック" panose="020B0600070205080204" pitchFamily="50" charset="-128"/>
              <a:ea typeface="ＭＳ Ｐゴシック" panose="020B0600070205080204" pitchFamily="50" charset="-128"/>
            </a:rPr>
            <a:t>162,924</a:t>
          </a:r>
          <a:r>
            <a:rPr kumimoji="1" lang="ja-JP" altLang="en-US" sz="1300">
              <a:latin typeface="ＭＳ Ｐゴシック" panose="020B0600070205080204" pitchFamily="50" charset="-128"/>
              <a:ea typeface="ＭＳ Ｐゴシック" panose="020B0600070205080204" pitchFamily="50" charset="-128"/>
            </a:rPr>
            <a:t>円である。前年度（</a:t>
          </a:r>
          <a:r>
            <a:rPr kumimoji="1" lang="en-US" altLang="ja-JP" sz="1300">
              <a:latin typeface="ＭＳ Ｐゴシック" panose="020B0600070205080204" pitchFamily="50" charset="-128"/>
              <a:ea typeface="ＭＳ Ｐゴシック" panose="020B0600070205080204" pitchFamily="50" charset="-128"/>
            </a:rPr>
            <a:t>169,525</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6,601</a:t>
          </a:r>
          <a:r>
            <a:rPr kumimoji="1" lang="ja-JP" altLang="en-US" sz="1300">
              <a:latin typeface="ＭＳ Ｐゴシック" panose="020B0600070205080204" pitchFamily="50" charset="-128"/>
              <a:ea typeface="ＭＳ Ｐゴシック" panose="020B0600070205080204" pitchFamily="50" charset="-128"/>
            </a:rPr>
            <a:t>円減少しているが、主に令和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子育て世帯臨時特別給付金の減によるものであり、経常的な扶助費である介護・訓練等給付費等は増加している。今後も扶助費については増加傾向であることが予想されるため、給付の適正化に努める必要がある。また、民生費以外のコスト合計について前年に比べ増加しており、扶助費以外の各事業についてもゼロベースでの見直しを図り、スクラップアンドビルドを進めることで、歳出総額の抑制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財政調整基金残高は、前年度と比較すると</a:t>
          </a:r>
          <a:r>
            <a:rPr kumimoji="1" lang="en-US" altLang="ja-JP" sz="1400">
              <a:latin typeface="ＭＳ ゴシック" pitchFamily="49" charset="-128"/>
              <a:ea typeface="ＭＳ ゴシック" pitchFamily="49" charset="-128"/>
            </a:rPr>
            <a:t>5.39</a:t>
          </a:r>
          <a:r>
            <a:rPr kumimoji="1" lang="ja-JP" altLang="en-US" sz="1400">
              <a:latin typeface="ＭＳ ゴシック" pitchFamily="49" charset="-128"/>
              <a:ea typeface="ＭＳ ゴシック" pitchFamily="49" charset="-128"/>
            </a:rPr>
            <a:t>ポイント増加し、実質収支額は</a:t>
          </a:r>
          <a:r>
            <a:rPr kumimoji="1" lang="en-US" altLang="ja-JP" sz="1400">
              <a:latin typeface="ＭＳ ゴシック" pitchFamily="49" charset="-128"/>
              <a:ea typeface="ＭＳ ゴシック" pitchFamily="49" charset="-128"/>
            </a:rPr>
            <a:t>2.08</a:t>
          </a:r>
          <a:r>
            <a:rPr kumimoji="1" lang="ja-JP" altLang="en-US" sz="1400">
              <a:latin typeface="ＭＳ ゴシック" pitchFamily="49" charset="-128"/>
              <a:ea typeface="ＭＳ ゴシック" pitchFamily="49" charset="-128"/>
            </a:rPr>
            <a:t>ポイント減少している。</a:t>
          </a:r>
        </a:p>
        <a:p>
          <a:r>
            <a:rPr kumimoji="1" lang="ja-JP" altLang="en-US" sz="1400">
              <a:latin typeface="ＭＳ ゴシック" pitchFamily="49" charset="-128"/>
              <a:ea typeface="ＭＳ ゴシック" pitchFamily="49" charset="-128"/>
            </a:rPr>
            <a:t>財政調整基金残高について、適切な財源の確保と歳出の精査により、取崩しを行うことはなく、</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年度決算の剰余金の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を積立てたことで、</a:t>
          </a:r>
          <a:r>
            <a:rPr kumimoji="1" lang="en-US" altLang="ja-JP" sz="1400">
              <a:latin typeface="ＭＳ ゴシック" pitchFamily="49" charset="-128"/>
              <a:ea typeface="ＭＳ ゴシック" pitchFamily="49" charset="-128"/>
            </a:rPr>
            <a:t>1,263</a:t>
          </a:r>
          <a:r>
            <a:rPr kumimoji="1" lang="ja-JP" altLang="en-US" sz="1400">
              <a:latin typeface="ＭＳ ゴシック" pitchFamily="49" charset="-128"/>
              <a:ea typeface="ＭＳ ゴシック" pitchFamily="49" charset="-128"/>
            </a:rPr>
            <a:t>百万円増加した。社会情勢等が不透明な中、今後も健全な行財政運営を行うために、さらなる行財政改革に努めていく。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連結実質赤字比率は黒字となっている。</a:t>
          </a:r>
        </a:p>
        <a:p>
          <a:r>
            <a:rPr kumimoji="1" lang="ja-JP" altLang="en-US" sz="1400">
              <a:latin typeface="ＭＳ ゴシック" pitchFamily="49" charset="-128"/>
              <a:ea typeface="ＭＳ ゴシック" pitchFamily="49" charset="-128"/>
            </a:rPr>
            <a:t>黒字額を前年度と比較すると、一般会計と介護保険で若干減少しているが、全体では増加している。しかし、</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年度に引き続き、コロナ禍による不急の歳出の抑制が要因と考えられ、今後コロナが収束すると、黒字額が減少する可能性があり、各事業についてゼロベースでの見直しが必要である。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48762664</v>
      </c>
      <c r="BO4" s="371"/>
      <c r="BP4" s="371"/>
      <c r="BQ4" s="371"/>
      <c r="BR4" s="371"/>
      <c r="BS4" s="371"/>
      <c r="BT4" s="371"/>
      <c r="BU4" s="372"/>
      <c r="BV4" s="370">
        <v>49371557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7.9</v>
      </c>
      <c r="CU4" s="377"/>
      <c r="CV4" s="377"/>
      <c r="CW4" s="377"/>
      <c r="CX4" s="377"/>
      <c r="CY4" s="377"/>
      <c r="CZ4" s="377"/>
      <c r="DA4" s="378"/>
      <c r="DB4" s="376">
        <v>10</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46692891</v>
      </c>
      <c r="BO5" s="408"/>
      <c r="BP5" s="408"/>
      <c r="BQ5" s="408"/>
      <c r="BR5" s="408"/>
      <c r="BS5" s="408"/>
      <c r="BT5" s="408"/>
      <c r="BU5" s="409"/>
      <c r="BV5" s="407">
        <v>46473641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91.4</v>
      </c>
      <c r="CU5" s="405"/>
      <c r="CV5" s="405"/>
      <c r="CW5" s="405"/>
      <c r="CX5" s="405"/>
      <c r="CY5" s="405"/>
      <c r="CZ5" s="405"/>
      <c r="DA5" s="406"/>
      <c r="DB5" s="404">
        <v>89.9</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2069773</v>
      </c>
      <c r="BO6" s="408"/>
      <c r="BP6" s="408"/>
      <c r="BQ6" s="408"/>
      <c r="BR6" s="408"/>
      <c r="BS6" s="408"/>
      <c r="BT6" s="408"/>
      <c r="BU6" s="409"/>
      <c r="BV6" s="407">
        <v>2897916</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93.3</v>
      </c>
      <c r="CU6" s="445"/>
      <c r="CV6" s="445"/>
      <c r="CW6" s="445"/>
      <c r="CX6" s="445"/>
      <c r="CY6" s="445"/>
      <c r="CZ6" s="445"/>
      <c r="DA6" s="446"/>
      <c r="DB6" s="444">
        <v>96.9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123980</v>
      </c>
      <c r="BO7" s="408"/>
      <c r="BP7" s="408"/>
      <c r="BQ7" s="408"/>
      <c r="BR7" s="408"/>
      <c r="BS7" s="408"/>
      <c r="BT7" s="408"/>
      <c r="BU7" s="409"/>
      <c r="BV7" s="407">
        <v>375009</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24630234</v>
      </c>
      <c r="CU7" s="408"/>
      <c r="CV7" s="408"/>
      <c r="CW7" s="408"/>
      <c r="CX7" s="408"/>
      <c r="CY7" s="408"/>
      <c r="CZ7" s="408"/>
      <c r="DA7" s="409"/>
      <c r="DB7" s="407">
        <v>25267135</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1945793</v>
      </c>
      <c r="BO8" s="408"/>
      <c r="BP8" s="408"/>
      <c r="BQ8" s="408"/>
      <c r="BR8" s="408"/>
      <c r="BS8" s="408"/>
      <c r="BT8" s="408"/>
      <c r="BU8" s="409"/>
      <c r="BV8" s="407">
        <v>2522907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0.71</v>
      </c>
      <c r="CU8" s="448"/>
      <c r="CV8" s="448"/>
      <c r="CW8" s="448"/>
      <c r="CX8" s="448"/>
      <c r="CY8" s="448"/>
      <c r="CZ8" s="448"/>
      <c r="DA8" s="449"/>
      <c r="DB8" s="447">
        <v>0.71</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120922</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-577114</v>
      </c>
      <c r="BO9" s="408"/>
      <c r="BP9" s="408"/>
      <c r="BQ9" s="408"/>
      <c r="BR9" s="408"/>
      <c r="BS9" s="408"/>
      <c r="BT9" s="408"/>
      <c r="BU9" s="409"/>
      <c r="BV9" s="407">
        <v>1302123</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12</v>
      </c>
      <c r="CU9" s="405"/>
      <c r="CV9" s="405"/>
      <c r="CW9" s="405"/>
      <c r="CX9" s="405"/>
      <c r="CY9" s="405"/>
      <c r="CZ9" s="405"/>
      <c r="DA9" s="406"/>
      <c r="DB9" s="404">
        <v>11.4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124111</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1262735</v>
      </c>
      <c r="BO10" s="408"/>
      <c r="BP10" s="408"/>
      <c r="BQ10" s="408"/>
      <c r="BR10" s="408"/>
      <c r="BS10" s="408"/>
      <c r="BT10" s="408"/>
      <c r="BU10" s="409"/>
      <c r="BV10" s="407">
        <v>610571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117</v>
      </c>
      <c r="AV11" s="440"/>
      <c r="AW11" s="440"/>
      <c r="AX11" s="440"/>
      <c r="AY11" s="441" t="s">
        <v>128</v>
      </c>
      <c r="AZ11" s="442"/>
      <c r="BA11" s="442"/>
      <c r="BB11" s="442"/>
      <c r="BC11" s="442"/>
      <c r="BD11" s="442"/>
      <c r="BE11" s="442"/>
      <c r="BF11" s="442"/>
      <c r="BG11" s="442"/>
      <c r="BH11" s="442"/>
      <c r="BI11" s="442"/>
      <c r="BJ11" s="442"/>
      <c r="BK11" s="442"/>
      <c r="BL11" s="442"/>
      <c r="BM11" s="443"/>
      <c r="BN11" s="407">
        <v>515499</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119985</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118581</v>
      </c>
      <c r="S13" s="492"/>
      <c r="T13" s="492"/>
      <c r="U13" s="492"/>
      <c r="V13" s="493"/>
      <c r="W13" s="423" t="s">
        <v>142</v>
      </c>
      <c r="X13" s="424"/>
      <c r="Y13" s="424"/>
      <c r="Z13" s="424"/>
      <c r="AA13" s="424"/>
      <c r="AB13" s="414"/>
      <c r="AC13" s="458">
        <v>674</v>
      </c>
      <c r="AD13" s="459"/>
      <c r="AE13" s="459"/>
      <c r="AF13" s="459"/>
      <c r="AG13" s="501"/>
      <c r="AH13" s="458">
        <v>741</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1201120</v>
      </c>
      <c r="BO13" s="408"/>
      <c r="BP13" s="408"/>
      <c r="BQ13" s="408"/>
      <c r="BR13" s="408"/>
      <c r="BS13" s="408"/>
      <c r="BT13" s="408"/>
      <c r="BU13" s="409"/>
      <c r="BV13" s="407">
        <v>1912694</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3.3</v>
      </c>
      <c r="CU13" s="405"/>
      <c r="CV13" s="405"/>
      <c r="CW13" s="405"/>
      <c r="CX13" s="405"/>
      <c r="CY13" s="405"/>
      <c r="CZ13" s="405"/>
      <c r="DA13" s="406"/>
      <c r="DB13" s="404">
        <v>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120467</v>
      </c>
      <c r="S14" s="492"/>
      <c r="T14" s="492"/>
      <c r="U14" s="492"/>
      <c r="V14" s="493"/>
      <c r="W14" s="397"/>
      <c r="X14" s="398"/>
      <c r="Y14" s="398"/>
      <c r="Z14" s="398"/>
      <c r="AA14" s="398"/>
      <c r="AB14" s="387"/>
      <c r="AC14" s="494">
        <v>1.3</v>
      </c>
      <c r="AD14" s="495"/>
      <c r="AE14" s="495"/>
      <c r="AF14" s="495"/>
      <c r="AG14" s="496"/>
      <c r="AH14" s="494">
        <v>1.4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27</v>
      </c>
      <c r="CU14" s="506"/>
      <c r="CV14" s="506"/>
      <c r="CW14" s="506"/>
      <c r="CX14" s="506"/>
      <c r="CY14" s="506"/>
      <c r="CZ14" s="506"/>
      <c r="DA14" s="507"/>
      <c r="DB14" s="505">
        <v>38.299999999999997</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119417</v>
      </c>
      <c r="S15" s="492"/>
      <c r="T15" s="492"/>
      <c r="U15" s="492"/>
      <c r="V15" s="493"/>
      <c r="W15" s="423" t="s">
        <v>150</v>
      </c>
      <c r="X15" s="424"/>
      <c r="Y15" s="424"/>
      <c r="Z15" s="424"/>
      <c r="AA15" s="424"/>
      <c r="AB15" s="414"/>
      <c r="AC15" s="458">
        <v>11238</v>
      </c>
      <c r="AD15" s="459"/>
      <c r="AE15" s="459"/>
      <c r="AF15" s="459"/>
      <c r="AG15" s="501"/>
      <c r="AH15" s="458">
        <v>12124</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14122357</v>
      </c>
      <c r="BO15" s="371"/>
      <c r="BP15" s="371"/>
      <c r="BQ15" s="371"/>
      <c r="BR15" s="371"/>
      <c r="BS15" s="371"/>
      <c r="BT15" s="371"/>
      <c r="BU15" s="372"/>
      <c r="BV15" s="370">
        <v>13628010</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22.3</v>
      </c>
      <c r="AD16" s="495"/>
      <c r="AE16" s="495"/>
      <c r="AF16" s="495"/>
      <c r="AG16" s="496"/>
      <c r="AH16" s="494">
        <v>23.6</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20262946</v>
      </c>
      <c r="BO16" s="408"/>
      <c r="BP16" s="408"/>
      <c r="BQ16" s="408"/>
      <c r="BR16" s="408"/>
      <c r="BS16" s="408"/>
      <c r="BT16" s="408"/>
      <c r="BU16" s="409"/>
      <c r="BV16" s="407">
        <v>19695831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38531</v>
      </c>
      <c r="AD17" s="459"/>
      <c r="AE17" s="459"/>
      <c r="AF17" s="459"/>
      <c r="AG17" s="501"/>
      <c r="AH17" s="458">
        <v>38492</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17958502</v>
      </c>
      <c r="BO17" s="408"/>
      <c r="BP17" s="408"/>
      <c r="BQ17" s="408"/>
      <c r="BR17" s="408"/>
      <c r="BS17" s="408"/>
      <c r="BT17" s="408"/>
      <c r="BU17" s="409"/>
      <c r="BV17" s="407">
        <v>17317930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160</v>
      </c>
      <c r="C18" s="450"/>
      <c r="D18" s="450"/>
      <c r="E18" s="533"/>
      <c r="F18" s="533"/>
      <c r="G18" s="533"/>
      <c r="H18" s="533"/>
      <c r="I18" s="533"/>
      <c r="J18" s="533"/>
      <c r="K18" s="533"/>
      <c r="L18" s="534">
        <v>39.56</v>
      </c>
      <c r="M18" s="534"/>
      <c r="N18" s="534"/>
      <c r="O18" s="534"/>
      <c r="P18" s="534"/>
      <c r="Q18" s="534"/>
      <c r="R18" s="535"/>
      <c r="S18" s="535"/>
      <c r="T18" s="535"/>
      <c r="U18" s="535"/>
      <c r="V18" s="536"/>
      <c r="W18" s="425"/>
      <c r="X18" s="426"/>
      <c r="Y18" s="426"/>
      <c r="Z18" s="426"/>
      <c r="AA18" s="426"/>
      <c r="AB18" s="417"/>
      <c r="AC18" s="537">
        <v>76.400000000000006</v>
      </c>
      <c r="AD18" s="538"/>
      <c r="AE18" s="538"/>
      <c r="AF18" s="538"/>
      <c r="AG18" s="539"/>
      <c r="AH18" s="537">
        <v>74.900000000000006</v>
      </c>
      <c r="AI18" s="538"/>
      <c r="AJ18" s="538"/>
      <c r="AK18" s="538"/>
      <c r="AL18" s="540"/>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23196611</v>
      </c>
      <c r="BO18" s="408"/>
      <c r="BP18" s="408"/>
      <c r="BQ18" s="408"/>
      <c r="BR18" s="408"/>
      <c r="BS18" s="408"/>
      <c r="BT18" s="408"/>
      <c r="BU18" s="409"/>
      <c r="BV18" s="407">
        <v>23713447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162</v>
      </c>
      <c r="C19" s="450"/>
      <c r="D19" s="450"/>
      <c r="E19" s="533"/>
      <c r="F19" s="533"/>
      <c r="G19" s="533"/>
      <c r="H19" s="533"/>
      <c r="I19" s="533"/>
      <c r="J19" s="533"/>
      <c r="K19" s="533"/>
      <c r="L19" s="541">
        <v>3057</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32656711</v>
      </c>
      <c r="BO19" s="408"/>
      <c r="BP19" s="408"/>
      <c r="BQ19" s="408"/>
      <c r="BR19" s="408"/>
      <c r="BS19" s="408"/>
      <c r="BT19" s="408"/>
      <c r="BU19" s="409"/>
      <c r="BV19" s="407">
        <v>31219289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164</v>
      </c>
      <c r="C20" s="450"/>
      <c r="D20" s="450"/>
      <c r="E20" s="533"/>
      <c r="F20" s="533"/>
      <c r="G20" s="533"/>
      <c r="H20" s="533"/>
      <c r="I20" s="533"/>
      <c r="J20" s="533"/>
      <c r="K20" s="533"/>
      <c r="L20" s="541">
        <v>51330</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32130583</v>
      </c>
      <c r="BO22" s="371"/>
      <c r="BP22" s="371"/>
      <c r="BQ22" s="371"/>
      <c r="BR22" s="371"/>
      <c r="BS22" s="371"/>
      <c r="BT22" s="371"/>
      <c r="BU22" s="372"/>
      <c r="BV22" s="370">
        <v>35193627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22024734</v>
      </c>
      <c r="BO23" s="408"/>
      <c r="BP23" s="408"/>
      <c r="BQ23" s="408"/>
      <c r="BR23" s="408"/>
      <c r="BS23" s="408"/>
      <c r="BT23" s="408"/>
      <c r="BU23" s="409"/>
      <c r="BV23" s="407">
        <v>24372383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8586</v>
      </c>
      <c r="R24" s="459"/>
      <c r="S24" s="459"/>
      <c r="T24" s="459"/>
      <c r="U24" s="459"/>
      <c r="V24" s="501"/>
      <c r="W24" s="553"/>
      <c r="X24" s="554"/>
      <c r="Y24" s="555"/>
      <c r="Z24" s="457" t="s">
        <v>175</v>
      </c>
      <c r="AA24" s="437"/>
      <c r="AB24" s="437"/>
      <c r="AC24" s="437"/>
      <c r="AD24" s="437"/>
      <c r="AE24" s="437"/>
      <c r="AF24" s="437"/>
      <c r="AG24" s="438"/>
      <c r="AH24" s="458">
        <v>790</v>
      </c>
      <c r="AI24" s="459"/>
      <c r="AJ24" s="459"/>
      <c r="AK24" s="459"/>
      <c r="AL24" s="501"/>
      <c r="AM24" s="458">
        <v>2475070</v>
      </c>
      <c r="AN24" s="459"/>
      <c r="AO24" s="459"/>
      <c r="AP24" s="459"/>
      <c r="AQ24" s="459"/>
      <c r="AR24" s="501"/>
      <c r="AS24" s="458">
        <v>3133</v>
      </c>
      <c r="AT24" s="459"/>
      <c r="AU24" s="459"/>
      <c r="AV24" s="459"/>
      <c r="AW24" s="459"/>
      <c r="AX24" s="460"/>
      <c r="AY24" s="526" t="s">
        <v>176</v>
      </c>
      <c r="AZ24" s="527"/>
      <c r="BA24" s="527"/>
      <c r="BB24" s="527"/>
      <c r="BC24" s="527"/>
      <c r="BD24" s="527"/>
      <c r="BE24" s="527"/>
      <c r="BF24" s="527"/>
      <c r="BG24" s="527"/>
      <c r="BH24" s="527"/>
      <c r="BI24" s="527"/>
      <c r="BJ24" s="527"/>
      <c r="BK24" s="527"/>
      <c r="BL24" s="527"/>
      <c r="BM24" s="528"/>
      <c r="BN24" s="407">
        <v>13442780</v>
      </c>
      <c r="BO24" s="408"/>
      <c r="BP24" s="408"/>
      <c r="BQ24" s="408"/>
      <c r="BR24" s="408"/>
      <c r="BS24" s="408"/>
      <c r="BT24" s="408"/>
      <c r="BU24" s="409"/>
      <c r="BV24" s="407">
        <v>14793261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7750</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139</v>
      </c>
      <c r="AN25" s="459"/>
      <c r="AO25" s="459"/>
      <c r="AP25" s="459"/>
      <c r="AQ25" s="459"/>
      <c r="AR25" s="501"/>
      <c r="AS25" s="458" t="s">
        <v>139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19519473</v>
      </c>
      <c r="BO25" s="371"/>
      <c r="BP25" s="371"/>
      <c r="BQ25" s="371"/>
      <c r="BR25" s="371"/>
      <c r="BS25" s="371"/>
      <c r="BT25" s="371"/>
      <c r="BU25" s="372"/>
      <c r="BV25" s="370">
        <v>13025629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7060</v>
      </c>
      <c r="R26" s="459"/>
      <c r="S26" s="459"/>
      <c r="T26" s="459"/>
      <c r="U26" s="459"/>
      <c r="V26" s="501"/>
      <c r="W26" s="553"/>
      <c r="X26" s="554"/>
      <c r="Y26" s="555"/>
      <c r="Z26" s="457" t="s">
        <v>182</v>
      </c>
      <c r="AA26" s="559"/>
      <c r="AB26" s="559"/>
      <c r="AC26" s="559"/>
      <c r="AD26" s="559"/>
      <c r="AE26" s="559"/>
      <c r="AF26" s="559"/>
      <c r="AG26" s="560"/>
      <c r="AH26" s="458">
        <v>93</v>
      </c>
      <c r="AI26" s="459"/>
      <c r="AJ26" s="459"/>
      <c r="AK26" s="459"/>
      <c r="AL26" s="501"/>
      <c r="AM26" s="458">
        <v>333126</v>
      </c>
      <c r="AN26" s="459"/>
      <c r="AO26" s="459"/>
      <c r="AP26" s="459"/>
      <c r="AQ26" s="459"/>
      <c r="AR26" s="501"/>
      <c r="AS26" s="458">
        <v>3582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179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6220</v>
      </c>
      <c r="R27" s="459"/>
      <c r="S27" s="459"/>
      <c r="T27" s="459"/>
      <c r="U27" s="459"/>
      <c r="V27" s="501"/>
      <c r="W27" s="553"/>
      <c r="X27" s="554"/>
      <c r="Y27" s="555"/>
      <c r="Z27" s="457" t="s">
        <v>185</v>
      </c>
      <c r="AA27" s="437"/>
      <c r="AB27" s="437"/>
      <c r="AC27" s="437"/>
      <c r="AD27" s="437"/>
      <c r="AE27" s="437"/>
      <c r="AF27" s="437"/>
      <c r="AG27" s="438"/>
      <c r="AH27" s="458">
        <v>48</v>
      </c>
      <c r="AI27" s="459"/>
      <c r="AJ27" s="459"/>
      <c r="AK27" s="459"/>
      <c r="AL27" s="501"/>
      <c r="AM27" s="458">
        <v>150771</v>
      </c>
      <c r="AN27" s="459"/>
      <c r="AO27" s="459"/>
      <c r="AP27" s="459"/>
      <c r="AQ27" s="459"/>
      <c r="AR27" s="501"/>
      <c r="AS27" s="458">
        <v>3141</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9">
        <v>451853</v>
      </c>
      <c r="BO27" s="530"/>
      <c r="BP27" s="530"/>
      <c r="BQ27" s="530"/>
      <c r="BR27" s="530"/>
      <c r="BS27" s="530"/>
      <c r="BT27" s="530"/>
      <c r="BU27" s="531"/>
      <c r="BV27" s="529">
        <v>451831</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5560</v>
      </c>
      <c r="R28" s="459"/>
      <c r="S28" s="459"/>
      <c r="T28" s="459"/>
      <c r="U28" s="459"/>
      <c r="V28" s="501"/>
      <c r="W28" s="553"/>
      <c r="X28" s="554"/>
      <c r="Y28" s="555"/>
      <c r="Z28" s="457" t="s">
        <v>188</v>
      </c>
      <c r="AA28" s="437"/>
      <c r="AB28" s="437"/>
      <c r="AC28" s="437"/>
      <c r="AD28" s="437"/>
      <c r="AE28" s="437"/>
      <c r="AF28" s="437"/>
      <c r="AG28" s="438"/>
      <c r="AH28" s="458" t="s">
        <v>139</v>
      </c>
      <c r="AI28" s="459"/>
      <c r="AJ28" s="459"/>
      <c r="AK28" s="459"/>
      <c r="AL28" s="501"/>
      <c r="AM28" s="458" t="s">
        <v>139</v>
      </c>
      <c r="AN28" s="459"/>
      <c r="AO28" s="459"/>
      <c r="AP28" s="459"/>
      <c r="AQ28" s="459"/>
      <c r="AR28" s="501"/>
      <c r="AS28" s="458" t="s">
        <v>179</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3917371</v>
      </c>
      <c r="BO28" s="371"/>
      <c r="BP28" s="371"/>
      <c r="BQ28" s="371"/>
      <c r="BR28" s="371"/>
      <c r="BS28" s="371"/>
      <c r="BT28" s="371"/>
      <c r="BU28" s="372"/>
      <c r="BV28" s="370">
        <v>2654636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21</v>
      </c>
      <c r="M29" s="459"/>
      <c r="N29" s="459"/>
      <c r="O29" s="459"/>
      <c r="P29" s="501"/>
      <c r="Q29" s="458">
        <v>5090</v>
      </c>
      <c r="R29" s="459"/>
      <c r="S29" s="459"/>
      <c r="T29" s="459"/>
      <c r="U29" s="459"/>
      <c r="V29" s="501"/>
      <c r="W29" s="556"/>
      <c r="X29" s="557"/>
      <c r="Y29" s="558"/>
      <c r="Z29" s="457" t="s">
        <v>191</v>
      </c>
      <c r="AA29" s="437"/>
      <c r="AB29" s="437"/>
      <c r="AC29" s="437"/>
      <c r="AD29" s="437"/>
      <c r="AE29" s="437"/>
      <c r="AF29" s="437"/>
      <c r="AG29" s="438"/>
      <c r="AH29" s="458">
        <v>838</v>
      </c>
      <c r="AI29" s="459"/>
      <c r="AJ29" s="459"/>
      <c r="AK29" s="459"/>
      <c r="AL29" s="501"/>
      <c r="AM29" s="458">
        <v>2625841</v>
      </c>
      <c r="AN29" s="459"/>
      <c r="AO29" s="459"/>
      <c r="AP29" s="459"/>
      <c r="AQ29" s="459"/>
      <c r="AR29" s="501"/>
      <c r="AS29" s="458">
        <v>3133</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42152</v>
      </c>
      <c r="BO29" s="408"/>
      <c r="BP29" s="408"/>
      <c r="BQ29" s="408"/>
      <c r="BR29" s="408"/>
      <c r="BS29" s="408"/>
      <c r="BT29" s="408"/>
      <c r="BU29" s="409"/>
      <c r="BV29" s="407">
        <v>558657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7">
        <v>98.3</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4403148</v>
      </c>
      <c r="BO30" s="530"/>
      <c r="BP30" s="530"/>
      <c r="BQ30" s="530"/>
      <c r="BR30" s="530"/>
      <c r="BS30" s="530"/>
      <c r="BT30" s="530"/>
      <c r="BU30" s="531"/>
      <c r="BV30" s="529">
        <v>3906805</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200</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上水道事業</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奈良県市町村総合事務組合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橿原市土地開発公社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奈良広域水質検査センター組合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飛鳥広域行政事務組合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奈良県住宅新築資金等貸付金回収管理組合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奈良県後期高齢者医療広域連合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奈良県広域消防組合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uFxl4FSYx+1iSDiWbxOg2om0f0Xp+8qdPtsLxNa2H3O3cyxp5stLGPrgUMeqaLYx+aErdlRBEZtiI1KgpA/5dQ==" saltValue="mTv1CzGybnidZw9NVt1yE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51" t="s">
        <v>577</v>
      </c>
      <c r="D34" s="1151"/>
      <c r="E34" s="1152"/>
      <c r="F34" s="32">
        <v>12.73</v>
      </c>
      <c r="G34" s="33">
        <v>12.97</v>
      </c>
      <c r="H34" s="33">
        <v>12.68</v>
      </c>
      <c r="I34" s="33">
        <v>11.7</v>
      </c>
      <c r="J34" s="34">
        <v>12.06</v>
      </c>
      <c r="K34" s="22"/>
      <c r="L34" s="22"/>
      <c r="M34" s="22"/>
      <c r="N34" s="22"/>
      <c r="O34" s="22"/>
      <c r="P34" s="22"/>
    </row>
    <row r="35" spans="1:16" ht="39" customHeight="1" x14ac:dyDescent="0.15">
      <c r="A35" s="22"/>
      <c r="B35" s="35"/>
      <c r="C35" s="1145" t="s">
        <v>578</v>
      </c>
      <c r="D35" s="1146"/>
      <c r="E35" s="1147"/>
      <c r="F35" s="36">
        <v>1.08</v>
      </c>
      <c r="G35" s="37">
        <v>1.58</v>
      </c>
      <c r="H35" s="37">
        <v>5.0199999999999996</v>
      </c>
      <c r="I35" s="37">
        <v>9.98</v>
      </c>
      <c r="J35" s="38">
        <v>7.9</v>
      </c>
      <c r="K35" s="22"/>
      <c r="L35" s="22"/>
      <c r="M35" s="22"/>
      <c r="N35" s="22"/>
      <c r="O35" s="22"/>
      <c r="P35" s="22"/>
    </row>
    <row r="36" spans="1:16" ht="39" customHeight="1" x14ac:dyDescent="0.15">
      <c r="A36" s="22"/>
      <c r="B36" s="35"/>
      <c r="C36" s="1145" t="s">
        <v>579</v>
      </c>
      <c r="D36" s="1146"/>
      <c r="E36" s="1147"/>
      <c r="F36" s="36">
        <v>3.03</v>
      </c>
      <c r="G36" s="37">
        <v>2</v>
      </c>
      <c r="H36" s="37">
        <v>2</v>
      </c>
      <c r="I36" s="37">
        <v>3.28</v>
      </c>
      <c r="J36" s="38">
        <v>5.16</v>
      </c>
      <c r="K36" s="22"/>
      <c r="L36" s="22"/>
      <c r="M36" s="22"/>
      <c r="N36" s="22"/>
      <c r="O36" s="22"/>
      <c r="P36" s="22"/>
    </row>
    <row r="37" spans="1:16" ht="39" customHeight="1" x14ac:dyDescent="0.15">
      <c r="A37" s="22"/>
      <c r="B37" s="35"/>
      <c r="C37" s="1145" t="s">
        <v>580</v>
      </c>
      <c r="D37" s="1146"/>
      <c r="E37" s="1147"/>
      <c r="F37" s="36">
        <v>0.71</v>
      </c>
      <c r="G37" s="37">
        <v>1.07</v>
      </c>
      <c r="H37" s="37">
        <v>1.82</v>
      </c>
      <c r="I37" s="37">
        <v>2.16</v>
      </c>
      <c r="J37" s="38">
        <v>2.71</v>
      </c>
      <c r="K37" s="22"/>
      <c r="L37" s="22"/>
      <c r="M37" s="22"/>
      <c r="N37" s="22"/>
      <c r="O37" s="22"/>
      <c r="P37" s="22"/>
    </row>
    <row r="38" spans="1:16" ht="39" customHeight="1" x14ac:dyDescent="0.15">
      <c r="A38" s="22"/>
      <c r="B38" s="35"/>
      <c r="C38" s="1145" t="s">
        <v>581</v>
      </c>
      <c r="D38" s="1146"/>
      <c r="E38" s="1147"/>
      <c r="F38" s="36">
        <v>0.3</v>
      </c>
      <c r="G38" s="37">
        <v>0.77</v>
      </c>
      <c r="H38" s="37">
        <v>1.22</v>
      </c>
      <c r="I38" s="37">
        <v>1.1399999999999999</v>
      </c>
      <c r="J38" s="38">
        <v>0.97</v>
      </c>
      <c r="K38" s="22"/>
      <c r="L38" s="22"/>
      <c r="M38" s="22"/>
      <c r="N38" s="22"/>
      <c r="O38" s="22"/>
      <c r="P38" s="22"/>
    </row>
    <row r="39" spans="1:16" ht="39" customHeight="1" x14ac:dyDescent="0.15">
      <c r="A39" s="22"/>
      <c r="B39" s="35"/>
      <c r="C39" s="1145" t="s">
        <v>582</v>
      </c>
      <c r="D39" s="1146"/>
      <c r="E39" s="1147"/>
      <c r="F39" s="36">
        <v>0.01</v>
      </c>
      <c r="G39" s="37">
        <v>0.01</v>
      </c>
      <c r="H39" s="37">
        <v>0.01</v>
      </c>
      <c r="I39" s="37">
        <v>0.01</v>
      </c>
      <c r="J39" s="38">
        <v>0.01</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583</v>
      </c>
      <c r="D42" s="1146"/>
      <c r="E42" s="1147"/>
      <c r="F42" s="36" t="s">
        <v>528</v>
      </c>
      <c r="G42" s="37" t="s">
        <v>528</v>
      </c>
      <c r="H42" s="37" t="s">
        <v>528</v>
      </c>
      <c r="I42" s="37" t="s">
        <v>528</v>
      </c>
      <c r="J42" s="38" t="s">
        <v>528</v>
      </c>
      <c r="K42" s="22"/>
      <c r="L42" s="22"/>
      <c r="M42" s="22"/>
      <c r="N42" s="22"/>
      <c r="O42" s="22"/>
      <c r="P42" s="22"/>
    </row>
    <row r="43" spans="1:16" ht="39" customHeight="1" thickBot="1" x14ac:dyDescent="0.2">
      <c r="A43" s="22"/>
      <c r="B43" s="40"/>
      <c r="C43" s="1148" t="s">
        <v>584</v>
      </c>
      <c r="D43" s="1149"/>
      <c r="E43" s="1150"/>
      <c r="F43" s="41">
        <v>0</v>
      </c>
      <c r="G43" s="42">
        <v>0</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sMJQGGATvc0X79sW9T4RSxLatAIjbmdYwHfmCZnmvjBIUr0HS2PNBVfrTcECQ8hUpkqTeoSsfjkn1nAFnt4Yw==" saltValue="tUGtI9z/M7+M5lMh5jPF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3892</v>
      </c>
      <c r="L45" s="60">
        <v>3709</v>
      </c>
      <c r="M45" s="60">
        <v>3508</v>
      </c>
      <c r="N45" s="60">
        <v>3607</v>
      </c>
      <c r="O45" s="61">
        <v>3458</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528</v>
      </c>
      <c r="L46" s="64" t="s">
        <v>528</v>
      </c>
      <c r="M46" s="64" t="s">
        <v>528</v>
      </c>
      <c r="N46" s="64" t="s">
        <v>528</v>
      </c>
      <c r="O46" s="65" t="s">
        <v>528</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528</v>
      </c>
      <c r="L47" s="64" t="s">
        <v>528</v>
      </c>
      <c r="M47" s="64" t="s">
        <v>528</v>
      </c>
      <c r="N47" s="64" t="s">
        <v>528</v>
      </c>
      <c r="O47" s="65" t="s">
        <v>528</v>
      </c>
      <c r="P47" s="48"/>
      <c r="Q47" s="48"/>
      <c r="R47" s="48"/>
      <c r="S47" s="48"/>
      <c r="T47" s="48"/>
      <c r="U47" s="48"/>
    </row>
    <row r="48" spans="1:21" ht="30.75" customHeight="1" x14ac:dyDescent="0.15">
      <c r="A48" s="48"/>
      <c r="B48" s="1155"/>
      <c r="C48" s="1156"/>
      <c r="D48" s="62"/>
      <c r="E48" s="1161" t="s">
        <v>15</v>
      </c>
      <c r="F48" s="1161"/>
      <c r="G48" s="1161"/>
      <c r="H48" s="1161"/>
      <c r="I48" s="1161"/>
      <c r="J48" s="1162"/>
      <c r="K48" s="63">
        <v>812</v>
      </c>
      <c r="L48" s="64">
        <v>793</v>
      </c>
      <c r="M48" s="64">
        <v>717</v>
      </c>
      <c r="N48" s="64">
        <v>703</v>
      </c>
      <c r="O48" s="65">
        <v>746</v>
      </c>
      <c r="P48" s="48"/>
      <c r="Q48" s="48"/>
      <c r="R48" s="48"/>
      <c r="S48" s="48"/>
      <c r="T48" s="48"/>
      <c r="U48" s="48"/>
    </row>
    <row r="49" spans="1:21" ht="30.75" customHeight="1" x14ac:dyDescent="0.15">
      <c r="A49" s="48"/>
      <c r="B49" s="1155"/>
      <c r="C49" s="1156"/>
      <c r="D49" s="62"/>
      <c r="E49" s="1161" t="s">
        <v>16</v>
      </c>
      <c r="F49" s="1161"/>
      <c r="G49" s="1161"/>
      <c r="H49" s="1161"/>
      <c r="I49" s="1161"/>
      <c r="J49" s="1162"/>
      <c r="K49" s="63">
        <v>91</v>
      </c>
      <c r="L49" s="64">
        <v>92</v>
      </c>
      <c r="M49" s="64">
        <v>100</v>
      </c>
      <c r="N49" s="64">
        <v>93</v>
      </c>
      <c r="O49" s="65">
        <v>93</v>
      </c>
      <c r="P49" s="48"/>
      <c r="Q49" s="48"/>
      <c r="R49" s="48"/>
      <c r="S49" s="48"/>
      <c r="T49" s="48"/>
      <c r="U49" s="48"/>
    </row>
    <row r="50" spans="1:21" ht="30.75" customHeight="1" x14ac:dyDescent="0.15">
      <c r="A50" s="48"/>
      <c r="B50" s="1155"/>
      <c r="C50" s="1156"/>
      <c r="D50" s="62"/>
      <c r="E50" s="1161" t="s">
        <v>17</v>
      </c>
      <c r="F50" s="1161"/>
      <c r="G50" s="1161"/>
      <c r="H50" s="1161"/>
      <c r="I50" s="1161"/>
      <c r="J50" s="1162"/>
      <c r="K50" s="63">
        <v>593</v>
      </c>
      <c r="L50" s="64">
        <v>233</v>
      </c>
      <c r="M50" s="64">
        <v>233</v>
      </c>
      <c r="N50" s="64">
        <v>234</v>
      </c>
      <c r="O50" s="65">
        <v>243</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528</v>
      </c>
      <c r="L51" s="64" t="s">
        <v>528</v>
      </c>
      <c r="M51" s="64" t="s">
        <v>528</v>
      </c>
      <c r="N51" s="64" t="s">
        <v>528</v>
      </c>
      <c r="O51" s="65" t="s">
        <v>528</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4054</v>
      </c>
      <c r="L52" s="64">
        <v>4222</v>
      </c>
      <c r="M52" s="64">
        <v>4064</v>
      </c>
      <c r="N52" s="64">
        <v>3781</v>
      </c>
      <c r="O52" s="65">
        <v>3679</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1334</v>
      </c>
      <c r="L53" s="69">
        <v>605</v>
      </c>
      <c r="M53" s="69">
        <v>494</v>
      </c>
      <c r="N53" s="69">
        <v>856</v>
      </c>
      <c r="O53" s="70">
        <v>861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ngyhqVKCExMZp4ZLspNJcovji5Dr6zzqMYGKEM/p/ZZETwIV6wEh2IhrON4lRaaElPxYm1F5SZO/QspNOLY0A==" saltValue="vvd/fgm1WLCDfpkpgFXlr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570</v>
      </c>
      <c r="J40" s="103" t="s">
        <v>571</v>
      </c>
      <c r="K40" s="103" t="s">
        <v>572</v>
      </c>
      <c r="L40" s="103" t="s">
        <v>573</v>
      </c>
      <c r="M40" s="104" t="s">
        <v>574</v>
      </c>
    </row>
    <row r="41" spans="2:13" ht="27.75" customHeight="1" x14ac:dyDescent="0.15">
      <c r="B41" s="1184" t="s">
        <v>32</v>
      </c>
      <c r="C41" s="1185"/>
      <c r="D41" s="105"/>
      <c r="E41" s="1190" t="s">
        <v>33</v>
      </c>
      <c r="F41" s="1190"/>
      <c r="G41" s="1190"/>
      <c r="H41" s="1191"/>
      <c r="I41" s="355">
        <v>37368</v>
      </c>
      <c r="J41" s="356">
        <v>36535</v>
      </c>
      <c r="K41" s="356">
        <v>36323</v>
      </c>
      <c r="L41" s="356">
        <v>35194</v>
      </c>
      <c r="M41" s="357">
        <v>32131</v>
      </c>
    </row>
    <row r="42" spans="2:13" ht="27.75" customHeight="1" x14ac:dyDescent="0.15">
      <c r="B42" s="1186"/>
      <c r="C42" s="1187"/>
      <c r="D42" s="106"/>
      <c r="E42" s="1192" t="s">
        <v>34</v>
      </c>
      <c r="F42" s="1192"/>
      <c r="G42" s="1192"/>
      <c r="H42" s="1193"/>
      <c r="I42" s="358">
        <v>4390</v>
      </c>
      <c r="J42" s="359">
        <v>4044</v>
      </c>
      <c r="K42" s="359">
        <v>3962</v>
      </c>
      <c r="L42" s="359">
        <v>3559</v>
      </c>
      <c r="M42" s="360">
        <v>3316</v>
      </c>
    </row>
    <row r="43" spans="2:13" ht="27.75" customHeight="1" x14ac:dyDescent="0.15">
      <c r="B43" s="1186"/>
      <c r="C43" s="1187"/>
      <c r="D43" s="106"/>
      <c r="E43" s="1192" t="s">
        <v>35</v>
      </c>
      <c r="F43" s="1192"/>
      <c r="G43" s="1192"/>
      <c r="H43" s="1193"/>
      <c r="I43" s="358">
        <v>11141</v>
      </c>
      <c r="J43" s="359">
        <v>9901</v>
      </c>
      <c r="K43" s="359">
        <v>8875</v>
      </c>
      <c r="L43" s="359">
        <v>8252</v>
      </c>
      <c r="M43" s="360">
        <v>8509</v>
      </c>
    </row>
    <row r="44" spans="2:13" ht="27.75" customHeight="1" x14ac:dyDescent="0.15">
      <c r="B44" s="1186"/>
      <c r="C44" s="1187"/>
      <c r="D44" s="106"/>
      <c r="E44" s="1192" t="s">
        <v>36</v>
      </c>
      <c r="F44" s="1192"/>
      <c r="G44" s="1192"/>
      <c r="H44" s="1193"/>
      <c r="I44" s="358">
        <v>438</v>
      </c>
      <c r="J44" s="359">
        <v>388</v>
      </c>
      <c r="K44" s="359">
        <v>398</v>
      </c>
      <c r="L44" s="359">
        <v>427</v>
      </c>
      <c r="M44" s="360">
        <v>417</v>
      </c>
    </row>
    <row r="45" spans="2:13" ht="27.75" customHeight="1" x14ac:dyDescent="0.15">
      <c r="B45" s="1186"/>
      <c r="C45" s="1187"/>
      <c r="D45" s="106"/>
      <c r="E45" s="1192" t="s">
        <v>37</v>
      </c>
      <c r="F45" s="1192"/>
      <c r="G45" s="1192"/>
      <c r="H45" s="1193"/>
      <c r="I45" s="358">
        <v>5221</v>
      </c>
      <c r="J45" s="359">
        <v>5104</v>
      </c>
      <c r="K45" s="359">
        <v>5426</v>
      </c>
      <c r="L45" s="359">
        <v>5470</v>
      </c>
      <c r="M45" s="360">
        <v>5585</v>
      </c>
    </row>
    <row r="46" spans="2:13" ht="27.75" customHeight="1" x14ac:dyDescent="0.15">
      <c r="B46" s="1186"/>
      <c r="C46" s="1187"/>
      <c r="D46" s="107"/>
      <c r="E46" s="1192" t="s">
        <v>38</v>
      </c>
      <c r="F46" s="1192"/>
      <c r="G46" s="1192"/>
      <c r="H46" s="1193"/>
      <c r="I46" s="358">
        <v>3477</v>
      </c>
      <c r="J46" s="359">
        <v>3352</v>
      </c>
      <c r="K46" s="359">
        <v>2920</v>
      </c>
      <c r="L46" s="359">
        <v>2876</v>
      </c>
      <c r="M46" s="360">
        <v>2610</v>
      </c>
    </row>
    <row r="47" spans="2:13" ht="27.75" customHeight="1" x14ac:dyDescent="0.15">
      <c r="B47" s="1186"/>
      <c r="C47" s="1187"/>
      <c r="D47" s="108"/>
      <c r="E47" s="1194" t="s">
        <v>39</v>
      </c>
      <c r="F47" s="1195"/>
      <c r="G47" s="1195"/>
      <c r="H47" s="1196"/>
      <c r="I47" s="358" t="s">
        <v>528</v>
      </c>
      <c r="J47" s="359" t="s">
        <v>528</v>
      </c>
      <c r="K47" s="359" t="s">
        <v>528</v>
      </c>
      <c r="L47" s="359" t="s">
        <v>528</v>
      </c>
      <c r="M47" s="360" t="s">
        <v>528</v>
      </c>
    </row>
    <row r="48" spans="2:13" ht="27.75" customHeight="1" x14ac:dyDescent="0.15">
      <c r="B48" s="1186"/>
      <c r="C48" s="1187"/>
      <c r="D48" s="106"/>
      <c r="E48" s="1192" t="s">
        <v>40</v>
      </c>
      <c r="F48" s="1192"/>
      <c r="G48" s="1192"/>
      <c r="H48" s="1193"/>
      <c r="I48" s="358" t="s">
        <v>528</v>
      </c>
      <c r="J48" s="359" t="s">
        <v>528</v>
      </c>
      <c r="K48" s="359" t="s">
        <v>528</v>
      </c>
      <c r="L48" s="359" t="s">
        <v>528</v>
      </c>
      <c r="M48" s="360" t="s">
        <v>528</v>
      </c>
    </row>
    <row r="49" spans="2:13" ht="27.75" customHeight="1" x14ac:dyDescent="0.15">
      <c r="B49" s="1188"/>
      <c r="C49" s="1189"/>
      <c r="D49" s="106"/>
      <c r="E49" s="1192" t="s">
        <v>41</v>
      </c>
      <c r="F49" s="1192"/>
      <c r="G49" s="1192"/>
      <c r="H49" s="1193"/>
      <c r="I49" s="358" t="s">
        <v>528</v>
      </c>
      <c r="J49" s="359" t="s">
        <v>528</v>
      </c>
      <c r="K49" s="359" t="s">
        <v>528</v>
      </c>
      <c r="L49" s="359" t="s">
        <v>528</v>
      </c>
      <c r="M49" s="360" t="s">
        <v>528</v>
      </c>
    </row>
    <row r="50" spans="2:13" ht="27.75" customHeight="1" x14ac:dyDescent="0.15">
      <c r="B50" s="1197" t="s">
        <v>42</v>
      </c>
      <c r="C50" s="1198"/>
      <c r="D50" s="109"/>
      <c r="E50" s="1192" t="s">
        <v>43</v>
      </c>
      <c r="F50" s="1192"/>
      <c r="G50" s="1192"/>
      <c r="H50" s="1193"/>
      <c r="I50" s="358">
        <v>6934</v>
      </c>
      <c r="J50" s="359">
        <v>6429</v>
      </c>
      <c r="K50" s="359">
        <v>6159</v>
      </c>
      <c r="L50" s="359">
        <v>7182</v>
      </c>
      <c r="M50" s="360">
        <v>8691</v>
      </c>
    </row>
    <row r="51" spans="2:13" ht="27.75" customHeight="1" x14ac:dyDescent="0.15">
      <c r="B51" s="1186"/>
      <c r="C51" s="1187"/>
      <c r="D51" s="106"/>
      <c r="E51" s="1192" t="s">
        <v>44</v>
      </c>
      <c r="F51" s="1192"/>
      <c r="G51" s="1192"/>
      <c r="H51" s="1193"/>
      <c r="I51" s="358">
        <v>8945</v>
      </c>
      <c r="J51" s="359">
        <v>7534</v>
      </c>
      <c r="K51" s="359">
        <v>7558</v>
      </c>
      <c r="L51" s="359">
        <v>8139</v>
      </c>
      <c r="M51" s="360">
        <v>7846</v>
      </c>
    </row>
    <row r="52" spans="2:13" ht="27.75" customHeight="1" x14ac:dyDescent="0.15">
      <c r="B52" s="1188"/>
      <c r="C52" s="1189"/>
      <c r="D52" s="106"/>
      <c r="E52" s="1192" t="s">
        <v>45</v>
      </c>
      <c r="F52" s="1192"/>
      <c r="G52" s="1192"/>
      <c r="H52" s="1193"/>
      <c r="I52" s="358">
        <v>34795</v>
      </c>
      <c r="J52" s="359">
        <v>33642</v>
      </c>
      <c r="K52" s="359">
        <v>32934</v>
      </c>
      <c r="L52" s="359">
        <v>31868</v>
      </c>
      <c r="M52" s="360">
        <v>30118</v>
      </c>
    </row>
    <row r="53" spans="2:13" ht="27.75" customHeight="1" thickBot="1" x14ac:dyDescent="0.2">
      <c r="B53" s="1199" t="s">
        <v>46</v>
      </c>
      <c r="C53" s="1200"/>
      <c r="D53" s="110"/>
      <c r="E53" s="1201" t="s">
        <v>47</v>
      </c>
      <c r="F53" s="1201"/>
      <c r="G53" s="1201"/>
      <c r="H53" s="1202"/>
      <c r="I53" s="361">
        <v>11361</v>
      </c>
      <c r="J53" s="362">
        <v>11720</v>
      </c>
      <c r="K53" s="362">
        <v>11252</v>
      </c>
      <c r="L53" s="362">
        <v>8587</v>
      </c>
      <c r="M53" s="363">
        <v>5912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aIg57iynCxD6iYKCAbS0BmOkHGhTMRj57n1N1l2rn2+euj7BE1O6QL9hcysRwdvygwVfGhj5BSOdjPlw/iLS+g==" saltValue="+oEedzx0ZWSIfZWIAlRW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572</v>
      </c>
      <c r="G54" s="119" t="s">
        <v>573</v>
      </c>
      <c r="H54" s="120" t="s">
        <v>574</v>
      </c>
    </row>
    <row r="55" spans="2:8" ht="52.5" customHeight="1" x14ac:dyDescent="0.15">
      <c r="B55" s="121"/>
      <c r="C55" s="1211" t="s">
        <v>50</v>
      </c>
      <c r="D55" s="1211"/>
      <c r="E55" s="1212"/>
      <c r="F55" s="122">
        <v>2044</v>
      </c>
      <c r="G55" s="122">
        <v>2655</v>
      </c>
      <c r="H55" s="123">
        <v>3917</v>
      </c>
    </row>
    <row r="56" spans="2:8" ht="52.5" customHeight="1" x14ac:dyDescent="0.15">
      <c r="B56" s="124"/>
      <c r="C56" s="1213" t="s">
        <v>51</v>
      </c>
      <c r="D56" s="1213"/>
      <c r="E56" s="1214"/>
      <c r="F56" s="125">
        <v>25</v>
      </c>
      <c r="G56" s="125">
        <v>559</v>
      </c>
      <c r="H56" s="126">
        <v>42</v>
      </c>
    </row>
    <row r="57" spans="2:8" ht="53.25" customHeight="1" x14ac:dyDescent="0.15">
      <c r="B57" s="124"/>
      <c r="C57" s="1215" t="s">
        <v>52</v>
      </c>
      <c r="D57" s="1215"/>
      <c r="E57" s="1216"/>
      <c r="F57" s="127">
        <v>4240</v>
      </c>
      <c r="G57" s="127">
        <v>3907</v>
      </c>
      <c r="H57" s="128">
        <v>4403</v>
      </c>
    </row>
    <row r="58" spans="2:8" ht="45.75" customHeight="1" x14ac:dyDescent="0.15">
      <c r="B58" s="129"/>
      <c r="C58" s="1203" t="s">
        <v>592</v>
      </c>
      <c r="D58" s="1204"/>
      <c r="E58" s="1205"/>
      <c r="F58" s="130">
        <v>3301</v>
      </c>
      <c r="G58" s="130">
        <v>3290</v>
      </c>
      <c r="H58" s="131">
        <v>3229</v>
      </c>
    </row>
    <row r="59" spans="2:8" ht="45.75" customHeight="1" x14ac:dyDescent="0.15">
      <c r="B59" s="129"/>
      <c r="C59" s="1203" t="s">
        <v>593</v>
      </c>
      <c r="D59" s="1204"/>
      <c r="E59" s="1205"/>
      <c r="F59" s="130">
        <v>819</v>
      </c>
      <c r="G59" s="130">
        <v>516</v>
      </c>
      <c r="H59" s="131">
        <v>808</v>
      </c>
    </row>
    <row r="60" spans="2:8" ht="45.75" customHeight="1" x14ac:dyDescent="0.15">
      <c r="B60" s="129"/>
      <c r="C60" s="1203" t="s">
        <v>594</v>
      </c>
      <c r="D60" s="1204"/>
      <c r="E60" s="1205"/>
      <c r="F60" s="130" t="s">
        <v>597</v>
      </c>
      <c r="G60" s="130" t="s">
        <v>597</v>
      </c>
      <c r="H60" s="131">
        <v>221</v>
      </c>
    </row>
    <row r="61" spans="2:8" ht="45.75" customHeight="1" x14ac:dyDescent="0.15">
      <c r="B61" s="129"/>
      <c r="C61" s="1203" t="s">
        <v>595</v>
      </c>
      <c r="D61" s="1204"/>
      <c r="E61" s="1205"/>
      <c r="F61" s="130" t="s">
        <v>597</v>
      </c>
      <c r="G61" s="130" t="s">
        <v>597</v>
      </c>
      <c r="H61" s="131">
        <v>43</v>
      </c>
    </row>
    <row r="62" spans="2:8" ht="45.75" customHeight="1" thickBot="1" x14ac:dyDescent="0.2">
      <c r="B62" s="132"/>
      <c r="C62" s="1206" t="s">
        <v>596</v>
      </c>
      <c r="D62" s="1207"/>
      <c r="E62" s="1208"/>
      <c r="F62" s="133">
        <v>37</v>
      </c>
      <c r="G62" s="133">
        <v>37</v>
      </c>
      <c r="H62" s="134">
        <v>37</v>
      </c>
    </row>
    <row r="63" spans="2:8" ht="52.5" customHeight="1" thickBot="1" x14ac:dyDescent="0.2">
      <c r="B63" s="135"/>
      <c r="C63" s="1209" t="s">
        <v>53</v>
      </c>
      <c r="D63" s="1209"/>
      <c r="E63" s="1210"/>
      <c r="F63" s="136">
        <v>6309</v>
      </c>
      <c r="G63" s="136">
        <v>7120</v>
      </c>
      <c r="H63" s="137">
        <v>8363</v>
      </c>
    </row>
    <row r="64" spans="2:8" x14ac:dyDescent="0.15"/>
  </sheetData>
  <sheetProtection algorithmName="SHA-512" hashValue="oMSHAHszSXq09Jwsery3fmSIaOlqDIOokw9GOznboEPAi+6pmX/ShEH0W0BmevwrdGnigQMo2JpLb9LnzuDc9Q==" saltValue="0tTc2CAUlQXCR3wndDuc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567</v>
      </c>
      <c r="G2" s="151"/>
      <c r="H2" s="152"/>
    </row>
    <row r="3" spans="1:8" x14ac:dyDescent="0.15">
      <c r="A3" s="148" t="s">
        <v>560</v>
      </c>
      <c r="B3" s="153"/>
      <c r="C3" s="154"/>
      <c r="D3" s="155">
        <v>31123</v>
      </c>
      <c r="E3" s="156"/>
      <c r="F3" s="157">
        <v>43226</v>
      </c>
      <c r="G3" s="158"/>
      <c r="H3" s="159"/>
    </row>
    <row r="4" spans="1:8" x14ac:dyDescent="0.15">
      <c r="A4" s="160"/>
      <c r="B4" s="161"/>
      <c r="C4" s="162"/>
      <c r="D4" s="163">
        <v>23842</v>
      </c>
      <c r="E4" s="164"/>
      <c r="F4" s="165">
        <v>22622</v>
      </c>
      <c r="G4" s="166"/>
      <c r="H4" s="167"/>
    </row>
    <row r="5" spans="1:8" x14ac:dyDescent="0.15">
      <c r="A5" s="148" t="s">
        <v>562</v>
      </c>
      <c r="B5" s="153"/>
      <c r="C5" s="154"/>
      <c r="D5" s="155">
        <v>27866</v>
      </c>
      <c r="E5" s="156"/>
      <c r="F5" s="157">
        <v>42836</v>
      </c>
      <c r="G5" s="158"/>
      <c r="H5" s="159"/>
    </row>
    <row r="6" spans="1:8" x14ac:dyDescent="0.15">
      <c r="A6" s="160"/>
      <c r="B6" s="161"/>
      <c r="C6" s="162"/>
      <c r="D6" s="163">
        <v>15142</v>
      </c>
      <c r="E6" s="164"/>
      <c r="F6" s="165">
        <v>22936</v>
      </c>
      <c r="G6" s="166"/>
      <c r="H6" s="167"/>
    </row>
    <row r="7" spans="1:8" x14ac:dyDescent="0.15">
      <c r="A7" s="148" t="s">
        <v>563</v>
      </c>
      <c r="B7" s="153"/>
      <c r="C7" s="154"/>
      <c r="D7" s="155">
        <v>31437</v>
      </c>
      <c r="E7" s="156"/>
      <c r="F7" s="157">
        <v>44161</v>
      </c>
      <c r="G7" s="158"/>
      <c r="H7" s="159"/>
    </row>
    <row r="8" spans="1:8" x14ac:dyDescent="0.15">
      <c r="A8" s="160"/>
      <c r="B8" s="161"/>
      <c r="C8" s="162"/>
      <c r="D8" s="163">
        <v>18582</v>
      </c>
      <c r="E8" s="164"/>
      <c r="F8" s="165">
        <v>23644</v>
      </c>
      <c r="G8" s="166"/>
      <c r="H8" s="167"/>
    </row>
    <row r="9" spans="1:8" x14ac:dyDescent="0.15">
      <c r="A9" s="148" t="s">
        <v>564</v>
      </c>
      <c r="B9" s="153"/>
      <c r="C9" s="154"/>
      <c r="D9" s="155">
        <v>19231</v>
      </c>
      <c r="E9" s="156"/>
      <c r="F9" s="157">
        <v>43955</v>
      </c>
      <c r="G9" s="158"/>
      <c r="H9" s="159"/>
    </row>
    <row r="10" spans="1:8" x14ac:dyDescent="0.15">
      <c r="A10" s="160"/>
      <c r="B10" s="161"/>
      <c r="C10" s="162"/>
      <c r="D10" s="163">
        <v>11636</v>
      </c>
      <c r="E10" s="164"/>
      <c r="F10" s="165">
        <v>21318</v>
      </c>
      <c r="G10" s="166"/>
      <c r="H10" s="167"/>
    </row>
    <row r="11" spans="1:8" x14ac:dyDescent="0.15">
      <c r="A11" s="148" t="s">
        <v>565</v>
      </c>
      <c r="B11" s="153"/>
      <c r="C11" s="154"/>
      <c r="D11" s="155">
        <v>21767</v>
      </c>
      <c r="E11" s="156"/>
      <c r="F11" s="157">
        <v>41921</v>
      </c>
      <c r="G11" s="158"/>
      <c r="H11" s="159"/>
    </row>
    <row r="12" spans="1:8" x14ac:dyDescent="0.15">
      <c r="A12" s="160"/>
      <c r="B12" s="161"/>
      <c r="C12" s="168"/>
      <c r="D12" s="163">
        <v>11165</v>
      </c>
      <c r="E12" s="164"/>
      <c r="F12" s="165">
        <v>21655</v>
      </c>
      <c r="G12" s="166"/>
      <c r="H12" s="167"/>
    </row>
    <row r="13" spans="1:8" x14ac:dyDescent="0.15">
      <c r="A13" s="148"/>
      <c r="B13" s="153"/>
      <c r="C13" s="169"/>
      <c r="D13" s="170">
        <v>26285</v>
      </c>
      <c r="E13" s="171"/>
      <c r="F13" s="172">
        <v>43220</v>
      </c>
      <c r="G13" s="173"/>
      <c r="H13" s="159"/>
    </row>
    <row r="14" spans="1:8" x14ac:dyDescent="0.15">
      <c r="A14" s="160"/>
      <c r="B14" s="161"/>
      <c r="C14" s="162"/>
      <c r="D14" s="163">
        <v>16073</v>
      </c>
      <c r="E14" s="164"/>
      <c r="F14" s="165">
        <v>22435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1.08</v>
      </c>
      <c r="C19" s="174">
        <f>ROUND(VALUE(SUBSTITUTE(実質収支比率等に係る経年分析!G$48,"▲","-")),2)</f>
        <v>1.59</v>
      </c>
      <c r="D19" s="174">
        <f>ROUND(VALUE(SUBSTITUTE(実質収支比率等に係る経年分析!H$48,"▲","-")),2)</f>
        <v>5.0199999999999996</v>
      </c>
      <c r="E19" s="174">
        <f>ROUND(VALUE(SUBSTITUTE(実質収支比率等に係る経年分析!I$48,"▲","-")),2)</f>
        <v>9.98</v>
      </c>
      <c r="F19" s="174">
        <f>ROUND(VALUE(SUBSTITUTE(実質収支比率等に係る経年分析!J$48,"▲","-")),2)</f>
        <v>7.9</v>
      </c>
    </row>
    <row r="20" spans="1:11" x14ac:dyDescent="0.15">
      <c r="A20" s="174" t="s">
        <v>57</v>
      </c>
      <c r="B20" s="174">
        <f>ROUND(VALUE(SUBSTITUTE(実質収支比率等に係る経年分析!F$47,"▲","-")),2)</f>
        <v>10.130000000000001</v>
      </c>
      <c r="C20" s="174">
        <f>ROUND(VALUE(SUBSTITUTE(実質収支比率等に係る経年分析!G$47,"▲","-")),2)</f>
        <v>8.52</v>
      </c>
      <c r="D20" s="174">
        <f>ROUND(VALUE(SUBSTITUTE(実質収支比率等に係る経年分析!H$47,"▲","-")),2)</f>
        <v>8.41</v>
      </c>
      <c r="E20" s="174">
        <f>ROUND(VALUE(SUBSTITUTE(実質収支比率等に係る経年分析!I$47,"▲","-")),2)</f>
        <v>10.51</v>
      </c>
      <c r="F20" s="174">
        <f>ROUND(VALUE(SUBSTITUTE(実質収支比率等に係る経年分析!J$47,"▲","-")),2)</f>
        <v>15.9</v>
      </c>
    </row>
    <row r="21" spans="1:11" x14ac:dyDescent="0.15">
      <c r="A21" s="174" t="s">
        <v>58</v>
      </c>
      <c r="B21" s="174">
        <f>IF(ISNUMBER(VALUE(SUBSTITUTE(実質収支比率等に係る経年分析!F$49,"▲","-"))),ROUND(VALUE(SUBSTITUTE(実質収支比率等に係る経年分析!F$49,"▲","-")),2),NA())</f>
        <v>-0.74</v>
      </c>
      <c r="C21" s="174">
        <f>IF(ISNUMBER(VALUE(SUBSTITUTE(実質収支比率等に係る経年分析!G$49,"▲","-"))),ROUND(VALUE(SUBSTITUTE(実質収支比率等に係る経年分析!G$49,"▲","-")),2),NA())</f>
        <v>-1.03</v>
      </c>
      <c r="D21" s="174">
        <f>IF(ISNUMBER(VALUE(SUBSTITUTE(実質収支比率等に係る経年分析!H$49,"▲","-"))),ROUND(VALUE(SUBSTITUTE(実質収支比率等に係る経年分析!H$49,"▲","-")),2),NA())</f>
        <v>3.45</v>
      </c>
      <c r="E21" s="174">
        <f>IF(ISNUMBER(VALUE(SUBSTITUTE(実質収支比率等に係る経年分析!I$49,"▲","-"))),ROUND(VALUE(SUBSTITUTE(実質収支比率等に係る経年分析!I$49,"▲","-")),2),NA())</f>
        <v>7.57</v>
      </c>
      <c r="F21" s="174">
        <f>IF(ISNUMBER(VALUE(SUBSTITUTE(実質収支比率等に係る経年分析!J$49,"▲","-"))),ROUND(VALUE(SUBSTITUTE(実質収支比率等に係る経年分析!J$49,"▲","-")),2),NA())</f>
        <v>4.88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介護保険</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1.1399999999999999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0.97</v>
      </c>
    </row>
    <row r="33" spans="1:16" x14ac:dyDescent="0.15">
      <c r="A33" s="175" t="str">
        <f>IF(連結実質赤字比率に係る赤字・黒字の構成分析!C$37="",NA(),連結実質赤字比率に係る赤字・黒字の構成分析!C$37)</f>
        <v>国民健康保険</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1.82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2.16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2.71</v>
      </c>
    </row>
    <row r="34" spans="1:16" x14ac:dyDescent="0.15">
      <c r="A34" s="175" t="str">
        <f>IF(連結実質赤字比率に係る赤字・黒字の構成分析!C$36="",NA(),連結実質赤字比率に係る赤字・黒字の構成分析!C$36)</f>
        <v>下水道事業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3.28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5.16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1.58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5.0199999999999996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9.98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7.9</v>
      </c>
    </row>
    <row r="36" spans="1:16" x14ac:dyDescent="0.15">
      <c r="A36" s="175" t="str">
        <f>IF(連結実質赤字比率に係る赤字・黒字の構成分析!C$34="",NA(),連結実質赤字比率に係る赤字・黒字の構成分析!C$34)</f>
        <v>上水道事業</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12.73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12.97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12.68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12.06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4054</v>
      </c>
      <c r="E42" s="176"/>
      <c r="F42" s="176"/>
      <c r="G42" s="176">
        <f>'実質公債費比率（分子）の構造'!L$52</f>
        <v>4222</v>
      </c>
      <c r="H42" s="176"/>
      <c r="I42" s="176"/>
      <c r="J42" s="176">
        <f>'実質公債費比率（分子）の構造'!M$52</f>
        <v>4064</v>
      </c>
      <c r="K42" s="176"/>
      <c r="L42" s="176"/>
      <c r="M42" s="176">
        <f>'実質公債費比率（分子）の構造'!N$52</f>
        <v>3781</v>
      </c>
      <c r="N42" s="176"/>
      <c r="O42" s="176"/>
      <c r="P42" s="176">
        <f>'実質公債費比率（分子）の構造'!O$52</f>
        <v>3679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593</v>
      </c>
      <c r="C44" s="176"/>
      <c r="D44" s="176"/>
      <c r="E44" s="176">
        <f>'実質公債費比率（分子）の構造'!L$50</f>
        <v>233</v>
      </c>
      <c r="F44" s="176"/>
      <c r="G44" s="176"/>
      <c r="H44" s="176">
        <f>'実質公債費比率（分子）の構造'!M$50</f>
        <v>233</v>
      </c>
      <c r="I44" s="176"/>
      <c r="J44" s="176"/>
      <c r="K44" s="176">
        <f>'実質公債費比率（分子）の構造'!N$50</f>
        <v>234</v>
      </c>
      <c r="L44" s="176"/>
      <c r="M44" s="176"/>
      <c r="N44" s="176">
        <f>'実質公債費比率（分子）の構造'!O$50</f>
        <v>243</v>
      </c>
      <c r="O44" s="176"/>
      <c r="P44" s="176"/>
    </row>
    <row r="45" spans="1:16" x14ac:dyDescent="0.15">
      <c r="A45" s="176" t="s">
        <v>68</v>
      </c>
      <c r="B45" s="176">
        <f>'実質公債費比率（分子）の構造'!K$49</f>
        <v>91</v>
      </c>
      <c r="C45" s="176"/>
      <c r="D45" s="176"/>
      <c r="E45" s="176">
        <f>'実質公債費比率（分子）の構造'!L$49</f>
        <v>92</v>
      </c>
      <c r="F45" s="176"/>
      <c r="G45" s="176"/>
      <c r="H45" s="176">
        <f>'実質公債費比率（分子）の構造'!M$49</f>
        <v>100</v>
      </c>
      <c r="I45" s="176"/>
      <c r="J45" s="176"/>
      <c r="K45" s="176">
        <f>'実質公債費比率（分子）の構造'!N$49</f>
        <v>93</v>
      </c>
      <c r="L45" s="176"/>
      <c r="M45" s="176"/>
      <c r="N45" s="176">
        <f>'実質公債費比率（分子）の構造'!O$49</f>
        <v>93</v>
      </c>
      <c r="O45" s="176"/>
      <c r="P45" s="176"/>
    </row>
    <row r="46" spans="1:16" x14ac:dyDescent="0.15">
      <c r="A46" s="176" t="s">
        <v>69</v>
      </c>
      <c r="B46" s="176">
        <f>'実質公債費比率（分子）の構造'!K$48</f>
        <v>812</v>
      </c>
      <c r="C46" s="176"/>
      <c r="D46" s="176"/>
      <c r="E46" s="176">
        <f>'実質公債費比率（分子）の構造'!L$48</f>
        <v>793</v>
      </c>
      <c r="F46" s="176"/>
      <c r="G46" s="176"/>
      <c r="H46" s="176">
        <f>'実質公債費比率（分子）の構造'!M$48</f>
        <v>717</v>
      </c>
      <c r="I46" s="176"/>
      <c r="J46" s="176"/>
      <c r="K46" s="176">
        <f>'実質公債費比率（分子）の構造'!N$48</f>
        <v>703</v>
      </c>
      <c r="L46" s="176"/>
      <c r="M46" s="176"/>
      <c r="N46" s="176">
        <f>'実質公債費比率（分子）の構造'!O$48</f>
        <v>746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3892</v>
      </c>
      <c r="C49" s="176"/>
      <c r="D49" s="176"/>
      <c r="E49" s="176">
        <f>'実質公債費比率（分子）の構造'!L$45</f>
        <v>3709</v>
      </c>
      <c r="F49" s="176"/>
      <c r="G49" s="176"/>
      <c r="H49" s="176">
        <f>'実質公債費比率（分子）の構造'!M$45</f>
        <v>3508</v>
      </c>
      <c r="I49" s="176"/>
      <c r="J49" s="176"/>
      <c r="K49" s="176">
        <f>'実質公債費比率（分子）の構造'!N$45</f>
        <v>3607</v>
      </c>
      <c r="L49" s="176"/>
      <c r="M49" s="176"/>
      <c r="N49" s="176">
        <f>'実質公債費比率（分子）の構造'!O$45</f>
        <v>3458</v>
      </c>
      <c r="O49" s="176"/>
      <c r="P49" s="176"/>
    </row>
    <row r="50" spans="1:16" x14ac:dyDescent="0.15">
      <c r="A50" s="176" t="s">
        <v>73</v>
      </c>
      <c r="B50" s="176" t="e">
        <f>NA()</f>
        <v>#N/A</v>
      </c>
      <c r="C50" s="176">
        <f>IF(ISNUMBER('実質公債費比率（分子）の構造'!K$53),'実質公債費比率（分子）の構造'!K$53,NA())</f>
        <v>1334</v>
      </c>
      <c r="D50" s="176" t="e">
        <f>NA()</f>
        <v>#N/A</v>
      </c>
      <c r="E50" s="176" t="e">
        <f>NA()</f>
        <v>#N/A</v>
      </c>
      <c r="F50" s="176">
        <f>IF(ISNUMBER('実質公債費比率（分子）の構造'!L$53),'実質公債費比率（分子）の構造'!L$53,NA())</f>
        <v>605</v>
      </c>
      <c r="G50" s="176" t="e">
        <f>NA()</f>
        <v>#N/A</v>
      </c>
      <c r="H50" s="176" t="e">
        <f>NA()</f>
        <v>#N/A</v>
      </c>
      <c r="I50" s="176">
        <f>IF(ISNUMBER('実質公債費比率（分子）の構造'!M$53),'実質公債費比率（分子）の構造'!M$53,NA())</f>
        <v>494</v>
      </c>
      <c r="J50" s="176" t="e">
        <f>NA()</f>
        <v>#N/A</v>
      </c>
      <c r="K50" s="176" t="e">
        <f>NA()</f>
        <v>#N/A</v>
      </c>
      <c r="L50" s="176">
        <f>IF(ISNUMBER('実質公債費比率（分子）の構造'!N$53),'実質公債費比率（分子）の構造'!N$53,NA())</f>
        <v>856</v>
      </c>
      <c r="M50" s="176" t="e">
        <f>NA()</f>
        <v>#N/A</v>
      </c>
      <c r="N50" s="176" t="e">
        <f>NA()</f>
        <v>#N/A</v>
      </c>
      <c r="O50" s="176">
        <f>IF(ISNUMBER('実質公債費比率（分子）の構造'!O$53),'実質公債費比率（分子）の構造'!O$53,NA())</f>
        <v>861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34795</v>
      </c>
      <c r="E56" s="175"/>
      <c r="F56" s="175"/>
      <c r="G56" s="175">
        <f>'将来負担比率（分子）の構造'!J$52</f>
        <v>33642</v>
      </c>
      <c r="H56" s="175"/>
      <c r="I56" s="175"/>
      <c r="J56" s="175">
        <f>'将来負担比率（分子）の構造'!K$52</f>
        <v>32934</v>
      </c>
      <c r="K56" s="175"/>
      <c r="L56" s="175"/>
      <c r="M56" s="175">
        <f>'将来負担比率（分子）の構造'!L$52</f>
        <v>31868</v>
      </c>
      <c r="N56" s="175"/>
      <c r="O56" s="175"/>
      <c r="P56" s="175">
        <f>'将来負担比率（分子）の構造'!M$52</f>
        <v>30118</v>
      </c>
    </row>
    <row r="57" spans="1:16" x14ac:dyDescent="0.15">
      <c r="A57" s="175" t="s">
        <v>44</v>
      </c>
      <c r="B57" s="175"/>
      <c r="C57" s="175"/>
      <c r="D57" s="175">
        <f>'将来負担比率（分子）の構造'!I$51</f>
        <v>8945</v>
      </c>
      <c r="E57" s="175"/>
      <c r="F57" s="175"/>
      <c r="G57" s="175">
        <f>'将来負担比率（分子）の構造'!J$51</f>
        <v>7534</v>
      </c>
      <c r="H57" s="175"/>
      <c r="I57" s="175"/>
      <c r="J57" s="175">
        <f>'将来負担比率（分子）の構造'!K$51</f>
        <v>7558</v>
      </c>
      <c r="K57" s="175"/>
      <c r="L57" s="175"/>
      <c r="M57" s="175">
        <f>'将来負担比率（分子）の構造'!L$51</f>
        <v>8139</v>
      </c>
      <c r="N57" s="175"/>
      <c r="O57" s="175"/>
      <c r="P57" s="175">
        <f>'将来負担比率（分子）の構造'!M$51</f>
        <v>7846</v>
      </c>
    </row>
    <row r="58" spans="1:16" x14ac:dyDescent="0.15">
      <c r="A58" s="175" t="s">
        <v>43</v>
      </c>
      <c r="B58" s="175"/>
      <c r="C58" s="175"/>
      <c r="D58" s="175">
        <f>'将来負担比率（分子）の構造'!I$50</f>
        <v>6934</v>
      </c>
      <c r="E58" s="175"/>
      <c r="F58" s="175"/>
      <c r="G58" s="175">
        <f>'将来負担比率（分子）の構造'!J$50</f>
        <v>6429</v>
      </c>
      <c r="H58" s="175"/>
      <c r="I58" s="175"/>
      <c r="J58" s="175">
        <f>'将来負担比率（分子）の構造'!K$50</f>
        <v>6159</v>
      </c>
      <c r="K58" s="175"/>
      <c r="L58" s="175"/>
      <c r="M58" s="175">
        <f>'将来負担比率（分子）の構造'!L$50</f>
        <v>7182</v>
      </c>
      <c r="N58" s="175"/>
      <c r="O58" s="175"/>
      <c r="P58" s="175">
        <f>'将来負担比率（分子）の構造'!M$50</f>
        <v>8691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3477</v>
      </c>
      <c r="C61" s="175"/>
      <c r="D61" s="175"/>
      <c r="E61" s="175">
        <f>'将来負担比率（分子）の構造'!J$46</f>
        <v>3352</v>
      </c>
      <c r="F61" s="175"/>
      <c r="G61" s="175"/>
      <c r="H61" s="175">
        <f>'将来負担比率（分子）の構造'!K$46</f>
        <v>2920</v>
      </c>
      <c r="I61" s="175"/>
      <c r="J61" s="175"/>
      <c r="K61" s="175">
        <f>'将来負担比率（分子）の構造'!L$46</f>
        <v>2876</v>
      </c>
      <c r="L61" s="175"/>
      <c r="M61" s="175"/>
      <c r="N61" s="175">
        <f>'将来負担比率（分子）の構造'!M$46</f>
        <v>2610</v>
      </c>
      <c r="O61" s="175"/>
      <c r="P61" s="175"/>
    </row>
    <row r="62" spans="1:16" x14ac:dyDescent="0.15">
      <c r="A62" s="175" t="s">
        <v>37</v>
      </c>
      <c r="B62" s="175">
        <f>'将来負担比率（分子）の構造'!I$45</f>
        <v>5221</v>
      </c>
      <c r="C62" s="175"/>
      <c r="D62" s="175"/>
      <c r="E62" s="175">
        <f>'将来負担比率（分子）の構造'!J$45</f>
        <v>5104</v>
      </c>
      <c r="F62" s="175"/>
      <c r="G62" s="175"/>
      <c r="H62" s="175">
        <f>'将来負担比率（分子）の構造'!K$45</f>
        <v>5426</v>
      </c>
      <c r="I62" s="175"/>
      <c r="J62" s="175"/>
      <c r="K62" s="175">
        <f>'将来負担比率（分子）の構造'!L$45</f>
        <v>5470</v>
      </c>
      <c r="L62" s="175"/>
      <c r="M62" s="175"/>
      <c r="N62" s="175">
        <f>'将来負担比率（分子）の構造'!M$45</f>
        <v>5585</v>
      </c>
      <c r="O62" s="175"/>
      <c r="P62" s="175"/>
    </row>
    <row r="63" spans="1:16" x14ac:dyDescent="0.15">
      <c r="A63" s="175" t="s">
        <v>36</v>
      </c>
      <c r="B63" s="175">
        <f>'将来負担比率（分子）の構造'!I$44</f>
        <v>438</v>
      </c>
      <c r="C63" s="175"/>
      <c r="D63" s="175"/>
      <c r="E63" s="175">
        <f>'将来負担比率（分子）の構造'!J$44</f>
        <v>388</v>
      </c>
      <c r="F63" s="175"/>
      <c r="G63" s="175"/>
      <c r="H63" s="175">
        <f>'将来負担比率（分子）の構造'!K$44</f>
        <v>398</v>
      </c>
      <c r="I63" s="175"/>
      <c r="J63" s="175"/>
      <c r="K63" s="175">
        <f>'将来負担比率（分子）の構造'!L$44</f>
        <v>427</v>
      </c>
      <c r="L63" s="175"/>
      <c r="M63" s="175"/>
      <c r="N63" s="175">
        <f>'将来負担比率（分子）の構造'!M$44</f>
        <v>417</v>
      </c>
      <c r="O63" s="175"/>
      <c r="P63" s="175"/>
    </row>
    <row r="64" spans="1:16" x14ac:dyDescent="0.15">
      <c r="A64" s="175" t="s">
        <v>35</v>
      </c>
      <c r="B64" s="175">
        <f>'将来負担比率（分子）の構造'!I$43</f>
        <v>11141</v>
      </c>
      <c r="C64" s="175"/>
      <c r="D64" s="175"/>
      <c r="E64" s="175">
        <f>'将来負担比率（分子）の構造'!J$43</f>
        <v>9901</v>
      </c>
      <c r="F64" s="175"/>
      <c r="G64" s="175"/>
      <c r="H64" s="175">
        <f>'将来負担比率（分子）の構造'!K$43</f>
        <v>8875</v>
      </c>
      <c r="I64" s="175"/>
      <c r="J64" s="175"/>
      <c r="K64" s="175">
        <f>'将来負担比率（分子）の構造'!L$43</f>
        <v>8252</v>
      </c>
      <c r="L64" s="175"/>
      <c r="M64" s="175"/>
      <c r="N64" s="175">
        <f>'将来負担比率（分子）の構造'!M$43</f>
        <v>8509</v>
      </c>
      <c r="O64" s="175"/>
      <c r="P64" s="175"/>
    </row>
    <row r="65" spans="1:16" x14ac:dyDescent="0.15">
      <c r="A65" s="175" t="s">
        <v>34</v>
      </c>
      <c r="B65" s="175">
        <f>'将来負担比率（分子）の構造'!I$42</f>
        <v>4390</v>
      </c>
      <c r="C65" s="175"/>
      <c r="D65" s="175"/>
      <c r="E65" s="175">
        <f>'将来負担比率（分子）の構造'!J$42</f>
        <v>4044</v>
      </c>
      <c r="F65" s="175"/>
      <c r="G65" s="175"/>
      <c r="H65" s="175">
        <f>'将来負担比率（分子）の構造'!K$42</f>
        <v>3962</v>
      </c>
      <c r="I65" s="175"/>
      <c r="J65" s="175"/>
      <c r="K65" s="175">
        <f>'将来負担比率（分子）の構造'!L$42</f>
        <v>3559</v>
      </c>
      <c r="L65" s="175"/>
      <c r="M65" s="175"/>
      <c r="N65" s="175">
        <f>'将来負担比率（分子）の構造'!M$42</f>
        <v>3316</v>
      </c>
      <c r="O65" s="175"/>
      <c r="P65" s="175"/>
    </row>
    <row r="66" spans="1:16" x14ac:dyDescent="0.15">
      <c r="A66" s="175" t="s">
        <v>33</v>
      </c>
      <c r="B66" s="175">
        <f>'将来負担比率（分子）の構造'!I$41</f>
        <v>37368</v>
      </c>
      <c r="C66" s="175"/>
      <c r="D66" s="175"/>
      <c r="E66" s="175">
        <f>'将来負担比率（分子）の構造'!J$41</f>
        <v>36535</v>
      </c>
      <c r="F66" s="175"/>
      <c r="G66" s="175"/>
      <c r="H66" s="175">
        <f>'将来負担比率（分子）の構造'!K$41</f>
        <v>36323</v>
      </c>
      <c r="I66" s="175"/>
      <c r="J66" s="175"/>
      <c r="K66" s="175">
        <f>'将来負担比率（分子）の構造'!L$41</f>
        <v>35194</v>
      </c>
      <c r="L66" s="175"/>
      <c r="M66" s="175"/>
      <c r="N66" s="175">
        <f>'将来負担比率（分子）の構造'!M$41</f>
        <v>32131</v>
      </c>
      <c r="O66" s="175"/>
      <c r="P66" s="175"/>
    </row>
    <row r="67" spans="1:16" x14ac:dyDescent="0.15">
      <c r="A67" s="175" t="s">
        <v>77</v>
      </c>
      <c r="B67" s="175" t="e">
        <f>NA()</f>
        <v>#N/A</v>
      </c>
      <c r="C67" s="175">
        <f>IF(ISNUMBER('将来負担比率（分子）の構造'!I$53), IF('将来負担比率（分子）の構造'!I$53 &lt; 0, 0, '将来負担比率（分子）の構造'!I$53), NA())</f>
        <v>11361</v>
      </c>
      <c r="D67" s="175" t="e">
        <f>NA()</f>
        <v>#N/A</v>
      </c>
      <c r="E67" s="175" t="e">
        <f>NA()</f>
        <v>#N/A</v>
      </c>
      <c r="F67" s="175">
        <f>IF(ISNUMBER('将来負担比率（分子）の構造'!J$53), IF('将来負担比率（分子）の構造'!J$53 &lt; 0, 0, '将来負担比率（分子）の構造'!J$53), NA())</f>
        <v>11720</v>
      </c>
      <c r="G67" s="175" t="e">
        <f>NA()</f>
        <v>#N/A</v>
      </c>
      <c r="H67" s="175" t="e">
        <f>NA()</f>
        <v>#N/A</v>
      </c>
      <c r="I67" s="175">
        <f>IF(ISNUMBER('将来負担比率（分子）の構造'!K$53), IF('将来負担比率（分子）の構造'!K$53 &lt; 0, 0, '将来負担比率（分子）の構造'!K$53), NA())</f>
        <v>11252</v>
      </c>
      <c r="J67" s="175" t="e">
        <f>NA()</f>
        <v>#N/A</v>
      </c>
      <c r="K67" s="175" t="e">
        <f>NA()</f>
        <v>#N/A</v>
      </c>
      <c r="L67" s="175">
        <f>IF(ISNUMBER('将来負担比率（分子）の構造'!L$53), IF('将来負担比率（分子）の構造'!L$53 &lt; 0, 0, '将来負担比率（分子）の構造'!L$53), NA())</f>
        <v>8587</v>
      </c>
      <c r="M67" s="175" t="e">
        <f>NA()</f>
        <v>#N/A</v>
      </c>
      <c r="N67" s="175" t="e">
        <f>NA()</f>
        <v>#N/A</v>
      </c>
      <c r="O67" s="175">
        <f>IF(ISNUMBER('将来負担比率（分子）の構造'!M$53), IF('将来負担比率（分子）の構造'!M$53 &lt; 0, 0, '将来負担比率（分子）の構造'!M$53), NA())</f>
        <v>5912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2044</v>
      </c>
      <c r="C72" s="179">
        <f>基金残高に係る経年分析!G55</f>
        <v>2655</v>
      </c>
      <c r="D72" s="179">
        <f>基金残高に係る経年分析!H55</f>
        <v>3917</v>
      </c>
    </row>
    <row r="73" spans="1:16" x14ac:dyDescent="0.15">
      <c r="A73" s="178" t="s">
        <v>80</v>
      </c>
      <c r="B73" s="179">
        <f>基金残高に係る経年分析!F56</f>
        <v>25</v>
      </c>
      <c r="C73" s="179">
        <f>基金残高に係る経年分析!G56</f>
        <v>559</v>
      </c>
      <c r="D73" s="179">
        <f>基金残高に係る経年分析!H56</f>
        <v>42</v>
      </c>
    </row>
    <row r="74" spans="1:16" x14ac:dyDescent="0.15">
      <c r="A74" s="178" t="s">
        <v>81</v>
      </c>
      <c r="B74" s="179">
        <f>基金残高に係る経年分析!F57</f>
        <v>4240</v>
      </c>
      <c r="C74" s="179">
        <f>基金残高に係る経年分析!G57</f>
        <v>3907</v>
      </c>
      <c r="D74" s="179">
        <f>基金残高に係る経年分析!H57</f>
        <v>4403</v>
      </c>
    </row>
  </sheetData>
  <sheetProtection algorithmName="SHA-512" hashValue="xAKWAcFWt8Cl7WymW1rnPgdaUe5CgHkJuk3h+JO5U5O2qx/F5GdyBJibUiN7LJ7yJs1jw2MaqpEiP5OmS7S3WQ==" saltValue="0fIdNNqc7uE40DMy0nVB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16139600</v>
      </c>
      <c r="S5" s="613"/>
      <c r="T5" s="613"/>
      <c r="U5" s="613"/>
      <c r="V5" s="613"/>
      <c r="W5" s="613"/>
      <c r="X5" s="613"/>
      <c r="Y5" s="614"/>
      <c r="Z5" s="615">
        <v>33.1</v>
      </c>
      <c r="AA5" s="615"/>
      <c r="AB5" s="615"/>
      <c r="AC5" s="615"/>
      <c r="AD5" s="616">
        <v>14884901</v>
      </c>
      <c r="AE5" s="616"/>
      <c r="AF5" s="616"/>
      <c r="AG5" s="616"/>
      <c r="AH5" s="616"/>
      <c r="AI5" s="616"/>
      <c r="AJ5" s="616"/>
      <c r="AK5" s="616"/>
      <c r="AL5" s="617">
        <v>59.9</v>
      </c>
      <c r="AM5" s="618"/>
      <c r="AN5" s="618"/>
      <c r="AO5" s="619"/>
      <c r="AP5" s="609" t="s">
        <v>231</v>
      </c>
      <c r="AQ5" s="610"/>
      <c r="AR5" s="610"/>
      <c r="AS5" s="610"/>
      <c r="AT5" s="610"/>
      <c r="AU5" s="610"/>
      <c r="AV5" s="610"/>
      <c r="AW5" s="610"/>
      <c r="AX5" s="610"/>
      <c r="AY5" s="610"/>
      <c r="AZ5" s="610"/>
      <c r="BA5" s="610"/>
      <c r="BB5" s="610"/>
      <c r="BC5" s="610"/>
      <c r="BD5" s="610"/>
      <c r="BE5" s="610"/>
      <c r="BF5" s="611"/>
      <c r="BG5" s="623">
        <v>14872219</v>
      </c>
      <c r="BH5" s="624"/>
      <c r="BI5" s="624"/>
      <c r="BJ5" s="624"/>
      <c r="BK5" s="624"/>
      <c r="BL5" s="624"/>
      <c r="BM5" s="624"/>
      <c r="BN5" s="625"/>
      <c r="BO5" s="626">
        <v>92.1</v>
      </c>
      <c r="BP5" s="626"/>
      <c r="BQ5" s="626"/>
      <c r="BR5" s="626"/>
      <c r="BS5" s="627">
        <v>188815</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266061</v>
      </c>
      <c r="S6" s="624"/>
      <c r="T6" s="624"/>
      <c r="U6" s="624"/>
      <c r="V6" s="624"/>
      <c r="W6" s="624"/>
      <c r="X6" s="624"/>
      <c r="Y6" s="625"/>
      <c r="Z6" s="626">
        <v>0.5</v>
      </c>
      <c r="AA6" s="626"/>
      <c r="AB6" s="626"/>
      <c r="AC6" s="626"/>
      <c r="AD6" s="627">
        <v>266061</v>
      </c>
      <c r="AE6" s="627"/>
      <c r="AF6" s="627"/>
      <c r="AG6" s="627"/>
      <c r="AH6" s="627"/>
      <c r="AI6" s="627"/>
      <c r="AJ6" s="627"/>
      <c r="AK6" s="627"/>
      <c r="AL6" s="628">
        <v>1.1000000000000001</v>
      </c>
      <c r="AM6" s="629"/>
      <c r="AN6" s="629"/>
      <c r="AO6" s="630"/>
      <c r="AP6" s="620" t="s">
        <v>236</v>
      </c>
      <c r="AQ6" s="621"/>
      <c r="AR6" s="621"/>
      <c r="AS6" s="621"/>
      <c r="AT6" s="621"/>
      <c r="AU6" s="621"/>
      <c r="AV6" s="621"/>
      <c r="AW6" s="621"/>
      <c r="AX6" s="621"/>
      <c r="AY6" s="621"/>
      <c r="AZ6" s="621"/>
      <c r="BA6" s="621"/>
      <c r="BB6" s="621"/>
      <c r="BC6" s="621"/>
      <c r="BD6" s="621"/>
      <c r="BE6" s="621"/>
      <c r="BF6" s="622"/>
      <c r="BG6" s="623">
        <v>14872219</v>
      </c>
      <c r="BH6" s="624"/>
      <c r="BI6" s="624"/>
      <c r="BJ6" s="624"/>
      <c r="BK6" s="624"/>
      <c r="BL6" s="624"/>
      <c r="BM6" s="624"/>
      <c r="BN6" s="625"/>
      <c r="BO6" s="626">
        <v>92.1</v>
      </c>
      <c r="BP6" s="626"/>
      <c r="BQ6" s="626"/>
      <c r="BR6" s="626"/>
      <c r="BS6" s="627">
        <v>188815</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302080</v>
      </c>
      <c r="CS6" s="624"/>
      <c r="CT6" s="624"/>
      <c r="CU6" s="624"/>
      <c r="CV6" s="624"/>
      <c r="CW6" s="624"/>
      <c r="CX6" s="624"/>
      <c r="CY6" s="625"/>
      <c r="CZ6" s="617">
        <v>0.6</v>
      </c>
      <c r="DA6" s="618"/>
      <c r="DB6" s="618"/>
      <c r="DC6" s="634"/>
      <c r="DD6" s="632" t="s">
        <v>140</v>
      </c>
      <c r="DE6" s="624"/>
      <c r="DF6" s="624"/>
      <c r="DG6" s="624"/>
      <c r="DH6" s="624"/>
      <c r="DI6" s="624"/>
      <c r="DJ6" s="624"/>
      <c r="DK6" s="624"/>
      <c r="DL6" s="624"/>
      <c r="DM6" s="624"/>
      <c r="DN6" s="624"/>
      <c r="DO6" s="624"/>
      <c r="DP6" s="625"/>
      <c r="DQ6" s="632">
        <v>302080</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8303</v>
      </c>
      <c r="S7" s="624"/>
      <c r="T7" s="624"/>
      <c r="U7" s="624"/>
      <c r="V7" s="624"/>
      <c r="W7" s="624"/>
      <c r="X7" s="624"/>
      <c r="Y7" s="625"/>
      <c r="Z7" s="626">
        <v>0</v>
      </c>
      <c r="AA7" s="626"/>
      <c r="AB7" s="626"/>
      <c r="AC7" s="626"/>
      <c r="AD7" s="627">
        <v>8303</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7360345</v>
      </c>
      <c r="BH7" s="624"/>
      <c r="BI7" s="624"/>
      <c r="BJ7" s="624"/>
      <c r="BK7" s="624"/>
      <c r="BL7" s="624"/>
      <c r="BM7" s="624"/>
      <c r="BN7" s="625"/>
      <c r="BO7" s="626">
        <v>45.6</v>
      </c>
      <c r="BP7" s="626"/>
      <c r="BQ7" s="626"/>
      <c r="BR7" s="626"/>
      <c r="BS7" s="627">
        <v>188815</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7147273</v>
      </c>
      <c r="CS7" s="624"/>
      <c r="CT7" s="624"/>
      <c r="CU7" s="624"/>
      <c r="CV7" s="624"/>
      <c r="CW7" s="624"/>
      <c r="CX7" s="624"/>
      <c r="CY7" s="625"/>
      <c r="CZ7" s="626">
        <v>15.3</v>
      </c>
      <c r="DA7" s="626"/>
      <c r="DB7" s="626"/>
      <c r="DC7" s="626"/>
      <c r="DD7" s="632">
        <v>540002</v>
      </c>
      <c r="DE7" s="624"/>
      <c r="DF7" s="624"/>
      <c r="DG7" s="624"/>
      <c r="DH7" s="624"/>
      <c r="DI7" s="624"/>
      <c r="DJ7" s="624"/>
      <c r="DK7" s="624"/>
      <c r="DL7" s="624"/>
      <c r="DM7" s="624"/>
      <c r="DN7" s="624"/>
      <c r="DO7" s="624"/>
      <c r="DP7" s="625"/>
      <c r="DQ7" s="632">
        <v>6498277</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176432</v>
      </c>
      <c r="S8" s="624"/>
      <c r="T8" s="624"/>
      <c r="U8" s="624"/>
      <c r="V8" s="624"/>
      <c r="W8" s="624"/>
      <c r="X8" s="624"/>
      <c r="Y8" s="625"/>
      <c r="Z8" s="626">
        <v>0.4</v>
      </c>
      <c r="AA8" s="626"/>
      <c r="AB8" s="626"/>
      <c r="AC8" s="626"/>
      <c r="AD8" s="627">
        <v>176432</v>
      </c>
      <c r="AE8" s="627"/>
      <c r="AF8" s="627"/>
      <c r="AG8" s="627"/>
      <c r="AH8" s="627"/>
      <c r="AI8" s="627"/>
      <c r="AJ8" s="627"/>
      <c r="AK8" s="627"/>
      <c r="AL8" s="628">
        <v>0.7</v>
      </c>
      <c r="AM8" s="629"/>
      <c r="AN8" s="629"/>
      <c r="AO8" s="630"/>
      <c r="AP8" s="620" t="s">
        <v>242</v>
      </c>
      <c r="AQ8" s="621"/>
      <c r="AR8" s="621"/>
      <c r="AS8" s="621"/>
      <c r="AT8" s="621"/>
      <c r="AU8" s="621"/>
      <c r="AV8" s="621"/>
      <c r="AW8" s="621"/>
      <c r="AX8" s="621"/>
      <c r="AY8" s="621"/>
      <c r="AZ8" s="621"/>
      <c r="BA8" s="621"/>
      <c r="BB8" s="621"/>
      <c r="BC8" s="621"/>
      <c r="BD8" s="621"/>
      <c r="BE8" s="621"/>
      <c r="BF8" s="622"/>
      <c r="BG8" s="623">
        <v>202113</v>
      </c>
      <c r="BH8" s="624"/>
      <c r="BI8" s="624"/>
      <c r="BJ8" s="624"/>
      <c r="BK8" s="624"/>
      <c r="BL8" s="624"/>
      <c r="BM8" s="624"/>
      <c r="BN8" s="625"/>
      <c r="BO8" s="626">
        <v>1.3</v>
      </c>
      <c r="BP8" s="626"/>
      <c r="BQ8" s="626"/>
      <c r="BR8" s="626"/>
      <c r="BS8" s="627" t="s">
        <v>140</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19548448</v>
      </c>
      <c r="CS8" s="624"/>
      <c r="CT8" s="624"/>
      <c r="CU8" s="624"/>
      <c r="CV8" s="624"/>
      <c r="CW8" s="624"/>
      <c r="CX8" s="624"/>
      <c r="CY8" s="625"/>
      <c r="CZ8" s="626">
        <v>41.9</v>
      </c>
      <c r="DA8" s="626"/>
      <c r="DB8" s="626"/>
      <c r="DC8" s="626"/>
      <c r="DD8" s="632">
        <v>607582</v>
      </c>
      <c r="DE8" s="624"/>
      <c r="DF8" s="624"/>
      <c r="DG8" s="624"/>
      <c r="DH8" s="624"/>
      <c r="DI8" s="624"/>
      <c r="DJ8" s="624"/>
      <c r="DK8" s="624"/>
      <c r="DL8" s="624"/>
      <c r="DM8" s="624"/>
      <c r="DN8" s="624"/>
      <c r="DO8" s="624"/>
      <c r="DP8" s="625"/>
      <c r="DQ8" s="632">
        <v>8748451</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123850</v>
      </c>
      <c r="S9" s="624"/>
      <c r="T9" s="624"/>
      <c r="U9" s="624"/>
      <c r="V9" s="624"/>
      <c r="W9" s="624"/>
      <c r="X9" s="624"/>
      <c r="Y9" s="625"/>
      <c r="Z9" s="626">
        <v>0.3</v>
      </c>
      <c r="AA9" s="626"/>
      <c r="AB9" s="626"/>
      <c r="AC9" s="626"/>
      <c r="AD9" s="627">
        <v>123850</v>
      </c>
      <c r="AE9" s="627"/>
      <c r="AF9" s="627"/>
      <c r="AG9" s="627"/>
      <c r="AH9" s="627"/>
      <c r="AI9" s="627"/>
      <c r="AJ9" s="627"/>
      <c r="AK9" s="627"/>
      <c r="AL9" s="628">
        <v>0.5</v>
      </c>
      <c r="AM9" s="629"/>
      <c r="AN9" s="629"/>
      <c r="AO9" s="630"/>
      <c r="AP9" s="620" t="s">
        <v>245</v>
      </c>
      <c r="AQ9" s="621"/>
      <c r="AR9" s="621"/>
      <c r="AS9" s="621"/>
      <c r="AT9" s="621"/>
      <c r="AU9" s="621"/>
      <c r="AV9" s="621"/>
      <c r="AW9" s="621"/>
      <c r="AX9" s="621"/>
      <c r="AY9" s="621"/>
      <c r="AZ9" s="621"/>
      <c r="BA9" s="621"/>
      <c r="BB9" s="621"/>
      <c r="BC9" s="621"/>
      <c r="BD9" s="621"/>
      <c r="BE9" s="621"/>
      <c r="BF9" s="622"/>
      <c r="BG9" s="623">
        <v>6153734</v>
      </c>
      <c r="BH9" s="624"/>
      <c r="BI9" s="624"/>
      <c r="BJ9" s="624"/>
      <c r="BK9" s="624"/>
      <c r="BL9" s="624"/>
      <c r="BM9" s="624"/>
      <c r="BN9" s="625"/>
      <c r="BO9" s="626">
        <v>38.1</v>
      </c>
      <c r="BP9" s="626"/>
      <c r="BQ9" s="626"/>
      <c r="BR9" s="626"/>
      <c r="BS9" s="627" t="s">
        <v>140</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4698279</v>
      </c>
      <c r="CS9" s="624"/>
      <c r="CT9" s="624"/>
      <c r="CU9" s="624"/>
      <c r="CV9" s="624"/>
      <c r="CW9" s="624"/>
      <c r="CX9" s="624"/>
      <c r="CY9" s="625"/>
      <c r="CZ9" s="626">
        <v>10.1</v>
      </c>
      <c r="DA9" s="626"/>
      <c r="DB9" s="626"/>
      <c r="DC9" s="626"/>
      <c r="DD9" s="632">
        <v>17946</v>
      </c>
      <c r="DE9" s="624"/>
      <c r="DF9" s="624"/>
      <c r="DG9" s="624"/>
      <c r="DH9" s="624"/>
      <c r="DI9" s="624"/>
      <c r="DJ9" s="624"/>
      <c r="DK9" s="624"/>
      <c r="DL9" s="624"/>
      <c r="DM9" s="624"/>
      <c r="DN9" s="624"/>
      <c r="DO9" s="624"/>
      <c r="DP9" s="625"/>
      <c r="DQ9" s="632">
        <v>2685445</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26" t="s">
        <v>248</v>
      </c>
      <c r="AA10" s="626"/>
      <c r="AB10" s="626"/>
      <c r="AC10" s="626"/>
      <c r="AD10" s="627" t="s">
        <v>248</v>
      </c>
      <c r="AE10" s="627"/>
      <c r="AF10" s="627"/>
      <c r="AG10" s="627"/>
      <c r="AH10" s="627"/>
      <c r="AI10" s="627"/>
      <c r="AJ10" s="627"/>
      <c r="AK10" s="627"/>
      <c r="AL10" s="628" t="s">
        <v>140</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341779</v>
      </c>
      <c r="BH10" s="624"/>
      <c r="BI10" s="624"/>
      <c r="BJ10" s="624"/>
      <c r="BK10" s="624"/>
      <c r="BL10" s="624"/>
      <c r="BM10" s="624"/>
      <c r="BN10" s="625"/>
      <c r="BO10" s="626">
        <v>2.1</v>
      </c>
      <c r="BP10" s="626"/>
      <c r="BQ10" s="626"/>
      <c r="BR10" s="626"/>
      <c r="BS10" s="627" t="s">
        <v>140</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36048</v>
      </c>
      <c r="CS10" s="624"/>
      <c r="CT10" s="624"/>
      <c r="CU10" s="624"/>
      <c r="CV10" s="624"/>
      <c r="CW10" s="624"/>
      <c r="CX10" s="624"/>
      <c r="CY10" s="625"/>
      <c r="CZ10" s="626">
        <v>0.1</v>
      </c>
      <c r="DA10" s="626"/>
      <c r="DB10" s="626"/>
      <c r="DC10" s="626"/>
      <c r="DD10" s="632" t="s">
        <v>179</v>
      </c>
      <c r="DE10" s="624"/>
      <c r="DF10" s="624"/>
      <c r="DG10" s="624"/>
      <c r="DH10" s="624"/>
      <c r="DI10" s="624"/>
      <c r="DJ10" s="624"/>
      <c r="DK10" s="624"/>
      <c r="DL10" s="624"/>
      <c r="DM10" s="624"/>
      <c r="DN10" s="624"/>
      <c r="DO10" s="624"/>
      <c r="DP10" s="625"/>
      <c r="DQ10" s="632">
        <v>36048</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2734298</v>
      </c>
      <c r="S11" s="624"/>
      <c r="T11" s="624"/>
      <c r="U11" s="624"/>
      <c r="V11" s="624"/>
      <c r="W11" s="624"/>
      <c r="X11" s="624"/>
      <c r="Y11" s="625"/>
      <c r="Z11" s="628">
        <v>5.6</v>
      </c>
      <c r="AA11" s="629"/>
      <c r="AB11" s="629"/>
      <c r="AC11" s="635"/>
      <c r="AD11" s="632">
        <v>2734298</v>
      </c>
      <c r="AE11" s="624"/>
      <c r="AF11" s="624"/>
      <c r="AG11" s="624"/>
      <c r="AH11" s="624"/>
      <c r="AI11" s="624"/>
      <c r="AJ11" s="624"/>
      <c r="AK11" s="625"/>
      <c r="AL11" s="628">
        <v>11</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662719</v>
      </c>
      <c r="BH11" s="624"/>
      <c r="BI11" s="624"/>
      <c r="BJ11" s="624"/>
      <c r="BK11" s="624"/>
      <c r="BL11" s="624"/>
      <c r="BM11" s="624"/>
      <c r="BN11" s="625"/>
      <c r="BO11" s="626">
        <v>4.0999999999999996</v>
      </c>
      <c r="BP11" s="626"/>
      <c r="BQ11" s="626"/>
      <c r="BR11" s="626"/>
      <c r="BS11" s="627">
        <v>188815</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193056</v>
      </c>
      <c r="CS11" s="624"/>
      <c r="CT11" s="624"/>
      <c r="CU11" s="624"/>
      <c r="CV11" s="624"/>
      <c r="CW11" s="624"/>
      <c r="CX11" s="624"/>
      <c r="CY11" s="625"/>
      <c r="CZ11" s="626">
        <v>0.4</v>
      </c>
      <c r="DA11" s="626"/>
      <c r="DB11" s="626"/>
      <c r="DC11" s="626"/>
      <c r="DD11" s="632">
        <v>24714</v>
      </c>
      <c r="DE11" s="624"/>
      <c r="DF11" s="624"/>
      <c r="DG11" s="624"/>
      <c r="DH11" s="624"/>
      <c r="DI11" s="624"/>
      <c r="DJ11" s="624"/>
      <c r="DK11" s="624"/>
      <c r="DL11" s="624"/>
      <c r="DM11" s="624"/>
      <c r="DN11" s="624"/>
      <c r="DO11" s="624"/>
      <c r="DP11" s="625"/>
      <c r="DQ11" s="632">
        <v>158521</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140</v>
      </c>
      <c r="S12" s="624"/>
      <c r="T12" s="624"/>
      <c r="U12" s="624"/>
      <c r="V12" s="624"/>
      <c r="W12" s="624"/>
      <c r="X12" s="624"/>
      <c r="Y12" s="625"/>
      <c r="Z12" s="626" t="s">
        <v>140</v>
      </c>
      <c r="AA12" s="626"/>
      <c r="AB12" s="626"/>
      <c r="AC12" s="626"/>
      <c r="AD12" s="627" t="s">
        <v>140</v>
      </c>
      <c r="AE12" s="627"/>
      <c r="AF12" s="627"/>
      <c r="AG12" s="627"/>
      <c r="AH12" s="627"/>
      <c r="AI12" s="627"/>
      <c r="AJ12" s="627"/>
      <c r="AK12" s="627"/>
      <c r="AL12" s="628" t="s">
        <v>140</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6376961</v>
      </c>
      <c r="BH12" s="624"/>
      <c r="BI12" s="624"/>
      <c r="BJ12" s="624"/>
      <c r="BK12" s="624"/>
      <c r="BL12" s="624"/>
      <c r="BM12" s="624"/>
      <c r="BN12" s="625"/>
      <c r="BO12" s="626">
        <v>39.5</v>
      </c>
      <c r="BP12" s="626"/>
      <c r="BQ12" s="626"/>
      <c r="BR12" s="626"/>
      <c r="BS12" s="627" t="s">
        <v>140</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1919735</v>
      </c>
      <c r="CS12" s="624"/>
      <c r="CT12" s="624"/>
      <c r="CU12" s="624"/>
      <c r="CV12" s="624"/>
      <c r="CW12" s="624"/>
      <c r="CX12" s="624"/>
      <c r="CY12" s="625"/>
      <c r="CZ12" s="626">
        <v>4.0999999999999996</v>
      </c>
      <c r="DA12" s="626"/>
      <c r="DB12" s="626"/>
      <c r="DC12" s="626"/>
      <c r="DD12" s="632">
        <v>6461</v>
      </c>
      <c r="DE12" s="624"/>
      <c r="DF12" s="624"/>
      <c r="DG12" s="624"/>
      <c r="DH12" s="624"/>
      <c r="DI12" s="624"/>
      <c r="DJ12" s="624"/>
      <c r="DK12" s="624"/>
      <c r="DL12" s="624"/>
      <c r="DM12" s="624"/>
      <c r="DN12" s="624"/>
      <c r="DO12" s="624"/>
      <c r="DP12" s="625"/>
      <c r="DQ12" s="632">
        <v>861978</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248</v>
      </c>
      <c r="S13" s="624"/>
      <c r="T13" s="624"/>
      <c r="U13" s="624"/>
      <c r="V13" s="624"/>
      <c r="W13" s="624"/>
      <c r="X13" s="624"/>
      <c r="Y13" s="625"/>
      <c r="Z13" s="626" t="s">
        <v>248</v>
      </c>
      <c r="AA13" s="626"/>
      <c r="AB13" s="626"/>
      <c r="AC13" s="626"/>
      <c r="AD13" s="627" t="s">
        <v>140</v>
      </c>
      <c r="AE13" s="627"/>
      <c r="AF13" s="627"/>
      <c r="AG13" s="627"/>
      <c r="AH13" s="627"/>
      <c r="AI13" s="627"/>
      <c r="AJ13" s="627"/>
      <c r="AK13" s="627"/>
      <c r="AL13" s="628" t="s">
        <v>140</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6329958</v>
      </c>
      <c r="BH13" s="624"/>
      <c r="BI13" s="624"/>
      <c r="BJ13" s="624"/>
      <c r="BK13" s="624"/>
      <c r="BL13" s="624"/>
      <c r="BM13" s="624"/>
      <c r="BN13" s="625"/>
      <c r="BO13" s="626">
        <v>39.200000000000003</v>
      </c>
      <c r="BP13" s="626"/>
      <c r="BQ13" s="626"/>
      <c r="BR13" s="626"/>
      <c r="BS13" s="627" t="s">
        <v>248</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3643439</v>
      </c>
      <c r="CS13" s="624"/>
      <c r="CT13" s="624"/>
      <c r="CU13" s="624"/>
      <c r="CV13" s="624"/>
      <c r="CW13" s="624"/>
      <c r="CX13" s="624"/>
      <c r="CY13" s="625"/>
      <c r="CZ13" s="626">
        <v>7.8</v>
      </c>
      <c r="DA13" s="626"/>
      <c r="DB13" s="626"/>
      <c r="DC13" s="626"/>
      <c r="DD13" s="632">
        <v>1109605</v>
      </c>
      <c r="DE13" s="624"/>
      <c r="DF13" s="624"/>
      <c r="DG13" s="624"/>
      <c r="DH13" s="624"/>
      <c r="DI13" s="624"/>
      <c r="DJ13" s="624"/>
      <c r="DK13" s="624"/>
      <c r="DL13" s="624"/>
      <c r="DM13" s="624"/>
      <c r="DN13" s="624"/>
      <c r="DO13" s="624"/>
      <c r="DP13" s="625"/>
      <c r="DQ13" s="632">
        <v>2624888</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1376</v>
      </c>
      <c r="S14" s="624"/>
      <c r="T14" s="624"/>
      <c r="U14" s="624"/>
      <c r="V14" s="624"/>
      <c r="W14" s="624"/>
      <c r="X14" s="624"/>
      <c r="Y14" s="625"/>
      <c r="Z14" s="626">
        <v>0</v>
      </c>
      <c r="AA14" s="626"/>
      <c r="AB14" s="626"/>
      <c r="AC14" s="626"/>
      <c r="AD14" s="627">
        <v>1376</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323381</v>
      </c>
      <c r="BH14" s="624"/>
      <c r="BI14" s="624"/>
      <c r="BJ14" s="624"/>
      <c r="BK14" s="624"/>
      <c r="BL14" s="624"/>
      <c r="BM14" s="624"/>
      <c r="BN14" s="625"/>
      <c r="BO14" s="626">
        <v>2</v>
      </c>
      <c r="BP14" s="626"/>
      <c r="BQ14" s="626"/>
      <c r="BR14" s="626"/>
      <c r="BS14" s="627" t="s">
        <v>140</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1492672</v>
      </c>
      <c r="CS14" s="624"/>
      <c r="CT14" s="624"/>
      <c r="CU14" s="624"/>
      <c r="CV14" s="624"/>
      <c r="CW14" s="624"/>
      <c r="CX14" s="624"/>
      <c r="CY14" s="625"/>
      <c r="CZ14" s="626">
        <v>3.2</v>
      </c>
      <c r="DA14" s="626"/>
      <c r="DB14" s="626"/>
      <c r="DC14" s="626"/>
      <c r="DD14" s="632">
        <v>8331</v>
      </c>
      <c r="DE14" s="624"/>
      <c r="DF14" s="624"/>
      <c r="DG14" s="624"/>
      <c r="DH14" s="624"/>
      <c r="DI14" s="624"/>
      <c r="DJ14" s="624"/>
      <c r="DK14" s="624"/>
      <c r="DL14" s="624"/>
      <c r="DM14" s="624"/>
      <c r="DN14" s="624"/>
      <c r="DO14" s="624"/>
      <c r="DP14" s="625"/>
      <c r="DQ14" s="632">
        <v>1479087</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179</v>
      </c>
      <c r="AA15" s="626"/>
      <c r="AB15" s="626"/>
      <c r="AC15" s="626"/>
      <c r="AD15" s="627" t="s">
        <v>140</v>
      </c>
      <c r="AE15" s="627"/>
      <c r="AF15" s="627"/>
      <c r="AG15" s="627"/>
      <c r="AH15" s="627"/>
      <c r="AI15" s="627"/>
      <c r="AJ15" s="627"/>
      <c r="AK15" s="627"/>
      <c r="AL15" s="628" t="s">
        <v>140</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811532</v>
      </c>
      <c r="BH15" s="624"/>
      <c r="BI15" s="624"/>
      <c r="BJ15" s="624"/>
      <c r="BK15" s="624"/>
      <c r="BL15" s="624"/>
      <c r="BM15" s="624"/>
      <c r="BN15" s="625"/>
      <c r="BO15" s="626">
        <v>5</v>
      </c>
      <c r="BP15" s="626"/>
      <c r="BQ15" s="626"/>
      <c r="BR15" s="626"/>
      <c r="BS15" s="627" t="s">
        <v>140</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3738345</v>
      </c>
      <c r="CS15" s="624"/>
      <c r="CT15" s="624"/>
      <c r="CU15" s="624"/>
      <c r="CV15" s="624"/>
      <c r="CW15" s="624"/>
      <c r="CX15" s="624"/>
      <c r="CY15" s="625"/>
      <c r="CZ15" s="626">
        <v>8</v>
      </c>
      <c r="DA15" s="626"/>
      <c r="DB15" s="626"/>
      <c r="DC15" s="626"/>
      <c r="DD15" s="632">
        <v>297106</v>
      </c>
      <c r="DE15" s="624"/>
      <c r="DF15" s="624"/>
      <c r="DG15" s="624"/>
      <c r="DH15" s="624"/>
      <c r="DI15" s="624"/>
      <c r="DJ15" s="624"/>
      <c r="DK15" s="624"/>
      <c r="DL15" s="624"/>
      <c r="DM15" s="624"/>
      <c r="DN15" s="624"/>
      <c r="DO15" s="624"/>
      <c r="DP15" s="625"/>
      <c r="DQ15" s="632">
        <v>3270390</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37477</v>
      </c>
      <c r="S16" s="624"/>
      <c r="T16" s="624"/>
      <c r="U16" s="624"/>
      <c r="V16" s="624"/>
      <c r="W16" s="624"/>
      <c r="X16" s="624"/>
      <c r="Y16" s="625"/>
      <c r="Z16" s="626">
        <v>0.1</v>
      </c>
      <c r="AA16" s="626"/>
      <c r="AB16" s="626"/>
      <c r="AC16" s="626"/>
      <c r="AD16" s="627">
        <v>37477</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140</v>
      </c>
      <c r="BH16" s="624"/>
      <c r="BI16" s="624"/>
      <c r="BJ16" s="624"/>
      <c r="BK16" s="624"/>
      <c r="BL16" s="624"/>
      <c r="BM16" s="624"/>
      <c r="BN16" s="625"/>
      <c r="BO16" s="626" t="s">
        <v>140</v>
      </c>
      <c r="BP16" s="626"/>
      <c r="BQ16" s="626"/>
      <c r="BR16" s="626"/>
      <c r="BS16" s="627" t="s">
        <v>140</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140</v>
      </c>
      <c r="CS16" s="624"/>
      <c r="CT16" s="624"/>
      <c r="CU16" s="624"/>
      <c r="CV16" s="624"/>
      <c r="CW16" s="624"/>
      <c r="CX16" s="624"/>
      <c r="CY16" s="625"/>
      <c r="CZ16" s="626" t="s">
        <v>140</v>
      </c>
      <c r="DA16" s="626"/>
      <c r="DB16" s="626"/>
      <c r="DC16" s="626"/>
      <c r="DD16" s="632" t="s">
        <v>179</v>
      </c>
      <c r="DE16" s="624"/>
      <c r="DF16" s="624"/>
      <c r="DG16" s="624"/>
      <c r="DH16" s="624"/>
      <c r="DI16" s="624"/>
      <c r="DJ16" s="624"/>
      <c r="DK16" s="624"/>
      <c r="DL16" s="624"/>
      <c r="DM16" s="624"/>
      <c r="DN16" s="624"/>
      <c r="DO16" s="624"/>
      <c r="DP16" s="625"/>
      <c r="DQ16" s="632" t="s">
        <v>248</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169772</v>
      </c>
      <c r="S17" s="624"/>
      <c r="T17" s="624"/>
      <c r="U17" s="624"/>
      <c r="V17" s="624"/>
      <c r="W17" s="624"/>
      <c r="X17" s="624"/>
      <c r="Y17" s="625"/>
      <c r="Z17" s="626">
        <v>0.3</v>
      </c>
      <c r="AA17" s="626"/>
      <c r="AB17" s="626"/>
      <c r="AC17" s="626"/>
      <c r="AD17" s="627">
        <v>169772</v>
      </c>
      <c r="AE17" s="627"/>
      <c r="AF17" s="627"/>
      <c r="AG17" s="627"/>
      <c r="AH17" s="627"/>
      <c r="AI17" s="627"/>
      <c r="AJ17" s="627"/>
      <c r="AK17" s="627"/>
      <c r="AL17" s="628">
        <v>0.7</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140</v>
      </c>
      <c r="BH17" s="624"/>
      <c r="BI17" s="624"/>
      <c r="BJ17" s="624"/>
      <c r="BK17" s="624"/>
      <c r="BL17" s="624"/>
      <c r="BM17" s="624"/>
      <c r="BN17" s="625"/>
      <c r="BO17" s="626" t="s">
        <v>248</v>
      </c>
      <c r="BP17" s="626"/>
      <c r="BQ17" s="626"/>
      <c r="BR17" s="626"/>
      <c r="BS17" s="627" t="s">
        <v>179</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3973516</v>
      </c>
      <c r="CS17" s="624"/>
      <c r="CT17" s="624"/>
      <c r="CU17" s="624"/>
      <c r="CV17" s="624"/>
      <c r="CW17" s="624"/>
      <c r="CX17" s="624"/>
      <c r="CY17" s="625"/>
      <c r="CZ17" s="626">
        <v>8.5</v>
      </c>
      <c r="DA17" s="626"/>
      <c r="DB17" s="626"/>
      <c r="DC17" s="626"/>
      <c r="DD17" s="632" t="s">
        <v>140</v>
      </c>
      <c r="DE17" s="624"/>
      <c r="DF17" s="624"/>
      <c r="DG17" s="624"/>
      <c r="DH17" s="624"/>
      <c r="DI17" s="624"/>
      <c r="DJ17" s="624"/>
      <c r="DK17" s="624"/>
      <c r="DL17" s="624"/>
      <c r="DM17" s="624"/>
      <c r="DN17" s="624"/>
      <c r="DO17" s="624"/>
      <c r="DP17" s="625"/>
      <c r="DQ17" s="632">
        <v>3921773</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126964</v>
      </c>
      <c r="S18" s="624"/>
      <c r="T18" s="624"/>
      <c r="U18" s="624"/>
      <c r="V18" s="624"/>
      <c r="W18" s="624"/>
      <c r="X18" s="624"/>
      <c r="Y18" s="625"/>
      <c r="Z18" s="626">
        <v>0.3</v>
      </c>
      <c r="AA18" s="626"/>
      <c r="AB18" s="626"/>
      <c r="AC18" s="626"/>
      <c r="AD18" s="627">
        <v>126964</v>
      </c>
      <c r="AE18" s="627"/>
      <c r="AF18" s="627"/>
      <c r="AG18" s="627"/>
      <c r="AH18" s="627"/>
      <c r="AI18" s="627"/>
      <c r="AJ18" s="627"/>
      <c r="AK18" s="627"/>
      <c r="AL18" s="628">
        <v>0.5</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179</v>
      </c>
      <c r="BH18" s="624"/>
      <c r="BI18" s="624"/>
      <c r="BJ18" s="624"/>
      <c r="BK18" s="624"/>
      <c r="BL18" s="624"/>
      <c r="BM18" s="624"/>
      <c r="BN18" s="625"/>
      <c r="BO18" s="626" t="s">
        <v>140</v>
      </c>
      <c r="BP18" s="626"/>
      <c r="BQ18" s="626"/>
      <c r="BR18" s="626"/>
      <c r="BS18" s="627" t="s">
        <v>179</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140</v>
      </c>
      <c r="CS18" s="624"/>
      <c r="CT18" s="624"/>
      <c r="CU18" s="624"/>
      <c r="CV18" s="624"/>
      <c r="CW18" s="624"/>
      <c r="CX18" s="624"/>
      <c r="CY18" s="625"/>
      <c r="CZ18" s="626" t="s">
        <v>140</v>
      </c>
      <c r="DA18" s="626"/>
      <c r="DB18" s="626"/>
      <c r="DC18" s="626"/>
      <c r="DD18" s="632" t="s">
        <v>140</v>
      </c>
      <c r="DE18" s="624"/>
      <c r="DF18" s="624"/>
      <c r="DG18" s="624"/>
      <c r="DH18" s="624"/>
      <c r="DI18" s="624"/>
      <c r="DJ18" s="624"/>
      <c r="DK18" s="624"/>
      <c r="DL18" s="624"/>
      <c r="DM18" s="624"/>
      <c r="DN18" s="624"/>
      <c r="DO18" s="624"/>
      <c r="DP18" s="625"/>
      <c r="DQ18" s="632" t="s">
        <v>140</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125383</v>
      </c>
      <c r="S19" s="624"/>
      <c r="T19" s="624"/>
      <c r="U19" s="624"/>
      <c r="V19" s="624"/>
      <c r="W19" s="624"/>
      <c r="X19" s="624"/>
      <c r="Y19" s="625"/>
      <c r="Z19" s="626">
        <v>0.3</v>
      </c>
      <c r="AA19" s="626"/>
      <c r="AB19" s="626"/>
      <c r="AC19" s="626"/>
      <c r="AD19" s="627">
        <v>125383</v>
      </c>
      <c r="AE19" s="627"/>
      <c r="AF19" s="627"/>
      <c r="AG19" s="627"/>
      <c r="AH19" s="627"/>
      <c r="AI19" s="627"/>
      <c r="AJ19" s="627"/>
      <c r="AK19" s="627"/>
      <c r="AL19" s="628">
        <v>0.5</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1267381</v>
      </c>
      <c r="BH19" s="624"/>
      <c r="BI19" s="624"/>
      <c r="BJ19" s="624"/>
      <c r="BK19" s="624"/>
      <c r="BL19" s="624"/>
      <c r="BM19" s="624"/>
      <c r="BN19" s="625"/>
      <c r="BO19" s="626">
        <v>7.9</v>
      </c>
      <c r="BP19" s="626"/>
      <c r="BQ19" s="626"/>
      <c r="BR19" s="626"/>
      <c r="BS19" s="627" t="s">
        <v>140</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248</v>
      </c>
      <c r="CS19" s="624"/>
      <c r="CT19" s="624"/>
      <c r="CU19" s="624"/>
      <c r="CV19" s="624"/>
      <c r="CW19" s="624"/>
      <c r="CX19" s="624"/>
      <c r="CY19" s="625"/>
      <c r="CZ19" s="626" t="s">
        <v>140</v>
      </c>
      <c r="DA19" s="626"/>
      <c r="DB19" s="626"/>
      <c r="DC19" s="626"/>
      <c r="DD19" s="632" t="s">
        <v>248</v>
      </c>
      <c r="DE19" s="624"/>
      <c r="DF19" s="624"/>
      <c r="DG19" s="624"/>
      <c r="DH19" s="624"/>
      <c r="DI19" s="624"/>
      <c r="DJ19" s="624"/>
      <c r="DK19" s="624"/>
      <c r="DL19" s="624"/>
      <c r="DM19" s="624"/>
      <c r="DN19" s="624"/>
      <c r="DO19" s="624"/>
      <c r="DP19" s="625"/>
      <c r="DQ19" s="632" t="s">
        <v>179</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1581</v>
      </c>
      <c r="S20" s="624"/>
      <c r="T20" s="624"/>
      <c r="U20" s="624"/>
      <c r="V20" s="624"/>
      <c r="W20" s="624"/>
      <c r="X20" s="624"/>
      <c r="Y20" s="625"/>
      <c r="Z20" s="626">
        <v>0</v>
      </c>
      <c r="AA20" s="626"/>
      <c r="AB20" s="626"/>
      <c r="AC20" s="626"/>
      <c r="AD20" s="627">
        <v>1581</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1267381</v>
      </c>
      <c r="BH20" s="624"/>
      <c r="BI20" s="624"/>
      <c r="BJ20" s="624"/>
      <c r="BK20" s="624"/>
      <c r="BL20" s="624"/>
      <c r="BM20" s="624"/>
      <c r="BN20" s="625"/>
      <c r="BO20" s="626">
        <v>7.9</v>
      </c>
      <c r="BP20" s="626"/>
      <c r="BQ20" s="626"/>
      <c r="BR20" s="626"/>
      <c r="BS20" s="627" t="s">
        <v>140</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46692891</v>
      </c>
      <c r="CS20" s="624"/>
      <c r="CT20" s="624"/>
      <c r="CU20" s="624"/>
      <c r="CV20" s="624"/>
      <c r="CW20" s="624"/>
      <c r="CX20" s="624"/>
      <c r="CY20" s="625"/>
      <c r="CZ20" s="626">
        <v>100</v>
      </c>
      <c r="DA20" s="626"/>
      <c r="DB20" s="626"/>
      <c r="DC20" s="626"/>
      <c r="DD20" s="632">
        <v>2611747</v>
      </c>
      <c r="DE20" s="624"/>
      <c r="DF20" s="624"/>
      <c r="DG20" s="624"/>
      <c r="DH20" s="624"/>
      <c r="DI20" s="624"/>
      <c r="DJ20" s="624"/>
      <c r="DK20" s="624"/>
      <c r="DL20" s="624"/>
      <c r="DM20" s="624"/>
      <c r="DN20" s="624"/>
      <c r="DO20" s="624"/>
      <c r="DP20" s="625"/>
      <c r="DQ20" s="632">
        <v>30586938</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7029062</v>
      </c>
      <c r="S21" s="624"/>
      <c r="T21" s="624"/>
      <c r="U21" s="624"/>
      <c r="V21" s="624"/>
      <c r="W21" s="624"/>
      <c r="X21" s="624"/>
      <c r="Y21" s="625"/>
      <c r="Z21" s="626">
        <v>14.4</v>
      </c>
      <c r="AA21" s="626"/>
      <c r="AB21" s="626"/>
      <c r="AC21" s="626"/>
      <c r="AD21" s="627">
        <v>6145258</v>
      </c>
      <c r="AE21" s="627"/>
      <c r="AF21" s="627"/>
      <c r="AG21" s="627"/>
      <c r="AH21" s="627"/>
      <c r="AI21" s="627"/>
      <c r="AJ21" s="627"/>
      <c r="AK21" s="627"/>
      <c r="AL21" s="628">
        <v>24.7</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12682</v>
      </c>
      <c r="BH21" s="624"/>
      <c r="BI21" s="624"/>
      <c r="BJ21" s="624"/>
      <c r="BK21" s="624"/>
      <c r="BL21" s="624"/>
      <c r="BM21" s="624"/>
      <c r="BN21" s="625"/>
      <c r="BO21" s="626">
        <v>0.1</v>
      </c>
      <c r="BP21" s="626"/>
      <c r="BQ21" s="626"/>
      <c r="BR21" s="626"/>
      <c r="BS21" s="627" t="s">
        <v>179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6145258</v>
      </c>
      <c r="S22" s="624"/>
      <c r="T22" s="624"/>
      <c r="U22" s="624"/>
      <c r="V22" s="624"/>
      <c r="W22" s="624"/>
      <c r="X22" s="624"/>
      <c r="Y22" s="625"/>
      <c r="Z22" s="626">
        <v>12.6</v>
      </c>
      <c r="AA22" s="626"/>
      <c r="AB22" s="626"/>
      <c r="AC22" s="626"/>
      <c r="AD22" s="627">
        <v>6145258</v>
      </c>
      <c r="AE22" s="627"/>
      <c r="AF22" s="627"/>
      <c r="AG22" s="627"/>
      <c r="AH22" s="627"/>
      <c r="AI22" s="627"/>
      <c r="AJ22" s="627"/>
      <c r="AK22" s="627"/>
      <c r="AL22" s="628">
        <v>24.7</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248</v>
      </c>
      <c r="BH22" s="624"/>
      <c r="BI22" s="624"/>
      <c r="BJ22" s="624"/>
      <c r="BK22" s="624"/>
      <c r="BL22" s="624"/>
      <c r="BM22" s="624"/>
      <c r="BN22" s="625"/>
      <c r="BO22" s="626" t="s">
        <v>140</v>
      </c>
      <c r="BP22" s="626"/>
      <c r="BQ22" s="626"/>
      <c r="BR22" s="626"/>
      <c r="BS22" s="627" t="s">
        <v>140</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883804</v>
      </c>
      <c r="S23" s="624"/>
      <c r="T23" s="624"/>
      <c r="U23" s="624"/>
      <c r="V23" s="624"/>
      <c r="W23" s="624"/>
      <c r="X23" s="624"/>
      <c r="Y23" s="625"/>
      <c r="Z23" s="626">
        <v>1.8</v>
      </c>
      <c r="AA23" s="626"/>
      <c r="AB23" s="626"/>
      <c r="AC23" s="626"/>
      <c r="AD23" s="627" t="s">
        <v>248</v>
      </c>
      <c r="AE23" s="627"/>
      <c r="AF23" s="627"/>
      <c r="AG23" s="627"/>
      <c r="AH23" s="627"/>
      <c r="AI23" s="627"/>
      <c r="AJ23" s="627"/>
      <c r="AK23" s="627"/>
      <c r="AL23" s="628" t="s">
        <v>140</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1254699</v>
      </c>
      <c r="BH23" s="624"/>
      <c r="BI23" s="624"/>
      <c r="BJ23" s="624"/>
      <c r="BK23" s="624"/>
      <c r="BL23" s="624"/>
      <c r="BM23" s="624"/>
      <c r="BN23" s="625"/>
      <c r="BO23" s="626">
        <v>7.8</v>
      </c>
      <c r="BP23" s="626"/>
      <c r="BQ23" s="626"/>
      <c r="BR23" s="626"/>
      <c r="BS23" s="627" t="s">
        <v>248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140</v>
      </c>
      <c r="S24" s="624"/>
      <c r="T24" s="624"/>
      <c r="U24" s="624"/>
      <c r="V24" s="624"/>
      <c r="W24" s="624"/>
      <c r="X24" s="624"/>
      <c r="Y24" s="625"/>
      <c r="Z24" s="626" t="s">
        <v>140</v>
      </c>
      <c r="AA24" s="626"/>
      <c r="AB24" s="626"/>
      <c r="AC24" s="626"/>
      <c r="AD24" s="627" t="s">
        <v>248</v>
      </c>
      <c r="AE24" s="627"/>
      <c r="AF24" s="627"/>
      <c r="AG24" s="627"/>
      <c r="AH24" s="627"/>
      <c r="AI24" s="627"/>
      <c r="AJ24" s="627"/>
      <c r="AK24" s="627"/>
      <c r="AL24" s="628" t="s">
        <v>140</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140</v>
      </c>
      <c r="BH24" s="624"/>
      <c r="BI24" s="624"/>
      <c r="BJ24" s="624"/>
      <c r="BK24" s="624"/>
      <c r="BL24" s="624"/>
      <c r="BM24" s="624"/>
      <c r="BN24" s="625"/>
      <c r="BO24" s="626" t="s">
        <v>248</v>
      </c>
      <c r="BP24" s="626"/>
      <c r="BQ24" s="626"/>
      <c r="BR24" s="626"/>
      <c r="BS24" s="627" t="s">
        <v>140</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23975117</v>
      </c>
      <c r="CS24" s="613"/>
      <c r="CT24" s="613"/>
      <c r="CU24" s="613"/>
      <c r="CV24" s="613"/>
      <c r="CW24" s="613"/>
      <c r="CX24" s="613"/>
      <c r="CY24" s="614"/>
      <c r="CZ24" s="617">
        <v>51.3</v>
      </c>
      <c r="DA24" s="618"/>
      <c r="DB24" s="618"/>
      <c r="DC24" s="634"/>
      <c r="DD24" s="657">
        <v>14142564</v>
      </c>
      <c r="DE24" s="613"/>
      <c r="DF24" s="613"/>
      <c r="DG24" s="613"/>
      <c r="DH24" s="613"/>
      <c r="DI24" s="613"/>
      <c r="DJ24" s="613"/>
      <c r="DK24" s="614"/>
      <c r="DL24" s="657">
        <v>13441636</v>
      </c>
      <c r="DM24" s="613"/>
      <c r="DN24" s="613"/>
      <c r="DO24" s="613"/>
      <c r="DP24" s="613"/>
      <c r="DQ24" s="613"/>
      <c r="DR24" s="613"/>
      <c r="DS24" s="613"/>
      <c r="DT24" s="613"/>
      <c r="DU24" s="613"/>
      <c r="DV24" s="614"/>
      <c r="DW24" s="617">
        <v>52.9</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26813195</v>
      </c>
      <c r="S25" s="624"/>
      <c r="T25" s="624"/>
      <c r="U25" s="624"/>
      <c r="V25" s="624"/>
      <c r="W25" s="624"/>
      <c r="X25" s="624"/>
      <c r="Y25" s="625"/>
      <c r="Z25" s="626">
        <v>55</v>
      </c>
      <c r="AA25" s="626"/>
      <c r="AB25" s="626"/>
      <c r="AC25" s="626"/>
      <c r="AD25" s="627">
        <v>24674692</v>
      </c>
      <c r="AE25" s="627"/>
      <c r="AF25" s="627"/>
      <c r="AG25" s="627"/>
      <c r="AH25" s="627"/>
      <c r="AI25" s="627"/>
      <c r="AJ25" s="627"/>
      <c r="AK25" s="627"/>
      <c r="AL25" s="628">
        <v>99.3</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140</v>
      </c>
      <c r="BH25" s="624"/>
      <c r="BI25" s="624"/>
      <c r="BJ25" s="624"/>
      <c r="BK25" s="624"/>
      <c r="BL25" s="624"/>
      <c r="BM25" s="624"/>
      <c r="BN25" s="625"/>
      <c r="BO25" s="626" t="s">
        <v>140</v>
      </c>
      <c r="BP25" s="626"/>
      <c r="BQ25" s="626"/>
      <c r="BR25" s="626"/>
      <c r="BS25" s="627" t="s">
        <v>140</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7839545</v>
      </c>
      <c r="CS25" s="653"/>
      <c r="CT25" s="653"/>
      <c r="CU25" s="653"/>
      <c r="CV25" s="653"/>
      <c r="CW25" s="653"/>
      <c r="CX25" s="653"/>
      <c r="CY25" s="654"/>
      <c r="CZ25" s="628">
        <v>16.8</v>
      </c>
      <c r="DA25" s="655"/>
      <c r="DB25" s="655"/>
      <c r="DC25" s="658"/>
      <c r="DD25" s="632">
        <v>7120547</v>
      </c>
      <c r="DE25" s="653"/>
      <c r="DF25" s="653"/>
      <c r="DG25" s="653"/>
      <c r="DH25" s="653"/>
      <c r="DI25" s="653"/>
      <c r="DJ25" s="653"/>
      <c r="DK25" s="654"/>
      <c r="DL25" s="632">
        <v>6983583</v>
      </c>
      <c r="DM25" s="653"/>
      <c r="DN25" s="653"/>
      <c r="DO25" s="653"/>
      <c r="DP25" s="653"/>
      <c r="DQ25" s="653"/>
      <c r="DR25" s="653"/>
      <c r="DS25" s="653"/>
      <c r="DT25" s="653"/>
      <c r="DU25" s="653"/>
      <c r="DV25" s="654"/>
      <c r="DW25" s="628">
        <v>27.5</v>
      </c>
      <c r="DX25" s="655"/>
      <c r="DY25" s="655"/>
      <c r="DZ25" s="655"/>
      <c r="EA25" s="655"/>
      <c r="EB25" s="655"/>
      <c r="EC25" s="656"/>
    </row>
    <row r="26" spans="2:133" ht="11.25" customHeight="1" x14ac:dyDescent="0.15">
      <c r="B26" s="620" t="s">
        <v>299</v>
      </c>
      <c r="C26" s="621"/>
      <c r="D26" s="621"/>
      <c r="E26" s="621"/>
      <c r="F26" s="621"/>
      <c r="G26" s="621"/>
      <c r="H26" s="621"/>
      <c r="I26" s="621"/>
      <c r="J26" s="621"/>
      <c r="K26" s="621"/>
      <c r="L26" s="621"/>
      <c r="M26" s="621"/>
      <c r="N26" s="621"/>
      <c r="O26" s="621"/>
      <c r="P26" s="621"/>
      <c r="Q26" s="622"/>
      <c r="R26" s="623">
        <v>13921</v>
      </c>
      <c r="S26" s="624"/>
      <c r="T26" s="624"/>
      <c r="U26" s="624"/>
      <c r="V26" s="624"/>
      <c r="W26" s="624"/>
      <c r="X26" s="624"/>
      <c r="Y26" s="625"/>
      <c r="Z26" s="626">
        <v>0</v>
      </c>
      <c r="AA26" s="626"/>
      <c r="AB26" s="626"/>
      <c r="AC26" s="626"/>
      <c r="AD26" s="627">
        <v>13921</v>
      </c>
      <c r="AE26" s="627"/>
      <c r="AF26" s="627"/>
      <c r="AG26" s="627"/>
      <c r="AH26" s="627"/>
      <c r="AI26" s="627"/>
      <c r="AJ26" s="627"/>
      <c r="AK26" s="627"/>
      <c r="AL26" s="628">
        <v>0.1</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140</v>
      </c>
      <c r="BH26" s="624"/>
      <c r="BI26" s="624"/>
      <c r="BJ26" s="624"/>
      <c r="BK26" s="624"/>
      <c r="BL26" s="624"/>
      <c r="BM26" s="624"/>
      <c r="BN26" s="625"/>
      <c r="BO26" s="626" t="s">
        <v>248</v>
      </c>
      <c r="BP26" s="626"/>
      <c r="BQ26" s="626"/>
      <c r="BR26" s="626"/>
      <c r="BS26" s="627" t="s">
        <v>140</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5213300</v>
      </c>
      <c r="CS26" s="624"/>
      <c r="CT26" s="624"/>
      <c r="CU26" s="624"/>
      <c r="CV26" s="624"/>
      <c r="CW26" s="624"/>
      <c r="CX26" s="624"/>
      <c r="CY26" s="625"/>
      <c r="CZ26" s="628">
        <v>11.2</v>
      </c>
      <c r="DA26" s="655"/>
      <c r="DB26" s="655"/>
      <c r="DC26" s="658"/>
      <c r="DD26" s="632">
        <v>4817411</v>
      </c>
      <c r="DE26" s="624"/>
      <c r="DF26" s="624"/>
      <c r="DG26" s="624"/>
      <c r="DH26" s="624"/>
      <c r="DI26" s="624"/>
      <c r="DJ26" s="624"/>
      <c r="DK26" s="625"/>
      <c r="DL26" s="632" t="s">
        <v>179</v>
      </c>
      <c r="DM26" s="624"/>
      <c r="DN26" s="624"/>
      <c r="DO26" s="624"/>
      <c r="DP26" s="624"/>
      <c r="DQ26" s="624"/>
      <c r="DR26" s="624"/>
      <c r="DS26" s="624"/>
      <c r="DT26" s="624"/>
      <c r="DU26" s="624"/>
      <c r="DV26" s="625"/>
      <c r="DW26" s="628" t="s">
        <v>140</v>
      </c>
      <c r="DX26" s="655"/>
      <c r="DY26" s="655"/>
      <c r="DZ26" s="655"/>
      <c r="EA26" s="655"/>
      <c r="EB26" s="655"/>
      <c r="EC26" s="656"/>
    </row>
    <row r="27" spans="2:133" ht="11.25" customHeight="1" x14ac:dyDescent="0.15">
      <c r="B27" s="620" t="s">
        <v>302</v>
      </c>
      <c r="C27" s="621"/>
      <c r="D27" s="621"/>
      <c r="E27" s="621"/>
      <c r="F27" s="621"/>
      <c r="G27" s="621"/>
      <c r="H27" s="621"/>
      <c r="I27" s="621"/>
      <c r="J27" s="621"/>
      <c r="K27" s="621"/>
      <c r="L27" s="621"/>
      <c r="M27" s="621"/>
      <c r="N27" s="621"/>
      <c r="O27" s="621"/>
      <c r="P27" s="621"/>
      <c r="Q27" s="622"/>
      <c r="R27" s="623">
        <v>261279</v>
      </c>
      <c r="S27" s="624"/>
      <c r="T27" s="624"/>
      <c r="U27" s="624"/>
      <c r="V27" s="624"/>
      <c r="W27" s="624"/>
      <c r="X27" s="624"/>
      <c r="Y27" s="625"/>
      <c r="Z27" s="626">
        <v>0.5</v>
      </c>
      <c r="AA27" s="626"/>
      <c r="AB27" s="626"/>
      <c r="AC27" s="626"/>
      <c r="AD27" s="627" t="s">
        <v>248</v>
      </c>
      <c r="AE27" s="627"/>
      <c r="AF27" s="627"/>
      <c r="AG27" s="627"/>
      <c r="AH27" s="627"/>
      <c r="AI27" s="627"/>
      <c r="AJ27" s="627"/>
      <c r="AK27" s="627"/>
      <c r="AL27" s="628" t="s">
        <v>140</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16139600</v>
      </c>
      <c r="BH27" s="624"/>
      <c r="BI27" s="624"/>
      <c r="BJ27" s="624"/>
      <c r="BK27" s="624"/>
      <c r="BL27" s="624"/>
      <c r="BM27" s="624"/>
      <c r="BN27" s="625"/>
      <c r="BO27" s="626">
        <v>100</v>
      </c>
      <c r="BP27" s="626"/>
      <c r="BQ27" s="626"/>
      <c r="BR27" s="626"/>
      <c r="BS27" s="627">
        <v>188815</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12162056</v>
      </c>
      <c r="CS27" s="653"/>
      <c r="CT27" s="653"/>
      <c r="CU27" s="653"/>
      <c r="CV27" s="653"/>
      <c r="CW27" s="653"/>
      <c r="CX27" s="653"/>
      <c r="CY27" s="654"/>
      <c r="CZ27" s="628">
        <v>26</v>
      </c>
      <c r="DA27" s="655"/>
      <c r="DB27" s="655"/>
      <c r="DC27" s="658"/>
      <c r="DD27" s="632">
        <v>3100244</v>
      </c>
      <c r="DE27" s="653"/>
      <c r="DF27" s="653"/>
      <c r="DG27" s="653"/>
      <c r="DH27" s="653"/>
      <c r="DI27" s="653"/>
      <c r="DJ27" s="653"/>
      <c r="DK27" s="654"/>
      <c r="DL27" s="632">
        <v>3051779</v>
      </c>
      <c r="DM27" s="653"/>
      <c r="DN27" s="653"/>
      <c r="DO27" s="653"/>
      <c r="DP27" s="653"/>
      <c r="DQ27" s="653"/>
      <c r="DR27" s="653"/>
      <c r="DS27" s="653"/>
      <c r="DT27" s="653"/>
      <c r="DU27" s="653"/>
      <c r="DV27" s="654"/>
      <c r="DW27" s="628">
        <v>12</v>
      </c>
      <c r="DX27" s="655"/>
      <c r="DY27" s="655"/>
      <c r="DZ27" s="655"/>
      <c r="EA27" s="655"/>
      <c r="EB27" s="655"/>
      <c r="EC27" s="656"/>
    </row>
    <row r="28" spans="2:133" ht="11.25" customHeight="1" x14ac:dyDescent="0.15">
      <c r="B28" s="620" t="s">
        <v>305</v>
      </c>
      <c r="C28" s="621"/>
      <c r="D28" s="621"/>
      <c r="E28" s="621"/>
      <c r="F28" s="621"/>
      <c r="G28" s="621"/>
      <c r="H28" s="621"/>
      <c r="I28" s="621"/>
      <c r="J28" s="621"/>
      <c r="K28" s="621"/>
      <c r="L28" s="621"/>
      <c r="M28" s="621"/>
      <c r="N28" s="621"/>
      <c r="O28" s="621"/>
      <c r="P28" s="621"/>
      <c r="Q28" s="622"/>
      <c r="R28" s="623">
        <v>757240</v>
      </c>
      <c r="S28" s="624"/>
      <c r="T28" s="624"/>
      <c r="U28" s="624"/>
      <c r="V28" s="624"/>
      <c r="W28" s="624"/>
      <c r="X28" s="624"/>
      <c r="Y28" s="625"/>
      <c r="Z28" s="626">
        <v>1.6</v>
      </c>
      <c r="AA28" s="626"/>
      <c r="AB28" s="626"/>
      <c r="AC28" s="626"/>
      <c r="AD28" s="627">
        <v>56945</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3973516</v>
      </c>
      <c r="CS28" s="624"/>
      <c r="CT28" s="624"/>
      <c r="CU28" s="624"/>
      <c r="CV28" s="624"/>
      <c r="CW28" s="624"/>
      <c r="CX28" s="624"/>
      <c r="CY28" s="625"/>
      <c r="CZ28" s="628">
        <v>8.5</v>
      </c>
      <c r="DA28" s="655"/>
      <c r="DB28" s="655"/>
      <c r="DC28" s="658"/>
      <c r="DD28" s="632">
        <v>3921773</v>
      </c>
      <c r="DE28" s="624"/>
      <c r="DF28" s="624"/>
      <c r="DG28" s="624"/>
      <c r="DH28" s="624"/>
      <c r="DI28" s="624"/>
      <c r="DJ28" s="624"/>
      <c r="DK28" s="625"/>
      <c r="DL28" s="632">
        <v>3406274</v>
      </c>
      <c r="DM28" s="624"/>
      <c r="DN28" s="624"/>
      <c r="DO28" s="624"/>
      <c r="DP28" s="624"/>
      <c r="DQ28" s="624"/>
      <c r="DR28" s="624"/>
      <c r="DS28" s="624"/>
      <c r="DT28" s="624"/>
      <c r="DU28" s="624"/>
      <c r="DV28" s="625"/>
      <c r="DW28" s="628">
        <v>13.4</v>
      </c>
      <c r="DX28" s="655"/>
      <c r="DY28" s="655"/>
      <c r="DZ28" s="655"/>
      <c r="EA28" s="655"/>
      <c r="EB28" s="655"/>
      <c r="EC28" s="656"/>
    </row>
    <row r="29" spans="2:133" ht="11.25" customHeight="1" x14ac:dyDescent="0.15">
      <c r="B29" s="620" t="s">
        <v>307</v>
      </c>
      <c r="C29" s="621"/>
      <c r="D29" s="621"/>
      <c r="E29" s="621"/>
      <c r="F29" s="621"/>
      <c r="G29" s="621"/>
      <c r="H29" s="621"/>
      <c r="I29" s="621"/>
      <c r="J29" s="621"/>
      <c r="K29" s="621"/>
      <c r="L29" s="621"/>
      <c r="M29" s="621"/>
      <c r="N29" s="621"/>
      <c r="O29" s="621"/>
      <c r="P29" s="621"/>
      <c r="Q29" s="622"/>
      <c r="R29" s="623">
        <v>435551</v>
      </c>
      <c r="S29" s="624"/>
      <c r="T29" s="624"/>
      <c r="U29" s="624"/>
      <c r="V29" s="624"/>
      <c r="W29" s="624"/>
      <c r="X29" s="624"/>
      <c r="Y29" s="625"/>
      <c r="Z29" s="626">
        <v>0.9</v>
      </c>
      <c r="AA29" s="626"/>
      <c r="AB29" s="626"/>
      <c r="AC29" s="626"/>
      <c r="AD29" s="627">
        <v>4820</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3973516</v>
      </c>
      <c r="CS29" s="653"/>
      <c r="CT29" s="653"/>
      <c r="CU29" s="653"/>
      <c r="CV29" s="653"/>
      <c r="CW29" s="653"/>
      <c r="CX29" s="653"/>
      <c r="CY29" s="654"/>
      <c r="CZ29" s="628">
        <v>8.5</v>
      </c>
      <c r="DA29" s="655"/>
      <c r="DB29" s="655"/>
      <c r="DC29" s="658"/>
      <c r="DD29" s="632">
        <v>3921773</v>
      </c>
      <c r="DE29" s="653"/>
      <c r="DF29" s="653"/>
      <c r="DG29" s="653"/>
      <c r="DH29" s="653"/>
      <c r="DI29" s="653"/>
      <c r="DJ29" s="653"/>
      <c r="DK29" s="654"/>
      <c r="DL29" s="632">
        <v>3406274</v>
      </c>
      <c r="DM29" s="653"/>
      <c r="DN29" s="653"/>
      <c r="DO29" s="653"/>
      <c r="DP29" s="653"/>
      <c r="DQ29" s="653"/>
      <c r="DR29" s="653"/>
      <c r="DS29" s="653"/>
      <c r="DT29" s="653"/>
      <c r="DU29" s="653"/>
      <c r="DV29" s="654"/>
      <c r="DW29" s="628">
        <v>13.4</v>
      </c>
      <c r="DX29" s="655"/>
      <c r="DY29" s="655"/>
      <c r="DZ29" s="655"/>
      <c r="EA29" s="655"/>
      <c r="EB29" s="655"/>
      <c r="EC29" s="656"/>
    </row>
    <row r="30" spans="2:133" ht="11.25" customHeight="1" x14ac:dyDescent="0.15">
      <c r="B30" s="620" t="s">
        <v>310</v>
      </c>
      <c r="C30" s="621"/>
      <c r="D30" s="621"/>
      <c r="E30" s="621"/>
      <c r="F30" s="621"/>
      <c r="G30" s="621"/>
      <c r="H30" s="621"/>
      <c r="I30" s="621"/>
      <c r="J30" s="621"/>
      <c r="K30" s="621"/>
      <c r="L30" s="621"/>
      <c r="M30" s="621"/>
      <c r="N30" s="621"/>
      <c r="O30" s="621"/>
      <c r="P30" s="621"/>
      <c r="Q30" s="622"/>
      <c r="R30" s="623">
        <v>10015088</v>
      </c>
      <c r="S30" s="624"/>
      <c r="T30" s="624"/>
      <c r="U30" s="624"/>
      <c r="V30" s="624"/>
      <c r="W30" s="624"/>
      <c r="X30" s="624"/>
      <c r="Y30" s="625"/>
      <c r="Z30" s="626">
        <v>20.5</v>
      </c>
      <c r="AA30" s="626"/>
      <c r="AB30" s="626"/>
      <c r="AC30" s="626"/>
      <c r="AD30" s="627" t="s">
        <v>140</v>
      </c>
      <c r="AE30" s="627"/>
      <c r="AF30" s="627"/>
      <c r="AG30" s="627"/>
      <c r="AH30" s="627"/>
      <c r="AI30" s="627"/>
      <c r="AJ30" s="627"/>
      <c r="AK30" s="627"/>
      <c r="AL30" s="628" t="s">
        <v>140</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3865244</v>
      </c>
      <c r="CS30" s="624"/>
      <c r="CT30" s="624"/>
      <c r="CU30" s="624"/>
      <c r="CV30" s="624"/>
      <c r="CW30" s="624"/>
      <c r="CX30" s="624"/>
      <c r="CY30" s="625"/>
      <c r="CZ30" s="628">
        <v>8.3000000000000007</v>
      </c>
      <c r="DA30" s="655"/>
      <c r="DB30" s="655"/>
      <c r="DC30" s="658"/>
      <c r="DD30" s="632">
        <v>3813589</v>
      </c>
      <c r="DE30" s="624"/>
      <c r="DF30" s="624"/>
      <c r="DG30" s="624"/>
      <c r="DH30" s="624"/>
      <c r="DI30" s="624"/>
      <c r="DJ30" s="624"/>
      <c r="DK30" s="625"/>
      <c r="DL30" s="632">
        <v>3298090</v>
      </c>
      <c r="DM30" s="624"/>
      <c r="DN30" s="624"/>
      <c r="DO30" s="624"/>
      <c r="DP30" s="624"/>
      <c r="DQ30" s="624"/>
      <c r="DR30" s="624"/>
      <c r="DS30" s="624"/>
      <c r="DT30" s="624"/>
      <c r="DU30" s="624"/>
      <c r="DV30" s="625"/>
      <c r="DW30" s="628">
        <v>13</v>
      </c>
      <c r="DX30" s="655"/>
      <c r="DY30" s="655"/>
      <c r="DZ30" s="655"/>
      <c r="EA30" s="655"/>
      <c r="EB30" s="655"/>
      <c r="EC30" s="656"/>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140</v>
      </c>
      <c r="S31" s="624"/>
      <c r="T31" s="624"/>
      <c r="U31" s="624"/>
      <c r="V31" s="624"/>
      <c r="W31" s="624"/>
      <c r="X31" s="624"/>
      <c r="Y31" s="625"/>
      <c r="Z31" s="626" t="s">
        <v>140</v>
      </c>
      <c r="AA31" s="626"/>
      <c r="AB31" s="626"/>
      <c r="AC31" s="626"/>
      <c r="AD31" s="627" t="s">
        <v>179</v>
      </c>
      <c r="AE31" s="627"/>
      <c r="AF31" s="627"/>
      <c r="AG31" s="627"/>
      <c r="AH31" s="627"/>
      <c r="AI31" s="627"/>
      <c r="AJ31" s="627"/>
      <c r="AK31" s="627"/>
      <c r="AL31" s="628" t="s">
        <v>140</v>
      </c>
      <c r="AM31" s="629"/>
      <c r="AN31" s="629"/>
      <c r="AO31" s="630"/>
      <c r="AP31" s="671" t="s">
        <v>315</v>
      </c>
      <c r="AQ31" s="672"/>
      <c r="AR31" s="672"/>
      <c r="AS31" s="672"/>
      <c r="AT31" s="677" t="s">
        <v>316</v>
      </c>
      <c r="AU31" s="218"/>
      <c r="AV31" s="218"/>
      <c r="AW31" s="218"/>
      <c r="AX31" s="609" t="s">
        <v>191</v>
      </c>
      <c r="AY31" s="610"/>
      <c r="AZ31" s="610"/>
      <c r="BA31" s="610"/>
      <c r="BB31" s="610"/>
      <c r="BC31" s="610"/>
      <c r="BD31" s="610"/>
      <c r="BE31" s="610"/>
      <c r="BF31" s="611"/>
      <c r="BG31" s="670">
        <v>99.3</v>
      </c>
      <c r="BH31" s="667"/>
      <c r="BI31" s="667"/>
      <c r="BJ31" s="667"/>
      <c r="BK31" s="667"/>
      <c r="BL31" s="667"/>
      <c r="BM31" s="618">
        <v>97.5</v>
      </c>
      <c r="BN31" s="667"/>
      <c r="BO31" s="667"/>
      <c r="BP31" s="667"/>
      <c r="BQ31" s="668"/>
      <c r="BR31" s="670">
        <v>99.3</v>
      </c>
      <c r="BS31" s="667"/>
      <c r="BT31" s="667"/>
      <c r="BU31" s="667"/>
      <c r="BV31" s="667"/>
      <c r="BW31" s="667"/>
      <c r="BX31" s="618">
        <v>97.1</v>
      </c>
      <c r="BY31" s="667"/>
      <c r="BZ31" s="667"/>
      <c r="CA31" s="667"/>
      <c r="CB31" s="668"/>
      <c r="CD31" s="663"/>
      <c r="CE31" s="664"/>
      <c r="CF31" s="620" t="s">
        <v>317</v>
      </c>
      <c r="CG31" s="621"/>
      <c r="CH31" s="621"/>
      <c r="CI31" s="621"/>
      <c r="CJ31" s="621"/>
      <c r="CK31" s="621"/>
      <c r="CL31" s="621"/>
      <c r="CM31" s="621"/>
      <c r="CN31" s="621"/>
      <c r="CO31" s="621"/>
      <c r="CP31" s="621"/>
      <c r="CQ31" s="622"/>
      <c r="CR31" s="623">
        <v>108272</v>
      </c>
      <c r="CS31" s="653"/>
      <c r="CT31" s="653"/>
      <c r="CU31" s="653"/>
      <c r="CV31" s="653"/>
      <c r="CW31" s="653"/>
      <c r="CX31" s="653"/>
      <c r="CY31" s="654"/>
      <c r="CZ31" s="628">
        <v>0.2</v>
      </c>
      <c r="DA31" s="655"/>
      <c r="DB31" s="655"/>
      <c r="DC31" s="658"/>
      <c r="DD31" s="632">
        <v>108184</v>
      </c>
      <c r="DE31" s="653"/>
      <c r="DF31" s="653"/>
      <c r="DG31" s="653"/>
      <c r="DH31" s="653"/>
      <c r="DI31" s="653"/>
      <c r="DJ31" s="653"/>
      <c r="DK31" s="654"/>
      <c r="DL31" s="632">
        <v>108184</v>
      </c>
      <c r="DM31" s="653"/>
      <c r="DN31" s="653"/>
      <c r="DO31" s="653"/>
      <c r="DP31" s="653"/>
      <c r="DQ31" s="653"/>
      <c r="DR31" s="653"/>
      <c r="DS31" s="653"/>
      <c r="DT31" s="653"/>
      <c r="DU31" s="653"/>
      <c r="DV31" s="654"/>
      <c r="DW31" s="628">
        <v>0.4</v>
      </c>
      <c r="DX31" s="655"/>
      <c r="DY31" s="655"/>
      <c r="DZ31" s="655"/>
      <c r="EA31" s="655"/>
      <c r="EB31" s="655"/>
      <c r="EC31" s="656"/>
    </row>
    <row r="32" spans="2:133" ht="11.25" customHeight="1" x14ac:dyDescent="0.15">
      <c r="B32" s="620" t="s">
        <v>318</v>
      </c>
      <c r="C32" s="621"/>
      <c r="D32" s="621"/>
      <c r="E32" s="621"/>
      <c r="F32" s="621"/>
      <c r="G32" s="621"/>
      <c r="H32" s="621"/>
      <c r="I32" s="621"/>
      <c r="J32" s="621"/>
      <c r="K32" s="621"/>
      <c r="L32" s="621"/>
      <c r="M32" s="621"/>
      <c r="N32" s="621"/>
      <c r="O32" s="621"/>
      <c r="P32" s="621"/>
      <c r="Q32" s="622"/>
      <c r="R32" s="623">
        <v>3343258</v>
      </c>
      <c r="S32" s="624"/>
      <c r="T32" s="624"/>
      <c r="U32" s="624"/>
      <c r="V32" s="624"/>
      <c r="W32" s="624"/>
      <c r="X32" s="624"/>
      <c r="Y32" s="625"/>
      <c r="Z32" s="626">
        <v>6.9</v>
      </c>
      <c r="AA32" s="626"/>
      <c r="AB32" s="626"/>
      <c r="AC32" s="626"/>
      <c r="AD32" s="627" t="s">
        <v>140</v>
      </c>
      <c r="AE32" s="627"/>
      <c r="AF32" s="627"/>
      <c r="AG32" s="627"/>
      <c r="AH32" s="627"/>
      <c r="AI32" s="627"/>
      <c r="AJ32" s="627"/>
      <c r="AK32" s="627"/>
      <c r="AL32" s="628" t="s">
        <v>179</v>
      </c>
      <c r="AM32" s="629"/>
      <c r="AN32" s="629"/>
      <c r="AO32" s="630"/>
      <c r="AP32" s="673"/>
      <c r="AQ32" s="674"/>
      <c r="AR32" s="674"/>
      <c r="AS32" s="674"/>
      <c r="AT32" s="678"/>
      <c r="AU32" s="214" t="s">
        <v>319</v>
      </c>
      <c r="AX32" s="620" t="s">
        <v>320</v>
      </c>
      <c r="AY32" s="621"/>
      <c r="AZ32" s="621"/>
      <c r="BA32" s="621"/>
      <c r="BB32" s="621"/>
      <c r="BC32" s="621"/>
      <c r="BD32" s="621"/>
      <c r="BE32" s="621"/>
      <c r="BF32" s="622"/>
      <c r="BG32" s="680">
        <v>99.3</v>
      </c>
      <c r="BH32" s="653"/>
      <c r="BI32" s="653"/>
      <c r="BJ32" s="653"/>
      <c r="BK32" s="653"/>
      <c r="BL32" s="653"/>
      <c r="BM32" s="629">
        <v>97.4</v>
      </c>
      <c r="BN32" s="653"/>
      <c r="BO32" s="653"/>
      <c r="BP32" s="653"/>
      <c r="BQ32" s="669"/>
      <c r="BR32" s="680">
        <v>99.3</v>
      </c>
      <c r="BS32" s="653"/>
      <c r="BT32" s="653"/>
      <c r="BU32" s="653"/>
      <c r="BV32" s="653"/>
      <c r="BW32" s="653"/>
      <c r="BX32" s="629">
        <v>97</v>
      </c>
      <c r="BY32" s="653"/>
      <c r="BZ32" s="653"/>
      <c r="CA32" s="653"/>
      <c r="CB32" s="669"/>
      <c r="CD32" s="665"/>
      <c r="CE32" s="666"/>
      <c r="CF32" s="620" t="s">
        <v>321</v>
      </c>
      <c r="CG32" s="621"/>
      <c r="CH32" s="621"/>
      <c r="CI32" s="621"/>
      <c r="CJ32" s="621"/>
      <c r="CK32" s="621"/>
      <c r="CL32" s="621"/>
      <c r="CM32" s="621"/>
      <c r="CN32" s="621"/>
      <c r="CO32" s="621"/>
      <c r="CP32" s="621"/>
      <c r="CQ32" s="622"/>
      <c r="CR32" s="623" t="s">
        <v>140</v>
      </c>
      <c r="CS32" s="624"/>
      <c r="CT32" s="624"/>
      <c r="CU32" s="624"/>
      <c r="CV32" s="624"/>
      <c r="CW32" s="624"/>
      <c r="CX32" s="624"/>
      <c r="CY32" s="625"/>
      <c r="CZ32" s="628" t="s">
        <v>140</v>
      </c>
      <c r="DA32" s="655"/>
      <c r="DB32" s="655"/>
      <c r="DC32" s="658"/>
      <c r="DD32" s="632" t="s">
        <v>179</v>
      </c>
      <c r="DE32" s="624"/>
      <c r="DF32" s="624"/>
      <c r="DG32" s="624"/>
      <c r="DH32" s="624"/>
      <c r="DI32" s="624"/>
      <c r="DJ32" s="624"/>
      <c r="DK32" s="625"/>
      <c r="DL32" s="632" t="s">
        <v>248</v>
      </c>
      <c r="DM32" s="624"/>
      <c r="DN32" s="624"/>
      <c r="DO32" s="624"/>
      <c r="DP32" s="624"/>
      <c r="DQ32" s="624"/>
      <c r="DR32" s="624"/>
      <c r="DS32" s="624"/>
      <c r="DT32" s="624"/>
      <c r="DU32" s="624"/>
      <c r="DV32" s="625"/>
      <c r="DW32" s="628" t="s">
        <v>140</v>
      </c>
      <c r="DX32" s="655"/>
      <c r="DY32" s="655"/>
      <c r="DZ32" s="655"/>
      <c r="EA32" s="655"/>
      <c r="EB32" s="655"/>
      <c r="EC32" s="656"/>
    </row>
    <row r="33" spans="2:133" ht="11.25" customHeight="1" x14ac:dyDescent="0.15">
      <c r="B33" s="620" t="s">
        <v>322</v>
      </c>
      <c r="C33" s="621"/>
      <c r="D33" s="621"/>
      <c r="E33" s="621"/>
      <c r="F33" s="621"/>
      <c r="G33" s="621"/>
      <c r="H33" s="621"/>
      <c r="I33" s="621"/>
      <c r="J33" s="621"/>
      <c r="K33" s="621"/>
      <c r="L33" s="621"/>
      <c r="M33" s="621"/>
      <c r="N33" s="621"/>
      <c r="O33" s="621"/>
      <c r="P33" s="621"/>
      <c r="Q33" s="622"/>
      <c r="R33" s="623">
        <v>950410</v>
      </c>
      <c r="S33" s="624"/>
      <c r="T33" s="624"/>
      <c r="U33" s="624"/>
      <c r="V33" s="624"/>
      <c r="W33" s="624"/>
      <c r="X33" s="624"/>
      <c r="Y33" s="625"/>
      <c r="Z33" s="626">
        <v>1.9</v>
      </c>
      <c r="AA33" s="626"/>
      <c r="AB33" s="626"/>
      <c r="AC33" s="626"/>
      <c r="AD33" s="627">
        <v>109899</v>
      </c>
      <c r="AE33" s="627"/>
      <c r="AF33" s="627"/>
      <c r="AG33" s="627"/>
      <c r="AH33" s="627"/>
      <c r="AI33" s="627"/>
      <c r="AJ33" s="627"/>
      <c r="AK33" s="627"/>
      <c r="AL33" s="628">
        <v>0.4</v>
      </c>
      <c r="AM33" s="629"/>
      <c r="AN33" s="629"/>
      <c r="AO33" s="630"/>
      <c r="AP33" s="675"/>
      <c r="AQ33" s="676"/>
      <c r="AR33" s="676"/>
      <c r="AS33" s="676"/>
      <c r="AT33" s="679"/>
      <c r="AU33" s="219"/>
      <c r="AV33" s="219"/>
      <c r="AW33" s="219"/>
      <c r="AX33" s="644" t="s">
        <v>323</v>
      </c>
      <c r="AY33" s="645"/>
      <c r="AZ33" s="645"/>
      <c r="BA33" s="645"/>
      <c r="BB33" s="645"/>
      <c r="BC33" s="645"/>
      <c r="BD33" s="645"/>
      <c r="BE33" s="645"/>
      <c r="BF33" s="646"/>
      <c r="BG33" s="681">
        <v>99.2</v>
      </c>
      <c r="BH33" s="682"/>
      <c r="BI33" s="682"/>
      <c r="BJ33" s="682"/>
      <c r="BK33" s="682"/>
      <c r="BL33" s="682"/>
      <c r="BM33" s="683">
        <v>97.4</v>
      </c>
      <c r="BN33" s="682"/>
      <c r="BO33" s="682"/>
      <c r="BP33" s="682"/>
      <c r="BQ33" s="684"/>
      <c r="BR33" s="681">
        <v>99.2</v>
      </c>
      <c r="BS33" s="682"/>
      <c r="BT33" s="682"/>
      <c r="BU33" s="682"/>
      <c r="BV33" s="682"/>
      <c r="BW33" s="682"/>
      <c r="BX33" s="683">
        <v>96.9</v>
      </c>
      <c r="BY33" s="682"/>
      <c r="BZ33" s="682"/>
      <c r="CA33" s="682"/>
      <c r="CB33" s="684"/>
      <c r="CD33" s="620" t="s">
        <v>324</v>
      </c>
      <c r="CE33" s="621"/>
      <c r="CF33" s="621"/>
      <c r="CG33" s="621"/>
      <c r="CH33" s="621"/>
      <c r="CI33" s="621"/>
      <c r="CJ33" s="621"/>
      <c r="CK33" s="621"/>
      <c r="CL33" s="621"/>
      <c r="CM33" s="621"/>
      <c r="CN33" s="621"/>
      <c r="CO33" s="621"/>
      <c r="CP33" s="621"/>
      <c r="CQ33" s="622"/>
      <c r="CR33" s="623">
        <v>20106027</v>
      </c>
      <c r="CS33" s="653"/>
      <c r="CT33" s="653"/>
      <c r="CU33" s="653"/>
      <c r="CV33" s="653"/>
      <c r="CW33" s="653"/>
      <c r="CX33" s="653"/>
      <c r="CY33" s="654"/>
      <c r="CZ33" s="628">
        <v>43.1</v>
      </c>
      <c r="DA33" s="655"/>
      <c r="DB33" s="655"/>
      <c r="DC33" s="658"/>
      <c r="DD33" s="632">
        <v>15135076</v>
      </c>
      <c r="DE33" s="653"/>
      <c r="DF33" s="653"/>
      <c r="DG33" s="653"/>
      <c r="DH33" s="653"/>
      <c r="DI33" s="653"/>
      <c r="DJ33" s="653"/>
      <c r="DK33" s="654"/>
      <c r="DL33" s="632">
        <v>9754975</v>
      </c>
      <c r="DM33" s="653"/>
      <c r="DN33" s="653"/>
      <c r="DO33" s="653"/>
      <c r="DP33" s="653"/>
      <c r="DQ33" s="653"/>
      <c r="DR33" s="653"/>
      <c r="DS33" s="653"/>
      <c r="DT33" s="653"/>
      <c r="DU33" s="653"/>
      <c r="DV33" s="654"/>
      <c r="DW33" s="628">
        <v>38.4</v>
      </c>
      <c r="DX33" s="655"/>
      <c r="DY33" s="655"/>
      <c r="DZ33" s="655"/>
      <c r="EA33" s="655"/>
      <c r="EB33" s="655"/>
      <c r="EC33" s="656"/>
    </row>
    <row r="34" spans="2:133" ht="11.25" customHeight="1" x14ac:dyDescent="0.15">
      <c r="B34" s="620" t="s">
        <v>325</v>
      </c>
      <c r="C34" s="621"/>
      <c r="D34" s="621"/>
      <c r="E34" s="621"/>
      <c r="F34" s="621"/>
      <c r="G34" s="621"/>
      <c r="H34" s="621"/>
      <c r="I34" s="621"/>
      <c r="J34" s="621"/>
      <c r="K34" s="621"/>
      <c r="L34" s="621"/>
      <c r="M34" s="621"/>
      <c r="N34" s="621"/>
      <c r="O34" s="621"/>
      <c r="P34" s="621"/>
      <c r="Q34" s="622"/>
      <c r="R34" s="623">
        <v>132584</v>
      </c>
      <c r="S34" s="624"/>
      <c r="T34" s="624"/>
      <c r="U34" s="624"/>
      <c r="V34" s="624"/>
      <c r="W34" s="624"/>
      <c r="X34" s="624"/>
      <c r="Y34" s="625"/>
      <c r="Z34" s="626">
        <v>0.3</v>
      </c>
      <c r="AA34" s="626"/>
      <c r="AB34" s="626"/>
      <c r="AC34" s="626"/>
      <c r="AD34" s="627" t="s">
        <v>179</v>
      </c>
      <c r="AE34" s="627"/>
      <c r="AF34" s="627"/>
      <c r="AG34" s="627"/>
      <c r="AH34" s="627"/>
      <c r="AI34" s="627"/>
      <c r="AJ34" s="627"/>
      <c r="AK34" s="627"/>
      <c r="AL34" s="628" t="s">
        <v>179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7544905</v>
      </c>
      <c r="CS34" s="624"/>
      <c r="CT34" s="624"/>
      <c r="CU34" s="624"/>
      <c r="CV34" s="624"/>
      <c r="CW34" s="624"/>
      <c r="CX34" s="624"/>
      <c r="CY34" s="625"/>
      <c r="CZ34" s="628">
        <v>16.2</v>
      </c>
      <c r="DA34" s="655"/>
      <c r="DB34" s="655"/>
      <c r="DC34" s="658"/>
      <c r="DD34" s="632">
        <v>4923591</v>
      </c>
      <c r="DE34" s="624"/>
      <c r="DF34" s="624"/>
      <c r="DG34" s="624"/>
      <c r="DH34" s="624"/>
      <c r="DI34" s="624"/>
      <c r="DJ34" s="624"/>
      <c r="DK34" s="625"/>
      <c r="DL34" s="632">
        <v>3839570</v>
      </c>
      <c r="DM34" s="624"/>
      <c r="DN34" s="624"/>
      <c r="DO34" s="624"/>
      <c r="DP34" s="624"/>
      <c r="DQ34" s="624"/>
      <c r="DR34" s="624"/>
      <c r="DS34" s="624"/>
      <c r="DT34" s="624"/>
      <c r="DU34" s="624"/>
      <c r="DV34" s="625"/>
      <c r="DW34" s="628">
        <v>15.1</v>
      </c>
      <c r="DX34" s="655"/>
      <c r="DY34" s="655"/>
      <c r="DZ34" s="655"/>
      <c r="EA34" s="655"/>
      <c r="EB34" s="655"/>
      <c r="EC34" s="656"/>
    </row>
    <row r="35" spans="2:133" ht="11.25" customHeight="1" x14ac:dyDescent="0.15">
      <c r="B35" s="620" t="s">
        <v>327</v>
      </c>
      <c r="C35" s="621"/>
      <c r="D35" s="621"/>
      <c r="E35" s="621"/>
      <c r="F35" s="621"/>
      <c r="G35" s="621"/>
      <c r="H35" s="621"/>
      <c r="I35" s="621"/>
      <c r="J35" s="621"/>
      <c r="K35" s="621"/>
      <c r="L35" s="621"/>
      <c r="M35" s="621"/>
      <c r="N35" s="621"/>
      <c r="O35" s="621"/>
      <c r="P35" s="621"/>
      <c r="Q35" s="622"/>
      <c r="R35" s="623">
        <v>626510</v>
      </c>
      <c r="S35" s="624"/>
      <c r="T35" s="624"/>
      <c r="U35" s="624"/>
      <c r="V35" s="624"/>
      <c r="W35" s="624"/>
      <c r="X35" s="624"/>
      <c r="Y35" s="625"/>
      <c r="Z35" s="626">
        <v>1.3</v>
      </c>
      <c r="AA35" s="626"/>
      <c r="AB35" s="626"/>
      <c r="AC35" s="626"/>
      <c r="AD35" s="627" t="s">
        <v>140</v>
      </c>
      <c r="AE35" s="627"/>
      <c r="AF35" s="627"/>
      <c r="AG35" s="627"/>
      <c r="AH35" s="627"/>
      <c r="AI35" s="627"/>
      <c r="AJ35" s="627"/>
      <c r="AK35" s="627"/>
      <c r="AL35" s="628" t="s">
        <v>140</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283145</v>
      </c>
      <c r="CS35" s="653"/>
      <c r="CT35" s="653"/>
      <c r="CU35" s="653"/>
      <c r="CV35" s="653"/>
      <c r="CW35" s="653"/>
      <c r="CX35" s="653"/>
      <c r="CY35" s="654"/>
      <c r="CZ35" s="628">
        <v>0.6</v>
      </c>
      <c r="DA35" s="655"/>
      <c r="DB35" s="655"/>
      <c r="DC35" s="658"/>
      <c r="DD35" s="632">
        <v>249066</v>
      </c>
      <c r="DE35" s="653"/>
      <c r="DF35" s="653"/>
      <c r="DG35" s="653"/>
      <c r="DH35" s="653"/>
      <c r="DI35" s="653"/>
      <c r="DJ35" s="653"/>
      <c r="DK35" s="654"/>
      <c r="DL35" s="632">
        <v>234635</v>
      </c>
      <c r="DM35" s="653"/>
      <c r="DN35" s="653"/>
      <c r="DO35" s="653"/>
      <c r="DP35" s="653"/>
      <c r="DQ35" s="653"/>
      <c r="DR35" s="653"/>
      <c r="DS35" s="653"/>
      <c r="DT35" s="653"/>
      <c r="DU35" s="653"/>
      <c r="DV35" s="654"/>
      <c r="DW35" s="628">
        <v>0.9</v>
      </c>
      <c r="DX35" s="655"/>
      <c r="DY35" s="655"/>
      <c r="DZ35" s="655"/>
      <c r="EA35" s="655"/>
      <c r="EB35" s="655"/>
      <c r="EC35" s="656"/>
    </row>
    <row r="36" spans="2:133" ht="11.25" customHeight="1" x14ac:dyDescent="0.15">
      <c r="B36" s="620" t="s">
        <v>331</v>
      </c>
      <c r="C36" s="621"/>
      <c r="D36" s="621"/>
      <c r="E36" s="621"/>
      <c r="F36" s="621"/>
      <c r="G36" s="621"/>
      <c r="H36" s="621"/>
      <c r="I36" s="621"/>
      <c r="J36" s="621"/>
      <c r="K36" s="621"/>
      <c r="L36" s="621"/>
      <c r="M36" s="621"/>
      <c r="N36" s="621"/>
      <c r="O36" s="621"/>
      <c r="P36" s="621"/>
      <c r="Q36" s="622"/>
      <c r="R36" s="623">
        <v>2897916</v>
      </c>
      <c r="S36" s="624"/>
      <c r="T36" s="624"/>
      <c r="U36" s="624"/>
      <c r="V36" s="624"/>
      <c r="W36" s="624"/>
      <c r="X36" s="624"/>
      <c r="Y36" s="625"/>
      <c r="Z36" s="626">
        <v>5.9</v>
      </c>
      <c r="AA36" s="626"/>
      <c r="AB36" s="626"/>
      <c r="AC36" s="626"/>
      <c r="AD36" s="627" t="s">
        <v>140</v>
      </c>
      <c r="AE36" s="627"/>
      <c r="AF36" s="627"/>
      <c r="AG36" s="627"/>
      <c r="AH36" s="627"/>
      <c r="AI36" s="627"/>
      <c r="AJ36" s="627"/>
      <c r="AK36" s="627"/>
      <c r="AL36" s="628" t="s">
        <v>140</v>
      </c>
      <c r="AM36" s="629"/>
      <c r="AN36" s="629"/>
      <c r="AO36" s="630"/>
      <c r="AP36" s="222"/>
      <c r="AQ36" s="685" t="s">
        <v>332</v>
      </c>
      <c r="AR36" s="686"/>
      <c r="AS36" s="686"/>
      <c r="AT36" s="686"/>
      <c r="AU36" s="686"/>
      <c r="AV36" s="686"/>
      <c r="AW36" s="686"/>
      <c r="AX36" s="686"/>
      <c r="AY36" s="687"/>
      <c r="AZ36" s="612">
        <v>5338234</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667549</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5452321</v>
      </c>
      <c r="CS36" s="624"/>
      <c r="CT36" s="624"/>
      <c r="CU36" s="624"/>
      <c r="CV36" s="624"/>
      <c r="CW36" s="624"/>
      <c r="CX36" s="624"/>
      <c r="CY36" s="625"/>
      <c r="CZ36" s="628">
        <v>11.7</v>
      </c>
      <c r="DA36" s="655"/>
      <c r="DB36" s="655"/>
      <c r="DC36" s="658"/>
      <c r="DD36" s="632">
        <v>4970636</v>
      </c>
      <c r="DE36" s="624"/>
      <c r="DF36" s="624"/>
      <c r="DG36" s="624"/>
      <c r="DH36" s="624"/>
      <c r="DI36" s="624"/>
      <c r="DJ36" s="624"/>
      <c r="DK36" s="625"/>
      <c r="DL36" s="632">
        <v>2685843</v>
      </c>
      <c r="DM36" s="624"/>
      <c r="DN36" s="624"/>
      <c r="DO36" s="624"/>
      <c r="DP36" s="624"/>
      <c r="DQ36" s="624"/>
      <c r="DR36" s="624"/>
      <c r="DS36" s="624"/>
      <c r="DT36" s="624"/>
      <c r="DU36" s="624"/>
      <c r="DV36" s="625"/>
      <c r="DW36" s="628">
        <v>10.6</v>
      </c>
      <c r="DX36" s="655"/>
      <c r="DY36" s="655"/>
      <c r="DZ36" s="655"/>
      <c r="EA36" s="655"/>
      <c r="EB36" s="655"/>
      <c r="EC36" s="656"/>
    </row>
    <row r="37" spans="2:133" ht="11.25" customHeight="1" x14ac:dyDescent="0.15">
      <c r="B37" s="620" t="s">
        <v>335</v>
      </c>
      <c r="C37" s="621"/>
      <c r="D37" s="621"/>
      <c r="E37" s="621"/>
      <c r="F37" s="621"/>
      <c r="G37" s="621"/>
      <c r="H37" s="621"/>
      <c r="I37" s="621"/>
      <c r="J37" s="621"/>
      <c r="K37" s="621"/>
      <c r="L37" s="621"/>
      <c r="M37" s="621"/>
      <c r="N37" s="621"/>
      <c r="O37" s="621"/>
      <c r="P37" s="621"/>
      <c r="Q37" s="622"/>
      <c r="R37" s="623">
        <v>1713512</v>
      </c>
      <c r="S37" s="624"/>
      <c r="T37" s="624"/>
      <c r="U37" s="624"/>
      <c r="V37" s="624"/>
      <c r="W37" s="624"/>
      <c r="X37" s="624"/>
      <c r="Y37" s="625"/>
      <c r="Z37" s="626">
        <v>3.5</v>
      </c>
      <c r="AA37" s="626"/>
      <c r="AB37" s="626"/>
      <c r="AC37" s="626"/>
      <c r="AD37" s="627">
        <v>100</v>
      </c>
      <c r="AE37" s="627"/>
      <c r="AF37" s="627"/>
      <c r="AG37" s="627"/>
      <c r="AH37" s="627"/>
      <c r="AI37" s="627"/>
      <c r="AJ37" s="627"/>
      <c r="AK37" s="627"/>
      <c r="AL37" s="628">
        <v>0</v>
      </c>
      <c r="AM37" s="629"/>
      <c r="AN37" s="629"/>
      <c r="AO37" s="630"/>
      <c r="AQ37" s="689" t="s">
        <v>336</v>
      </c>
      <c r="AR37" s="690"/>
      <c r="AS37" s="690"/>
      <c r="AT37" s="690"/>
      <c r="AU37" s="690"/>
      <c r="AV37" s="690"/>
      <c r="AW37" s="690"/>
      <c r="AX37" s="690"/>
      <c r="AY37" s="691"/>
      <c r="AZ37" s="623">
        <v>1244000</v>
      </c>
      <c r="BA37" s="624"/>
      <c r="BB37" s="624"/>
      <c r="BC37" s="624"/>
      <c r="BD37" s="653"/>
      <c r="BE37" s="653"/>
      <c r="BF37" s="669"/>
      <c r="BG37" s="620" t="s">
        <v>337</v>
      </c>
      <c r="BH37" s="621"/>
      <c r="BI37" s="621"/>
      <c r="BJ37" s="621"/>
      <c r="BK37" s="621"/>
      <c r="BL37" s="621"/>
      <c r="BM37" s="621"/>
      <c r="BN37" s="621"/>
      <c r="BO37" s="621"/>
      <c r="BP37" s="621"/>
      <c r="BQ37" s="621"/>
      <c r="BR37" s="621"/>
      <c r="BS37" s="621"/>
      <c r="BT37" s="621"/>
      <c r="BU37" s="622"/>
      <c r="BV37" s="623">
        <v>548213</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1416100</v>
      </c>
      <c r="CS37" s="653"/>
      <c r="CT37" s="653"/>
      <c r="CU37" s="653"/>
      <c r="CV37" s="653"/>
      <c r="CW37" s="653"/>
      <c r="CX37" s="653"/>
      <c r="CY37" s="654"/>
      <c r="CZ37" s="628">
        <v>3</v>
      </c>
      <c r="DA37" s="655"/>
      <c r="DB37" s="655"/>
      <c r="DC37" s="658"/>
      <c r="DD37" s="632">
        <v>1413295</v>
      </c>
      <c r="DE37" s="653"/>
      <c r="DF37" s="653"/>
      <c r="DG37" s="653"/>
      <c r="DH37" s="653"/>
      <c r="DI37" s="653"/>
      <c r="DJ37" s="653"/>
      <c r="DK37" s="654"/>
      <c r="DL37" s="632">
        <v>1347507</v>
      </c>
      <c r="DM37" s="653"/>
      <c r="DN37" s="653"/>
      <c r="DO37" s="653"/>
      <c r="DP37" s="653"/>
      <c r="DQ37" s="653"/>
      <c r="DR37" s="653"/>
      <c r="DS37" s="653"/>
      <c r="DT37" s="653"/>
      <c r="DU37" s="653"/>
      <c r="DV37" s="654"/>
      <c r="DW37" s="628">
        <v>5.3</v>
      </c>
      <c r="DX37" s="655"/>
      <c r="DY37" s="655"/>
      <c r="DZ37" s="655"/>
      <c r="EA37" s="655"/>
      <c r="EB37" s="655"/>
      <c r="EC37" s="656"/>
    </row>
    <row r="38" spans="2:133" ht="11.25" customHeight="1" x14ac:dyDescent="0.15">
      <c r="B38" s="620" t="s">
        <v>339</v>
      </c>
      <c r="C38" s="621"/>
      <c r="D38" s="621"/>
      <c r="E38" s="621"/>
      <c r="F38" s="621"/>
      <c r="G38" s="621"/>
      <c r="H38" s="621"/>
      <c r="I38" s="621"/>
      <c r="J38" s="621"/>
      <c r="K38" s="621"/>
      <c r="L38" s="621"/>
      <c r="M38" s="621"/>
      <c r="N38" s="621"/>
      <c r="O38" s="621"/>
      <c r="P38" s="621"/>
      <c r="Q38" s="622"/>
      <c r="R38" s="623">
        <v>802200</v>
      </c>
      <c r="S38" s="624"/>
      <c r="T38" s="624"/>
      <c r="U38" s="624"/>
      <c r="V38" s="624"/>
      <c r="W38" s="624"/>
      <c r="X38" s="624"/>
      <c r="Y38" s="625"/>
      <c r="Z38" s="626">
        <v>1.6</v>
      </c>
      <c r="AA38" s="626"/>
      <c r="AB38" s="626"/>
      <c r="AC38" s="626"/>
      <c r="AD38" s="627" t="s">
        <v>140</v>
      </c>
      <c r="AE38" s="627"/>
      <c r="AF38" s="627"/>
      <c r="AG38" s="627"/>
      <c r="AH38" s="627"/>
      <c r="AI38" s="627"/>
      <c r="AJ38" s="627"/>
      <c r="AK38" s="627"/>
      <c r="AL38" s="628" t="s">
        <v>140</v>
      </c>
      <c r="AM38" s="629"/>
      <c r="AN38" s="629"/>
      <c r="AO38" s="630"/>
      <c r="AQ38" s="689" t="s">
        <v>340</v>
      </c>
      <c r="AR38" s="690"/>
      <c r="AS38" s="690"/>
      <c r="AT38" s="690"/>
      <c r="AU38" s="690"/>
      <c r="AV38" s="690"/>
      <c r="AW38" s="690"/>
      <c r="AX38" s="690"/>
      <c r="AY38" s="691"/>
      <c r="AZ38" s="623">
        <v>10960</v>
      </c>
      <c r="BA38" s="624"/>
      <c r="BB38" s="624"/>
      <c r="BC38" s="624"/>
      <c r="BD38" s="653"/>
      <c r="BE38" s="653"/>
      <c r="BF38" s="669"/>
      <c r="BG38" s="620" t="s">
        <v>341</v>
      </c>
      <c r="BH38" s="621"/>
      <c r="BI38" s="621"/>
      <c r="BJ38" s="621"/>
      <c r="BK38" s="621"/>
      <c r="BL38" s="621"/>
      <c r="BM38" s="621"/>
      <c r="BN38" s="621"/>
      <c r="BO38" s="621"/>
      <c r="BP38" s="621"/>
      <c r="BQ38" s="621"/>
      <c r="BR38" s="621"/>
      <c r="BS38" s="621"/>
      <c r="BT38" s="621"/>
      <c r="BU38" s="622"/>
      <c r="BV38" s="623">
        <v>16050</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4083274</v>
      </c>
      <c r="CS38" s="624"/>
      <c r="CT38" s="624"/>
      <c r="CU38" s="624"/>
      <c r="CV38" s="624"/>
      <c r="CW38" s="624"/>
      <c r="CX38" s="624"/>
      <c r="CY38" s="625"/>
      <c r="CZ38" s="628">
        <v>8.6999999999999993</v>
      </c>
      <c r="DA38" s="655"/>
      <c r="DB38" s="655"/>
      <c r="DC38" s="658"/>
      <c r="DD38" s="632">
        <v>3133393</v>
      </c>
      <c r="DE38" s="624"/>
      <c r="DF38" s="624"/>
      <c r="DG38" s="624"/>
      <c r="DH38" s="624"/>
      <c r="DI38" s="624"/>
      <c r="DJ38" s="624"/>
      <c r="DK38" s="625"/>
      <c r="DL38" s="632">
        <v>2994236</v>
      </c>
      <c r="DM38" s="624"/>
      <c r="DN38" s="624"/>
      <c r="DO38" s="624"/>
      <c r="DP38" s="624"/>
      <c r="DQ38" s="624"/>
      <c r="DR38" s="624"/>
      <c r="DS38" s="624"/>
      <c r="DT38" s="624"/>
      <c r="DU38" s="624"/>
      <c r="DV38" s="625"/>
      <c r="DW38" s="628">
        <v>11.8</v>
      </c>
      <c r="DX38" s="655"/>
      <c r="DY38" s="655"/>
      <c r="DZ38" s="655"/>
      <c r="EA38" s="655"/>
      <c r="EB38" s="655"/>
      <c r="EC38" s="656"/>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140</v>
      </c>
      <c r="S39" s="624"/>
      <c r="T39" s="624"/>
      <c r="U39" s="624"/>
      <c r="V39" s="624"/>
      <c r="W39" s="624"/>
      <c r="X39" s="624"/>
      <c r="Y39" s="625"/>
      <c r="Z39" s="626" t="s">
        <v>140</v>
      </c>
      <c r="AA39" s="626"/>
      <c r="AB39" s="626"/>
      <c r="AC39" s="626"/>
      <c r="AD39" s="627" t="s">
        <v>140</v>
      </c>
      <c r="AE39" s="627"/>
      <c r="AF39" s="627"/>
      <c r="AG39" s="627"/>
      <c r="AH39" s="627"/>
      <c r="AI39" s="627"/>
      <c r="AJ39" s="627"/>
      <c r="AK39" s="627"/>
      <c r="AL39" s="628" t="s">
        <v>140</v>
      </c>
      <c r="AM39" s="629"/>
      <c r="AN39" s="629"/>
      <c r="AO39" s="630"/>
      <c r="AQ39" s="689" t="s">
        <v>344</v>
      </c>
      <c r="AR39" s="690"/>
      <c r="AS39" s="690"/>
      <c r="AT39" s="690"/>
      <c r="AU39" s="690"/>
      <c r="AV39" s="690"/>
      <c r="AW39" s="690"/>
      <c r="AX39" s="690"/>
      <c r="AY39" s="691"/>
      <c r="AZ39" s="623" t="s">
        <v>179</v>
      </c>
      <c r="BA39" s="624"/>
      <c r="BB39" s="624"/>
      <c r="BC39" s="624"/>
      <c r="BD39" s="653"/>
      <c r="BE39" s="653"/>
      <c r="BF39" s="669"/>
      <c r="BG39" s="620" t="s">
        <v>345</v>
      </c>
      <c r="BH39" s="621"/>
      <c r="BI39" s="621"/>
      <c r="BJ39" s="621"/>
      <c r="BK39" s="621"/>
      <c r="BL39" s="621"/>
      <c r="BM39" s="621"/>
      <c r="BN39" s="621"/>
      <c r="BO39" s="621"/>
      <c r="BP39" s="621"/>
      <c r="BQ39" s="621"/>
      <c r="BR39" s="621"/>
      <c r="BS39" s="621"/>
      <c r="BT39" s="621"/>
      <c r="BU39" s="622"/>
      <c r="BV39" s="623">
        <v>24486</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1869083</v>
      </c>
      <c r="CS39" s="653"/>
      <c r="CT39" s="653"/>
      <c r="CU39" s="653"/>
      <c r="CV39" s="653"/>
      <c r="CW39" s="653"/>
      <c r="CX39" s="653"/>
      <c r="CY39" s="654"/>
      <c r="CZ39" s="628">
        <v>4</v>
      </c>
      <c r="DA39" s="655"/>
      <c r="DB39" s="655"/>
      <c r="DC39" s="658"/>
      <c r="DD39" s="632">
        <v>1856501</v>
      </c>
      <c r="DE39" s="653"/>
      <c r="DF39" s="653"/>
      <c r="DG39" s="653"/>
      <c r="DH39" s="653"/>
      <c r="DI39" s="653"/>
      <c r="DJ39" s="653"/>
      <c r="DK39" s="654"/>
      <c r="DL39" s="632" t="s">
        <v>140</v>
      </c>
      <c r="DM39" s="653"/>
      <c r="DN39" s="653"/>
      <c r="DO39" s="653"/>
      <c r="DP39" s="653"/>
      <c r="DQ39" s="653"/>
      <c r="DR39" s="653"/>
      <c r="DS39" s="653"/>
      <c r="DT39" s="653"/>
      <c r="DU39" s="653"/>
      <c r="DV39" s="654"/>
      <c r="DW39" s="628" t="s">
        <v>140</v>
      </c>
      <c r="DX39" s="655"/>
      <c r="DY39" s="655"/>
      <c r="DZ39" s="655"/>
      <c r="EA39" s="655"/>
      <c r="EB39" s="655"/>
      <c r="EC39" s="656"/>
    </row>
    <row r="40" spans="2:133" ht="11.25" customHeight="1" x14ac:dyDescent="0.15">
      <c r="B40" s="620" t="s">
        <v>347</v>
      </c>
      <c r="C40" s="621"/>
      <c r="D40" s="621"/>
      <c r="E40" s="621"/>
      <c r="F40" s="621"/>
      <c r="G40" s="621"/>
      <c r="H40" s="621"/>
      <c r="I40" s="621"/>
      <c r="J40" s="621"/>
      <c r="K40" s="621"/>
      <c r="L40" s="621"/>
      <c r="M40" s="621"/>
      <c r="N40" s="621"/>
      <c r="O40" s="621"/>
      <c r="P40" s="621"/>
      <c r="Q40" s="622"/>
      <c r="R40" s="623">
        <v>526400</v>
      </c>
      <c r="S40" s="624"/>
      <c r="T40" s="624"/>
      <c r="U40" s="624"/>
      <c r="V40" s="624"/>
      <c r="W40" s="624"/>
      <c r="X40" s="624"/>
      <c r="Y40" s="625"/>
      <c r="Z40" s="626">
        <v>1.1000000000000001</v>
      </c>
      <c r="AA40" s="626"/>
      <c r="AB40" s="626"/>
      <c r="AC40" s="626"/>
      <c r="AD40" s="627" t="s">
        <v>140</v>
      </c>
      <c r="AE40" s="627"/>
      <c r="AF40" s="627"/>
      <c r="AG40" s="627"/>
      <c r="AH40" s="627"/>
      <c r="AI40" s="627"/>
      <c r="AJ40" s="627"/>
      <c r="AK40" s="627"/>
      <c r="AL40" s="628" t="s">
        <v>179</v>
      </c>
      <c r="AM40" s="629"/>
      <c r="AN40" s="629"/>
      <c r="AO40" s="630"/>
      <c r="AQ40" s="689" t="s">
        <v>348</v>
      </c>
      <c r="AR40" s="690"/>
      <c r="AS40" s="690"/>
      <c r="AT40" s="690"/>
      <c r="AU40" s="690"/>
      <c r="AV40" s="690"/>
      <c r="AW40" s="690"/>
      <c r="AX40" s="690"/>
      <c r="AY40" s="691"/>
      <c r="AZ40" s="623" t="s">
        <v>248</v>
      </c>
      <c r="BA40" s="624"/>
      <c r="BB40" s="624"/>
      <c r="BC40" s="624"/>
      <c r="BD40" s="653"/>
      <c r="BE40" s="653"/>
      <c r="BF40" s="669"/>
      <c r="BG40" s="673" t="s">
        <v>349</v>
      </c>
      <c r="BH40" s="674"/>
      <c r="BI40" s="674"/>
      <c r="BJ40" s="674"/>
      <c r="BK40" s="674"/>
      <c r="BL40" s="223"/>
      <c r="BM40" s="621" t="s">
        <v>350</v>
      </c>
      <c r="BN40" s="621"/>
      <c r="BO40" s="621"/>
      <c r="BP40" s="621"/>
      <c r="BQ40" s="621"/>
      <c r="BR40" s="621"/>
      <c r="BS40" s="621"/>
      <c r="BT40" s="621"/>
      <c r="BU40" s="622"/>
      <c r="BV40" s="623">
        <v>94</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873299</v>
      </c>
      <c r="CS40" s="624"/>
      <c r="CT40" s="624"/>
      <c r="CU40" s="624"/>
      <c r="CV40" s="624"/>
      <c r="CW40" s="624"/>
      <c r="CX40" s="624"/>
      <c r="CY40" s="625"/>
      <c r="CZ40" s="628">
        <v>1.9</v>
      </c>
      <c r="DA40" s="655"/>
      <c r="DB40" s="655"/>
      <c r="DC40" s="658"/>
      <c r="DD40" s="632">
        <v>1889</v>
      </c>
      <c r="DE40" s="624"/>
      <c r="DF40" s="624"/>
      <c r="DG40" s="624"/>
      <c r="DH40" s="624"/>
      <c r="DI40" s="624"/>
      <c r="DJ40" s="624"/>
      <c r="DK40" s="625"/>
      <c r="DL40" s="632">
        <v>691</v>
      </c>
      <c r="DM40" s="624"/>
      <c r="DN40" s="624"/>
      <c r="DO40" s="624"/>
      <c r="DP40" s="624"/>
      <c r="DQ40" s="624"/>
      <c r="DR40" s="624"/>
      <c r="DS40" s="624"/>
      <c r="DT40" s="624"/>
      <c r="DU40" s="624"/>
      <c r="DV40" s="625"/>
      <c r="DW40" s="628">
        <v>0</v>
      </c>
      <c r="DX40" s="655"/>
      <c r="DY40" s="655"/>
      <c r="DZ40" s="655"/>
      <c r="EA40" s="655"/>
      <c r="EB40" s="655"/>
      <c r="EC40" s="656"/>
    </row>
    <row r="41" spans="2:133" ht="11.25" customHeight="1" x14ac:dyDescent="0.15">
      <c r="B41" s="644" t="s">
        <v>352</v>
      </c>
      <c r="C41" s="645"/>
      <c r="D41" s="645"/>
      <c r="E41" s="645"/>
      <c r="F41" s="645"/>
      <c r="G41" s="645"/>
      <c r="H41" s="645"/>
      <c r="I41" s="645"/>
      <c r="J41" s="645"/>
      <c r="K41" s="645"/>
      <c r="L41" s="645"/>
      <c r="M41" s="645"/>
      <c r="N41" s="645"/>
      <c r="O41" s="645"/>
      <c r="P41" s="645"/>
      <c r="Q41" s="646"/>
      <c r="R41" s="698">
        <v>48762664</v>
      </c>
      <c r="S41" s="699"/>
      <c r="T41" s="699"/>
      <c r="U41" s="699"/>
      <c r="V41" s="699"/>
      <c r="W41" s="699"/>
      <c r="X41" s="699"/>
      <c r="Y41" s="700"/>
      <c r="Z41" s="701">
        <v>100</v>
      </c>
      <c r="AA41" s="701"/>
      <c r="AB41" s="701"/>
      <c r="AC41" s="701"/>
      <c r="AD41" s="702">
        <v>24860377</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1017082</v>
      </c>
      <c r="BA41" s="624"/>
      <c r="BB41" s="624"/>
      <c r="BC41" s="624"/>
      <c r="BD41" s="653"/>
      <c r="BE41" s="653"/>
      <c r="BF41" s="669"/>
      <c r="BG41" s="673"/>
      <c r="BH41" s="674"/>
      <c r="BI41" s="674"/>
      <c r="BJ41" s="674"/>
      <c r="BK41" s="674"/>
      <c r="BL41" s="223"/>
      <c r="BM41" s="621" t="s">
        <v>354</v>
      </c>
      <c r="BN41" s="621"/>
      <c r="BO41" s="621"/>
      <c r="BP41" s="621"/>
      <c r="BQ41" s="621"/>
      <c r="BR41" s="621"/>
      <c r="BS41" s="621"/>
      <c r="BT41" s="621"/>
      <c r="BU41" s="622"/>
      <c r="BV41" s="623" t="s">
        <v>140</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140</v>
      </c>
      <c r="CS41" s="653"/>
      <c r="CT41" s="653"/>
      <c r="CU41" s="653"/>
      <c r="CV41" s="653"/>
      <c r="CW41" s="653"/>
      <c r="CX41" s="653"/>
      <c r="CY41" s="654"/>
      <c r="CZ41" s="628" t="s">
        <v>140</v>
      </c>
      <c r="DA41" s="655"/>
      <c r="DB41" s="655"/>
      <c r="DC41" s="658"/>
      <c r="DD41" s="632" t="s">
        <v>140</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356</v>
      </c>
      <c r="AR42" s="706"/>
      <c r="AS42" s="706"/>
      <c r="AT42" s="706"/>
      <c r="AU42" s="706"/>
      <c r="AV42" s="706"/>
      <c r="AW42" s="706"/>
      <c r="AX42" s="706"/>
      <c r="AY42" s="707"/>
      <c r="AZ42" s="698">
        <v>3066192</v>
      </c>
      <c r="BA42" s="699"/>
      <c r="BB42" s="699"/>
      <c r="BC42" s="699"/>
      <c r="BD42" s="682"/>
      <c r="BE42" s="682"/>
      <c r="BF42" s="684"/>
      <c r="BG42" s="675"/>
      <c r="BH42" s="676"/>
      <c r="BI42" s="676"/>
      <c r="BJ42" s="676"/>
      <c r="BK42" s="676"/>
      <c r="BL42" s="224"/>
      <c r="BM42" s="645" t="s">
        <v>357</v>
      </c>
      <c r="BN42" s="645"/>
      <c r="BO42" s="645"/>
      <c r="BP42" s="645"/>
      <c r="BQ42" s="645"/>
      <c r="BR42" s="645"/>
      <c r="BS42" s="645"/>
      <c r="BT42" s="645"/>
      <c r="BU42" s="646"/>
      <c r="BV42" s="698">
        <v>345</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2611747</v>
      </c>
      <c r="CS42" s="653"/>
      <c r="CT42" s="653"/>
      <c r="CU42" s="653"/>
      <c r="CV42" s="653"/>
      <c r="CW42" s="653"/>
      <c r="CX42" s="653"/>
      <c r="CY42" s="654"/>
      <c r="CZ42" s="628">
        <v>5.6</v>
      </c>
      <c r="DA42" s="655"/>
      <c r="DB42" s="655"/>
      <c r="DC42" s="658"/>
      <c r="DD42" s="632">
        <v>1309298</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85592</v>
      </c>
      <c r="CS43" s="653"/>
      <c r="CT43" s="653"/>
      <c r="CU43" s="653"/>
      <c r="CV43" s="653"/>
      <c r="CW43" s="653"/>
      <c r="CX43" s="653"/>
      <c r="CY43" s="654"/>
      <c r="CZ43" s="628">
        <v>0.2</v>
      </c>
      <c r="DA43" s="655"/>
      <c r="DB43" s="655"/>
      <c r="DC43" s="658"/>
      <c r="DD43" s="632">
        <v>85592</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2611747</v>
      </c>
      <c r="CS44" s="624"/>
      <c r="CT44" s="624"/>
      <c r="CU44" s="624"/>
      <c r="CV44" s="624"/>
      <c r="CW44" s="624"/>
      <c r="CX44" s="624"/>
      <c r="CY44" s="625"/>
      <c r="CZ44" s="628">
        <v>5.6</v>
      </c>
      <c r="DA44" s="629"/>
      <c r="DB44" s="629"/>
      <c r="DC44" s="635"/>
      <c r="DD44" s="632">
        <v>1309298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1272135</v>
      </c>
      <c r="CS45" s="653"/>
      <c r="CT45" s="653"/>
      <c r="CU45" s="653"/>
      <c r="CV45" s="653"/>
      <c r="CW45" s="653"/>
      <c r="CX45" s="653"/>
      <c r="CY45" s="654"/>
      <c r="CZ45" s="628">
        <v>2.7</v>
      </c>
      <c r="DA45" s="655"/>
      <c r="DB45" s="655"/>
      <c r="DC45" s="658"/>
      <c r="DD45" s="632">
        <v>179562</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365</v>
      </c>
      <c r="CG46" s="621"/>
      <c r="CH46" s="621"/>
      <c r="CI46" s="621"/>
      <c r="CJ46" s="621"/>
      <c r="CK46" s="621"/>
      <c r="CL46" s="621"/>
      <c r="CM46" s="621"/>
      <c r="CN46" s="621"/>
      <c r="CO46" s="621"/>
      <c r="CP46" s="621"/>
      <c r="CQ46" s="622"/>
      <c r="CR46" s="623">
        <v>1339612</v>
      </c>
      <c r="CS46" s="624"/>
      <c r="CT46" s="624"/>
      <c r="CU46" s="624"/>
      <c r="CV46" s="624"/>
      <c r="CW46" s="624"/>
      <c r="CX46" s="624"/>
      <c r="CY46" s="625"/>
      <c r="CZ46" s="628">
        <v>2.9</v>
      </c>
      <c r="DA46" s="629"/>
      <c r="DB46" s="629"/>
      <c r="DC46" s="635"/>
      <c r="DD46" s="632">
        <v>1129736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366</v>
      </c>
      <c r="CG47" s="621"/>
      <c r="CH47" s="621"/>
      <c r="CI47" s="621"/>
      <c r="CJ47" s="621"/>
      <c r="CK47" s="621"/>
      <c r="CL47" s="621"/>
      <c r="CM47" s="621"/>
      <c r="CN47" s="621"/>
      <c r="CO47" s="621"/>
      <c r="CP47" s="621"/>
      <c r="CQ47" s="622"/>
      <c r="CR47" s="623" t="s">
        <v>140</v>
      </c>
      <c r="CS47" s="653"/>
      <c r="CT47" s="653"/>
      <c r="CU47" s="653"/>
      <c r="CV47" s="653"/>
      <c r="CW47" s="653"/>
      <c r="CX47" s="653"/>
      <c r="CY47" s="654"/>
      <c r="CZ47" s="628" t="s">
        <v>140</v>
      </c>
      <c r="DA47" s="655"/>
      <c r="DB47" s="655"/>
      <c r="DC47" s="658"/>
      <c r="DD47" s="632" t="s">
        <v>140</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367</v>
      </c>
      <c r="CG48" s="621"/>
      <c r="CH48" s="621"/>
      <c r="CI48" s="621"/>
      <c r="CJ48" s="621"/>
      <c r="CK48" s="621"/>
      <c r="CL48" s="621"/>
      <c r="CM48" s="621"/>
      <c r="CN48" s="621"/>
      <c r="CO48" s="621"/>
      <c r="CP48" s="621"/>
      <c r="CQ48" s="622"/>
      <c r="CR48" s="623" t="s">
        <v>140</v>
      </c>
      <c r="CS48" s="624"/>
      <c r="CT48" s="624"/>
      <c r="CU48" s="624"/>
      <c r="CV48" s="624"/>
      <c r="CW48" s="624"/>
      <c r="CX48" s="624"/>
      <c r="CY48" s="625"/>
      <c r="CZ48" s="628" t="s">
        <v>140</v>
      </c>
      <c r="DA48" s="629"/>
      <c r="DB48" s="629"/>
      <c r="DC48" s="635"/>
      <c r="DD48" s="632" t="s">
        <v>248</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368</v>
      </c>
      <c r="CE49" s="645"/>
      <c r="CF49" s="645"/>
      <c r="CG49" s="645"/>
      <c r="CH49" s="645"/>
      <c r="CI49" s="645"/>
      <c r="CJ49" s="645"/>
      <c r="CK49" s="645"/>
      <c r="CL49" s="645"/>
      <c r="CM49" s="645"/>
      <c r="CN49" s="645"/>
      <c r="CO49" s="645"/>
      <c r="CP49" s="645"/>
      <c r="CQ49" s="646"/>
      <c r="CR49" s="698">
        <v>46692891</v>
      </c>
      <c r="CS49" s="682"/>
      <c r="CT49" s="682"/>
      <c r="CU49" s="682"/>
      <c r="CV49" s="682"/>
      <c r="CW49" s="682"/>
      <c r="CX49" s="682"/>
      <c r="CY49" s="711"/>
      <c r="CZ49" s="703">
        <v>100</v>
      </c>
      <c r="DA49" s="712"/>
      <c r="DB49" s="712"/>
      <c r="DC49" s="713"/>
      <c r="DD49" s="714">
        <v>30586938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6k7/wOtybseUPSspDsDdUOSF22lzcFlq/HwQpgjJW48TH3l1v33GNhApfHmRHonxYRmvamSF11FfarlBjZ7JLQ==" saltValue="TF/QEQ07rhjU6GtA+/riO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48769</v>
      </c>
      <c r="R7" s="753"/>
      <c r="S7" s="753"/>
      <c r="T7" s="753"/>
      <c r="U7" s="753"/>
      <c r="V7" s="753">
        <v>46699</v>
      </c>
      <c r="W7" s="753"/>
      <c r="X7" s="753"/>
      <c r="Y7" s="753"/>
      <c r="Z7" s="753"/>
      <c r="AA7" s="753">
        <v>2070</v>
      </c>
      <c r="AB7" s="753"/>
      <c r="AC7" s="753"/>
      <c r="AD7" s="753"/>
      <c r="AE7" s="754"/>
      <c r="AF7" s="755">
        <v>1946</v>
      </c>
      <c r="AG7" s="756"/>
      <c r="AH7" s="756"/>
      <c r="AI7" s="756"/>
      <c r="AJ7" s="757"/>
      <c r="AK7" s="758">
        <v>0</v>
      </c>
      <c r="AL7" s="759"/>
      <c r="AM7" s="759"/>
      <c r="AN7" s="759"/>
      <c r="AO7" s="759"/>
      <c r="AP7" s="759">
        <v>32131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591</v>
      </c>
      <c r="BT7" s="747"/>
      <c r="BU7" s="747"/>
      <c r="BV7" s="747"/>
      <c r="BW7" s="747"/>
      <c r="BX7" s="747"/>
      <c r="BY7" s="747"/>
      <c r="BZ7" s="747"/>
      <c r="CA7" s="747"/>
      <c r="CB7" s="747"/>
      <c r="CC7" s="747"/>
      <c r="CD7" s="747"/>
      <c r="CE7" s="747"/>
      <c r="CF7" s="747"/>
      <c r="CG7" s="762"/>
      <c r="CH7" s="743">
        <v>1</v>
      </c>
      <c r="CI7" s="744"/>
      <c r="CJ7" s="744"/>
      <c r="CK7" s="744"/>
      <c r="CL7" s="745"/>
      <c r="CM7" s="743">
        <v>42</v>
      </c>
      <c r="CN7" s="744"/>
      <c r="CO7" s="744"/>
      <c r="CP7" s="744"/>
      <c r="CQ7" s="745"/>
      <c r="CR7" s="743">
        <v>5</v>
      </c>
      <c r="CS7" s="744"/>
      <c r="CT7" s="744"/>
      <c r="CU7" s="744"/>
      <c r="CV7" s="745"/>
      <c r="CW7" s="743">
        <v>6</v>
      </c>
      <c r="CX7" s="744"/>
      <c r="CY7" s="744"/>
      <c r="CZ7" s="744"/>
      <c r="DA7" s="745"/>
      <c r="DB7" s="743">
        <v>2624</v>
      </c>
      <c r="DC7" s="744"/>
      <c r="DD7" s="744"/>
      <c r="DE7" s="744"/>
      <c r="DF7" s="745"/>
      <c r="DG7" s="743" t="s">
        <v>528</v>
      </c>
      <c r="DH7" s="744"/>
      <c r="DI7" s="744"/>
      <c r="DJ7" s="744"/>
      <c r="DK7" s="745"/>
      <c r="DL7" s="743" t="s">
        <v>528</v>
      </c>
      <c r="DM7" s="744"/>
      <c r="DN7" s="744"/>
      <c r="DO7" s="744"/>
      <c r="DP7" s="745"/>
      <c r="DQ7" s="743">
        <v>2610</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48769</v>
      </c>
      <c r="R23" s="793"/>
      <c r="S23" s="793"/>
      <c r="T23" s="793"/>
      <c r="U23" s="793"/>
      <c r="V23" s="793">
        <v>46699</v>
      </c>
      <c r="W23" s="793"/>
      <c r="X23" s="793"/>
      <c r="Y23" s="793"/>
      <c r="Z23" s="793"/>
      <c r="AA23" s="793">
        <v>2070</v>
      </c>
      <c r="AB23" s="793"/>
      <c r="AC23" s="793"/>
      <c r="AD23" s="793"/>
      <c r="AE23" s="794"/>
      <c r="AF23" s="795">
        <v>1946</v>
      </c>
      <c r="AG23" s="793"/>
      <c r="AH23" s="793"/>
      <c r="AI23" s="793"/>
      <c r="AJ23" s="796"/>
      <c r="AK23" s="797"/>
      <c r="AL23" s="798"/>
      <c r="AM23" s="798"/>
      <c r="AN23" s="798"/>
      <c r="AO23" s="798"/>
      <c r="AP23" s="793">
        <v>32131</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12967</v>
      </c>
      <c r="R28" s="823"/>
      <c r="S28" s="823"/>
      <c r="T28" s="823"/>
      <c r="U28" s="823"/>
      <c r="V28" s="823">
        <v>12299</v>
      </c>
      <c r="W28" s="823"/>
      <c r="X28" s="823"/>
      <c r="Y28" s="823"/>
      <c r="Z28" s="823"/>
      <c r="AA28" s="823">
        <v>668</v>
      </c>
      <c r="AB28" s="823"/>
      <c r="AC28" s="823"/>
      <c r="AD28" s="823"/>
      <c r="AE28" s="824"/>
      <c r="AF28" s="825">
        <v>668</v>
      </c>
      <c r="AG28" s="823"/>
      <c r="AH28" s="823"/>
      <c r="AI28" s="823"/>
      <c r="AJ28" s="826"/>
      <c r="AK28" s="827">
        <v>1017</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2076</v>
      </c>
      <c r="R29" s="784"/>
      <c r="S29" s="784"/>
      <c r="T29" s="784"/>
      <c r="U29" s="784"/>
      <c r="V29" s="784">
        <v>2073</v>
      </c>
      <c r="W29" s="784"/>
      <c r="X29" s="784"/>
      <c r="Y29" s="784"/>
      <c r="Z29" s="784"/>
      <c r="AA29" s="784">
        <v>3</v>
      </c>
      <c r="AB29" s="784"/>
      <c r="AC29" s="784"/>
      <c r="AD29" s="784"/>
      <c r="AE29" s="785"/>
      <c r="AF29" s="786">
        <v>3</v>
      </c>
      <c r="AG29" s="787"/>
      <c r="AH29" s="787"/>
      <c r="AI29" s="787"/>
      <c r="AJ29" s="788"/>
      <c r="AK29" s="834">
        <v>353</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9092</v>
      </c>
      <c r="R30" s="784"/>
      <c r="S30" s="784"/>
      <c r="T30" s="784"/>
      <c r="U30" s="784"/>
      <c r="V30" s="784">
        <v>8851</v>
      </c>
      <c r="W30" s="784"/>
      <c r="X30" s="784"/>
      <c r="Y30" s="784"/>
      <c r="Z30" s="784"/>
      <c r="AA30" s="784">
        <v>241</v>
      </c>
      <c r="AB30" s="784"/>
      <c r="AC30" s="784"/>
      <c r="AD30" s="784"/>
      <c r="AE30" s="785"/>
      <c r="AF30" s="786">
        <v>241</v>
      </c>
      <c r="AG30" s="787"/>
      <c r="AH30" s="787"/>
      <c r="AI30" s="787"/>
      <c r="AJ30" s="788"/>
      <c r="AK30" s="834">
        <v>1351</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3385</v>
      </c>
      <c r="R31" s="784"/>
      <c r="S31" s="784"/>
      <c r="T31" s="784"/>
      <c r="U31" s="784"/>
      <c r="V31" s="784">
        <v>412</v>
      </c>
      <c r="W31" s="784"/>
      <c r="X31" s="784"/>
      <c r="Y31" s="784"/>
      <c r="Z31" s="784"/>
      <c r="AA31" s="784">
        <v>2973</v>
      </c>
      <c r="AB31" s="784"/>
      <c r="AC31" s="784"/>
      <c r="AD31" s="784"/>
      <c r="AE31" s="785"/>
      <c r="AF31" s="786">
        <v>2973</v>
      </c>
      <c r="AG31" s="787"/>
      <c r="AH31" s="787"/>
      <c r="AI31" s="787"/>
      <c r="AJ31" s="788"/>
      <c r="AK31" s="834">
        <v>11</v>
      </c>
      <c r="AL31" s="830"/>
      <c r="AM31" s="830"/>
      <c r="AN31" s="830"/>
      <c r="AO31" s="830"/>
      <c r="AP31" s="830">
        <v>1031</v>
      </c>
      <c r="AQ31" s="830"/>
      <c r="AR31" s="830"/>
      <c r="AS31" s="830"/>
      <c r="AT31" s="830"/>
      <c r="AU31" s="830"/>
      <c r="AV31" s="830"/>
      <c r="AW31" s="830"/>
      <c r="AX31" s="830"/>
      <c r="AY31" s="830"/>
      <c r="AZ31" s="831"/>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1416</v>
      </c>
      <c r="R32" s="784"/>
      <c r="S32" s="784"/>
      <c r="T32" s="784"/>
      <c r="U32" s="784"/>
      <c r="V32" s="784">
        <v>143</v>
      </c>
      <c r="W32" s="784"/>
      <c r="X32" s="784"/>
      <c r="Y32" s="784"/>
      <c r="Z32" s="784"/>
      <c r="AA32" s="784">
        <v>1273</v>
      </c>
      <c r="AB32" s="784"/>
      <c r="AC32" s="784"/>
      <c r="AD32" s="784"/>
      <c r="AE32" s="785"/>
      <c r="AF32" s="786">
        <v>1273</v>
      </c>
      <c r="AG32" s="787"/>
      <c r="AH32" s="787"/>
      <c r="AI32" s="787"/>
      <c r="AJ32" s="788"/>
      <c r="AK32" s="834">
        <v>1244</v>
      </c>
      <c r="AL32" s="830"/>
      <c r="AM32" s="830"/>
      <c r="AN32" s="830"/>
      <c r="AO32" s="830"/>
      <c r="AP32" s="830">
        <v>17763</v>
      </c>
      <c r="AQ32" s="830"/>
      <c r="AR32" s="830"/>
      <c r="AS32" s="830"/>
      <c r="AT32" s="830"/>
      <c r="AU32" s="830">
        <v>8509</v>
      </c>
      <c r="AV32" s="830"/>
      <c r="AW32" s="830"/>
      <c r="AX32" s="830"/>
      <c r="AY32" s="830"/>
      <c r="AZ32" s="831"/>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5158</v>
      </c>
      <c r="AG63" s="844"/>
      <c r="AH63" s="844"/>
      <c r="AI63" s="844"/>
      <c r="AJ63" s="845"/>
      <c r="AK63" s="846"/>
      <c r="AL63" s="841"/>
      <c r="AM63" s="841"/>
      <c r="AN63" s="841"/>
      <c r="AO63" s="841"/>
      <c r="AP63" s="844">
        <v>18794</v>
      </c>
      <c r="AQ63" s="844"/>
      <c r="AR63" s="844"/>
      <c r="AS63" s="844"/>
      <c r="AT63" s="844"/>
      <c r="AU63" s="844">
        <v>8509</v>
      </c>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419</v>
      </c>
      <c r="W66" s="734"/>
      <c r="X66" s="734"/>
      <c r="Y66" s="734"/>
      <c r="Z66" s="735"/>
      <c r="AA66" s="733" t="s">
        <v>420</v>
      </c>
      <c r="AB66" s="734"/>
      <c r="AC66" s="734"/>
      <c r="AD66" s="734"/>
      <c r="AE66" s="735"/>
      <c r="AF66" s="854" t="s">
        <v>421</v>
      </c>
      <c r="AG66" s="815"/>
      <c r="AH66" s="815"/>
      <c r="AI66" s="815"/>
      <c r="AJ66" s="855"/>
      <c r="AK66" s="733" t="s">
        <v>422</v>
      </c>
      <c r="AL66" s="728"/>
      <c r="AM66" s="728"/>
      <c r="AN66" s="728"/>
      <c r="AO66" s="729"/>
      <c r="AP66" s="733" t="s">
        <v>423</v>
      </c>
      <c r="AQ66" s="734"/>
      <c r="AR66" s="734"/>
      <c r="AS66" s="734"/>
      <c r="AT66" s="735"/>
      <c r="AU66" s="733" t="s">
        <v>424</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598</v>
      </c>
      <c r="C68" s="870"/>
      <c r="D68" s="870"/>
      <c r="E68" s="870"/>
      <c r="F68" s="870"/>
      <c r="G68" s="870"/>
      <c r="H68" s="870"/>
      <c r="I68" s="870"/>
      <c r="J68" s="870"/>
      <c r="K68" s="870"/>
      <c r="L68" s="870"/>
      <c r="M68" s="870"/>
      <c r="N68" s="870"/>
      <c r="O68" s="870"/>
      <c r="P68" s="871"/>
      <c r="Q68" s="872">
        <v>4286</v>
      </c>
      <c r="R68" s="866"/>
      <c r="S68" s="866"/>
      <c r="T68" s="866"/>
      <c r="U68" s="866"/>
      <c r="V68" s="866">
        <v>4270</v>
      </c>
      <c r="W68" s="866"/>
      <c r="X68" s="866"/>
      <c r="Y68" s="866"/>
      <c r="Z68" s="866"/>
      <c r="AA68" s="866">
        <v>16</v>
      </c>
      <c r="AB68" s="866"/>
      <c r="AC68" s="866"/>
      <c r="AD68" s="866"/>
      <c r="AE68" s="866"/>
      <c r="AF68" s="866">
        <v>16</v>
      </c>
      <c r="AG68" s="866"/>
      <c r="AH68" s="866"/>
      <c r="AI68" s="866"/>
      <c r="AJ68" s="866"/>
      <c r="AK68" s="866">
        <v>103</v>
      </c>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599</v>
      </c>
      <c r="C69" s="874"/>
      <c r="D69" s="874"/>
      <c r="E69" s="874"/>
      <c r="F69" s="874"/>
      <c r="G69" s="874"/>
      <c r="H69" s="874"/>
      <c r="I69" s="874"/>
      <c r="J69" s="874"/>
      <c r="K69" s="874"/>
      <c r="L69" s="874"/>
      <c r="M69" s="874"/>
      <c r="N69" s="874"/>
      <c r="O69" s="874"/>
      <c r="P69" s="875"/>
      <c r="Q69" s="876">
        <v>120</v>
      </c>
      <c r="R69" s="830"/>
      <c r="S69" s="830"/>
      <c r="T69" s="830"/>
      <c r="U69" s="830"/>
      <c r="V69" s="830">
        <v>113</v>
      </c>
      <c r="W69" s="830"/>
      <c r="X69" s="830"/>
      <c r="Y69" s="830"/>
      <c r="Z69" s="830"/>
      <c r="AA69" s="830">
        <v>7</v>
      </c>
      <c r="AB69" s="830"/>
      <c r="AC69" s="830"/>
      <c r="AD69" s="830"/>
      <c r="AE69" s="830"/>
      <c r="AF69" s="830">
        <v>7</v>
      </c>
      <c r="AG69" s="830"/>
      <c r="AH69" s="830"/>
      <c r="AI69" s="830"/>
      <c r="AJ69" s="830"/>
      <c r="AK69" s="830">
        <v>20</v>
      </c>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600</v>
      </c>
      <c r="C70" s="874"/>
      <c r="D70" s="874"/>
      <c r="E70" s="874"/>
      <c r="F70" s="874"/>
      <c r="G70" s="874"/>
      <c r="H70" s="874"/>
      <c r="I70" s="874"/>
      <c r="J70" s="874"/>
      <c r="K70" s="874"/>
      <c r="L70" s="874"/>
      <c r="M70" s="874"/>
      <c r="N70" s="874"/>
      <c r="O70" s="874"/>
      <c r="P70" s="875"/>
      <c r="Q70" s="876">
        <v>12</v>
      </c>
      <c r="R70" s="830"/>
      <c r="S70" s="830"/>
      <c r="T70" s="830"/>
      <c r="U70" s="830"/>
      <c r="V70" s="830">
        <v>8</v>
      </c>
      <c r="W70" s="830"/>
      <c r="X70" s="830"/>
      <c r="Y70" s="830"/>
      <c r="Z70" s="830"/>
      <c r="AA70" s="830">
        <v>4</v>
      </c>
      <c r="AB70" s="830"/>
      <c r="AC70" s="830"/>
      <c r="AD70" s="830"/>
      <c r="AE70" s="830"/>
      <c r="AF70" s="830">
        <v>4</v>
      </c>
      <c r="AG70" s="830"/>
      <c r="AH70" s="830"/>
      <c r="AI70" s="830"/>
      <c r="AJ70" s="830"/>
      <c r="AK70" s="830">
        <v>0</v>
      </c>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601</v>
      </c>
      <c r="C71" s="874"/>
      <c r="D71" s="874"/>
      <c r="E71" s="874"/>
      <c r="F71" s="874"/>
      <c r="G71" s="874"/>
      <c r="H71" s="874"/>
      <c r="I71" s="874"/>
      <c r="J71" s="874"/>
      <c r="K71" s="874"/>
      <c r="L71" s="874"/>
      <c r="M71" s="874"/>
      <c r="N71" s="874"/>
      <c r="O71" s="874"/>
      <c r="P71" s="875"/>
      <c r="Q71" s="876">
        <v>128</v>
      </c>
      <c r="R71" s="830"/>
      <c r="S71" s="830"/>
      <c r="T71" s="830"/>
      <c r="U71" s="830"/>
      <c r="V71" s="830">
        <v>124</v>
      </c>
      <c r="W71" s="830"/>
      <c r="X71" s="830"/>
      <c r="Y71" s="830"/>
      <c r="Z71" s="830"/>
      <c r="AA71" s="830">
        <v>4</v>
      </c>
      <c r="AB71" s="830"/>
      <c r="AC71" s="830"/>
      <c r="AD71" s="830"/>
      <c r="AE71" s="830"/>
      <c r="AF71" s="830">
        <v>4</v>
      </c>
      <c r="AG71" s="830"/>
      <c r="AH71" s="830"/>
      <c r="AI71" s="830"/>
      <c r="AJ71" s="830"/>
      <c r="AK71" s="830">
        <v>0</v>
      </c>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602</v>
      </c>
      <c r="C72" s="874"/>
      <c r="D72" s="874"/>
      <c r="E72" s="874"/>
      <c r="F72" s="874"/>
      <c r="G72" s="874"/>
      <c r="H72" s="874"/>
      <c r="I72" s="874"/>
      <c r="J72" s="874"/>
      <c r="K72" s="874"/>
      <c r="L72" s="874"/>
      <c r="M72" s="874"/>
      <c r="N72" s="874"/>
      <c r="O72" s="874"/>
      <c r="P72" s="875"/>
      <c r="Q72" s="876">
        <v>402</v>
      </c>
      <c r="R72" s="830"/>
      <c r="S72" s="830"/>
      <c r="T72" s="830"/>
      <c r="U72" s="830"/>
      <c r="V72" s="830">
        <v>376</v>
      </c>
      <c r="W72" s="830"/>
      <c r="X72" s="830"/>
      <c r="Y72" s="830"/>
      <c r="Z72" s="830"/>
      <c r="AA72" s="830">
        <v>26</v>
      </c>
      <c r="AB72" s="830"/>
      <c r="AC72" s="830"/>
      <c r="AD72" s="830"/>
      <c r="AE72" s="830"/>
      <c r="AF72" s="830">
        <v>26</v>
      </c>
      <c r="AG72" s="830"/>
      <c r="AH72" s="830"/>
      <c r="AI72" s="830"/>
      <c r="AJ72" s="830"/>
      <c r="AK72" s="830">
        <v>239</v>
      </c>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603</v>
      </c>
      <c r="C73" s="874"/>
      <c r="D73" s="874"/>
      <c r="E73" s="874"/>
      <c r="F73" s="874"/>
      <c r="G73" s="874"/>
      <c r="H73" s="874"/>
      <c r="I73" s="874"/>
      <c r="J73" s="874"/>
      <c r="K73" s="874"/>
      <c r="L73" s="874"/>
      <c r="M73" s="874"/>
      <c r="N73" s="874"/>
      <c r="O73" s="874"/>
      <c r="P73" s="875"/>
      <c r="Q73" s="876">
        <v>14720</v>
      </c>
      <c r="R73" s="830"/>
      <c r="S73" s="830"/>
      <c r="T73" s="830"/>
      <c r="U73" s="830"/>
      <c r="V73" s="830">
        <v>14004</v>
      </c>
      <c r="W73" s="830"/>
      <c r="X73" s="830"/>
      <c r="Y73" s="830"/>
      <c r="Z73" s="830"/>
      <c r="AA73" s="830">
        <v>716</v>
      </c>
      <c r="AB73" s="830"/>
      <c r="AC73" s="830"/>
      <c r="AD73" s="830"/>
      <c r="AE73" s="830"/>
      <c r="AF73" s="830">
        <v>707</v>
      </c>
      <c r="AG73" s="830"/>
      <c r="AH73" s="830"/>
      <c r="AI73" s="830"/>
      <c r="AJ73" s="830"/>
      <c r="AK73" s="830">
        <v>256</v>
      </c>
      <c r="AL73" s="830"/>
      <c r="AM73" s="830"/>
      <c r="AN73" s="830"/>
      <c r="AO73" s="830"/>
      <c r="AP73" s="830">
        <v>4831</v>
      </c>
      <c r="AQ73" s="830"/>
      <c r="AR73" s="830"/>
      <c r="AS73" s="830"/>
      <c r="AT73" s="830"/>
      <c r="AU73" s="830">
        <v>417</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764</v>
      </c>
      <c r="AG88" s="844"/>
      <c r="AH88" s="844"/>
      <c r="AI88" s="844"/>
      <c r="AJ88" s="844"/>
      <c r="AK88" s="841"/>
      <c r="AL88" s="841"/>
      <c r="AM88" s="841"/>
      <c r="AN88" s="841"/>
      <c r="AO88" s="841"/>
      <c r="AP88" s="844">
        <v>4831</v>
      </c>
      <c r="AQ88" s="844"/>
      <c r="AR88" s="844"/>
      <c r="AS88" s="844"/>
      <c r="AT88" s="844"/>
      <c r="AU88" s="844">
        <v>417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v>6</v>
      </c>
      <c r="CX102" s="852"/>
      <c r="CY102" s="852"/>
      <c r="CZ102" s="852"/>
      <c r="DA102" s="891"/>
      <c r="DB102" s="890">
        <v>2624</v>
      </c>
      <c r="DC102" s="852"/>
      <c r="DD102" s="852"/>
      <c r="DE102" s="852"/>
      <c r="DF102" s="891"/>
      <c r="DG102" s="890" t="s">
        <v>528</v>
      </c>
      <c r="DH102" s="852"/>
      <c r="DI102" s="852"/>
      <c r="DJ102" s="852"/>
      <c r="DK102" s="891"/>
      <c r="DL102" s="890" t="s">
        <v>528</v>
      </c>
      <c r="DM102" s="852"/>
      <c r="DN102" s="852"/>
      <c r="DO102" s="852"/>
      <c r="DP102" s="891"/>
      <c r="DQ102" s="890">
        <v>2610</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311</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311</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311</v>
      </c>
      <c r="DR109" s="893"/>
      <c r="DS109" s="893"/>
      <c r="DT109" s="893"/>
      <c r="DU109" s="894"/>
      <c r="DV109" s="892" t="s">
        <v>436</v>
      </c>
      <c r="DW109" s="893"/>
      <c r="DX109" s="893"/>
      <c r="DY109" s="893"/>
      <c r="DZ109" s="895"/>
    </row>
    <row r="110" spans="1:131" s="230" customFormat="1" ht="26.25" customHeight="1" x14ac:dyDescent="0.15">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3508274</v>
      </c>
      <c r="AB110" s="900"/>
      <c r="AC110" s="900"/>
      <c r="AD110" s="900"/>
      <c r="AE110" s="901"/>
      <c r="AF110" s="902">
        <v>3606554</v>
      </c>
      <c r="AG110" s="900"/>
      <c r="AH110" s="900"/>
      <c r="AI110" s="900"/>
      <c r="AJ110" s="901"/>
      <c r="AK110" s="902">
        <v>3458017</v>
      </c>
      <c r="AL110" s="900"/>
      <c r="AM110" s="900"/>
      <c r="AN110" s="900"/>
      <c r="AO110" s="901"/>
      <c r="AP110" s="903">
        <v>15.8</v>
      </c>
      <c r="AQ110" s="904"/>
      <c r="AR110" s="904"/>
      <c r="AS110" s="904"/>
      <c r="AT110" s="905"/>
      <c r="AU110" s="906" t="s">
        <v>75</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36322763</v>
      </c>
      <c r="BR110" s="931"/>
      <c r="BS110" s="931"/>
      <c r="BT110" s="931"/>
      <c r="BU110" s="931"/>
      <c r="BV110" s="931">
        <v>35193627</v>
      </c>
      <c r="BW110" s="931"/>
      <c r="BX110" s="931"/>
      <c r="BY110" s="931"/>
      <c r="BZ110" s="931"/>
      <c r="CA110" s="931">
        <v>32130583</v>
      </c>
      <c r="CB110" s="931"/>
      <c r="CC110" s="931"/>
      <c r="CD110" s="931"/>
      <c r="CE110" s="931"/>
      <c r="CF110" s="944">
        <v>146.9</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3792278</v>
      </c>
      <c r="DH110" s="931"/>
      <c r="DI110" s="931"/>
      <c r="DJ110" s="931"/>
      <c r="DK110" s="931"/>
      <c r="DL110" s="931">
        <v>3558759</v>
      </c>
      <c r="DM110" s="931"/>
      <c r="DN110" s="931"/>
      <c r="DO110" s="931"/>
      <c r="DP110" s="931"/>
      <c r="DQ110" s="931">
        <v>3315722</v>
      </c>
      <c r="DR110" s="931"/>
      <c r="DS110" s="931"/>
      <c r="DT110" s="931"/>
      <c r="DU110" s="931"/>
      <c r="DV110" s="932">
        <v>15.2</v>
      </c>
      <c r="DW110" s="932"/>
      <c r="DX110" s="932"/>
      <c r="DY110" s="932"/>
      <c r="DZ110" s="933"/>
    </row>
    <row r="111" spans="1:131" s="230"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443</v>
      </c>
      <c r="AB111" s="938"/>
      <c r="AC111" s="938"/>
      <c r="AD111" s="938"/>
      <c r="AE111" s="939"/>
      <c r="AF111" s="940" t="s">
        <v>140</v>
      </c>
      <c r="AG111" s="938"/>
      <c r="AH111" s="938"/>
      <c r="AI111" s="938"/>
      <c r="AJ111" s="939"/>
      <c r="AK111" s="940" t="s">
        <v>444</v>
      </c>
      <c r="AL111" s="938"/>
      <c r="AM111" s="938"/>
      <c r="AN111" s="938"/>
      <c r="AO111" s="939"/>
      <c r="AP111" s="941" t="s">
        <v>443</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v>3961978</v>
      </c>
      <c r="BR111" s="926"/>
      <c r="BS111" s="926"/>
      <c r="BT111" s="926"/>
      <c r="BU111" s="926"/>
      <c r="BV111" s="926">
        <v>3558759</v>
      </c>
      <c r="BW111" s="926"/>
      <c r="BX111" s="926"/>
      <c r="BY111" s="926"/>
      <c r="BZ111" s="926"/>
      <c r="CA111" s="926">
        <v>3315722</v>
      </c>
      <c r="CB111" s="926"/>
      <c r="CC111" s="926"/>
      <c r="CD111" s="926"/>
      <c r="CE111" s="926"/>
      <c r="CF111" s="920">
        <v>15.2</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447</v>
      </c>
      <c r="DH111" s="926"/>
      <c r="DI111" s="926"/>
      <c r="DJ111" s="926"/>
      <c r="DK111" s="926"/>
      <c r="DL111" s="926" t="s">
        <v>140</v>
      </c>
      <c r="DM111" s="926"/>
      <c r="DN111" s="926"/>
      <c r="DO111" s="926"/>
      <c r="DP111" s="926"/>
      <c r="DQ111" s="926" t="s">
        <v>395</v>
      </c>
      <c r="DR111" s="926"/>
      <c r="DS111" s="926"/>
      <c r="DT111" s="926"/>
      <c r="DU111" s="926"/>
      <c r="DV111" s="927" t="s">
        <v>448</v>
      </c>
      <c r="DW111" s="927"/>
      <c r="DX111" s="927"/>
      <c r="DY111" s="927"/>
      <c r="DZ111" s="928"/>
    </row>
    <row r="112" spans="1:131" s="230" customFormat="1" ht="26.25" customHeight="1" x14ac:dyDescent="0.15">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395</v>
      </c>
      <c r="AB112" s="959"/>
      <c r="AC112" s="959"/>
      <c r="AD112" s="959"/>
      <c r="AE112" s="960"/>
      <c r="AF112" s="961" t="s">
        <v>451</v>
      </c>
      <c r="AG112" s="959"/>
      <c r="AH112" s="959"/>
      <c r="AI112" s="959"/>
      <c r="AJ112" s="960"/>
      <c r="AK112" s="961" t="s">
        <v>444</v>
      </c>
      <c r="AL112" s="959"/>
      <c r="AM112" s="959"/>
      <c r="AN112" s="959"/>
      <c r="AO112" s="960"/>
      <c r="AP112" s="962" t="s">
        <v>452</v>
      </c>
      <c r="AQ112" s="963"/>
      <c r="AR112" s="963"/>
      <c r="AS112" s="963"/>
      <c r="AT112" s="964"/>
      <c r="AU112" s="908"/>
      <c r="AV112" s="909"/>
      <c r="AW112" s="909"/>
      <c r="AX112" s="909"/>
      <c r="AY112" s="909"/>
      <c r="AZ112" s="922" t="s">
        <v>453</v>
      </c>
      <c r="BA112" s="923"/>
      <c r="BB112" s="923"/>
      <c r="BC112" s="923"/>
      <c r="BD112" s="923"/>
      <c r="BE112" s="923"/>
      <c r="BF112" s="923"/>
      <c r="BG112" s="923"/>
      <c r="BH112" s="923"/>
      <c r="BI112" s="923"/>
      <c r="BJ112" s="923"/>
      <c r="BK112" s="923"/>
      <c r="BL112" s="923"/>
      <c r="BM112" s="923"/>
      <c r="BN112" s="923"/>
      <c r="BO112" s="923"/>
      <c r="BP112" s="924"/>
      <c r="BQ112" s="925">
        <v>8875051</v>
      </c>
      <c r="BR112" s="926"/>
      <c r="BS112" s="926"/>
      <c r="BT112" s="926"/>
      <c r="BU112" s="926"/>
      <c r="BV112" s="926">
        <v>8251863</v>
      </c>
      <c r="BW112" s="926"/>
      <c r="BX112" s="926"/>
      <c r="BY112" s="926"/>
      <c r="BZ112" s="926"/>
      <c r="CA112" s="926">
        <v>8508603</v>
      </c>
      <c r="CB112" s="926"/>
      <c r="CC112" s="926"/>
      <c r="CD112" s="926"/>
      <c r="CE112" s="926"/>
      <c r="CF112" s="920">
        <v>38.9</v>
      </c>
      <c r="CG112" s="921"/>
      <c r="CH112" s="921"/>
      <c r="CI112" s="921"/>
      <c r="CJ112" s="921"/>
      <c r="CK112" s="948"/>
      <c r="CL112" s="949"/>
      <c r="CM112" s="922" t="s">
        <v>454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444</v>
      </c>
      <c r="DH112" s="926"/>
      <c r="DI112" s="926"/>
      <c r="DJ112" s="926"/>
      <c r="DK112" s="926"/>
      <c r="DL112" s="926" t="s">
        <v>395</v>
      </c>
      <c r="DM112" s="926"/>
      <c r="DN112" s="926"/>
      <c r="DO112" s="926"/>
      <c r="DP112" s="926"/>
      <c r="DQ112" s="926" t="s">
        <v>452</v>
      </c>
      <c r="DR112" s="926"/>
      <c r="DS112" s="926"/>
      <c r="DT112" s="926"/>
      <c r="DU112" s="926"/>
      <c r="DV112" s="927" t="s">
        <v>395</v>
      </c>
      <c r="DW112" s="927"/>
      <c r="DX112" s="927"/>
      <c r="DY112" s="927"/>
      <c r="DZ112" s="928"/>
    </row>
    <row r="113" spans="1:130" s="230" customFormat="1" ht="26.25" customHeight="1" x14ac:dyDescent="0.15">
      <c r="A113" s="954"/>
      <c r="B113" s="955"/>
      <c r="C113" s="923" t="s">
        <v>455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716858</v>
      </c>
      <c r="AB113" s="938"/>
      <c r="AC113" s="938"/>
      <c r="AD113" s="938"/>
      <c r="AE113" s="939"/>
      <c r="AF113" s="940">
        <v>702833</v>
      </c>
      <c r="AG113" s="938"/>
      <c r="AH113" s="938"/>
      <c r="AI113" s="938"/>
      <c r="AJ113" s="939"/>
      <c r="AK113" s="940">
        <v>746027</v>
      </c>
      <c r="AL113" s="938"/>
      <c r="AM113" s="938"/>
      <c r="AN113" s="938"/>
      <c r="AO113" s="939"/>
      <c r="AP113" s="941">
        <v>3.4</v>
      </c>
      <c r="AQ113" s="942"/>
      <c r="AR113" s="942"/>
      <c r="AS113" s="942"/>
      <c r="AT113" s="943"/>
      <c r="AU113" s="908"/>
      <c r="AV113" s="909"/>
      <c r="AW113" s="909"/>
      <c r="AX113" s="909"/>
      <c r="AY113" s="909"/>
      <c r="AZ113" s="922" t="s">
        <v>456</v>
      </c>
      <c r="BA113" s="923"/>
      <c r="BB113" s="923"/>
      <c r="BC113" s="923"/>
      <c r="BD113" s="923"/>
      <c r="BE113" s="923"/>
      <c r="BF113" s="923"/>
      <c r="BG113" s="923"/>
      <c r="BH113" s="923"/>
      <c r="BI113" s="923"/>
      <c r="BJ113" s="923"/>
      <c r="BK113" s="923"/>
      <c r="BL113" s="923"/>
      <c r="BM113" s="923"/>
      <c r="BN113" s="923"/>
      <c r="BO113" s="923"/>
      <c r="BP113" s="924"/>
      <c r="BQ113" s="925">
        <v>398200</v>
      </c>
      <c r="BR113" s="926"/>
      <c r="BS113" s="926"/>
      <c r="BT113" s="926"/>
      <c r="BU113" s="926"/>
      <c r="BV113" s="926">
        <v>427296</v>
      </c>
      <c r="BW113" s="926"/>
      <c r="BX113" s="926"/>
      <c r="BY113" s="926"/>
      <c r="BZ113" s="926"/>
      <c r="CA113" s="926">
        <v>416514</v>
      </c>
      <c r="CB113" s="926"/>
      <c r="CC113" s="926"/>
      <c r="CD113" s="926"/>
      <c r="CE113" s="926"/>
      <c r="CF113" s="920">
        <v>1.9</v>
      </c>
      <c r="CG113" s="921"/>
      <c r="CH113" s="921"/>
      <c r="CI113" s="921"/>
      <c r="CJ113" s="921"/>
      <c r="CK113" s="948"/>
      <c r="CL113" s="949"/>
      <c r="CM113" s="922" t="s">
        <v>457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140</v>
      </c>
      <c r="DH113" s="959"/>
      <c r="DI113" s="959"/>
      <c r="DJ113" s="959"/>
      <c r="DK113" s="960"/>
      <c r="DL113" s="961" t="s">
        <v>395</v>
      </c>
      <c r="DM113" s="959"/>
      <c r="DN113" s="959"/>
      <c r="DO113" s="959"/>
      <c r="DP113" s="960"/>
      <c r="DQ113" s="961" t="s">
        <v>458</v>
      </c>
      <c r="DR113" s="959"/>
      <c r="DS113" s="959"/>
      <c r="DT113" s="959"/>
      <c r="DU113" s="960"/>
      <c r="DV113" s="962" t="s">
        <v>395</v>
      </c>
      <c r="DW113" s="963"/>
      <c r="DX113" s="963"/>
      <c r="DY113" s="963"/>
      <c r="DZ113" s="964"/>
    </row>
    <row r="114" spans="1:130" s="230" customFormat="1" ht="26.25" customHeight="1" x14ac:dyDescent="0.15">
      <c r="A114" s="954"/>
      <c r="B114" s="955"/>
      <c r="C114" s="923" t="s">
        <v>459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99874</v>
      </c>
      <c r="AB114" s="959"/>
      <c r="AC114" s="959"/>
      <c r="AD114" s="959"/>
      <c r="AE114" s="960"/>
      <c r="AF114" s="961">
        <v>93275</v>
      </c>
      <c r="AG114" s="959"/>
      <c r="AH114" s="959"/>
      <c r="AI114" s="959"/>
      <c r="AJ114" s="960"/>
      <c r="AK114" s="961">
        <v>93415</v>
      </c>
      <c r="AL114" s="959"/>
      <c r="AM114" s="959"/>
      <c r="AN114" s="959"/>
      <c r="AO114" s="960"/>
      <c r="AP114" s="962">
        <v>0.4</v>
      </c>
      <c r="AQ114" s="963"/>
      <c r="AR114" s="963"/>
      <c r="AS114" s="963"/>
      <c r="AT114" s="964"/>
      <c r="AU114" s="908"/>
      <c r="AV114" s="909"/>
      <c r="AW114" s="909"/>
      <c r="AX114" s="909"/>
      <c r="AY114" s="909"/>
      <c r="AZ114" s="922" t="s">
        <v>460</v>
      </c>
      <c r="BA114" s="923"/>
      <c r="BB114" s="923"/>
      <c r="BC114" s="923"/>
      <c r="BD114" s="923"/>
      <c r="BE114" s="923"/>
      <c r="BF114" s="923"/>
      <c r="BG114" s="923"/>
      <c r="BH114" s="923"/>
      <c r="BI114" s="923"/>
      <c r="BJ114" s="923"/>
      <c r="BK114" s="923"/>
      <c r="BL114" s="923"/>
      <c r="BM114" s="923"/>
      <c r="BN114" s="923"/>
      <c r="BO114" s="923"/>
      <c r="BP114" s="924"/>
      <c r="BQ114" s="925">
        <v>5426028</v>
      </c>
      <c r="BR114" s="926"/>
      <c r="BS114" s="926"/>
      <c r="BT114" s="926"/>
      <c r="BU114" s="926"/>
      <c r="BV114" s="926">
        <v>5469557</v>
      </c>
      <c r="BW114" s="926"/>
      <c r="BX114" s="926"/>
      <c r="BY114" s="926"/>
      <c r="BZ114" s="926"/>
      <c r="CA114" s="926">
        <v>5584774</v>
      </c>
      <c r="CB114" s="926"/>
      <c r="CC114" s="926"/>
      <c r="CD114" s="926"/>
      <c r="CE114" s="926"/>
      <c r="CF114" s="920">
        <v>25.5</v>
      </c>
      <c r="CG114" s="921"/>
      <c r="CH114" s="921"/>
      <c r="CI114" s="921"/>
      <c r="CJ114" s="921"/>
      <c r="CK114" s="948"/>
      <c r="CL114" s="949"/>
      <c r="CM114" s="922" t="s">
        <v>461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451</v>
      </c>
      <c r="DH114" s="959"/>
      <c r="DI114" s="959"/>
      <c r="DJ114" s="959"/>
      <c r="DK114" s="960"/>
      <c r="DL114" s="961" t="s">
        <v>444</v>
      </c>
      <c r="DM114" s="959"/>
      <c r="DN114" s="959"/>
      <c r="DO114" s="959"/>
      <c r="DP114" s="960"/>
      <c r="DQ114" s="961" t="s">
        <v>395</v>
      </c>
      <c r="DR114" s="959"/>
      <c r="DS114" s="959"/>
      <c r="DT114" s="959"/>
      <c r="DU114" s="960"/>
      <c r="DV114" s="962" t="s">
        <v>458</v>
      </c>
      <c r="DW114" s="963"/>
      <c r="DX114" s="963"/>
      <c r="DY114" s="963"/>
      <c r="DZ114" s="964"/>
    </row>
    <row r="115" spans="1:130" s="230" customFormat="1" ht="26.25" customHeight="1" x14ac:dyDescent="0.15">
      <c r="A115" s="954"/>
      <c r="B115" s="955"/>
      <c r="C115" s="923" t="s">
        <v>462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233377</v>
      </c>
      <c r="AB115" s="938"/>
      <c r="AC115" s="938"/>
      <c r="AD115" s="938"/>
      <c r="AE115" s="939"/>
      <c r="AF115" s="940">
        <v>233520</v>
      </c>
      <c r="AG115" s="938"/>
      <c r="AH115" s="938"/>
      <c r="AI115" s="938"/>
      <c r="AJ115" s="939"/>
      <c r="AK115" s="940">
        <v>243037</v>
      </c>
      <c r="AL115" s="938"/>
      <c r="AM115" s="938"/>
      <c r="AN115" s="938"/>
      <c r="AO115" s="939"/>
      <c r="AP115" s="941">
        <v>1.1000000000000001</v>
      </c>
      <c r="AQ115" s="942"/>
      <c r="AR115" s="942"/>
      <c r="AS115" s="942"/>
      <c r="AT115" s="943"/>
      <c r="AU115" s="908"/>
      <c r="AV115" s="909"/>
      <c r="AW115" s="909"/>
      <c r="AX115" s="909"/>
      <c r="AY115" s="909"/>
      <c r="AZ115" s="922" t="s">
        <v>463</v>
      </c>
      <c r="BA115" s="923"/>
      <c r="BB115" s="923"/>
      <c r="BC115" s="923"/>
      <c r="BD115" s="923"/>
      <c r="BE115" s="923"/>
      <c r="BF115" s="923"/>
      <c r="BG115" s="923"/>
      <c r="BH115" s="923"/>
      <c r="BI115" s="923"/>
      <c r="BJ115" s="923"/>
      <c r="BK115" s="923"/>
      <c r="BL115" s="923"/>
      <c r="BM115" s="923"/>
      <c r="BN115" s="923"/>
      <c r="BO115" s="923"/>
      <c r="BP115" s="924"/>
      <c r="BQ115" s="925">
        <v>2920151</v>
      </c>
      <c r="BR115" s="926"/>
      <c r="BS115" s="926"/>
      <c r="BT115" s="926"/>
      <c r="BU115" s="926"/>
      <c r="BV115" s="926">
        <v>2875529</v>
      </c>
      <c r="BW115" s="926"/>
      <c r="BX115" s="926"/>
      <c r="BY115" s="926"/>
      <c r="BZ115" s="926"/>
      <c r="CA115" s="926">
        <v>2609739</v>
      </c>
      <c r="CB115" s="926"/>
      <c r="CC115" s="926"/>
      <c r="CD115" s="926"/>
      <c r="CE115" s="926"/>
      <c r="CF115" s="920">
        <v>11.9</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169700</v>
      </c>
      <c r="DH115" s="959"/>
      <c r="DI115" s="959"/>
      <c r="DJ115" s="959"/>
      <c r="DK115" s="960"/>
      <c r="DL115" s="961" t="s">
        <v>465</v>
      </c>
      <c r="DM115" s="959"/>
      <c r="DN115" s="959"/>
      <c r="DO115" s="959"/>
      <c r="DP115" s="960"/>
      <c r="DQ115" s="961" t="s">
        <v>444</v>
      </c>
      <c r="DR115" s="959"/>
      <c r="DS115" s="959"/>
      <c r="DT115" s="959"/>
      <c r="DU115" s="960"/>
      <c r="DV115" s="962" t="s">
        <v>444</v>
      </c>
      <c r="DW115" s="963"/>
      <c r="DX115" s="963"/>
      <c r="DY115" s="963"/>
      <c r="DZ115" s="964"/>
    </row>
    <row r="116" spans="1:130" s="230" customFormat="1" ht="26.25" customHeight="1" x14ac:dyDescent="0.15">
      <c r="A116" s="956"/>
      <c r="B116" s="957"/>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395</v>
      </c>
      <c r="AB116" s="959"/>
      <c r="AC116" s="959"/>
      <c r="AD116" s="959"/>
      <c r="AE116" s="960"/>
      <c r="AF116" s="961" t="s">
        <v>465</v>
      </c>
      <c r="AG116" s="959"/>
      <c r="AH116" s="959"/>
      <c r="AI116" s="959"/>
      <c r="AJ116" s="960"/>
      <c r="AK116" s="961" t="s">
        <v>395</v>
      </c>
      <c r="AL116" s="959"/>
      <c r="AM116" s="959"/>
      <c r="AN116" s="959"/>
      <c r="AO116" s="960"/>
      <c r="AP116" s="962" t="s">
        <v>458</v>
      </c>
      <c r="AQ116" s="963"/>
      <c r="AR116" s="963"/>
      <c r="AS116" s="963"/>
      <c r="AT116" s="964"/>
      <c r="AU116" s="908"/>
      <c r="AV116" s="909"/>
      <c r="AW116" s="909"/>
      <c r="AX116" s="909"/>
      <c r="AY116" s="909"/>
      <c r="AZ116" s="967" t="s">
        <v>467</v>
      </c>
      <c r="BA116" s="968"/>
      <c r="BB116" s="968"/>
      <c r="BC116" s="968"/>
      <c r="BD116" s="968"/>
      <c r="BE116" s="968"/>
      <c r="BF116" s="968"/>
      <c r="BG116" s="968"/>
      <c r="BH116" s="968"/>
      <c r="BI116" s="968"/>
      <c r="BJ116" s="968"/>
      <c r="BK116" s="968"/>
      <c r="BL116" s="968"/>
      <c r="BM116" s="968"/>
      <c r="BN116" s="968"/>
      <c r="BO116" s="968"/>
      <c r="BP116" s="969"/>
      <c r="BQ116" s="925" t="s">
        <v>468</v>
      </c>
      <c r="BR116" s="926"/>
      <c r="BS116" s="926"/>
      <c r="BT116" s="926"/>
      <c r="BU116" s="926"/>
      <c r="BV116" s="926" t="s">
        <v>395</v>
      </c>
      <c r="BW116" s="926"/>
      <c r="BX116" s="926"/>
      <c r="BY116" s="926"/>
      <c r="BZ116" s="926"/>
      <c r="CA116" s="926" t="s">
        <v>452</v>
      </c>
      <c r="CB116" s="926"/>
      <c r="CC116" s="926"/>
      <c r="CD116" s="926"/>
      <c r="CE116" s="926"/>
      <c r="CF116" s="920" t="s">
        <v>468</v>
      </c>
      <c r="CG116" s="921"/>
      <c r="CH116" s="921"/>
      <c r="CI116" s="921"/>
      <c r="CJ116" s="921"/>
      <c r="CK116" s="948"/>
      <c r="CL116" s="949"/>
      <c r="CM116" s="922" t="s">
        <v>469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458</v>
      </c>
      <c r="DH116" s="959"/>
      <c r="DI116" s="959"/>
      <c r="DJ116" s="959"/>
      <c r="DK116" s="960"/>
      <c r="DL116" s="961" t="s">
        <v>451</v>
      </c>
      <c r="DM116" s="959"/>
      <c r="DN116" s="959"/>
      <c r="DO116" s="959"/>
      <c r="DP116" s="960"/>
      <c r="DQ116" s="961" t="s">
        <v>140</v>
      </c>
      <c r="DR116" s="959"/>
      <c r="DS116" s="959"/>
      <c r="DT116" s="959"/>
      <c r="DU116" s="960"/>
      <c r="DV116" s="962" t="s">
        <v>452</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470</v>
      </c>
      <c r="Z117" s="894"/>
      <c r="AA117" s="978">
        <v>4558383</v>
      </c>
      <c r="AB117" s="979"/>
      <c r="AC117" s="979"/>
      <c r="AD117" s="979"/>
      <c r="AE117" s="980"/>
      <c r="AF117" s="981">
        <v>4636182</v>
      </c>
      <c r="AG117" s="979"/>
      <c r="AH117" s="979"/>
      <c r="AI117" s="979"/>
      <c r="AJ117" s="980"/>
      <c r="AK117" s="981">
        <v>4540496</v>
      </c>
      <c r="AL117" s="979"/>
      <c r="AM117" s="979"/>
      <c r="AN117" s="979"/>
      <c r="AO117" s="980"/>
      <c r="AP117" s="982"/>
      <c r="AQ117" s="983"/>
      <c r="AR117" s="983"/>
      <c r="AS117" s="983"/>
      <c r="AT117" s="984"/>
      <c r="AU117" s="908"/>
      <c r="AV117" s="909"/>
      <c r="AW117" s="909"/>
      <c r="AX117" s="909"/>
      <c r="AY117" s="909"/>
      <c r="AZ117" s="974" t="s">
        <v>471</v>
      </c>
      <c r="BA117" s="975"/>
      <c r="BB117" s="975"/>
      <c r="BC117" s="975"/>
      <c r="BD117" s="975"/>
      <c r="BE117" s="975"/>
      <c r="BF117" s="975"/>
      <c r="BG117" s="975"/>
      <c r="BH117" s="975"/>
      <c r="BI117" s="975"/>
      <c r="BJ117" s="975"/>
      <c r="BK117" s="975"/>
      <c r="BL117" s="975"/>
      <c r="BM117" s="975"/>
      <c r="BN117" s="975"/>
      <c r="BO117" s="975"/>
      <c r="BP117" s="976"/>
      <c r="BQ117" s="925" t="s">
        <v>452</v>
      </c>
      <c r="BR117" s="926"/>
      <c r="BS117" s="926"/>
      <c r="BT117" s="926"/>
      <c r="BU117" s="926"/>
      <c r="BV117" s="926" t="s">
        <v>452</v>
      </c>
      <c r="BW117" s="926"/>
      <c r="BX117" s="926"/>
      <c r="BY117" s="926"/>
      <c r="BZ117" s="926"/>
      <c r="CA117" s="926" t="s">
        <v>472</v>
      </c>
      <c r="CB117" s="926"/>
      <c r="CC117" s="926"/>
      <c r="CD117" s="926"/>
      <c r="CE117" s="926"/>
      <c r="CF117" s="920" t="s">
        <v>452</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395</v>
      </c>
      <c r="DH117" s="959"/>
      <c r="DI117" s="959"/>
      <c r="DJ117" s="959"/>
      <c r="DK117" s="960"/>
      <c r="DL117" s="961" t="s">
        <v>452</v>
      </c>
      <c r="DM117" s="959"/>
      <c r="DN117" s="959"/>
      <c r="DO117" s="959"/>
      <c r="DP117" s="960"/>
      <c r="DQ117" s="961" t="s">
        <v>458</v>
      </c>
      <c r="DR117" s="959"/>
      <c r="DS117" s="959"/>
      <c r="DT117" s="959"/>
      <c r="DU117" s="960"/>
      <c r="DV117" s="962" t="s">
        <v>472</v>
      </c>
      <c r="DW117" s="963"/>
      <c r="DX117" s="963"/>
      <c r="DY117" s="963"/>
      <c r="DZ117" s="964"/>
    </row>
    <row r="118" spans="1:130" s="230" customFormat="1" ht="26.25" customHeight="1" x14ac:dyDescent="0.15">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311</v>
      </c>
      <c r="AL118" s="893"/>
      <c r="AM118" s="893"/>
      <c r="AN118" s="893"/>
      <c r="AO118" s="894"/>
      <c r="AP118" s="970" t="s">
        <v>436</v>
      </c>
      <c r="AQ118" s="971"/>
      <c r="AR118" s="971"/>
      <c r="AS118" s="971"/>
      <c r="AT118" s="972"/>
      <c r="AU118" s="908"/>
      <c r="AV118" s="909"/>
      <c r="AW118" s="909"/>
      <c r="AX118" s="909"/>
      <c r="AY118" s="909"/>
      <c r="AZ118" s="973" t="s">
        <v>474</v>
      </c>
      <c r="BA118" s="965"/>
      <c r="BB118" s="965"/>
      <c r="BC118" s="965"/>
      <c r="BD118" s="965"/>
      <c r="BE118" s="965"/>
      <c r="BF118" s="965"/>
      <c r="BG118" s="965"/>
      <c r="BH118" s="965"/>
      <c r="BI118" s="965"/>
      <c r="BJ118" s="965"/>
      <c r="BK118" s="965"/>
      <c r="BL118" s="965"/>
      <c r="BM118" s="965"/>
      <c r="BN118" s="965"/>
      <c r="BO118" s="965"/>
      <c r="BP118" s="966"/>
      <c r="BQ118" s="999" t="s">
        <v>465</v>
      </c>
      <c r="BR118" s="1000"/>
      <c r="BS118" s="1000"/>
      <c r="BT118" s="1000"/>
      <c r="BU118" s="1000"/>
      <c r="BV118" s="1000" t="s">
        <v>448</v>
      </c>
      <c r="BW118" s="1000"/>
      <c r="BX118" s="1000"/>
      <c r="BY118" s="1000"/>
      <c r="BZ118" s="1000"/>
      <c r="CA118" s="1000" t="s">
        <v>458</v>
      </c>
      <c r="CB118" s="1000"/>
      <c r="CC118" s="1000"/>
      <c r="CD118" s="1000"/>
      <c r="CE118" s="1000"/>
      <c r="CF118" s="920" t="s">
        <v>475</v>
      </c>
      <c r="CG118" s="921"/>
      <c r="CH118" s="921"/>
      <c r="CI118" s="921"/>
      <c r="CJ118" s="921"/>
      <c r="CK118" s="948"/>
      <c r="CL118" s="949"/>
      <c r="CM118" s="922" t="s">
        <v>476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472</v>
      </c>
      <c r="DH118" s="959"/>
      <c r="DI118" s="959"/>
      <c r="DJ118" s="959"/>
      <c r="DK118" s="960"/>
      <c r="DL118" s="961" t="s">
        <v>458</v>
      </c>
      <c r="DM118" s="959"/>
      <c r="DN118" s="959"/>
      <c r="DO118" s="959"/>
      <c r="DP118" s="960"/>
      <c r="DQ118" s="961" t="s">
        <v>472</v>
      </c>
      <c r="DR118" s="959"/>
      <c r="DS118" s="959"/>
      <c r="DT118" s="959"/>
      <c r="DU118" s="960"/>
      <c r="DV118" s="962" t="s">
        <v>477</v>
      </c>
      <c r="DW118" s="963"/>
      <c r="DX118" s="963"/>
      <c r="DY118" s="963"/>
      <c r="DZ118" s="964"/>
    </row>
    <row r="119" spans="1:130" s="230" customFormat="1" ht="26.25" customHeight="1" x14ac:dyDescent="0.15">
      <c r="A119" s="1057"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233377</v>
      </c>
      <c r="AB119" s="900"/>
      <c r="AC119" s="900"/>
      <c r="AD119" s="900"/>
      <c r="AE119" s="901"/>
      <c r="AF119" s="902">
        <v>233520</v>
      </c>
      <c r="AG119" s="900"/>
      <c r="AH119" s="900"/>
      <c r="AI119" s="900"/>
      <c r="AJ119" s="901"/>
      <c r="AK119" s="902">
        <v>243037</v>
      </c>
      <c r="AL119" s="900"/>
      <c r="AM119" s="900"/>
      <c r="AN119" s="900"/>
      <c r="AO119" s="901"/>
      <c r="AP119" s="903">
        <v>1.1000000000000001</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478</v>
      </c>
      <c r="BP119" s="1005"/>
      <c r="BQ119" s="999">
        <v>57904171</v>
      </c>
      <c r="BR119" s="1000"/>
      <c r="BS119" s="1000"/>
      <c r="BT119" s="1000"/>
      <c r="BU119" s="1000"/>
      <c r="BV119" s="1000">
        <v>55776631</v>
      </c>
      <c r="BW119" s="1000"/>
      <c r="BX119" s="1000"/>
      <c r="BY119" s="1000"/>
      <c r="BZ119" s="1000"/>
      <c r="CA119" s="1000">
        <v>52565935</v>
      </c>
      <c r="CB119" s="1000"/>
      <c r="CC119" s="1000"/>
      <c r="CD119" s="1000"/>
      <c r="CE119" s="1000"/>
      <c r="CF119" s="1001"/>
      <c r="CG119" s="1002"/>
      <c r="CH119" s="1002"/>
      <c r="CI119" s="1002"/>
      <c r="CJ119" s="1003"/>
      <c r="CK119" s="950"/>
      <c r="CL119" s="951"/>
      <c r="CM119" s="973" t="s">
        <v>479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395</v>
      </c>
      <c r="DH119" s="986"/>
      <c r="DI119" s="986"/>
      <c r="DJ119" s="986"/>
      <c r="DK119" s="987"/>
      <c r="DL119" s="985" t="s">
        <v>458</v>
      </c>
      <c r="DM119" s="986"/>
      <c r="DN119" s="986"/>
      <c r="DO119" s="986"/>
      <c r="DP119" s="987"/>
      <c r="DQ119" s="985" t="s">
        <v>395</v>
      </c>
      <c r="DR119" s="986"/>
      <c r="DS119" s="986"/>
      <c r="DT119" s="986"/>
      <c r="DU119" s="987"/>
      <c r="DV119" s="988" t="s">
        <v>458</v>
      </c>
      <c r="DW119" s="989"/>
      <c r="DX119" s="989"/>
      <c r="DY119" s="989"/>
      <c r="DZ119" s="990"/>
    </row>
    <row r="120" spans="1:130" s="230" customFormat="1" ht="26.25" customHeight="1" x14ac:dyDescent="0.15">
      <c r="A120" s="1058"/>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475</v>
      </c>
      <c r="AB120" s="959"/>
      <c r="AC120" s="959"/>
      <c r="AD120" s="959"/>
      <c r="AE120" s="960"/>
      <c r="AF120" s="961" t="s">
        <v>480</v>
      </c>
      <c r="AG120" s="959"/>
      <c r="AH120" s="959"/>
      <c r="AI120" s="959"/>
      <c r="AJ120" s="960"/>
      <c r="AK120" s="961" t="s">
        <v>395</v>
      </c>
      <c r="AL120" s="959"/>
      <c r="AM120" s="959"/>
      <c r="AN120" s="959"/>
      <c r="AO120" s="960"/>
      <c r="AP120" s="962" t="s">
        <v>458</v>
      </c>
      <c r="AQ120" s="963"/>
      <c r="AR120" s="963"/>
      <c r="AS120" s="963"/>
      <c r="AT120" s="964"/>
      <c r="AU120" s="991" t="s">
        <v>481</v>
      </c>
      <c r="AV120" s="992"/>
      <c r="AW120" s="992"/>
      <c r="AX120" s="992"/>
      <c r="AY120" s="993"/>
      <c r="AZ120" s="929" t="s">
        <v>482</v>
      </c>
      <c r="BA120" s="897"/>
      <c r="BB120" s="897"/>
      <c r="BC120" s="897"/>
      <c r="BD120" s="897"/>
      <c r="BE120" s="897"/>
      <c r="BF120" s="897"/>
      <c r="BG120" s="897"/>
      <c r="BH120" s="897"/>
      <c r="BI120" s="897"/>
      <c r="BJ120" s="897"/>
      <c r="BK120" s="897"/>
      <c r="BL120" s="897"/>
      <c r="BM120" s="897"/>
      <c r="BN120" s="897"/>
      <c r="BO120" s="897"/>
      <c r="BP120" s="898"/>
      <c r="BQ120" s="930">
        <v>6159253</v>
      </c>
      <c r="BR120" s="931"/>
      <c r="BS120" s="931"/>
      <c r="BT120" s="931"/>
      <c r="BU120" s="931"/>
      <c r="BV120" s="931">
        <v>7181929</v>
      </c>
      <c r="BW120" s="931"/>
      <c r="BX120" s="931"/>
      <c r="BY120" s="931"/>
      <c r="BZ120" s="931"/>
      <c r="CA120" s="931">
        <v>8690524</v>
      </c>
      <c r="CB120" s="931"/>
      <c r="CC120" s="931"/>
      <c r="CD120" s="931"/>
      <c r="CE120" s="931"/>
      <c r="CF120" s="944">
        <v>39.700000000000003</v>
      </c>
      <c r="CG120" s="945"/>
      <c r="CH120" s="945"/>
      <c r="CI120" s="945"/>
      <c r="CJ120" s="945"/>
      <c r="CK120" s="1006" t="s">
        <v>483</v>
      </c>
      <c r="CL120" s="1007"/>
      <c r="CM120" s="1007"/>
      <c r="CN120" s="1007"/>
      <c r="CO120" s="1008"/>
      <c r="CP120" s="1014" t="s">
        <v>484</v>
      </c>
      <c r="CQ120" s="1015"/>
      <c r="CR120" s="1015"/>
      <c r="CS120" s="1015"/>
      <c r="CT120" s="1015"/>
      <c r="CU120" s="1015"/>
      <c r="CV120" s="1015"/>
      <c r="CW120" s="1015"/>
      <c r="CX120" s="1015"/>
      <c r="CY120" s="1015"/>
      <c r="CZ120" s="1015"/>
      <c r="DA120" s="1015"/>
      <c r="DB120" s="1015"/>
      <c r="DC120" s="1015"/>
      <c r="DD120" s="1015"/>
      <c r="DE120" s="1015"/>
      <c r="DF120" s="1016"/>
      <c r="DG120" s="930">
        <v>8875051</v>
      </c>
      <c r="DH120" s="931"/>
      <c r="DI120" s="931"/>
      <c r="DJ120" s="931"/>
      <c r="DK120" s="931"/>
      <c r="DL120" s="931">
        <v>8251863</v>
      </c>
      <c r="DM120" s="931"/>
      <c r="DN120" s="931"/>
      <c r="DO120" s="931"/>
      <c r="DP120" s="931"/>
      <c r="DQ120" s="931">
        <v>8508603</v>
      </c>
      <c r="DR120" s="931"/>
      <c r="DS120" s="931"/>
      <c r="DT120" s="931"/>
      <c r="DU120" s="931"/>
      <c r="DV120" s="932">
        <v>38.9</v>
      </c>
      <c r="DW120" s="932"/>
      <c r="DX120" s="932"/>
      <c r="DY120" s="932"/>
      <c r="DZ120" s="933"/>
    </row>
    <row r="121" spans="1:130" s="230" customFormat="1" ht="26.25" customHeight="1" x14ac:dyDescent="0.15">
      <c r="A121" s="1058"/>
      <c r="B121" s="949"/>
      <c r="C121" s="974" t="s">
        <v>485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458</v>
      </c>
      <c r="AB121" s="959"/>
      <c r="AC121" s="959"/>
      <c r="AD121" s="959"/>
      <c r="AE121" s="960"/>
      <c r="AF121" s="961" t="s">
        <v>452</v>
      </c>
      <c r="AG121" s="959"/>
      <c r="AH121" s="959"/>
      <c r="AI121" s="959"/>
      <c r="AJ121" s="960"/>
      <c r="AK121" s="961" t="s">
        <v>458</v>
      </c>
      <c r="AL121" s="959"/>
      <c r="AM121" s="959"/>
      <c r="AN121" s="959"/>
      <c r="AO121" s="960"/>
      <c r="AP121" s="962" t="s">
        <v>452</v>
      </c>
      <c r="AQ121" s="963"/>
      <c r="AR121" s="963"/>
      <c r="AS121" s="963"/>
      <c r="AT121" s="964"/>
      <c r="AU121" s="994"/>
      <c r="AV121" s="995"/>
      <c r="AW121" s="995"/>
      <c r="AX121" s="995"/>
      <c r="AY121" s="996"/>
      <c r="AZ121" s="922" t="s">
        <v>486</v>
      </c>
      <c r="BA121" s="923"/>
      <c r="BB121" s="923"/>
      <c r="BC121" s="923"/>
      <c r="BD121" s="923"/>
      <c r="BE121" s="923"/>
      <c r="BF121" s="923"/>
      <c r="BG121" s="923"/>
      <c r="BH121" s="923"/>
      <c r="BI121" s="923"/>
      <c r="BJ121" s="923"/>
      <c r="BK121" s="923"/>
      <c r="BL121" s="923"/>
      <c r="BM121" s="923"/>
      <c r="BN121" s="923"/>
      <c r="BO121" s="923"/>
      <c r="BP121" s="924"/>
      <c r="BQ121" s="925">
        <v>7558327</v>
      </c>
      <c r="BR121" s="926"/>
      <c r="BS121" s="926"/>
      <c r="BT121" s="926"/>
      <c r="BU121" s="926"/>
      <c r="BV121" s="926">
        <v>8139485</v>
      </c>
      <c r="BW121" s="926"/>
      <c r="BX121" s="926"/>
      <c r="BY121" s="926"/>
      <c r="BZ121" s="926"/>
      <c r="CA121" s="926">
        <v>7845993</v>
      </c>
      <c r="CB121" s="926"/>
      <c r="CC121" s="926"/>
      <c r="CD121" s="926"/>
      <c r="CE121" s="926"/>
      <c r="CF121" s="920">
        <v>35.9</v>
      </c>
      <c r="CG121" s="921"/>
      <c r="CH121" s="921"/>
      <c r="CI121" s="921"/>
      <c r="CJ121" s="921"/>
      <c r="CK121" s="1009"/>
      <c r="CL121" s="1010"/>
      <c r="CM121" s="1010"/>
      <c r="CN121" s="1010"/>
      <c r="CO121" s="1011"/>
      <c r="CP121" s="1019" t="s">
        <v>487</v>
      </c>
      <c r="CQ121" s="1020"/>
      <c r="CR121" s="1020"/>
      <c r="CS121" s="1020"/>
      <c r="CT121" s="1020"/>
      <c r="CU121" s="1020"/>
      <c r="CV121" s="1020"/>
      <c r="CW121" s="1020"/>
      <c r="CX121" s="1020"/>
      <c r="CY121" s="1020"/>
      <c r="CZ121" s="1020"/>
      <c r="DA121" s="1020"/>
      <c r="DB121" s="1020"/>
      <c r="DC121" s="1020"/>
      <c r="DD121" s="1020"/>
      <c r="DE121" s="1020"/>
      <c r="DF121" s="1021"/>
      <c r="DG121" s="925" t="s">
        <v>488</v>
      </c>
      <c r="DH121" s="926"/>
      <c r="DI121" s="926"/>
      <c r="DJ121" s="926"/>
      <c r="DK121" s="926"/>
      <c r="DL121" s="926" t="s">
        <v>488</v>
      </c>
      <c r="DM121" s="926"/>
      <c r="DN121" s="926"/>
      <c r="DO121" s="926"/>
      <c r="DP121" s="926"/>
      <c r="DQ121" s="926" t="s">
        <v>452</v>
      </c>
      <c r="DR121" s="926"/>
      <c r="DS121" s="926"/>
      <c r="DT121" s="926"/>
      <c r="DU121" s="926"/>
      <c r="DV121" s="927" t="s">
        <v>452</v>
      </c>
      <c r="DW121" s="927"/>
      <c r="DX121" s="927"/>
      <c r="DY121" s="927"/>
      <c r="DZ121" s="928"/>
    </row>
    <row r="122" spans="1:130" s="230" customFormat="1" ht="26.25" customHeight="1" x14ac:dyDescent="0.15">
      <c r="A122" s="1058"/>
      <c r="B122" s="949"/>
      <c r="C122" s="922" t="s">
        <v>461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452</v>
      </c>
      <c r="AB122" s="959"/>
      <c r="AC122" s="959"/>
      <c r="AD122" s="959"/>
      <c r="AE122" s="960"/>
      <c r="AF122" s="961" t="s">
        <v>475</v>
      </c>
      <c r="AG122" s="959"/>
      <c r="AH122" s="959"/>
      <c r="AI122" s="959"/>
      <c r="AJ122" s="960"/>
      <c r="AK122" s="961" t="s">
        <v>443</v>
      </c>
      <c r="AL122" s="959"/>
      <c r="AM122" s="959"/>
      <c r="AN122" s="959"/>
      <c r="AO122" s="960"/>
      <c r="AP122" s="962" t="s">
        <v>458</v>
      </c>
      <c r="AQ122" s="963"/>
      <c r="AR122" s="963"/>
      <c r="AS122" s="963"/>
      <c r="AT122" s="964"/>
      <c r="AU122" s="994"/>
      <c r="AV122" s="995"/>
      <c r="AW122" s="995"/>
      <c r="AX122" s="995"/>
      <c r="AY122" s="996"/>
      <c r="AZ122" s="973" t="s">
        <v>489</v>
      </c>
      <c r="BA122" s="965"/>
      <c r="BB122" s="965"/>
      <c r="BC122" s="965"/>
      <c r="BD122" s="965"/>
      <c r="BE122" s="965"/>
      <c r="BF122" s="965"/>
      <c r="BG122" s="965"/>
      <c r="BH122" s="965"/>
      <c r="BI122" s="965"/>
      <c r="BJ122" s="965"/>
      <c r="BK122" s="965"/>
      <c r="BL122" s="965"/>
      <c r="BM122" s="965"/>
      <c r="BN122" s="965"/>
      <c r="BO122" s="965"/>
      <c r="BP122" s="966"/>
      <c r="BQ122" s="999">
        <v>32934321</v>
      </c>
      <c r="BR122" s="1000"/>
      <c r="BS122" s="1000"/>
      <c r="BT122" s="1000"/>
      <c r="BU122" s="1000"/>
      <c r="BV122" s="1000">
        <v>31867981</v>
      </c>
      <c r="BW122" s="1000"/>
      <c r="BX122" s="1000"/>
      <c r="BY122" s="1000"/>
      <c r="BZ122" s="1000"/>
      <c r="CA122" s="1000">
        <v>30117889</v>
      </c>
      <c r="CB122" s="1000"/>
      <c r="CC122" s="1000"/>
      <c r="CD122" s="1000"/>
      <c r="CE122" s="1000"/>
      <c r="CF122" s="1017">
        <v>137.69999999999999</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15">
      <c r="A123" s="1058"/>
      <c r="B123" s="949"/>
      <c r="C123" s="922" t="s">
        <v>469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480</v>
      </c>
      <c r="AB123" s="959"/>
      <c r="AC123" s="959"/>
      <c r="AD123" s="959"/>
      <c r="AE123" s="960"/>
      <c r="AF123" s="961" t="s">
        <v>458</v>
      </c>
      <c r="AG123" s="959"/>
      <c r="AH123" s="959"/>
      <c r="AI123" s="959"/>
      <c r="AJ123" s="960"/>
      <c r="AK123" s="961" t="s">
        <v>140</v>
      </c>
      <c r="AL123" s="959"/>
      <c r="AM123" s="959"/>
      <c r="AN123" s="959"/>
      <c r="AO123" s="960"/>
      <c r="AP123" s="962" t="s">
        <v>458</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490</v>
      </c>
      <c r="BP123" s="1005"/>
      <c r="BQ123" s="1064">
        <v>46651901</v>
      </c>
      <c r="BR123" s="1031"/>
      <c r="BS123" s="1031"/>
      <c r="BT123" s="1031"/>
      <c r="BU123" s="1031"/>
      <c r="BV123" s="1031">
        <v>47189395</v>
      </c>
      <c r="BW123" s="1031"/>
      <c r="BX123" s="1031"/>
      <c r="BY123" s="1031"/>
      <c r="BZ123" s="1031"/>
      <c r="CA123" s="1031">
        <v>46654406</v>
      </c>
      <c r="CB123" s="1031"/>
      <c r="CC123" s="1031"/>
      <c r="CD123" s="1031"/>
      <c r="CE123" s="1031"/>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58"/>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140</v>
      </c>
      <c r="AB124" s="959"/>
      <c r="AC124" s="959"/>
      <c r="AD124" s="959"/>
      <c r="AE124" s="960"/>
      <c r="AF124" s="961" t="s">
        <v>458</v>
      </c>
      <c r="AG124" s="959"/>
      <c r="AH124" s="959"/>
      <c r="AI124" s="959"/>
      <c r="AJ124" s="960"/>
      <c r="AK124" s="961" t="s">
        <v>140</v>
      </c>
      <c r="AL124" s="959"/>
      <c r="AM124" s="959"/>
      <c r="AN124" s="959"/>
      <c r="AO124" s="960"/>
      <c r="AP124" s="962" t="s">
        <v>395</v>
      </c>
      <c r="AQ124" s="963"/>
      <c r="AR124" s="963"/>
      <c r="AS124" s="963"/>
      <c r="AT124" s="964"/>
      <c r="AU124" s="1060" t="s">
        <v>491</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53.1</v>
      </c>
      <c r="BR124" s="1027"/>
      <c r="BS124" s="1027"/>
      <c r="BT124" s="1027"/>
      <c r="BU124" s="1027"/>
      <c r="BV124" s="1027">
        <v>38.299999999999997</v>
      </c>
      <c r="BW124" s="1027"/>
      <c r="BX124" s="1027"/>
      <c r="BY124" s="1027"/>
      <c r="BZ124" s="1027"/>
      <c r="CA124" s="1027">
        <v>27</v>
      </c>
      <c r="CB124" s="1027"/>
      <c r="CC124" s="1027"/>
      <c r="CD124" s="1027"/>
      <c r="CE124" s="1027"/>
      <c r="CF124" s="1028"/>
      <c r="CG124" s="1029"/>
      <c r="CH124" s="1029"/>
      <c r="CI124" s="1029"/>
      <c r="CJ124" s="1030"/>
      <c r="CK124" s="1012"/>
      <c r="CL124" s="1012"/>
      <c r="CM124" s="1012"/>
      <c r="CN124" s="1012"/>
      <c r="CO124" s="1013"/>
      <c r="CP124" s="1019" t="s">
        <v>492</v>
      </c>
      <c r="CQ124" s="1020"/>
      <c r="CR124" s="1020"/>
      <c r="CS124" s="1020"/>
      <c r="CT124" s="1020"/>
      <c r="CU124" s="1020"/>
      <c r="CV124" s="1020"/>
      <c r="CW124" s="1020"/>
      <c r="CX124" s="1020"/>
      <c r="CY124" s="1020"/>
      <c r="CZ124" s="1020"/>
      <c r="DA124" s="1020"/>
      <c r="DB124" s="1020"/>
      <c r="DC124" s="1020"/>
      <c r="DD124" s="1020"/>
      <c r="DE124" s="1020"/>
      <c r="DF124" s="1021"/>
      <c r="DG124" s="1004" t="s">
        <v>477</v>
      </c>
      <c r="DH124" s="986"/>
      <c r="DI124" s="986"/>
      <c r="DJ124" s="986"/>
      <c r="DK124" s="987"/>
      <c r="DL124" s="985" t="s">
        <v>448</v>
      </c>
      <c r="DM124" s="986"/>
      <c r="DN124" s="986"/>
      <c r="DO124" s="986"/>
      <c r="DP124" s="987"/>
      <c r="DQ124" s="985" t="s">
        <v>448</v>
      </c>
      <c r="DR124" s="986"/>
      <c r="DS124" s="986"/>
      <c r="DT124" s="986"/>
      <c r="DU124" s="987"/>
      <c r="DV124" s="988" t="s">
        <v>493</v>
      </c>
      <c r="DW124" s="989"/>
      <c r="DX124" s="989"/>
      <c r="DY124" s="989"/>
      <c r="DZ124" s="990"/>
    </row>
    <row r="125" spans="1:130" s="230" customFormat="1" ht="26.25" customHeight="1" x14ac:dyDescent="0.15">
      <c r="A125" s="1058"/>
      <c r="B125" s="949"/>
      <c r="C125" s="922" t="s">
        <v>476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395</v>
      </c>
      <c r="AB125" s="959"/>
      <c r="AC125" s="959"/>
      <c r="AD125" s="959"/>
      <c r="AE125" s="960"/>
      <c r="AF125" s="961" t="s">
        <v>448</v>
      </c>
      <c r="AG125" s="959"/>
      <c r="AH125" s="959"/>
      <c r="AI125" s="959"/>
      <c r="AJ125" s="960"/>
      <c r="AK125" s="961" t="s">
        <v>493</v>
      </c>
      <c r="AL125" s="959"/>
      <c r="AM125" s="959"/>
      <c r="AN125" s="959"/>
      <c r="AO125" s="960"/>
      <c r="AP125" s="962" t="s">
        <v>448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494</v>
      </c>
      <c r="CL125" s="1007"/>
      <c r="CM125" s="1007"/>
      <c r="CN125" s="1007"/>
      <c r="CO125" s="1008"/>
      <c r="CP125" s="929" t="s">
        <v>495</v>
      </c>
      <c r="CQ125" s="897"/>
      <c r="CR125" s="897"/>
      <c r="CS125" s="897"/>
      <c r="CT125" s="897"/>
      <c r="CU125" s="897"/>
      <c r="CV125" s="897"/>
      <c r="CW125" s="897"/>
      <c r="CX125" s="897"/>
      <c r="CY125" s="897"/>
      <c r="CZ125" s="897"/>
      <c r="DA125" s="897"/>
      <c r="DB125" s="897"/>
      <c r="DC125" s="897"/>
      <c r="DD125" s="897"/>
      <c r="DE125" s="897"/>
      <c r="DF125" s="898"/>
      <c r="DG125" s="930" t="s">
        <v>395</v>
      </c>
      <c r="DH125" s="931"/>
      <c r="DI125" s="931"/>
      <c r="DJ125" s="931"/>
      <c r="DK125" s="931"/>
      <c r="DL125" s="931" t="s">
        <v>488</v>
      </c>
      <c r="DM125" s="931"/>
      <c r="DN125" s="931"/>
      <c r="DO125" s="931"/>
      <c r="DP125" s="931"/>
      <c r="DQ125" s="931" t="s">
        <v>448</v>
      </c>
      <c r="DR125" s="931"/>
      <c r="DS125" s="931"/>
      <c r="DT125" s="931"/>
      <c r="DU125" s="931"/>
      <c r="DV125" s="932" t="s">
        <v>475</v>
      </c>
      <c r="DW125" s="932"/>
      <c r="DX125" s="932"/>
      <c r="DY125" s="932"/>
      <c r="DZ125" s="933"/>
    </row>
    <row r="126" spans="1:130" s="230" customFormat="1" ht="26.25" customHeight="1" thickBot="1" x14ac:dyDescent="0.2">
      <c r="A126" s="1058"/>
      <c r="B126" s="949"/>
      <c r="C126" s="922" t="s">
        <v>479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493</v>
      </c>
      <c r="AB126" s="959"/>
      <c r="AC126" s="959"/>
      <c r="AD126" s="959"/>
      <c r="AE126" s="960"/>
      <c r="AF126" s="961" t="s">
        <v>395</v>
      </c>
      <c r="AG126" s="959"/>
      <c r="AH126" s="959"/>
      <c r="AI126" s="959"/>
      <c r="AJ126" s="960"/>
      <c r="AK126" s="961" t="s">
        <v>448</v>
      </c>
      <c r="AL126" s="959"/>
      <c r="AM126" s="959"/>
      <c r="AN126" s="959"/>
      <c r="AO126" s="960"/>
      <c r="AP126" s="962" t="s">
        <v>448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496</v>
      </c>
      <c r="CQ126" s="923"/>
      <c r="CR126" s="923"/>
      <c r="CS126" s="923"/>
      <c r="CT126" s="923"/>
      <c r="CU126" s="923"/>
      <c r="CV126" s="923"/>
      <c r="CW126" s="923"/>
      <c r="CX126" s="923"/>
      <c r="CY126" s="923"/>
      <c r="CZ126" s="923"/>
      <c r="DA126" s="923"/>
      <c r="DB126" s="923"/>
      <c r="DC126" s="923"/>
      <c r="DD126" s="923"/>
      <c r="DE126" s="923"/>
      <c r="DF126" s="924"/>
      <c r="DG126" s="925">
        <v>2920151</v>
      </c>
      <c r="DH126" s="926"/>
      <c r="DI126" s="926"/>
      <c r="DJ126" s="926"/>
      <c r="DK126" s="926"/>
      <c r="DL126" s="926">
        <v>2875529</v>
      </c>
      <c r="DM126" s="926"/>
      <c r="DN126" s="926"/>
      <c r="DO126" s="926"/>
      <c r="DP126" s="926"/>
      <c r="DQ126" s="926">
        <v>2609739</v>
      </c>
      <c r="DR126" s="926"/>
      <c r="DS126" s="926"/>
      <c r="DT126" s="926"/>
      <c r="DU126" s="926"/>
      <c r="DV126" s="927">
        <v>11.9</v>
      </c>
      <c r="DW126" s="927"/>
      <c r="DX126" s="927"/>
      <c r="DY126" s="927"/>
      <c r="DZ126" s="928"/>
    </row>
    <row r="127" spans="1:130" s="230" customFormat="1" ht="26.25" customHeight="1" x14ac:dyDescent="0.15">
      <c r="A127" s="1059"/>
      <c r="B127" s="951"/>
      <c r="C127" s="973" t="s">
        <v>497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448</v>
      </c>
      <c r="AB127" s="959"/>
      <c r="AC127" s="959"/>
      <c r="AD127" s="959"/>
      <c r="AE127" s="960"/>
      <c r="AF127" s="961" t="s">
        <v>448</v>
      </c>
      <c r="AG127" s="959"/>
      <c r="AH127" s="959"/>
      <c r="AI127" s="959"/>
      <c r="AJ127" s="960"/>
      <c r="AK127" s="961" t="s">
        <v>395</v>
      </c>
      <c r="AL127" s="959"/>
      <c r="AM127" s="959"/>
      <c r="AN127" s="959"/>
      <c r="AO127" s="960"/>
      <c r="AP127" s="962" t="s">
        <v>448</v>
      </c>
      <c r="AQ127" s="963"/>
      <c r="AR127" s="963"/>
      <c r="AS127" s="963"/>
      <c r="AT127" s="964"/>
      <c r="AU127" s="232"/>
      <c r="AV127" s="232"/>
      <c r="AW127" s="232"/>
      <c r="AX127" s="1032" t="s">
        <v>498</v>
      </c>
      <c r="AY127" s="1033"/>
      <c r="AZ127" s="1033"/>
      <c r="BA127" s="1033"/>
      <c r="BB127" s="1033"/>
      <c r="BC127" s="1033"/>
      <c r="BD127" s="1033"/>
      <c r="BE127" s="1034"/>
      <c r="BF127" s="1035" t="s">
        <v>499</v>
      </c>
      <c r="BG127" s="1033"/>
      <c r="BH127" s="1033"/>
      <c r="BI127" s="1033"/>
      <c r="BJ127" s="1033"/>
      <c r="BK127" s="1033"/>
      <c r="BL127" s="1034"/>
      <c r="BM127" s="1035" t="s">
        <v>500</v>
      </c>
      <c r="BN127" s="1033"/>
      <c r="BO127" s="1033"/>
      <c r="BP127" s="1033"/>
      <c r="BQ127" s="1033"/>
      <c r="BR127" s="1033"/>
      <c r="BS127" s="1034"/>
      <c r="BT127" s="1035" t="s">
        <v>501</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502</v>
      </c>
      <c r="CQ127" s="923"/>
      <c r="CR127" s="923"/>
      <c r="CS127" s="923"/>
      <c r="CT127" s="923"/>
      <c r="CU127" s="923"/>
      <c r="CV127" s="923"/>
      <c r="CW127" s="923"/>
      <c r="CX127" s="923"/>
      <c r="CY127" s="923"/>
      <c r="CZ127" s="923"/>
      <c r="DA127" s="923"/>
      <c r="DB127" s="923"/>
      <c r="DC127" s="923"/>
      <c r="DD127" s="923"/>
      <c r="DE127" s="923"/>
      <c r="DF127" s="924"/>
      <c r="DG127" s="925" t="s">
        <v>493</v>
      </c>
      <c r="DH127" s="926"/>
      <c r="DI127" s="926"/>
      <c r="DJ127" s="926"/>
      <c r="DK127" s="926"/>
      <c r="DL127" s="926" t="s">
        <v>448</v>
      </c>
      <c r="DM127" s="926"/>
      <c r="DN127" s="926"/>
      <c r="DO127" s="926"/>
      <c r="DP127" s="926"/>
      <c r="DQ127" s="926" t="s">
        <v>448</v>
      </c>
      <c r="DR127" s="926"/>
      <c r="DS127" s="926"/>
      <c r="DT127" s="926"/>
      <c r="DU127" s="926"/>
      <c r="DV127" s="927" t="s">
        <v>395</v>
      </c>
      <c r="DW127" s="927"/>
      <c r="DX127" s="927"/>
      <c r="DY127" s="927"/>
      <c r="DZ127" s="928"/>
    </row>
    <row r="128" spans="1:130" s="230" customFormat="1" ht="26.25" customHeight="1" thickBot="1" x14ac:dyDescent="0.2">
      <c r="A128" s="1042" t="s">
        <v>503</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504</v>
      </c>
      <c r="X128" s="1044"/>
      <c r="Y128" s="1044"/>
      <c r="Z128" s="1045"/>
      <c r="AA128" s="1046">
        <v>905265</v>
      </c>
      <c r="AB128" s="1047"/>
      <c r="AC128" s="1047"/>
      <c r="AD128" s="1047"/>
      <c r="AE128" s="1048"/>
      <c r="AF128" s="1049">
        <v>876871</v>
      </c>
      <c r="AG128" s="1047"/>
      <c r="AH128" s="1047"/>
      <c r="AI128" s="1047"/>
      <c r="AJ128" s="1048"/>
      <c r="AK128" s="1049">
        <v>913586</v>
      </c>
      <c r="AL128" s="1047"/>
      <c r="AM128" s="1047"/>
      <c r="AN128" s="1047"/>
      <c r="AO128" s="1048"/>
      <c r="AP128" s="1050"/>
      <c r="AQ128" s="1051"/>
      <c r="AR128" s="1051"/>
      <c r="AS128" s="1051"/>
      <c r="AT128" s="1052"/>
      <c r="AU128" s="232"/>
      <c r="AV128" s="232"/>
      <c r="AW128" s="232"/>
      <c r="AX128" s="896" t="s">
        <v>505</v>
      </c>
      <c r="AY128" s="897"/>
      <c r="AZ128" s="897"/>
      <c r="BA128" s="897"/>
      <c r="BB128" s="897"/>
      <c r="BC128" s="897"/>
      <c r="BD128" s="897"/>
      <c r="BE128" s="898"/>
      <c r="BF128" s="1053" t="s">
        <v>448</v>
      </c>
      <c r="BG128" s="1054"/>
      <c r="BH128" s="1054"/>
      <c r="BI128" s="1054"/>
      <c r="BJ128" s="1054"/>
      <c r="BK128" s="1054"/>
      <c r="BL128" s="1055"/>
      <c r="BM128" s="1053">
        <v>12.11</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506</v>
      </c>
      <c r="CQ128" s="726"/>
      <c r="CR128" s="726"/>
      <c r="CS128" s="726"/>
      <c r="CT128" s="726"/>
      <c r="CU128" s="726"/>
      <c r="CV128" s="726"/>
      <c r="CW128" s="726"/>
      <c r="CX128" s="726"/>
      <c r="CY128" s="726"/>
      <c r="CZ128" s="726"/>
      <c r="DA128" s="726"/>
      <c r="DB128" s="726"/>
      <c r="DC128" s="726"/>
      <c r="DD128" s="726"/>
      <c r="DE128" s="726"/>
      <c r="DF128" s="1037"/>
      <c r="DG128" s="1038" t="s">
        <v>395</v>
      </c>
      <c r="DH128" s="1039"/>
      <c r="DI128" s="1039"/>
      <c r="DJ128" s="1039"/>
      <c r="DK128" s="1039"/>
      <c r="DL128" s="1039" t="s">
        <v>395</v>
      </c>
      <c r="DM128" s="1039"/>
      <c r="DN128" s="1039"/>
      <c r="DO128" s="1039"/>
      <c r="DP128" s="1039"/>
      <c r="DQ128" s="1039" t="s">
        <v>395</v>
      </c>
      <c r="DR128" s="1039"/>
      <c r="DS128" s="1039"/>
      <c r="DT128" s="1039"/>
      <c r="DU128" s="1039"/>
      <c r="DV128" s="1040" t="s">
        <v>395</v>
      </c>
      <c r="DW128" s="1040"/>
      <c r="DX128" s="1040"/>
      <c r="DY128" s="1040"/>
      <c r="DZ128" s="1041"/>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507</v>
      </c>
      <c r="X129" s="1071"/>
      <c r="Y129" s="1071"/>
      <c r="Z129" s="1072"/>
      <c r="AA129" s="958">
        <v>24314597</v>
      </c>
      <c r="AB129" s="959"/>
      <c r="AC129" s="959"/>
      <c r="AD129" s="959"/>
      <c r="AE129" s="960"/>
      <c r="AF129" s="961">
        <v>25267135</v>
      </c>
      <c r="AG129" s="959"/>
      <c r="AH129" s="959"/>
      <c r="AI129" s="959"/>
      <c r="AJ129" s="960"/>
      <c r="AK129" s="961">
        <v>24630234</v>
      </c>
      <c r="AL129" s="959"/>
      <c r="AM129" s="959"/>
      <c r="AN129" s="959"/>
      <c r="AO129" s="960"/>
      <c r="AP129" s="1073"/>
      <c r="AQ129" s="1074"/>
      <c r="AR129" s="1074"/>
      <c r="AS129" s="1074"/>
      <c r="AT129" s="1075"/>
      <c r="AU129" s="233"/>
      <c r="AV129" s="233"/>
      <c r="AW129" s="233"/>
      <c r="AX129" s="1065" t="s">
        <v>508</v>
      </c>
      <c r="AY129" s="923"/>
      <c r="AZ129" s="923"/>
      <c r="BA129" s="923"/>
      <c r="BB129" s="923"/>
      <c r="BC129" s="923"/>
      <c r="BD129" s="923"/>
      <c r="BE129" s="924"/>
      <c r="BF129" s="1066" t="s">
        <v>468</v>
      </c>
      <c r="BG129" s="1067"/>
      <c r="BH129" s="1067"/>
      <c r="BI129" s="1067"/>
      <c r="BJ129" s="1067"/>
      <c r="BK129" s="1067"/>
      <c r="BL129" s="1068"/>
      <c r="BM129" s="1066">
        <v>17.11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510</v>
      </c>
      <c r="X130" s="1071"/>
      <c r="Y130" s="1071"/>
      <c r="Z130" s="1072"/>
      <c r="AA130" s="958">
        <v>3158318</v>
      </c>
      <c r="AB130" s="959"/>
      <c r="AC130" s="959"/>
      <c r="AD130" s="959"/>
      <c r="AE130" s="960"/>
      <c r="AF130" s="961">
        <v>2903637</v>
      </c>
      <c r="AG130" s="959"/>
      <c r="AH130" s="959"/>
      <c r="AI130" s="959"/>
      <c r="AJ130" s="960"/>
      <c r="AK130" s="961">
        <v>2765098</v>
      </c>
      <c r="AL130" s="959"/>
      <c r="AM130" s="959"/>
      <c r="AN130" s="959"/>
      <c r="AO130" s="960"/>
      <c r="AP130" s="1073"/>
      <c r="AQ130" s="1074"/>
      <c r="AR130" s="1074"/>
      <c r="AS130" s="1074"/>
      <c r="AT130" s="1075"/>
      <c r="AU130" s="233"/>
      <c r="AV130" s="233"/>
      <c r="AW130" s="233"/>
      <c r="AX130" s="1065" t="s">
        <v>511</v>
      </c>
      <c r="AY130" s="923"/>
      <c r="AZ130" s="923"/>
      <c r="BA130" s="923"/>
      <c r="BB130" s="923"/>
      <c r="BC130" s="923"/>
      <c r="BD130" s="923"/>
      <c r="BE130" s="924"/>
      <c r="BF130" s="1101">
        <v>3.3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512</v>
      </c>
      <c r="X131" s="1108"/>
      <c r="Y131" s="1108"/>
      <c r="Z131" s="1109"/>
      <c r="AA131" s="1004">
        <v>21156279</v>
      </c>
      <c r="AB131" s="986"/>
      <c r="AC131" s="986"/>
      <c r="AD131" s="986"/>
      <c r="AE131" s="987"/>
      <c r="AF131" s="985">
        <v>22363498</v>
      </c>
      <c r="AG131" s="986"/>
      <c r="AH131" s="986"/>
      <c r="AI131" s="986"/>
      <c r="AJ131" s="987"/>
      <c r="AK131" s="985">
        <v>21865136</v>
      </c>
      <c r="AL131" s="986"/>
      <c r="AM131" s="986"/>
      <c r="AN131" s="986"/>
      <c r="AO131" s="987"/>
      <c r="AP131" s="1110"/>
      <c r="AQ131" s="1111"/>
      <c r="AR131" s="1111"/>
      <c r="AS131" s="1111"/>
      <c r="AT131" s="1112"/>
      <c r="AU131" s="233"/>
      <c r="AV131" s="233"/>
      <c r="AW131" s="233"/>
      <c r="AX131" s="1083" t="s">
        <v>513</v>
      </c>
      <c r="AY131" s="726"/>
      <c r="AZ131" s="726"/>
      <c r="BA131" s="726"/>
      <c r="BB131" s="726"/>
      <c r="BC131" s="726"/>
      <c r="BD131" s="726"/>
      <c r="BE131" s="1037"/>
      <c r="BF131" s="1084">
        <v>27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515</v>
      </c>
      <c r="W132" s="1094"/>
      <c r="X132" s="1094"/>
      <c r="Y132" s="1094"/>
      <c r="Z132" s="1095"/>
      <c r="AA132" s="1096">
        <v>2.338785568</v>
      </c>
      <c r="AB132" s="1097"/>
      <c r="AC132" s="1097"/>
      <c r="AD132" s="1097"/>
      <c r="AE132" s="1098"/>
      <c r="AF132" s="1099">
        <v>3.8262082259999999</v>
      </c>
      <c r="AG132" s="1097"/>
      <c r="AH132" s="1097"/>
      <c r="AI132" s="1097"/>
      <c r="AJ132" s="1098"/>
      <c r="AK132" s="1099">
        <v>3.941489443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516</v>
      </c>
      <c r="W133" s="1077"/>
      <c r="X133" s="1077"/>
      <c r="Y133" s="1077"/>
      <c r="Z133" s="1078"/>
      <c r="AA133" s="1079">
        <v>3.9</v>
      </c>
      <c r="AB133" s="1080"/>
      <c r="AC133" s="1080"/>
      <c r="AD133" s="1080"/>
      <c r="AE133" s="1081"/>
      <c r="AF133" s="1079">
        <v>3</v>
      </c>
      <c r="AG133" s="1080"/>
      <c r="AH133" s="1080"/>
      <c r="AI133" s="1080"/>
      <c r="AJ133" s="1081"/>
      <c r="AK133" s="1079">
        <v>3.3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v1c89/YrRNC3cEAVjNULsPrOiMc3KarIkQiQ052h9DuIKund9MO3SaIXllNaAk9oi1QtigNbm5wMoqrYjafMg==" saltValue="Q4paYwE1OO5IdoTK1viF8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PQEw1k9A9NDY4kJZhsbrJpqgLeR/TKrtigZS9X9Z6glvEXDlaAtYRKty8dS9W2IBEXb0Eei6WVI2dvcYoLMQaQ==" saltValue="tBT/se7xtDH1ASTosDplZ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9UC8FHqYa063lRwMbIN6mkimmNR4tL+5lpVVCDVKEyaY8X8bWowS+8YniT17OV0ZUUTwT0kRkQufBDXYPCIw==" saltValue="hrAnLSFRMR31D+/fz4io6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520</v>
      </c>
      <c r="AP7" s="272"/>
      <c r="AQ7" s="273" t="s">
        <v>521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522</v>
      </c>
      <c r="AQ8" s="279" t="s">
        <v>523</v>
      </c>
      <c r="AR8" s="280" t="s">
        <v>524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525</v>
      </c>
      <c r="AL9" s="1117"/>
      <c r="AM9" s="1117"/>
      <c r="AN9" s="1118"/>
      <c r="AO9" s="281">
        <v>7839545</v>
      </c>
      <c r="AP9" s="281">
        <v>65338</v>
      </c>
      <c r="AQ9" s="282">
        <v>62374</v>
      </c>
      <c r="AR9" s="283">
        <v>4.8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526</v>
      </c>
      <c r="AL10" s="1117"/>
      <c r="AM10" s="1117"/>
      <c r="AN10" s="1118"/>
      <c r="AO10" s="284">
        <v>1126077</v>
      </c>
      <c r="AP10" s="284">
        <v>9385</v>
      </c>
      <c r="AQ10" s="285">
        <v>4230</v>
      </c>
      <c r="AR10" s="286">
        <v>121.9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527</v>
      </c>
      <c r="AL11" s="1117"/>
      <c r="AM11" s="1117"/>
      <c r="AN11" s="1118"/>
      <c r="AO11" s="284" t="s">
        <v>528</v>
      </c>
      <c r="AP11" s="284" t="s">
        <v>528</v>
      </c>
      <c r="AQ11" s="285">
        <v>601</v>
      </c>
      <c r="AR11" s="286" t="s">
        <v>528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529</v>
      </c>
      <c r="AL12" s="1117"/>
      <c r="AM12" s="1117"/>
      <c r="AN12" s="1118"/>
      <c r="AO12" s="284" t="s">
        <v>528</v>
      </c>
      <c r="AP12" s="284" t="s">
        <v>528</v>
      </c>
      <c r="AQ12" s="285">
        <v>13</v>
      </c>
      <c r="AR12" s="286" t="s">
        <v>528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530</v>
      </c>
      <c r="AL13" s="1117"/>
      <c r="AM13" s="1117"/>
      <c r="AN13" s="1118"/>
      <c r="AO13" s="284">
        <v>5413</v>
      </c>
      <c r="AP13" s="284">
        <v>45</v>
      </c>
      <c r="AQ13" s="285">
        <v>2559</v>
      </c>
      <c r="AR13" s="286">
        <v>-98.2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531</v>
      </c>
      <c r="AL14" s="1117"/>
      <c r="AM14" s="1117"/>
      <c r="AN14" s="1118"/>
      <c r="AO14" s="284">
        <v>85592</v>
      </c>
      <c r="AP14" s="284">
        <v>713</v>
      </c>
      <c r="AQ14" s="285">
        <v>1133</v>
      </c>
      <c r="AR14" s="286">
        <v>-37.1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532</v>
      </c>
      <c r="AL15" s="1120"/>
      <c r="AM15" s="1120"/>
      <c r="AN15" s="1121"/>
      <c r="AO15" s="284">
        <v>-75157</v>
      </c>
      <c r="AP15" s="284">
        <v>-626</v>
      </c>
      <c r="AQ15" s="285">
        <v>-4006</v>
      </c>
      <c r="AR15" s="286">
        <v>-84.4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8981470</v>
      </c>
      <c r="AP16" s="284">
        <v>74855</v>
      </c>
      <c r="AQ16" s="285">
        <v>66904</v>
      </c>
      <c r="AR16" s="286">
        <v>11.9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537</v>
      </c>
      <c r="AL21" s="1123"/>
      <c r="AM21" s="1123"/>
      <c r="AN21" s="1124"/>
      <c r="AO21" s="297">
        <v>6.98</v>
      </c>
      <c r="AP21" s="298">
        <v>6.16</v>
      </c>
      <c r="AQ21" s="299">
        <v>0.82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538</v>
      </c>
      <c r="AL22" s="1123"/>
      <c r="AM22" s="1123"/>
      <c r="AN22" s="1124"/>
      <c r="AO22" s="302">
        <v>98.3</v>
      </c>
      <c r="AP22" s="303">
        <v>98.9</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520</v>
      </c>
      <c r="AP30" s="272"/>
      <c r="AQ30" s="273" t="s">
        <v>521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522</v>
      </c>
      <c r="AQ31" s="279" t="s">
        <v>523</v>
      </c>
      <c r="AR31" s="280" t="s">
        <v>524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542</v>
      </c>
      <c r="AL32" s="1131"/>
      <c r="AM32" s="1131"/>
      <c r="AN32" s="1132"/>
      <c r="AO32" s="312">
        <v>3458017</v>
      </c>
      <c r="AP32" s="312">
        <v>28820</v>
      </c>
      <c r="AQ32" s="313">
        <v>33699</v>
      </c>
      <c r="AR32" s="314">
        <v>-14.5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543</v>
      </c>
      <c r="AL33" s="1131"/>
      <c r="AM33" s="1131"/>
      <c r="AN33" s="1132"/>
      <c r="AO33" s="312" t="s">
        <v>528</v>
      </c>
      <c r="AP33" s="312" t="s">
        <v>528</v>
      </c>
      <c r="AQ33" s="313" t="s">
        <v>528</v>
      </c>
      <c r="AR33" s="314" t="s">
        <v>528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544</v>
      </c>
      <c r="AL34" s="1131"/>
      <c r="AM34" s="1131"/>
      <c r="AN34" s="1132"/>
      <c r="AO34" s="312" t="s">
        <v>528</v>
      </c>
      <c r="AP34" s="312" t="s">
        <v>528</v>
      </c>
      <c r="AQ34" s="313">
        <v>23</v>
      </c>
      <c r="AR34" s="314" t="s">
        <v>528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545</v>
      </c>
      <c r="AL35" s="1131"/>
      <c r="AM35" s="1131"/>
      <c r="AN35" s="1132"/>
      <c r="AO35" s="312">
        <v>746027</v>
      </c>
      <c r="AP35" s="312">
        <v>6218</v>
      </c>
      <c r="AQ35" s="313">
        <v>5771</v>
      </c>
      <c r="AR35" s="314">
        <v>7.7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546</v>
      </c>
      <c r="AL36" s="1131"/>
      <c r="AM36" s="1131"/>
      <c r="AN36" s="1132"/>
      <c r="AO36" s="312">
        <v>93415</v>
      </c>
      <c r="AP36" s="312">
        <v>779</v>
      </c>
      <c r="AQ36" s="313">
        <v>1158</v>
      </c>
      <c r="AR36" s="314">
        <v>-32.700000000000003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547</v>
      </c>
      <c r="AL37" s="1131"/>
      <c r="AM37" s="1131"/>
      <c r="AN37" s="1132"/>
      <c r="AO37" s="312">
        <v>243037</v>
      </c>
      <c r="AP37" s="312">
        <v>2026</v>
      </c>
      <c r="AQ37" s="313">
        <v>631</v>
      </c>
      <c r="AR37" s="314">
        <v>221.1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548</v>
      </c>
      <c r="AL38" s="1134"/>
      <c r="AM38" s="1134"/>
      <c r="AN38" s="1135"/>
      <c r="AO38" s="315" t="s">
        <v>528</v>
      </c>
      <c r="AP38" s="315" t="s">
        <v>528</v>
      </c>
      <c r="AQ38" s="316">
        <v>0</v>
      </c>
      <c r="AR38" s="304" t="s">
        <v>528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549</v>
      </c>
      <c r="AL39" s="1134"/>
      <c r="AM39" s="1134"/>
      <c r="AN39" s="1135"/>
      <c r="AO39" s="312">
        <v>-913586</v>
      </c>
      <c r="AP39" s="312">
        <v>-7614</v>
      </c>
      <c r="AQ39" s="313">
        <v>-6112</v>
      </c>
      <c r="AR39" s="314">
        <v>24.6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550</v>
      </c>
      <c r="AL40" s="1131"/>
      <c r="AM40" s="1131"/>
      <c r="AN40" s="1132"/>
      <c r="AO40" s="312">
        <v>-2765098</v>
      </c>
      <c r="AP40" s="312">
        <v>-23045</v>
      </c>
      <c r="AQ40" s="313">
        <v>-25565</v>
      </c>
      <c r="AR40" s="314">
        <v>-9.9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861812</v>
      </c>
      <c r="AP41" s="312">
        <v>7183</v>
      </c>
      <c r="AQ41" s="313">
        <v>9604</v>
      </c>
      <c r="AR41" s="314">
        <v>-25.2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520</v>
      </c>
      <c r="AN49" s="1127" t="s">
        <v>554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555</v>
      </c>
      <c r="AO50" s="329" t="s">
        <v>556</v>
      </c>
      <c r="AP50" s="330" t="s">
        <v>557</v>
      </c>
      <c r="AQ50" s="331" t="s">
        <v>558</v>
      </c>
      <c r="AR50" s="332" t="s">
        <v>559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3804501</v>
      </c>
      <c r="AN51" s="334">
        <v>31123</v>
      </c>
      <c r="AO51" s="335">
        <v>-35</v>
      </c>
      <c r="AP51" s="336">
        <v>43226</v>
      </c>
      <c r="AQ51" s="337">
        <v>1.3</v>
      </c>
      <c r="AR51" s="338">
        <v>-36.299999999999997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2914489</v>
      </c>
      <c r="AN52" s="342">
        <v>23842</v>
      </c>
      <c r="AO52" s="343">
        <v>-35.5</v>
      </c>
      <c r="AP52" s="344">
        <v>22622</v>
      </c>
      <c r="AQ52" s="345">
        <v>-0.2</v>
      </c>
      <c r="AR52" s="346">
        <v>-35.299999999999997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3392276</v>
      </c>
      <c r="AN53" s="334">
        <v>27866</v>
      </c>
      <c r="AO53" s="335">
        <v>-10.5</v>
      </c>
      <c r="AP53" s="336">
        <v>42836</v>
      </c>
      <c r="AQ53" s="337">
        <v>-0.9</v>
      </c>
      <c r="AR53" s="338">
        <v>-9.6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1843382</v>
      </c>
      <c r="AN54" s="342">
        <v>15142</v>
      </c>
      <c r="AO54" s="343">
        <v>-36.5</v>
      </c>
      <c r="AP54" s="344">
        <v>22936</v>
      </c>
      <c r="AQ54" s="345">
        <v>1.4</v>
      </c>
      <c r="AR54" s="346">
        <v>-37.9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3817805</v>
      </c>
      <c r="AN55" s="334">
        <v>31437</v>
      </c>
      <c r="AO55" s="335">
        <v>12.8</v>
      </c>
      <c r="AP55" s="336">
        <v>44161</v>
      </c>
      <c r="AQ55" s="337">
        <v>3.1</v>
      </c>
      <c r="AR55" s="338">
        <v>9.6999999999999993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2256663</v>
      </c>
      <c r="AN56" s="342">
        <v>18582</v>
      </c>
      <c r="AO56" s="343">
        <v>22.7</v>
      </c>
      <c r="AP56" s="344">
        <v>23644</v>
      </c>
      <c r="AQ56" s="345">
        <v>3.1</v>
      </c>
      <c r="AR56" s="346">
        <v>19.600000000000001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2316749</v>
      </c>
      <c r="AN57" s="334">
        <v>19231</v>
      </c>
      <c r="AO57" s="335">
        <v>-38.799999999999997</v>
      </c>
      <c r="AP57" s="336">
        <v>43955</v>
      </c>
      <c r="AQ57" s="337">
        <v>-0.5</v>
      </c>
      <c r="AR57" s="338">
        <v>-38.299999999999997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1401782</v>
      </c>
      <c r="AN58" s="342">
        <v>11636</v>
      </c>
      <c r="AO58" s="343">
        <v>-37.4</v>
      </c>
      <c r="AP58" s="344">
        <v>21318</v>
      </c>
      <c r="AQ58" s="345">
        <v>-9.8000000000000007</v>
      </c>
      <c r="AR58" s="346">
        <v>-27.6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2611747</v>
      </c>
      <c r="AN59" s="334">
        <v>21767</v>
      </c>
      <c r="AO59" s="335">
        <v>13.2</v>
      </c>
      <c r="AP59" s="336">
        <v>41921</v>
      </c>
      <c r="AQ59" s="337">
        <v>-4.5999999999999996</v>
      </c>
      <c r="AR59" s="338">
        <v>17.8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1339612</v>
      </c>
      <c r="AN60" s="342">
        <v>11165</v>
      </c>
      <c r="AO60" s="343">
        <v>-4</v>
      </c>
      <c r="AP60" s="344">
        <v>21655</v>
      </c>
      <c r="AQ60" s="345">
        <v>1.6</v>
      </c>
      <c r="AR60" s="346">
        <v>-5.6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3188616</v>
      </c>
      <c r="AN61" s="349">
        <v>26285</v>
      </c>
      <c r="AO61" s="350">
        <v>-11.7</v>
      </c>
      <c r="AP61" s="351">
        <v>43220</v>
      </c>
      <c r="AQ61" s="352">
        <v>-0.3</v>
      </c>
      <c r="AR61" s="338">
        <v>-11.4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1951186</v>
      </c>
      <c r="AN62" s="342">
        <v>16073</v>
      </c>
      <c r="AO62" s="343">
        <v>-18.100000000000001</v>
      </c>
      <c r="AP62" s="344">
        <v>22435</v>
      </c>
      <c r="AQ62" s="345">
        <v>-0.8</v>
      </c>
      <c r="AR62" s="346">
        <v>-17.3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cI+a74/OB+J+4H1zpf4s/6itKT9O7uThagJrRQigSzdm4dyOmnXilPkcPFK6dNMuf4EZqUAqOmxAYiu34UgDw==" saltValue="8iv3/rDW4VA8yetjgBlD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568</v>
      </c>
    </row>
    <row r="121" spans="125:125" ht="13.5" hidden="1" customHeight="1" x14ac:dyDescent="0.15">
      <c r="DU121" s="259"/>
    </row>
  </sheetData>
  <sheetProtection algorithmName="SHA-512" hashValue="UWab+rSCfvmZUErUUlFMRN1YKdq83ERyxhFOZIy6zprz4UqUbnS6hIkiho+cqNdcQpGlVXXVv2U0pEjV7F8jRQ==" saltValue="T7wc5aE9HVTO417KsxSN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569</v>
      </c>
    </row>
  </sheetData>
  <sheetProtection algorithmName="SHA-512" hashValue="X/MP1Mq0QWknKbS7toN9Xsi8fRmOgzjliBDouojZ8Qk7kc0MGrx6F14fFQ30xrf/cNatsugnh7R3Rd7W5P+JkQ==" saltValue="rf90eSG0/Z/onbhdr8hsj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39" t="s">
        <v>3</v>
      </c>
      <c r="D47" s="1139"/>
      <c r="E47" s="1140"/>
      <c r="F47" s="11">
        <v>10.130000000000001</v>
      </c>
      <c r="G47" s="12">
        <v>8.52</v>
      </c>
      <c r="H47" s="12">
        <v>8.41</v>
      </c>
      <c r="I47" s="12">
        <v>10.51</v>
      </c>
      <c r="J47" s="13">
        <v>15.9</v>
      </c>
    </row>
    <row r="48" spans="2:10" ht="57.75" customHeight="1" x14ac:dyDescent="0.15">
      <c r="B48" s="14"/>
      <c r="C48" s="1141" t="s">
        <v>4</v>
      </c>
      <c r="D48" s="1141"/>
      <c r="E48" s="1142"/>
      <c r="F48" s="15">
        <v>1.08</v>
      </c>
      <c r="G48" s="16">
        <v>1.59</v>
      </c>
      <c r="H48" s="16">
        <v>5.0199999999999996</v>
      </c>
      <c r="I48" s="16">
        <v>9.98</v>
      </c>
      <c r="J48" s="17">
        <v>7.9</v>
      </c>
    </row>
    <row r="49" spans="2:10" ht="57.75" customHeight="1" thickBot="1" x14ac:dyDescent="0.2">
      <c r="B49" s="18"/>
      <c r="C49" s="1143" t="s">
        <v>5</v>
      </c>
      <c r="D49" s="1143"/>
      <c r="E49" s="1144"/>
      <c r="F49" s="19" t="s">
        <v>575</v>
      </c>
      <c r="G49" s="20" t="s">
        <v>576</v>
      </c>
      <c r="H49" s="20">
        <v>3.45</v>
      </c>
      <c r="I49" s="20">
        <v>7.57</v>
      </c>
      <c r="J49" s="21">
        <v>4.88</v>
      </c>
    </row>
    <row r="50" spans="2:10" x14ac:dyDescent="0.15"/>
  </sheetData>
  <sheetProtection algorithmName="SHA-512" hashValue="bJpibceSSa48BmSIvSwh6Dt3kEb/YLtLzEBvNBBp/wlsOg4YlX71prdRErw0bnupd7PHCvc7M/4eVK1OSbeIrA==" saltValue="JpPA3uIUN4AXHU2D8omt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2024-03-18T06:02:04Z</cp:lastPrinted>
  <dcterms:created xsi:type="dcterms:W3CDTF">2024-03-14T03:28:08Z</dcterms:created>
  <dcterms:modified xsi:type="dcterms:W3CDTF">2024-03-19T06:07:37Z</dcterms:modified>
  <cp:category/>
</cp:coreProperties>
</file>