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<sst xmlns="http://schemas.openxmlformats.org/spreadsheetml/2006/main" count="118" uniqueCount="91">
  <si>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</si>
  <si>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</si>
  <si>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</si>
  <si>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</si>
  <si>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</si>
  <si>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</si>
  <si>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</si>
  <si>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</si>
  <si>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</si>
  <si>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</si>
  <si>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</si>
  <si>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</si>
  <si>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</si>
  <si>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</si>
  <si>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</si>
  <si>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</si>
  <si>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</si>
  <si>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</si>
  <si>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</si>
  <si>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</si>
  <si>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</si>
  <si>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</si>
  <si>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</si>
  <si>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</si>
  <si>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</si>
  <si>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</si>
  <si>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</si>
  <si>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</si>
  <si>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</si>
  <si>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</si>
  <si>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</si>
  <si>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</si>
  <si>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</si>
  <si>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</si>
  <si>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</si>
  <si>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</si>
  <si>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</si>
  <si>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</si>
  <si>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</si>
  <si>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</si>
  <si>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</si>
  <si>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</si>
  <si>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</si>
  <si>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</si>
  <si>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</si>
  <si>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</si>
  <si>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</si>
  <si>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</si>
  <si>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</si>
  <si>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</si>
  <si>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</si>
  <si>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</si>
  <si>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</si>
  <si>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</si>
  <si>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</si>
  <si>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</si>
  <si>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</si>
  <si>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</si>
  <si>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</si>
  <si>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</si>
  <si>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</si>
  <si>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</si>
  <si>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</si>
  <si>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</si>
  <si>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</si>
  <si>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</si>
  <si>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</si>
  <si>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</si>
  <si>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</si>
  <si>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</si>
  <si>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山添村</t>
  </si>
  <si>
    <t>大和高原北部地区基幹水利施設管理特別会計</t>
  </si>
  <si>
    <t>国民健康保険特別会計</t>
  </si>
  <si>
    <t>老人保健特別会計</t>
  </si>
  <si>
    <t>後期高齢者医療特別会計</t>
  </si>
  <si>
    <t>簡易水道特別会計</t>
  </si>
  <si>
    <t>下水道事業特別会計（特定環境保全）</t>
  </si>
  <si>
    <t>下水道事業特別会計（農業集落排水）</t>
  </si>
  <si>
    <t>下水道事業特別会計（簡易排水）</t>
  </si>
  <si>
    <t>介護保険特別会計</t>
  </si>
  <si>
    <t>奈良県市町村総合事務組合</t>
  </si>
  <si>
    <t>山辺環境衛生組合</t>
  </si>
  <si>
    <t>山辺広域行政事務組合</t>
  </si>
  <si>
    <t>奈良広域水質検査センター組合</t>
  </si>
  <si>
    <t>奈良県住宅新築資金等貸付金回収管理組合</t>
  </si>
  <si>
    <t>奈良県後期高齢者医療広域連合</t>
  </si>
  <si>
    <t>布目ダム観光開発株式会社</t>
  </si>
  <si>
    <t>簡易水道特別</t>
  </si>
  <si>
    <t>下水道事業特別会計</t>
  </si>
  <si>
    <t>－</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</si>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</sst>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color indexed="63"/>
      </bottom>
    </border>
    <border>
      <left style="thin"/>
      <right>
        <color indexed="63"/>
      </right>
      <top style="double"/>
      <bottom>
        <color indexed="63"/>
      </bottom>
    </border>
    <border>
      <left style="thin"/>
      <right>
        <color indexed="63"/>
      </right>
      <top style="hair"/>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8" fontId="2" fillId="24" borderId="29" xfId="0" applyNumberFormat="1" applyFont="1" applyFill="1" applyBorder="1" applyAlignment="1">
      <alignment horizontal="center" vertical="center" shrinkToFit="1"/>
    </xf>
    <xf numFmtId="179" fontId="2" fillId="24" borderId="55" xfId="0" applyNumberFormat="1" applyFont="1" applyFill="1" applyBorder="1" applyAlignment="1">
      <alignment horizontal="right" vertical="center" shrinkToFit="1"/>
    </xf>
    <xf numFmtId="179" fontId="2" fillId="24" borderId="49" xfId="0" applyNumberFormat="1" applyFont="1" applyFill="1" applyBorder="1" applyAlignment="1">
      <alignment horizontal="right" vertical="center" shrinkToFit="1"/>
    </xf>
    <xf numFmtId="179" fontId="2" fillId="24" borderId="54" xfId="0" applyNumberFormat="1" applyFont="1" applyFill="1" applyBorder="1" applyAlignment="1">
      <alignment horizontal="right" vertical="center" shrinkToFit="1"/>
    </xf>
    <xf numFmtId="179" fontId="2" fillId="24" borderId="56"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90</v>
      </c>
    </row>
    <row r="4" spans="1:10" ht="21" customHeight="1" thickBot="1">
      <c r="A4" s="7" t="s">
        <v>70</v>
      </c>
      <c r="B4" s="10"/>
      <c r="G4" s="42" t="s">
        <v>50</v>
      </c>
      <c r="H4" s="43" t="s">
        <v>51</v>
      </c>
      <c r="I4" s="8" t="s">
        <v>52</v>
      </c>
      <c r="J4" s="11" t="s">
        <v>53</v>
      </c>
    </row>
    <row r="5" spans="7:10" ht="13.5" customHeight="1" thickTop="1">
      <c r="G5" s="12">
        <v>740811</v>
      </c>
      <c r="H5" s="13">
        <v>1150397</v>
      </c>
      <c r="I5" s="14">
        <v>96825</v>
      </c>
      <c r="J5" s="15">
        <f>SUM(G5:I5)</f>
        <v>1988033</v>
      </c>
    </row>
    <row r="6" ht="14.25">
      <c r="A6" s="6" t="s">
        <v>2</v>
      </c>
    </row>
    <row r="7" spans="8:9" ht="10.5">
      <c r="H7" s="3" t="s">
        <v>90</v>
      </c>
      <c r="I7" s="3"/>
    </row>
    <row r="8" spans="1:8" ht="13.5" customHeight="1">
      <c r="A8" s="111" t="s">
        <v>0</v>
      </c>
      <c r="B8" s="120" t="s">
        <v>3</v>
      </c>
      <c r="C8" s="117" t="s">
        <v>4</v>
      </c>
      <c r="D8" s="117" t="s">
        <v>5</v>
      </c>
      <c r="E8" s="117" t="s">
        <v>6</v>
      </c>
      <c r="F8" s="105" t="s">
        <v>54</v>
      </c>
      <c r="G8" s="117" t="s">
        <v>7</v>
      </c>
      <c r="H8" s="109" t="s">
        <v>8</v>
      </c>
    </row>
    <row r="9" spans="1:8" ht="13.5" customHeight="1" thickBot="1">
      <c r="A9" s="112"/>
      <c r="B9" s="114"/>
      <c r="C9" s="106"/>
      <c r="D9" s="106"/>
      <c r="E9" s="106"/>
      <c r="F9" s="118"/>
      <c r="G9" s="106"/>
      <c r="H9" s="110"/>
    </row>
    <row r="10" spans="1:8" ht="13.5" customHeight="1" thickTop="1">
      <c r="A10" s="39" t="s">
        <v>9</v>
      </c>
      <c r="B10" s="16">
        <v>2784489</v>
      </c>
      <c r="C10" s="17">
        <v>2715565</v>
      </c>
      <c r="D10" s="17">
        <f>SUM(B10-C10)</f>
        <v>68924</v>
      </c>
      <c r="E10" s="17">
        <v>35411</v>
      </c>
      <c r="F10" s="17">
        <v>0</v>
      </c>
      <c r="G10" s="17">
        <v>3149740</v>
      </c>
      <c r="H10" s="18"/>
    </row>
    <row r="11" spans="1:8" ht="13.5" customHeight="1">
      <c r="A11" s="40" t="s">
        <v>71</v>
      </c>
      <c r="B11" s="19">
        <v>38282</v>
      </c>
      <c r="C11" s="20">
        <v>38282</v>
      </c>
      <c r="D11" s="17">
        <f>SUM(B11-C11)</f>
        <v>0</v>
      </c>
      <c r="E11" s="20">
        <v>0</v>
      </c>
      <c r="F11" s="20">
        <v>2021</v>
      </c>
      <c r="G11" s="20">
        <v>0</v>
      </c>
      <c r="H11" s="21"/>
    </row>
    <row r="12" spans="1:8" ht="13.5" customHeight="1">
      <c r="A12" s="44" t="s">
        <v>1</v>
      </c>
      <c r="B12" s="29">
        <v>2820750</v>
      </c>
      <c r="C12" s="30">
        <v>2751826</v>
      </c>
      <c r="D12" s="30">
        <f>B12-C12</f>
        <v>68924</v>
      </c>
      <c r="E12" s="30">
        <f>SUM(E10:E11)</f>
        <v>35411</v>
      </c>
      <c r="F12" s="80"/>
      <c r="G12" s="30">
        <f>SUM(G10:G11)</f>
        <v>3149740</v>
      </c>
      <c r="H12" s="37"/>
    </row>
    <row r="13" spans="1:8" ht="13.5" customHeight="1">
      <c r="A13" s="83" t="s">
        <v>69</v>
      </c>
      <c r="B13" s="81"/>
      <c r="C13" s="81"/>
      <c r="D13" s="81"/>
      <c r="E13" s="81"/>
      <c r="F13" s="81"/>
      <c r="G13" s="81"/>
      <c r="H13" s="82"/>
    </row>
    <row r="14" ht="9.75" customHeight="1"/>
    <row r="15" ht="14.25">
      <c r="A15" s="6" t="s">
        <v>10</v>
      </c>
    </row>
    <row r="16" spans="9:12" ht="10.5">
      <c r="I16" s="3" t="s">
        <v>90</v>
      </c>
      <c r="K16" s="3"/>
      <c r="L16" s="3"/>
    </row>
    <row r="17" spans="1:9" ht="13.5" customHeight="1">
      <c r="A17" s="111" t="s">
        <v>0</v>
      </c>
      <c r="B17" s="113" t="s">
        <v>42</v>
      </c>
      <c r="C17" s="105" t="s">
        <v>43</v>
      </c>
      <c r="D17" s="105" t="s">
        <v>44</v>
      </c>
      <c r="E17" s="107" t="s">
        <v>45</v>
      </c>
      <c r="F17" s="105" t="s">
        <v>54</v>
      </c>
      <c r="G17" s="105" t="s">
        <v>11</v>
      </c>
      <c r="H17" s="107" t="s">
        <v>40</v>
      </c>
      <c r="I17" s="109" t="s">
        <v>8</v>
      </c>
    </row>
    <row r="18" spans="1:9" ht="13.5" customHeight="1" thickBot="1">
      <c r="A18" s="112"/>
      <c r="B18" s="114"/>
      <c r="C18" s="106"/>
      <c r="D18" s="106"/>
      <c r="E18" s="108"/>
      <c r="F18" s="118"/>
      <c r="G18" s="118"/>
      <c r="H18" s="119"/>
      <c r="I18" s="110"/>
    </row>
    <row r="19" spans="1:9" ht="13.5" customHeight="1" thickTop="1">
      <c r="A19" s="39" t="s">
        <v>72</v>
      </c>
      <c r="B19" s="22">
        <v>547716</v>
      </c>
      <c r="C19" s="23">
        <v>522441</v>
      </c>
      <c r="D19" s="92">
        <f aca="true" t="shared" si="0" ref="D19:D26">B19-C19</f>
        <v>25275</v>
      </c>
      <c r="E19" s="92">
        <v>8475</v>
      </c>
      <c r="F19" s="23">
        <v>52323</v>
      </c>
      <c r="G19" s="23">
        <v>0</v>
      </c>
      <c r="H19" s="23">
        <f>G19</f>
        <v>0</v>
      </c>
      <c r="I19" s="24"/>
    </row>
    <row r="20" spans="1:9" ht="13.5" customHeight="1">
      <c r="A20" s="39" t="s">
        <v>73</v>
      </c>
      <c r="B20" s="90">
        <v>61507</v>
      </c>
      <c r="C20" s="91">
        <v>61426</v>
      </c>
      <c r="D20" s="26">
        <f t="shared" si="0"/>
        <v>81</v>
      </c>
      <c r="E20" s="26">
        <f>D20</f>
        <v>81</v>
      </c>
      <c r="F20" s="91">
        <v>4426</v>
      </c>
      <c r="G20" s="91">
        <v>0</v>
      </c>
      <c r="H20" s="91">
        <f>G20</f>
        <v>0</v>
      </c>
      <c r="I20" s="24"/>
    </row>
    <row r="21" spans="1:9" ht="13.5" customHeight="1">
      <c r="A21" s="39" t="s">
        <v>74</v>
      </c>
      <c r="B21" s="90">
        <v>32816</v>
      </c>
      <c r="C21" s="91">
        <v>32789</v>
      </c>
      <c r="D21" s="26">
        <f t="shared" si="0"/>
        <v>27</v>
      </c>
      <c r="E21" s="26">
        <f aca="true" t="shared" si="1" ref="E21:E26">D21</f>
        <v>27</v>
      </c>
      <c r="F21" s="91">
        <v>13560</v>
      </c>
      <c r="G21" s="91">
        <v>0</v>
      </c>
      <c r="H21" s="91">
        <f aca="true" t="shared" si="2" ref="H21:H26">G21</f>
        <v>0</v>
      </c>
      <c r="I21" s="24"/>
    </row>
    <row r="22" spans="1:9" ht="13.5" customHeight="1">
      <c r="A22" s="39" t="s">
        <v>75</v>
      </c>
      <c r="B22" s="90">
        <v>257055</v>
      </c>
      <c r="C22" s="91">
        <v>257054</v>
      </c>
      <c r="D22" s="26">
        <f t="shared" si="0"/>
        <v>1</v>
      </c>
      <c r="E22" s="26">
        <f t="shared" si="1"/>
        <v>1</v>
      </c>
      <c r="F22" s="91">
        <v>175631</v>
      </c>
      <c r="G22" s="91">
        <v>1122399</v>
      </c>
      <c r="H22" s="91">
        <v>983221</v>
      </c>
      <c r="I22" s="24"/>
    </row>
    <row r="23" spans="1:9" ht="13.5" customHeight="1">
      <c r="A23" s="39" t="s">
        <v>76</v>
      </c>
      <c r="B23" s="25">
        <v>21340</v>
      </c>
      <c r="C23" s="26">
        <v>21340</v>
      </c>
      <c r="D23" s="26">
        <f t="shared" si="0"/>
        <v>0</v>
      </c>
      <c r="E23" s="26">
        <f t="shared" si="1"/>
        <v>0</v>
      </c>
      <c r="F23" s="26">
        <v>17308</v>
      </c>
      <c r="G23" s="26">
        <v>167100</v>
      </c>
      <c r="H23" s="91">
        <v>147382</v>
      </c>
      <c r="I23" s="27"/>
    </row>
    <row r="24" spans="1:9" ht="13.5" customHeight="1">
      <c r="A24" s="39" t="s">
        <v>77</v>
      </c>
      <c r="B24" s="25">
        <v>35081</v>
      </c>
      <c r="C24" s="26">
        <v>35081</v>
      </c>
      <c r="D24" s="26">
        <f t="shared" si="0"/>
        <v>0</v>
      </c>
      <c r="E24" s="26">
        <f t="shared" si="1"/>
        <v>0</v>
      </c>
      <c r="F24" s="26">
        <v>27823</v>
      </c>
      <c r="G24" s="26">
        <v>321073</v>
      </c>
      <c r="H24" s="91">
        <v>283186</v>
      </c>
      <c r="I24" s="27"/>
    </row>
    <row r="25" spans="1:9" ht="13.5" customHeight="1">
      <c r="A25" s="39" t="s">
        <v>78</v>
      </c>
      <c r="B25" s="25">
        <v>578</v>
      </c>
      <c r="C25" s="26">
        <v>578</v>
      </c>
      <c r="D25" s="26">
        <f t="shared" si="0"/>
        <v>0</v>
      </c>
      <c r="E25" s="26">
        <f t="shared" si="1"/>
        <v>0</v>
      </c>
      <c r="F25" s="26">
        <v>74</v>
      </c>
      <c r="G25" s="26">
        <v>0</v>
      </c>
      <c r="H25" s="91">
        <f t="shared" si="2"/>
        <v>0</v>
      </c>
      <c r="I25" s="27"/>
    </row>
    <row r="26" spans="1:9" ht="13.5" customHeight="1">
      <c r="A26" s="41" t="s">
        <v>79</v>
      </c>
      <c r="B26" s="31">
        <v>299428</v>
      </c>
      <c r="C26" s="32">
        <v>293688</v>
      </c>
      <c r="D26" s="26">
        <f t="shared" si="0"/>
        <v>5740</v>
      </c>
      <c r="E26" s="26">
        <f t="shared" si="1"/>
        <v>5740</v>
      </c>
      <c r="F26" s="32">
        <v>59389</v>
      </c>
      <c r="G26" s="32">
        <v>0</v>
      </c>
      <c r="H26" s="91">
        <f t="shared" si="2"/>
        <v>0</v>
      </c>
      <c r="I26" s="33"/>
    </row>
    <row r="27" spans="1:9" ht="13.5" customHeight="1">
      <c r="A27" s="44" t="s">
        <v>14</v>
      </c>
      <c r="B27" s="45"/>
      <c r="C27" s="46"/>
      <c r="D27" s="46"/>
      <c r="E27" s="34">
        <f>SUM(E19:E26)</f>
        <v>14324</v>
      </c>
      <c r="F27" s="36"/>
      <c r="G27" s="34">
        <f>SUM(G19:G26)</f>
        <v>1610572</v>
      </c>
      <c r="H27" s="34">
        <f>SUM(H19:H26)</f>
        <v>1413789</v>
      </c>
      <c r="I27" s="38"/>
    </row>
    <row r="28" ht="10.5">
      <c r="A28" s="1" t="s">
        <v>60</v>
      </c>
    </row>
    <row r="29" ht="10.5">
      <c r="A29" s="1" t="s">
        <v>64</v>
      </c>
    </row>
    <row r="30" ht="10.5">
      <c r="A30" s="1" t="s">
        <v>48</v>
      </c>
    </row>
    <row r="31" ht="10.5">
      <c r="A31" s="1" t="s">
        <v>47</v>
      </c>
    </row>
    <row r="32" ht="9.75" customHeight="1"/>
    <row r="33" ht="14.25">
      <c r="A33" s="6" t="s">
        <v>12</v>
      </c>
    </row>
    <row r="34" spans="9:10" ht="10.5">
      <c r="I34" s="3" t="s">
        <v>90</v>
      </c>
      <c r="J34" s="3"/>
    </row>
    <row r="35" spans="1:9" ht="13.5" customHeight="1">
      <c r="A35" s="111" t="s">
        <v>13</v>
      </c>
      <c r="B35" s="113" t="s">
        <v>42</v>
      </c>
      <c r="C35" s="105" t="s">
        <v>43</v>
      </c>
      <c r="D35" s="105" t="s">
        <v>44</v>
      </c>
      <c r="E35" s="107" t="s">
        <v>45</v>
      </c>
      <c r="F35" s="105" t="s">
        <v>54</v>
      </c>
      <c r="G35" s="105" t="s">
        <v>11</v>
      </c>
      <c r="H35" s="107" t="s">
        <v>41</v>
      </c>
      <c r="I35" s="109" t="s">
        <v>8</v>
      </c>
    </row>
    <row r="36" spans="1:9" ht="13.5" customHeight="1" thickBot="1">
      <c r="A36" s="112"/>
      <c r="B36" s="114"/>
      <c r="C36" s="106"/>
      <c r="D36" s="106"/>
      <c r="E36" s="108"/>
      <c r="F36" s="118"/>
      <c r="G36" s="118"/>
      <c r="H36" s="119"/>
      <c r="I36" s="110"/>
    </row>
    <row r="37" spans="1:9" ht="13.5" customHeight="1" thickTop="1">
      <c r="A37" s="39" t="s">
        <v>80</v>
      </c>
      <c r="B37" s="22">
        <v>4934822</v>
      </c>
      <c r="C37" s="23">
        <v>4913892</v>
      </c>
      <c r="D37" s="92">
        <f aca="true" t="shared" si="3" ref="D37:D42">B37-C37</f>
        <v>20930</v>
      </c>
      <c r="E37" s="23">
        <f aca="true" t="shared" si="4" ref="E37:E42">D37</f>
        <v>20930</v>
      </c>
      <c r="F37" s="23">
        <v>1512000</v>
      </c>
      <c r="G37" s="23">
        <v>0</v>
      </c>
      <c r="H37" s="23">
        <v>0</v>
      </c>
      <c r="I37" s="28"/>
    </row>
    <row r="38" spans="1:9" ht="13.5" customHeight="1">
      <c r="A38" s="93" t="s">
        <v>81</v>
      </c>
      <c r="B38" s="94">
        <v>102670</v>
      </c>
      <c r="C38" s="95">
        <v>97494</v>
      </c>
      <c r="D38" s="26">
        <f t="shared" si="3"/>
        <v>5176</v>
      </c>
      <c r="E38" s="95">
        <f t="shared" si="4"/>
        <v>5176</v>
      </c>
      <c r="F38" s="95">
        <v>0</v>
      </c>
      <c r="G38" s="95">
        <v>0</v>
      </c>
      <c r="H38" s="95">
        <v>0</v>
      </c>
      <c r="I38" s="96"/>
    </row>
    <row r="39" spans="1:9" ht="13.5" customHeight="1">
      <c r="A39" s="40" t="s">
        <v>82</v>
      </c>
      <c r="B39" s="25">
        <v>1903301</v>
      </c>
      <c r="C39" s="26">
        <v>1783462</v>
      </c>
      <c r="D39" s="26">
        <f t="shared" si="3"/>
        <v>119839</v>
      </c>
      <c r="E39" s="26">
        <f t="shared" si="4"/>
        <v>119839</v>
      </c>
      <c r="F39" s="26">
        <v>55105</v>
      </c>
      <c r="G39" s="26">
        <v>83946</v>
      </c>
      <c r="H39" s="26">
        <v>4701</v>
      </c>
      <c r="I39" s="27"/>
    </row>
    <row r="40" spans="1:9" ht="13.5" customHeight="1">
      <c r="A40" s="93" t="s">
        <v>83</v>
      </c>
      <c r="B40" s="94">
        <v>123663</v>
      </c>
      <c r="C40" s="95">
        <v>113220</v>
      </c>
      <c r="D40" s="26">
        <f t="shared" si="3"/>
        <v>10443</v>
      </c>
      <c r="E40" s="26">
        <f t="shared" si="4"/>
        <v>10443</v>
      </c>
      <c r="F40" s="95">
        <v>0</v>
      </c>
      <c r="G40" s="95">
        <v>0</v>
      </c>
      <c r="H40" s="95">
        <v>0</v>
      </c>
      <c r="I40" s="96"/>
    </row>
    <row r="41" spans="1:9" ht="13.5" customHeight="1">
      <c r="A41" s="40" t="s">
        <v>84</v>
      </c>
      <c r="B41" s="25">
        <v>902415</v>
      </c>
      <c r="C41" s="26">
        <v>877266</v>
      </c>
      <c r="D41" s="26">
        <f t="shared" si="3"/>
        <v>25149</v>
      </c>
      <c r="E41" s="26">
        <f t="shared" si="4"/>
        <v>25149</v>
      </c>
      <c r="F41" s="26">
        <v>0</v>
      </c>
      <c r="G41" s="26">
        <v>0</v>
      </c>
      <c r="H41" s="26">
        <v>0</v>
      </c>
      <c r="I41" s="27"/>
    </row>
    <row r="42" spans="1:9" ht="13.5" customHeight="1">
      <c r="A42" s="41" t="s">
        <v>85</v>
      </c>
      <c r="B42" s="31">
        <v>1856385</v>
      </c>
      <c r="C42" s="32">
        <v>1835141</v>
      </c>
      <c r="D42" s="91">
        <f t="shared" si="3"/>
        <v>21244</v>
      </c>
      <c r="E42" s="95">
        <f t="shared" si="4"/>
        <v>21244</v>
      </c>
      <c r="F42" s="32">
        <v>340664</v>
      </c>
      <c r="G42" s="32">
        <v>0</v>
      </c>
      <c r="H42" s="32">
        <v>0</v>
      </c>
      <c r="I42" s="33"/>
    </row>
    <row r="43" spans="1:9" ht="13.5" customHeight="1">
      <c r="A43" s="44" t="s">
        <v>15</v>
      </c>
      <c r="B43" s="45"/>
      <c r="C43" s="46"/>
      <c r="D43" s="46"/>
      <c r="E43" s="34">
        <f>SUM(E37:E42)</f>
        <v>202781</v>
      </c>
      <c r="F43" s="36"/>
      <c r="G43" s="34">
        <f>SUM(G37:G42)</f>
        <v>83946</v>
      </c>
      <c r="H43" s="34">
        <f>SUM(H37:H42)</f>
        <v>4701</v>
      </c>
      <c r="I43" s="47"/>
    </row>
    <row r="44" ht="9.75" customHeight="1">
      <c r="A44" s="2"/>
    </row>
    <row r="45" ht="14.25">
      <c r="A45" s="6" t="s">
        <v>55</v>
      </c>
    </row>
    <row r="46" ht="10.5">
      <c r="J46" s="3" t="s">
        <v>90</v>
      </c>
    </row>
    <row r="47" spans="1:10" ht="13.5" customHeight="1">
      <c r="A47" s="115" t="s">
        <v>16</v>
      </c>
      <c r="B47" s="113" t="s">
        <v>18</v>
      </c>
      <c r="C47" s="105" t="s">
        <v>46</v>
      </c>
      <c r="D47" s="105" t="s">
        <v>19</v>
      </c>
      <c r="E47" s="105" t="s">
        <v>20</v>
      </c>
      <c r="F47" s="105" t="s">
        <v>21</v>
      </c>
      <c r="G47" s="107" t="s">
        <v>22</v>
      </c>
      <c r="H47" s="107" t="s">
        <v>23</v>
      </c>
      <c r="I47" s="107" t="s">
        <v>58</v>
      </c>
      <c r="J47" s="109" t="s">
        <v>8</v>
      </c>
    </row>
    <row r="48" spans="1:10" ht="13.5" customHeight="1" thickBot="1">
      <c r="A48" s="116"/>
      <c r="B48" s="114"/>
      <c r="C48" s="106"/>
      <c r="D48" s="106"/>
      <c r="E48" s="106"/>
      <c r="F48" s="106"/>
      <c r="G48" s="108"/>
      <c r="H48" s="108"/>
      <c r="I48" s="119"/>
      <c r="J48" s="110"/>
    </row>
    <row r="49" spans="1:10" ht="13.5" customHeight="1" thickTop="1">
      <c r="A49" s="39" t="s">
        <v>86</v>
      </c>
      <c r="B49" s="22">
        <v>329</v>
      </c>
      <c r="C49" s="23">
        <v>13621</v>
      </c>
      <c r="D49" s="23">
        <v>6000</v>
      </c>
      <c r="E49" s="23">
        <v>0</v>
      </c>
      <c r="F49" s="23">
        <v>0</v>
      </c>
      <c r="G49" s="23">
        <v>0</v>
      </c>
      <c r="H49" s="23">
        <v>0</v>
      </c>
      <c r="I49" s="23">
        <v>0</v>
      </c>
      <c r="J49" s="24"/>
    </row>
    <row r="50" spans="1:10" ht="13.5" customHeight="1">
      <c r="A50" s="48" t="s">
        <v>17</v>
      </c>
      <c r="B50" s="35"/>
      <c r="C50" s="36"/>
      <c r="D50" s="34">
        <f aca="true" t="shared" si="5" ref="D50:I50">SUM(D49)</f>
        <v>6000</v>
      </c>
      <c r="E50" s="34">
        <f t="shared" si="5"/>
        <v>0</v>
      </c>
      <c r="F50" s="34">
        <f t="shared" si="5"/>
        <v>0</v>
      </c>
      <c r="G50" s="34">
        <f t="shared" si="5"/>
        <v>0</v>
      </c>
      <c r="H50" s="34">
        <f t="shared" si="5"/>
        <v>0</v>
      </c>
      <c r="I50" s="34">
        <f t="shared" si="5"/>
        <v>0</v>
      </c>
      <c r="J50" s="38"/>
    </row>
    <row r="51" ht="10.5">
      <c r="A51" s="1" t="s">
        <v>61</v>
      </c>
    </row>
    <row r="52" ht="9.75" customHeight="1"/>
    <row r="53" ht="14.25">
      <c r="A53" s="6" t="s">
        <v>38</v>
      </c>
    </row>
    <row r="54" ht="10.5">
      <c r="D54" s="3" t="s">
        <v>90</v>
      </c>
    </row>
    <row r="55" spans="1:4" ht="21.75" thickBot="1">
      <c r="A55" s="49" t="s">
        <v>33</v>
      </c>
      <c r="B55" s="50" t="s">
        <v>62</v>
      </c>
      <c r="C55" s="51" t="s">
        <v>63</v>
      </c>
      <c r="D55" s="52" t="s">
        <v>49</v>
      </c>
    </row>
    <row r="56" spans="1:4" ht="13.5" customHeight="1" thickTop="1">
      <c r="A56" s="53" t="s">
        <v>34</v>
      </c>
      <c r="B56" s="22">
        <v>642812</v>
      </c>
      <c r="C56" s="23">
        <v>675167</v>
      </c>
      <c r="D56" s="97">
        <f>C56-B56</f>
        <v>32355</v>
      </c>
    </row>
    <row r="57" spans="1:4" ht="13.5" customHeight="1">
      <c r="A57" s="54" t="s">
        <v>35</v>
      </c>
      <c r="B57" s="25">
        <v>123097</v>
      </c>
      <c r="C57" s="26">
        <v>24368</v>
      </c>
      <c r="D57" s="27">
        <f>C57-B57</f>
        <v>-98729</v>
      </c>
    </row>
    <row r="58" spans="1:4" ht="13.5" customHeight="1">
      <c r="A58" s="55" t="s">
        <v>36</v>
      </c>
      <c r="B58" s="31">
        <v>369391</v>
      </c>
      <c r="C58" s="32">
        <v>391094</v>
      </c>
      <c r="D58" s="24">
        <f>C58-B58</f>
        <v>21703</v>
      </c>
    </row>
    <row r="59" spans="1:4" ht="13.5" customHeight="1">
      <c r="A59" s="56" t="s">
        <v>37</v>
      </c>
      <c r="B59" s="84">
        <f>SUM(B56:B58)</f>
        <v>1135300</v>
      </c>
      <c r="C59" s="34">
        <f>SUM(C56:C58)</f>
        <v>1090629</v>
      </c>
      <c r="D59" s="38">
        <f>C59-B59</f>
        <v>-44671</v>
      </c>
    </row>
    <row r="60" spans="1:4" ht="10.5">
      <c r="A60" s="1" t="s">
        <v>57</v>
      </c>
      <c r="B60" s="57"/>
      <c r="C60" s="57"/>
      <c r="D60" s="57"/>
    </row>
    <row r="61" spans="1:4" ht="9.75" customHeight="1">
      <c r="A61" s="58"/>
      <c r="B61" s="57"/>
      <c r="C61" s="57"/>
      <c r="D61" s="57"/>
    </row>
    <row r="62" ht="14.25">
      <c r="A62" s="6" t="s">
        <v>56</v>
      </c>
    </row>
    <row r="63" ht="10.5" customHeight="1">
      <c r="A63" s="6"/>
    </row>
    <row r="64" spans="1:11" ht="21.75" thickBot="1">
      <c r="A64" s="49" t="s">
        <v>32</v>
      </c>
      <c r="B64" s="50" t="s">
        <v>62</v>
      </c>
      <c r="C64" s="51" t="s">
        <v>63</v>
      </c>
      <c r="D64" s="51" t="s">
        <v>49</v>
      </c>
      <c r="E64" s="59" t="s">
        <v>30</v>
      </c>
      <c r="F64" s="52" t="s">
        <v>31</v>
      </c>
      <c r="G64" s="121" t="s">
        <v>39</v>
      </c>
      <c r="H64" s="122"/>
      <c r="I64" s="50" t="s">
        <v>62</v>
      </c>
      <c r="J64" s="51" t="s">
        <v>63</v>
      </c>
      <c r="K64" s="52" t="s">
        <v>49</v>
      </c>
    </row>
    <row r="65" spans="1:11" ht="13.5" customHeight="1" thickTop="1">
      <c r="A65" s="53" t="s">
        <v>24</v>
      </c>
      <c r="B65" s="60">
        <v>2.65</v>
      </c>
      <c r="C65" s="61">
        <v>1.78</v>
      </c>
      <c r="D65" s="61">
        <f aca="true" t="shared" si="6" ref="D65:D70">C65-B65</f>
        <v>-0.8699999999999999</v>
      </c>
      <c r="E65" s="62">
        <v>-15</v>
      </c>
      <c r="F65" s="63">
        <v>-20</v>
      </c>
      <c r="G65" s="127" t="s">
        <v>87</v>
      </c>
      <c r="H65" s="128"/>
      <c r="I65" s="99" t="s">
        <v>89</v>
      </c>
      <c r="J65" s="100" t="s">
        <v>89</v>
      </c>
      <c r="K65" s="101" t="s">
        <v>89</v>
      </c>
    </row>
    <row r="66" spans="1:11" ht="13.5" customHeight="1">
      <c r="A66" s="54" t="s">
        <v>25</v>
      </c>
      <c r="B66" s="85">
        <v>4.06</v>
      </c>
      <c r="C66" s="64">
        <v>2.5</v>
      </c>
      <c r="D66" s="64">
        <f t="shared" si="6"/>
        <v>-1.5599999999999996</v>
      </c>
      <c r="E66" s="65">
        <v>-20</v>
      </c>
      <c r="F66" s="66">
        <v>-40</v>
      </c>
      <c r="G66" s="125" t="s">
        <v>88</v>
      </c>
      <c r="H66" s="126"/>
      <c r="I66" s="102" t="s">
        <v>89</v>
      </c>
      <c r="J66" s="103" t="s">
        <v>89</v>
      </c>
      <c r="K66" s="104" t="s">
        <v>89</v>
      </c>
    </row>
    <row r="67" spans="1:11" ht="13.5" customHeight="1">
      <c r="A67" s="54" t="s">
        <v>26</v>
      </c>
      <c r="B67" s="68">
        <v>24.9</v>
      </c>
      <c r="C67" s="67">
        <v>24.6</v>
      </c>
      <c r="D67" s="64">
        <f t="shared" si="6"/>
        <v>-0.29999999999999716</v>
      </c>
      <c r="E67" s="69">
        <v>25</v>
      </c>
      <c r="F67" s="70">
        <v>35</v>
      </c>
      <c r="G67" s="125"/>
      <c r="H67" s="126"/>
      <c r="I67" s="86"/>
      <c r="J67" s="67"/>
      <c r="K67" s="87"/>
    </row>
    <row r="68" spans="1:11" ht="13.5" customHeight="1">
      <c r="A68" s="54" t="s">
        <v>27</v>
      </c>
      <c r="B68" s="86">
        <v>144.1</v>
      </c>
      <c r="C68" s="67">
        <v>96.7</v>
      </c>
      <c r="D68" s="64">
        <f t="shared" si="6"/>
        <v>-47.39999999999999</v>
      </c>
      <c r="E68" s="69">
        <v>350</v>
      </c>
      <c r="F68" s="71"/>
      <c r="G68" s="125"/>
      <c r="H68" s="126"/>
      <c r="I68" s="86"/>
      <c r="J68" s="67"/>
      <c r="K68" s="87"/>
    </row>
    <row r="69" spans="1:11" ht="13.5" customHeight="1">
      <c r="A69" s="54" t="s">
        <v>28</v>
      </c>
      <c r="B69" s="79">
        <v>0.332</v>
      </c>
      <c r="C69" s="64">
        <v>0.332</v>
      </c>
      <c r="D69" s="64">
        <f t="shared" si="6"/>
        <v>0</v>
      </c>
      <c r="E69" s="72"/>
      <c r="F69" s="73"/>
      <c r="G69" s="125"/>
      <c r="H69" s="126"/>
      <c r="I69" s="86"/>
      <c r="J69" s="67"/>
      <c r="K69" s="87"/>
    </row>
    <row r="70" spans="1:11" ht="13.5" customHeight="1">
      <c r="A70" s="74" t="s">
        <v>29</v>
      </c>
      <c r="B70" s="75">
        <v>98</v>
      </c>
      <c r="C70" s="76">
        <v>94.6</v>
      </c>
      <c r="D70" s="98">
        <f t="shared" si="6"/>
        <v>-3.4000000000000057</v>
      </c>
      <c r="E70" s="77"/>
      <c r="F70" s="78"/>
      <c r="G70" s="123"/>
      <c r="H70" s="124"/>
      <c r="I70" s="89"/>
      <c r="J70" s="76"/>
      <c r="K70" s="88"/>
    </row>
    <row r="71" ht="10.5">
      <c r="A71" s="1" t="s">
        <v>67</v>
      </c>
    </row>
    <row r="72" ht="10.5">
      <c r="A72" s="1" t="s">
        <v>68</v>
      </c>
    </row>
    <row r="73" ht="10.5">
      <c r="A73" s="1" t="s">
        <v>65</v>
      </c>
    </row>
    <row r="74" ht="10.5" customHeight="1">
      <c r="A74" s="1" t="s">
        <v>66</v>
      </c>
    </row>
  </sheetData>
  <sheetProtection/>
  <mergeCells count="43">
    <mergeCell ref="G64:H64"/>
    <mergeCell ref="G70:H70"/>
    <mergeCell ref="G69:H69"/>
    <mergeCell ref="G68:H68"/>
    <mergeCell ref="G67:H67"/>
    <mergeCell ref="G66:H66"/>
    <mergeCell ref="G65:H6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5:H36"/>
    <mergeCell ref="I35:I36"/>
    <mergeCell ref="G35:G36"/>
    <mergeCell ref="F35:F36"/>
    <mergeCell ref="D35:D36"/>
    <mergeCell ref="E35:E36"/>
    <mergeCell ref="A35:A36"/>
    <mergeCell ref="B35:B36"/>
    <mergeCell ref="C35:C36"/>
    <mergeCell ref="A47:A48"/>
    <mergeCell ref="B47:B48"/>
    <mergeCell ref="C47:C48"/>
    <mergeCell ref="D47:D48"/>
    <mergeCell ref="E47:E48"/>
    <mergeCell ref="H47:H48"/>
    <mergeCell ref="J47:J48"/>
    <mergeCell ref="F47:F48"/>
    <mergeCell ref="G47:G48"/>
    <mergeCell ref="I47:I48"/>
  </mergeCells>
  <printOptions horizontalCentered="1"/>
  <pageMargins left="0.3937007874015748" right="0.3937007874015748" top="0.7086614173228347" bottom="0.31496062992125984"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2010-03-09T04:04:48Z</cp:lastPrinted>
  <dcterms:created xsi:type="dcterms:W3CDTF">1997-01-08T22:48:59Z</dcterms:created>
  <dcterms:modified xsi:type="dcterms:W3CDTF">2010-03-23T04:49:02Z</dcterms:modified>
  <cp:category/>
  <cp:version/>
  <cp:contentType/>
  <cp:contentStatus/>
</cp:coreProperties>
</file>