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70" windowWidth="17715" windowHeight="8385" activeTab="0"/>
  </bookViews>
  <sheets>
    <sheet name="6B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８" localSheetId="0">'6B'!#REF!</definedName>
    <definedName name="_１８">#REF!</definedName>
    <definedName name="_１９" localSheetId="0">'6B'!$A$1:$T$28</definedName>
    <definedName name="_１９">#REF!</definedName>
    <definedName name="_１９Ｂ" localSheetId="0">'6B'!$A$1:$T$34</definedName>
    <definedName name="_１９Ｂ">#REF!</definedName>
    <definedName name="_１９Ｃ">#REF!</definedName>
    <definedName name="_２４">#REF!</definedName>
    <definedName name="_６２">#REF!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<sst xmlns="http://schemas.openxmlformats.org/spreadsheetml/2006/main" count="77" uniqueCount="77">
  <si>
    <t>市町村別</t>
  </si>
  <si>
    <t>総　数</t>
  </si>
  <si>
    <t>総　　　数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</si>
  <si>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</si>
  <si>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</si>
  <si>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</si>
  <si>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</si>
  <si>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</si>
  <si>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</si>
  <si>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</si>
  <si>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</si>
  <si>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</si>
  <si>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</si>
  <si>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</si>
  <si>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</si>
  <si>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</si>
  <si>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</si>
  <si>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</si>
  <si>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</si>
  <si>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</si>
  <si>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</si>
  <si>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</si>
  <si>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</si>
  <si>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</si>
  <si>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</si>
  <si>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</si>
  <si>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　陀　郡</t>
  </si>
  <si>
    <t>大宇陀町</t>
  </si>
  <si>
    <t>菟田野町</t>
  </si>
  <si>
    <t>榛 原 町</t>
  </si>
  <si>
    <t>室 生 村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</si>
  <si>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</si>
  <si>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</si>
  <si>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</si>
  <si>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</si>
  <si>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</si>
  <si>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</si>
  <si>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</si>
  <si>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</si>
  <si>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</si>
  <si>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</si>
  <si>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</si>
  <si>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</si>
  <si>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</si>
  <si>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</si>
  <si>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</si>
  <si>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</si>
  <si>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</si>
  <si>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</si>
  <si>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</si>
  <si>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</si>
  <si>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</si>
  <si>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</si>
  <si>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資料：総務省統計局「国勢調査報告」</t>
  </si>
  <si>
    <t>Ｂ．市町村別産業分類別</t>
  </si>
  <si>
    <t>15歳以上の就業者数 （平成17年）</t>
  </si>
  <si>
    <t xml:space="preserve"> (単位：人)</t>
  </si>
  <si>
    <t>農 業</t>
  </si>
  <si>
    <t>林 業</t>
  </si>
  <si>
    <t>漁 業</t>
  </si>
  <si>
    <t>鉱 業</t>
  </si>
  <si>
    <t>建 設 業</t>
  </si>
  <si>
    <t>製 造 業</t>
  </si>
  <si>
    <t>電気･ガス･　　熱供給･水道業</t>
  </si>
  <si>
    <t>情報
通信業</t>
  </si>
  <si>
    <t>運 輸 業</t>
  </si>
  <si>
    <t>卸  売･
小売業</t>
  </si>
  <si>
    <t>金融・
保険業</t>
  </si>
  <si>
    <t>不動産業</t>
  </si>
  <si>
    <t>飲食店，
宿 泊 業</t>
  </si>
  <si>
    <t>医療，
福 祉</t>
  </si>
  <si>
    <t>教　　育，
学習支援業</t>
  </si>
  <si>
    <t>複　 　 　合
サービス事業</t>
  </si>
  <si>
    <t>サービス業
（他に分類さ
れないもの）</t>
  </si>
  <si>
    <t>公　　　務
（他に分類さ
れないもの）</t>
  </si>
  <si>
    <t>分類不能
の 産 業</t>
  </si>
  <si>
    <t>葛　城　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</si>
</sst>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##,###,##0;&quot;-&quot;##,###,##0"/>
    <numFmt numFmtId="179" formatCode="###,##0;&quot;-&quot;##,##0"/>
    <numFmt numFmtId="180" formatCode="##,###,##0;&quot;-&quot;#,###,##0"/>
    <numFmt numFmtId="181" formatCode="#,###,###,###,##0;&quot; -&quot;###,###,###,##0"/>
    <numFmt numFmtId="182" formatCode="\ ###,###,###,##0;&quot;-&quot;###,###,###,##0"/>
    <numFmt numFmtId="183" formatCode="#,###,##0;&quot; -&quot;###,##0"/>
  </numFmts>
  <fonts count="1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sz val="11"/>
      <name val="ＭＳ Ｐゴシック"/>
      <family val="3"/>
    </font>
    <font>
      <u val="single"/>
      <sz val="12"/>
      <color indexed="36"/>
      <name val="System"/>
      <family val="0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.5"/>
      <name val="標準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9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left" vertical="center"/>
      <protection locked="0"/>
    </xf>
    <xf numFmtId="0" fontId="9" fillId="0" borderId="0" xfId="0" applyFont="1" applyAlignment="1">
      <alignment vertical="center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NumberFormat="1" applyFont="1" applyBorder="1" applyAlignment="1" applyProtection="1">
      <alignment horizontal="center" vertical="center" wrapText="1"/>
      <protection locked="0"/>
    </xf>
    <xf numFmtId="0" fontId="10" fillId="0" borderId="3" xfId="0" applyNumberFormat="1" applyFont="1" applyBorder="1" applyAlignment="1" applyProtection="1">
      <alignment horizontal="center" vertical="center" wrapText="1"/>
      <protection locked="0"/>
    </xf>
    <xf numFmtId="0" fontId="11" fillId="0" borderId="3" xfId="0" applyNumberFormat="1" applyFont="1" applyBorder="1" applyAlignment="1" applyProtection="1">
      <alignment horizontal="distributed" vertical="center" wrapText="1"/>
      <protection locked="0"/>
    </xf>
    <xf numFmtId="0" fontId="10" fillId="0" borderId="3" xfId="0" applyNumberFormat="1" applyFont="1" applyBorder="1" applyAlignment="1" applyProtection="1">
      <alignment horizontal="distributed" vertical="center" wrapText="1"/>
      <protection locked="0"/>
    </xf>
    <xf numFmtId="0" fontId="10" fillId="0" borderId="4" xfId="0" applyNumberFormat="1" applyFont="1" applyBorder="1" applyAlignment="1" applyProtection="1">
      <alignment horizontal="center" vertical="center" wrapText="1"/>
      <protection locked="0"/>
    </xf>
    <xf numFmtId="0" fontId="10" fillId="0" borderId="2" xfId="0" applyNumberFormat="1" applyFont="1" applyBorder="1" applyAlignment="1" applyProtection="1">
      <alignment horizontal="distributed" vertical="center" wrapText="1"/>
      <protection locked="0"/>
    </xf>
    <xf numFmtId="0" fontId="12" fillId="0" borderId="3" xfId="0" applyNumberFormat="1" applyFont="1" applyBorder="1" applyAlignment="1" applyProtection="1">
      <alignment horizontal="center" vertical="center" wrapText="1"/>
      <protection locked="0"/>
    </xf>
    <xf numFmtId="0" fontId="11" fillId="0" borderId="3" xfId="0" applyNumberFormat="1" applyFont="1" applyBorder="1" applyAlignment="1" applyProtection="1">
      <alignment horizontal="center" vertical="center" wrapText="1"/>
      <protection locked="0"/>
    </xf>
    <xf numFmtId="0" fontId="11" fillId="0" borderId="5" xfId="0" applyNumberFormat="1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3" fillId="0" borderId="6" xfId="0" applyNumberFormat="1" applyFont="1" applyBorder="1" applyAlignment="1" applyProtection="1">
      <alignment horizontal="center" vertical="center"/>
      <protection locked="0"/>
    </xf>
    <xf numFmtId="177" fontId="13" fillId="0" borderId="7" xfId="0" applyNumberFormat="1" applyFont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10" fillId="0" borderId="8" xfId="0" applyNumberFormat="1" applyFont="1" applyBorder="1" applyAlignment="1" applyProtection="1">
      <alignment horizontal="center"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Alignment="1" applyProtection="1">
      <alignment vertical="center"/>
      <protection locked="0"/>
    </xf>
    <xf numFmtId="0" fontId="13" fillId="0" borderId="8" xfId="0" applyNumberFormat="1" applyFont="1" applyBorder="1" applyAlignment="1" applyProtection="1">
      <alignment horizontal="center" vertical="center"/>
      <protection locked="0"/>
    </xf>
    <xf numFmtId="38" fontId="13" fillId="0" borderId="0" xfId="17" applyFont="1" applyBorder="1" applyAlignment="1" applyProtection="1">
      <alignment vertical="center" wrapText="1"/>
      <protection locked="0"/>
    </xf>
    <xf numFmtId="177" fontId="13" fillId="0" borderId="0" xfId="0" applyNumberFormat="1" applyFont="1" applyAlignment="1" applyProtection="1">
      <alignment vertical="center"/>
      <protection locked="0"/>
    </xf>
    <xf numFmtId="38" fontId="10" fillId="0" borderId="0" xfId="17" applyFont="1" applyAlignment="1" applyProtection="1">
      <alignment vertical="center" wrapText="1"/>
      <protection locked="0"/>
    </xf>
    <xf numFmtId="38" fontId="10" fillId="0" borderId="0" xfId="17" applyFont="1" applyBorder="1" applyAlignment="1" applyProtection="1">
      <alignment vertical="center" wrapText="1"/>
      <protection locked="0"/>
    </xf>
    <xf numFmtId="38" fontId="10" fillId="0" borderId="0" xfId="17" applyFont="1" applyAlignment="1">
      <alignment vertical="center"/>
    </xf>
    <xf numFmtId="0" fontId="10" fillId="0" borderId="8" xfId="0" applyNumberFormat="1" applyFont="1" applyBorder="1" applyAlignment="1" applyProtection="1">
      <alignment horizontal="right" vertical="center"/>
      <protection locked="0"/>
    </xf>
    <xf numFmtId="0" fontId="13" fillId="0" borderId="8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0" fontId="14" fillId="0" borderId="8" xfId="0" applyNumberFormat="1" applyFont="1" applyBorder="1" applyAlignment="1" applyProtection="1">
      <alignment horizontal="center" vertical="center"/>
      <protection locked="0"/>
    </xf>
    <xf numFmtId="0" fontId="10" fillId="0" borderId="9" xfId="0" applyNumberFormat="1" applyFont="1" applyBorder="1" applyAlignment="1" applyProtection="1">
      <alignment horizontal="right" vertical="center"/>
      <protection locked="0"/>
    </xf>
    <xf numFmtId="38" fontId="10" fillId="0" borderId="1" xfId="17" applyFont="1" applyBorder="1" applyAlignment="1" applyProtection="1">
      <alignment vertical="center" wrapText="1"/>
      <protection locked="0"/>
    </xf>
    <xf numFmtId="177" fontId="10" fillId="0" borderId="1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10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N61"/>
  <sheetViews>
    <sheetView tabSelected="1" workbookViewId="0" topLeftCell="E1">
      <selection activeCell="J25" sqref="J25"/>
    </sheetView>
  </sheetViews>
  <sheetFormatPr defaultColWidth="8.796875" defaultRowHeight="15"/>
  <cols>
    <col min="1" max="1" width="9" style="6" customWidth="1"/>
    <col min="2" max="2" width="8.59765625" style="6" customWidth="1"/>
    <col min="3" max="3" width="6.59765625" style="6" customWidth="1"/>
    <col min="4" max="4" width="6.09765625" style="6" customWidth="1"/>
    <col min="5" max="6" width="5.8984375" style="6" customWidth="1"/>
    <col min="7" max="8" width="8.5" style="6" customWidth="1"/>
    <col min="9" max="9" width="9.59765625" style="6" customWidth="1"/>
    <col min="10" max="10" width="8.5" style="6" customWidth="1"/>
    <col min="11" max="14" width="7.5" style="6" customWidth="1"/>
    <col min="15" max="15" width="7.8984375" style="6" customWidth="1"/>
    <col min="16" max="16" width="7.5" style="6" customWidth="1"/>
    <col min="17" max="17" width="8.8984375" style="6" customWidth="1"/>
    <col min="18" max="20" width="10" style="6" customWidth="1"/>
    <col min="21" max="21" width="8.09765625" style="6" customWidth="1"/>
    <col min="22" max="16384" width="9" style="6" customWidth="1"/>
  </cols>
  <sheetData>
    <row r="1" spans="1:20" s="3" customFormat="1" ht="21" customHeight="1">
      <c r="A1" s="1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55</v>
      </c>
      <c r="M1" s="2"/>
      <c r="N1" s="2"/>
      <c r="O1" s="2"/>
      <c r="P1" s="2"/>
      <c r="Q1" s="2"/>
      <c r="R1" s="2"/>
      <c r="S1" s="2"/>
      <c r="T1" s="2"/>
    </row>
    <row r="2" spans="1:21" ht="15" customHeight="1" thickBot="1">
      <c r="A2" s="4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</row>
    <row r="3" spans="1:21" s="17" customFormat="1" ht="36" customHeight="1">
      <c r="A3" s="7" t="s">
        <v>0</v>
      </c>
      <c r="B3" s="8" t="s">
        <v>1</v>
      </c>
      <c r="C3" s="8" t="s">
        <v>57</v>
      </c>
      <c r="D3" s="8" t="s">
        <v>58</v>
      </c>
      <c r="E3" s="8" t="s">
        <v>59</v>
      </c>
      <c r="F3" s="8" t="s">
        <v>60</v>
      </c>
      <c r="G3" s="8" t="s">
        <v>61</v>
      </c>
      <c r="H3" s="8" t="s">
        <v>62</v>
      </c>
      <c r="I3" s="9" t="s">
        <v>63</v>
      </c>
      <c r="J3" s="10" t="s">
        <v>64</v>
      </c>
      <c r="K3" s="11" t="s">
        <v>65</v>
      </c>
      <c r="L3" s="12" t="s">
        <v>66</v>
      </c>
      <c r="M3" s="8" t="s">
        <v>67</v>
      </c>
      <c r="N3" s="8" t="s">
        <v>68</v>
      </c>
      <c r="O3" s="8" t="s">
        <v>69</v>
      </c>
      <c r="P3" s="8" t="s">
        <v>70</v>
      </c>
      <c r="Q3" s="13" t="s">
        <v>71</v>
      </c>
      <c r="R3" s="13" t="s">
        <v>72</v>
      </c>
      <c r="S3" s="14" t="s">
        <v>73</v>
      </c>
      <c r="T3" s="15" t="s">
        <v>74</v>
      </c>
      <c r="U3" s="16" t="s">
        <v>75</v>
      </c>
    </row>
    <row r="4" spans="1:21" s="20" customFormat="1" ht="16.5" customHeight="1">
      <c r="A4" s="18" t="s">
        <v>2</v>
      </c>
      <c r="B4" s="19">
        <f aca="true" t="shared" si="0" ref="B4:J4">B6+B20</f>
        <v>634549</v>
      </c>
      <c r="C4" s="19">
        <f t="shared" si="0"/>
        <v>19149</v>
      </c>
      <c r="D4" s="19">
        <f t="shared" si="0"/>
        <v>1060</v>
      </c>
      <c r="E4" s="19">
        <f t="shared" si="0"/>
        <v>140</v>
      </c>
      <c r="F4" s="19">
        <f t="shared" si="0"/>
        <v>65</v>
      </c>
      <c r="G4" s="19">
        <f t="shared" si="0"/>
        <v>45549</v>
      </c>
      <c r="H4" s="19">
        <f t="shared" si="0"/>
        <v>115140</v>
      </c>
      <c r="I4" s="19">
        <f t="shared" si="0"/>
        <v>4081</v>
      </c>
      <c r="J4" s="19">
        <f t="shared" si="0"/>
        <v>13362</v>
      </c>
      <c r="K4" s="19">
        <f>K6+K20</f>
        <v>24714</v>
      </c>
      <c r="L4" s="19">
        <f>L6+L20</f>
        <v>122030</v>
      </c>
      <c r="M4" s="19">
        <f>M6+M20</f>
        <v>19119</v>
      </c>
      <c r="N4" s="19">
        <f>N6+N20</f>
        <v>9771</v>
      </c>
      <c r="O4" s="19">
        <f aca="true" t="shared" si="1" ref="O4:U4">O6+O20</f>
        <v>28115</v>
      </c>
      <c r="P4" s="19">
        <f t="shared" si="1"/>
        <v>60743</v>
      </c>
      <c r="Q4" s="19">
        <f t="shared" si="1"/>
        <v>37621</v>
      </c>
      <c r="R4" s="19">
        <f t="shared" si="1"/>
        <v>6559</v>
      </c>
      <c r="S4" s="19">
        <f t="shared" si="1"/>
        <v>90763</v>
      </c>
      <c r="T4" s="19">
        <f>T6+T20</f>
        <v>24448</v>
      </c>
      <c r="U4" s="19">
        <f t="shared" si="1"/>
        <v>12120</v>
      </c>
    </row>
    <row r="5" spans="1:20" ht="7.5" customHeight="1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1" s="20" customFormat="1" ht="15" customHeight="1">
      <c r="A6" s="24" t="s">
        <v>3</v>
      </c>
      <c r="B6" s="25">
        <f>SUM(B8:B18)</f>
        <v>482101</v>
      </c>
      <c r="C6" s="26">
        <f>SUM(C8:C18)</f>
        <v>12878</v>
      </c>
      <c r="D6" s="26">
        <f aca="true" t="shared" si="2" ref="D6:U6">SUM(D8:D18)</f>
        <v>267</v>
      </c>
      <c r="E6" s="26">
        <f t="shared" si="2"/>
        <v>127</v>
      </c>
      <c r="F6" s="26">
        <f t="shared" si="2"/>
        <v>51</v>
      </c>
      <c r="G6" s="26">
        <f t="shared" si="2"/>
        <v>33719</v>
      </c>
      <c r="H6" s="26">
        <f t="shared" si="2"/>
        <v>85249</v>
      </c>
      <c r="I6" s="26">
        <f t="shared" si="2"/>
        <v>2856</v>
      </c>
      <c r="J6" s="26">
        <f t="shared" si="2"/>
        <v>10640</v>
      </c>
      <c r="K6" s="26">
        <f t="shared" si="2"/>
        <v>18563</v>
      </c>
      <c r="L6" s="26">
        <f t="shared" si="2"/>
        <v>94415</v>
      </c>
      <c r="M6" s="26">
        <f t="shared" si="2"/>
        <v>14958</v>
      </c>
      <c r="N6" s="26">
        <f t="shared" si="2"/>
        <v>8002</v>
      </c>
      <c r="O6" s="26">
        <f t="shared" si="2"/>
        <v>22169</v>
      </c>
      <c r="P6" s="26">
        <f t="shared" si="2"/>
        <v>46347</v>
      </c>
      <c r="Q6" s="26">
        <f t="shared" si="2"/>
        <v>29081</v>
      </c>
      <c r="R6" s="26">
        <f t="shared" si="2"/>
        <v>4366</v>
      </c>
      <c r="S6" s="26">
        <f t="shared" si="2"/>
        <v>70648</v>
      </c>
      <c r="T6" s="26">
        <f t="shared" si="2"/>
        <v>17687</v>
      </c>
      <c r="U6" s="26">
        <f t="shared" si="2"/>
        <v>10078</v>
      </c>
    </row>
    <row r="7" spans="1:20" s="20" customFormat="1" ht="7.5" customHeight="1">
      <c r="A7" s="24"/>
      <c r="B7" s="27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1" ht="15" customHeight="1">
      <c r="A8" s="21" t="s">
        <v>4</v>
      </c>
      <c r="B8" s="28">
        <v>164876</v>
      </c>
      <c r="C8" s="23">
        <v>3023</v>
      </c>
      <c r="D8" s="23">
        <v>107</v>
      </c>
      <c r="E8" s="23">
        <v>4</v>
      </c>
      <c r="F8" s="23">
        <v>18</v>
      </c>
      <c r="G8" s="23">
        <v>10632</v>
      </c>
      <c r="H8" s="23">
        <v>21901</v>
      </c>
      <c r="I8" s="23">
        <v>906</v>
      </c>
      <c r="J8" s="23">
        <v>4420</v>
      </c>
      <c r="K8" s="23">
        <v>5660</v>
      </c>
      <c r="L8" s="23">
        <v>33320</v>
      </c>
      <c r="M8" s="23">
        <v>6139</v>
      </c>
      <c r="N8" s="23">
        <v>3766</v>
      </c>
      <c r="O8" s="23">
        <v>9393</v>
      </c>
      <c r="P8" s="23">
        <v>15873</v>
      </c>
      <c r="Q8" s="23">
        <v>11593</v>
      </c>
      <c r="R8" s="23">
        <v>1297</v>
      </c>
      <c r="S8" s="23">
        <v>26480</v>
      </c>
      <c r="T8" s="23">
        <v>6801</v>
      </c>
      <c r="U8" s="29">
        <v>3543</v>
      </c>
    </row>
    <row r="9" spans="1:21" ht="15" customHeight="1">
      <c r="A9" s="21" t="s">
        <v>5</v>
      </c>
      <c r="B9" s="28">
        <v>31539</v>
      </c>
      <c r="C9" s="23">
        <v>322</v>
      </c>
      <c r="D9" s="23">
        <v>5</v>
      </c>
      <c r="E9" s="23">
        <v>2</v>
      </c>
      <c r="F9" s="23">
        <v>2</v>
      </c>
      <c r="G9" s="23">
        <v>2512</v>
      </c>
      <c r="H9" s="23">
        <v>7519</v>
      </c>
      <c r="I9" s="23">
        <v>208</v>
      </c>
      <c r="J9" s="23">
        <v>548</v>
      </c>
      <c r="K9" s="23">
        <v>1299</v>
      </c>
      <c r="L9" s="23">
        <v>6348</v>
      </c>
      <c r="M9" s="23">
        <v>781</v>
      </c>
      <c r="N9" s="23">
        <v>391</v>
      </c>
      <c r="O9" s="23">
        <v>1371</v>
      </c>
      <c r="P9" s="23">
        <v>2861</v>
      </c>
      <c r="Q9" s="23">
        <v>1227</v>
      </c>
      <c r="R9" s="23">
        <v>277</v>
      </c>
      <c r="S9" s="23">
        <v>4280</v>
      </c>
      <c r="T9" s="23">
        <v>917</v>
      </c>
      <c r="U9" s="29">
        <v>669</v>
      </c>
    </row>
    <row r="10" spans="1:21" ht="15" customHeight="1">
      <c r="A10" s="21" t="s">
        <v>6</v>
      </c>
      <c r="B10" s="28">
        <v>41780</v>
      </c>
      <c r="C10" s="23">
        <v>1151</v>
      </c>
      <c r="D10" s="23">
        <v>1</v>
      </c>
      <c r="E10" s="23">
        <v>110</v>
      </c>
      <c r="F10" s="23">
        <v>0</v>
      </c>
      <c r="G10" s="23">
        <v>2682</v>
      </c>
      <c r="H10" s="23">
        <v>9189</v>
      </c>
      <c r="I10" s="23">
        <v>212</v>
      </c>
      <c r="J10" s="23">
        <v>959</v>
      </c>
      <c r="K10" s="23">
        <v>2217</v>
      </c>
      <c r="L10" s="23">
        <v>8048</v>
      </c>
      <c r="M10" s="23">
        <v>1050</v>
      </c>
      <c r="N10" s="23">
        <v>453</v>
      </c>
      <c r="O10" s="23">
        <v>1694</v>
      </c>
      <c r="P10" s="23">
        <v>3694</v>
      </c>
      <c r="Q10" s="23">
        <v>2036</v>
      </c>
      <c r="R10" s="23">
        <v>324</v>
      </c>
      <c r="S10" s="23">
        <v>5672</v>
      </c>
      <c r="T10" s="23">
        <v>1206</v>
      </c>
      <c r="U10" s="29">
        <v>1082</v>
      </c>
    </row>
    <row r="11" spans="1:21" ht="15" customHeight="1">
      <c r="A11" s="21" t="s">
        <v>7</v>
      </c>
      <c r="B11" s="28">
        <v>32502</v>
      </c>
      <c r="C11" s="23">
        <v>2012</v>
      </c>
      <c r="D11" s="23">
        <v>3</v>
      </c>
      <c r="E11" s="23">
        <v>10</v>
      </c>
      <c r="F11" s="23">
        <v>2</v>
      </c>
      <c r="G11" s="23">
        <v>2140</v>
      </c>
      <c r="H11" s="23">
        <v>5351</v>
      </c>
      <c r="I11" s="23">
        <v>124</v>
      </c>
      <c r="J11" s="23">
        <v>409</v>
      </c>
      <c r="K11" s="23">
        <v>1338</v>
      </c>
      <c r="L11" s="23">
        <v>5514</v>
      </c>
      <c r="M11" s="23">
        <v>561</v>
      </c>
      <c r="N11" s="23">
        <v>267</v>
      </c>
      <c r="O11" s="23">
        <v>1622</v>
      </c>
      <c r="P11" s="23">
        <v>3617</v>
      </c>
      <c r="Q11" s="23">
        <v>2000</v>
      </c>
      <c r="R11" s="23">
        <v>278</v>
      </c>
      <c r="S11" s="23">
        <v>5751</v>
      </c>
      <c r="T11" s="23">
        <v>983</v>
      </c>
      <c r="U11" s="29">
        <v>520</v>
      </c>
    </row>
    <row r="12" spans="1:21" ht="15" customHeight="1">
      <c r="A12" s="21" t="s">
        <v>8</v>
      </c>
      <c r="B12" s="28">
        <v>55387</v>
      </c>
      <c r="C12" s="23">
        <v>718</v>
      </c>
      <c r="D12" s="23">
        <v>39</v>
      </c>
      <c r="E12" s="23">
        <v>0</v>
      </c>
      <c r="F12" s="23">
        <v>1</v>
      </c>
      <c r="G12" s="23">
        <v>4356</v>
      </c>
      <c r="H12" s="23">
        <v>10263</v>
      </c>
      <c r="I12" s="23">
        <v>396</v>
      </c>
      <c r="J12" s="23">
        <v>964</v>
      </c>
      <c r="K12" s="23">
        <v>2159</v>
      </c>
      <c r="L12" s="23">
        <v>10596</v>
      </c>
      <c r="M12" s="23">
        <v>1517</v>
      </c>
      <c r="N12" s="23">
        <v>711</v>
      </c>
      <c r="O12" s="23">
        <v>2309</v>
      </c>
      <c r="P12" s="23">
        <v>5737</v>
      </c>
      <c r="Q12" s="23">
        <v>3339</v>
      </c>
      <c r="R12" s="23">
        <v>572</v>
      </c>
      <c r="S12" s="23">
        <v>7708</v>
      </c>
      <c r="T12" s="23">
        <v>2122</v>
      </c>
      <c r="U12" s="29">
        <v>1880</v>
      </c>
    </row>
    <row r="13" spans="1:21" ht="15" customHeight="1">
      <c r="A13" s="21" t="s">
        <v>9</v>
      </c>
      <c r="B13" s="28">
        <v>27278</v>
      </c>
      <c r="C13" s="23">
        <v>942</v>
      </c>
      <c r="D13" s="23">
        <v>23</v>
      </c>
      <c r="E13" s="23">
        <v>1</v>
      </c>
      <c r="F13" s="23">
        <v>3</v>
      </c>
      <c r="G13" s="23">
        <v>2246</v>
      </c>
      <c r="H13" s="23">
        <v>5400</v>
      </c>
      <c r="I13" s="23">
        <v>145</v>
      </c>
      <c r="J13" s="23">
        <v>400</v>
      </c>
      <c r="K13" s="23">
        <v>1181</v>
      </c>
      <c r="L13" s="23">
        <v>5483</v>
      </c>
      <c r="M13" s="23">
        <v>731</v>
      </c>
      <c r="N13" s="23">
        <v>283</v>
      </c>
      <c r="O13" s="23">
        <v>1134</v>
      </c>
      <c r="P13" s="23">
        <v>2587</v>
      </c>
      <c r="Q13" s="23">
        <v>1292</v>
      </c>
      <c r="R13" s="23">
        <v>350</v>
      </c>
      <c r="S13" s="23">
        <v>3603</v>
      </c>
      <c r="T13" s="23">
        <v>966</v>
      </c>
      <c r="U13" s="29">
        <v>508</v>
      </c>
    </row>
    <row r="14" spans="1:21" ht="15" customHeight="1">
      <c r="A14" s="21" t="s">
        <v>10</v>
      </c>
      <c r="B14" s="28">
        <v>17292</v>
      </c>
      <c r="C14" s="23">
        <v>2560</v>
      </c>
      <c r="D14" s="23">
        <v>74</v>
      </c>
      <c r="E14" s="23">
        <f>E15</f>
        <v>0</v>
      </c>
      <c r="F14" s="23">
        <v>14</v>
      </c>
      <c r="G14" s="23">
        <v>1648</v>
      </c>
      <c r="H14" s="23">
        <v>2995</v>
      </c>
      <c r="I14" s="23">
        <v>124</v>
      </c>
      <c r="J14" s="23">
        <v>116</v>
      </c>
      <c r="K14" s="23">
        <v>764</v>
      </c>
      <c r="L14" s="23">
        <v>2666</v>
      </c>
      <c r="M14" s="23">
        <v>310</v>
      </c>
      <c r="N14" s="23">
        <v>77</v>
      </c>
      <c r="O14" s="23">
        <v>584</v>
      </c>
      <c r="P14" s="23">
        <v>1641</v>
      </c>
      <c r="Q14" s="23">
        <v>736</v>
      </c>
      <c r="R14" s="23">
        <v>271</v>
      </c>
      <c r="S14" s="23">
        <v>1831</v>
      </c>
      <c r="T14" s="23">
        <v>713</v>
      </c>
      <c r="U14" s="29">
        <v>168</v>
      </c>
    </row>
    <row r="15" spans="1:21" ht="15" customHeight="1">
      <c r="A15" s="21" t="s">
        <v>11</v>
      </c>
      <c r="B15" s="28">
        <v>13729</v>
      </c>
      <c r="C15" s="23">
        <v>730</v>
      </c>
      <c r="D15" s="23">
        <v>6</v>
      </c>
      <c r="E15" s="23">
        <v>0</v>
      </c>
      <c r="F15" s="23">
        <v>4</v>
      </c>
      <c r="G15" s="23">
        <v>1021</v>
      </c>
      <c r="H15" s="23">
        <v>3380</v>
      </c>
      <c r="I15" s="23">
        <v>74</v>
      </c>
      <c r="J15" s="23">
        <v>133</v>
      </c>
      <c r="K15" s="23">
        <v>654</v>
      </c>
      <c r="L15" s="23">
        <v>2558</v>
      </c>
      <c r="M15" s="23">
        <v>234</v>
      </c>
      <c r="N15" s="23">
        <v>83</v>
      </c>
      <c r="O15" s="23">
        <v>382</v>
      </c>
      <c r="P15" s="23">
        <v>1306</v>
      </c>
      <c r="Q15" s="23">
        <v>582</v>
      </c>
      <c r="R15" s="23">
        <v>245</v>
      </c>
      <c r="S15" s="23">
        <v>1612</v>
      </c>
      <c r="T15" s="23">
        <v>491</v>
      </c>
      <c r="U15" s="29">
        <v>234</v>
      </c>
    </row>
    <row r="16" spans="1:21" ht="15" customHeight="1">
      <c r="A16" s="21" t="s">
        <v>12</v>
      </c>
      <c r="B16" s="28">
        <v>50771</v>
      </c>
      <c r="C16" s="23">
        <v>507</v>
      </c>
      <c r="D16" s="23">
        <v>3</v>
      </c>
      <c r="E16" s="23">
        <v>0</v>
      </c>
      <c r="F16" s="23">
        <v>2</v>
      </c>
      <c r="G16" s="23">
        <v>2940</v>
      </c>
      <c r="H16" s="23">
        <v>8237</v>
      </c>
      <c r="I16" s="23">
        <v>292</v>
      </c>
      <c r="J16" s="23">
        <v>1675</v>
      </c>
      <c r="K16" s="23">
        <v>1559</v>
      </c>
      <c r="L16" s="23">
        <v>10971</v>
      </c>
      <c r="M16" s="23">
        <v>2286</v>
      </c>
      <c r="N16" s="23">
        <v>1295</v>
      </c>
      <c r="O16" s="23">
        <v>1963</v>
      </c>
      <c r="P16" s="23">
        <v>4719</v>
      </c>
      <c r="Q16" s="23">
        <v>3712</v>
      </c>
      <c r="R16" s="23">
        <v>287</v>
      </c>
      <c r="S16" s="23">
        <v>7948</v>
      </c>
      <c r="T16" s="23">
        <v>1655</v>
      </c>
      <c r="U16" s="29">
        <v>720</v>
      </c>
    </row>
    <row r="17" spans="1:21" ht="15" customHeight="1">
      <c r="A17" s="21" t="s">
        <v>13</v>
      </c>
      <c r="B17" s="28">
        <v>30978</v>
      </c>
      <c r="C17" s="23">
        <v>259</v>
      </c>
      <c r="D17" s="23">
        <v>4</v>
      </c>
      <c r="E17" s="23">
        <v>0</v>
      </c>
      <c r="F17" s="23">
        <v>3</v>
      </c>
      <c r="G17" s="23">
        <v>2248</v>
      </c>
      <c r="H17" s="23">
        <v>6902</v>
      </c>
      <c r="I17" s="23">
        <v>242</v>
      </c>
      <c r="J17" s="23">
        <v>773</v>
      </c>
      <c r="K17" s="23">
        <v>1116</v>
      </c>
      <c r="L17" s="23">
        <v>5926</v>
      </c>
      <c r="M17" s="23">
        <v>973</v>
      </c>
      <c r="N17" s="23">
        <v>531</v>
      </c>
      <c r="O17" s="23">
        <v>1188</v>
      </c>
      <c r="P17" s="23">
        <v>2929</v>
      </c>
      <c r="Q17" s="23">
        <v>1768</v>
      </c>
      <c r="R17" s="23">
        <v>280</v>
      </c>
      <c r="S17" s="23">
        <v>3936</v>
      </c>
      <c r="T17" s="23">
        <v>1211</v>
      </c>
      <c r="U17" s="29">
        <v>689</v>
      </c>
    </row>
    <row r="18" spans="1:21" ht="15" customHeight="1">
      <c r="A18" s="21" t="s">
        <v>76</v>
      </c>
      <c r="B18" s="28">
        <v>15969</v>
      </c>
      <c r="C18" s="23">
        <v>654</v>
      </c>
      <c r="D18" s="23">
        <v>2</v>
      </c>
      <c r="E18" s="23">
        <v>0</v>
      </c>
      <c r="F18" s="23">
        <v>2</v>
      </c>
      <c r="G18" s="23">
        <v>1294</v>
      </c>
      <c r="H18" s="23">
        <v>4112</v>
      </c>
      <c r="I18" s="23">
        <v>133</v>
      </c>
      <c r="J18" s="23">
        <v>243</v>
      </c>
      <c r="K18" s="23">
        <v>616</v>
      </c>
      <c r="L18" s="23">
        <v>2985</v>
      </c>
      <c r="M18" s="23">
        <v>376</v>
      </c>
      <c r="N18" s="23">
        <v>145</v>
      </c>
      <c r="O18" s="23">
        <v>529</v>
      </c>
      <c r="P18" s="23">
        <v>1383</v>
      </c>
      <c r="Q18" s="23">
        <v>796</v>
      </c>
      <c r="R18" s="23">
        <v>185</v>
      </c>
      <c r="S18" s="23">
        <v>1827</v>
      </c>
      <c r="T18" s="23">
        <v>622</v>
      </c>
      <c r="U18" s="29">
        <v>65</v>
      </c>
    </row>
    <row r="19" spans="1:20" s="20" customFormat="1" ht="6" customHeight="1">
      <c r="A19" s="24"/>
      <c r="B19" s="28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1" s="20" customFormat="1" ht="15" customHeight="1">
      <c r="A20" s="24" t="s">
        <v>14</v>
      </c>
      <c r="B20" s="26">
        <f aca="true" t="shared" si="3" ref="B20:U20">B22+B24+B29+B33+B40+B43+B48</f>
        <v>152448</v>
      </c>
      <c r="C20" s="26">
        <f t="shared" si="3"/>
        <v>6271</v>
      </c>
      <c r="D20" s="26">
        <f t="shared" si="3"/>
        <v>793</v>
      </c>
      <c r="E20" s="26">
        <f t="shared" si="3"/>
        <v>13</v>
      </c>
      <c r="F20" s="26">
        <f t="shared" si="3"/>
        <v>14</v>
      </c>
      <c r="G20" s="26">
        <f t="shared" si="3"/>
        <v>11830</v>
      </c>
      <c r="H20" s="26">
        <f t="shared" si="3"/>
        <v>29891</v>
      </c>
      <c r="I20" s="26">
        <f t="shared" si="3"/>
        <v>1225</v>
      </c>
      <c r="J20" s="26">
        <f t="shared" si="3"/>
        <v>2722</v>
      </c>
      <c r="K20" s="26">
        <f t="shared" si="3"/>
        <v>6151</v>
      </c>
      <c r="L20" s="26">
        <f t="shared" si="3"/>
        <v>27615</v>
      </c>
      <c r="M20" s="26">
        <f t="shared" si="3"/>
        <v>4161</v>
      </c>
      <c r="N20" s="26">
        <f t="shared" si="3"/>
        <v>1769</v>
      </c>
      <c r="O20" s="26">
        <f t="shared" si="3"/>
        <v>5946</v>
      </c>
      <c r="P20" s="26">
        <f t="shared" si="3"/>
        <v>14396</v>
      </c>
      <c r="Q20" s="26">
        <f t="shared" si="3"/>
        <v>8540</v>
      </c>
      <c r="R20" s="26">
        <f t="shared" si="3"/>
        <v>2193</v>
      </c>
      <c r="S20" s="26">
        <f t="shared" si="3"/>
        <v>20115</v>
      </c>
      <c r="T20" s="26">
        <f t="shared" si="3"/>
        <v>6761</v>
      </c>
      <c r="U20" s="26">
        <f t="shared" si="3"/>
        <v>2042</v>
      </c>
    </row>
    <row r="21" spans="1:20" s="20" customFormat="1" ht="6" customHeight="1">
      <c r="A21" s="24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1" s="20" customFormat="1" ht="15" customHeight="1">
      <c r="A22" s="24" t="s">
        <v>15</v>
      </c>
      <c r="B22" s="26">
        <f aca="true" t="shared" si="4" ref="B22:U22">B23</f>
        <v>2417</v>
      </c>
      <c r="C22" s="26">
        <f t="shared" si="4"/>
        <v>494</v>
      </c>
      <c r="D22" s="26">
        <f t="shared" si="4"/>
        <v>4</v>
      </c>
      <c r="E22" s="26">
        <f>E23</f>
        <v>0</v>
      </c>
      <c r="F22" s="26">
        <f t="shared" si="4"/>
        <v>1</v>
      </c>
      <c r="G22" s="26">
        <f t="shared" si="4"/>
        <v>185</v>
      </c>
      <c r="H22" s="26">
        <f t="shared" si="4"/>
        <v>478</v>
      </c>
      <c r="I22" s="26">
        <f t="shared" si="4"/>
        <v>4</v>
      </c>
      <c r="J22" s="26">
        <f t="shared" si="4"/>
        <v>7</v>
      </c>
      <c r="K22" s="26">
        <f t="shared" si="4"/>
        <v>82</v>
      </c>
      <c r="L22" s="26">
        <f t="shared" si="4"/>
        <v>285</v>
      </c>
      <c r="M22" s="26">
        <f t="shared" si="4"/>
        <v>17</v>
      </c>
      <c r="N22" s="26">
        <f t="shared" si="4"/>
        <v>9</v>
      </c>
      <c r="O22" s="26">
        <f t="shared" si="4"/>
        <v>64</v>
      </c>
      <c r="P22" s="26">
        <f t="shared" si="4"/>
        <v>189</v>
      </c>
      <c r="Q22" s="26">
        <f t="shared" si="4"/>
        <v>136</v>
      </c>
      <c r="R22" s="26">
        <f t="shared" si="4"/>
        <v>66</v>
      </c>
      <c r="S22" s="26">
        <f t="shared" si="4"/>
        <v>274</v>
      </c>
      <c r="T22" s="26">
        <f t="shared" si="4"/>
        <v>104</v>
      </c>
      <c r="U22" s="26">
        <f t="shared" si="4"/>
        <v>18</v>
      </c>
    </row>
    <row r="23" spans="1:21" ht="15" customHeight="1">
      <c r="A23" s="30" t="s">
        <v>16</v>
      </c>
      <c r="B23" s="28">
        <v>2417</v>
      </c>
      <c r="C23" s="23">
        <v>494</v>
      </c>
      <c r="D23" s="22">
        <v>4</v>
      </c>
      <c r="E23" s="23">
        <f>E24</f>
        <v>0</v>
      </c>
      <c r="F23" s="23">
        <v>1</v>
      </c>
      <c r="G23" s="23">
        <v>185</v>
      </c>
      <c r="H23" s="23">
        <v>478</v>
      </c>
      <c r="I23" s="23">
        <v>4</v>
      </c>
      <c r="J23" s="23">
        <v>7</v>
      </c>
      <c r="K23" s="23">
        <v>82</v>
      </c>
      <c r="L23" s="23">
        <v>285</v>
      </c>
      <c r="M23" s="23">
        <v>17</v>
      </c>
      <c r="N23" s="23">
        <v>9</v>
      </c>
      <c r="O23" s="23">
        <v>64</v>
      </c>
      <c r="P23" s="23">
        <v>189</v>
      </c>
      <c r="Q23" s="23">
        <v>136</v>
      </c>
      <c r="R23" s="23">
        <v>66</v>
      </c>
      <c r="S23" s="23">
        <v>274</v>
      </c>
      <c r="T23" s="23">
        <v>104</v>
      </c>
      <c r="U23" s="6">
        <v>18</v>
      </c>
    </row>
    <row r="24" spans="1:21" s="20" customFormat="1" ht="15" customHeight="1">
      <c r="A24" s="31" t="s">
        <v>17</v>
      </c>
      <c r="B24" s="26">
        <f>SUM(B25:B28)</f>
        <v>35020</v>
      </c>
      <c r="C24" s="26">
        <f aca="true" t="shared" si="5" ref="C24:U24">SUM(C25:C28)</f>
        <v>1054</v>
      </c>
      <c r="D24" s="26">
        <f t="shared" si="5"/>
        <v>1</v>
      </c>
      <c r="E24" s="26">
        <f t="shared" si="5"/>
        <v>0</v>
      </c>
      <c r="F24" s="26">
        <f t="shared" si="5"/>
        <v>1</v>
      </c>
      <c r="G24" s="26">
        <f t="shared" si="5"/>
        <v>2261</v>
      </c>
      <c r="H24" s="26">
        <f t="shared" si="5"/>
        <v>6763</v>
      </c>
      <c r="I24" s="26">
        <f t="shared" si="5"/>
        <v>255</v>
      </c>
      <c r="J24" s="26">
        <f t="shared" si="5"/>
        <v>911</v>
      </c>
      <c r="K24" s="26">
        <f t="shared" si="5"/>
        <v>1481</v>
      </c>
      <c r="L24" s="26">
        <f t="shared" si="5"/>
        <v>6717</v>
      </c>
      <c r="M24" s="26">
        <f t="shared" si="5"/>
        <v>1093</v>
      </c>
      <c r="N24" s="26">
        <f t="shared" si="5"/>
        <v>521</v>
      </c>
      <c r="O24" s="26">
        <f t="shared" si="5"/>
        <v>1367</v>
      </c>
      <c r="P24" s="26">
        <f t="shared" si="5"/>
        <v>3481</v>
      </c>
      <c r="Q24" s="26">
        <f t="shared" si="5"/>
        <v>2021</v>
      </c>
      <c r="R24" s="26">
        <f t="shared" si="5"/>
        <v>284</v>
      </c>
      <c r="S24" s="26">
        <f t="shared" si="5"/>
        <v>5065</v>
      </c>
      <c r="T24" s="26">
        <f t="shared" si="5"/>
        <v>1291</v>
      </c>
      <c r="U24" s="26">
        <f t="shared" si="5"/>
        <v>453</v>
      </c>
    </row>
    <row r="25" spans="1:21" ht="15" customHeight="1">
      <c r="A25" s="30" t="s">
        <v>18</v>
      </c>
      <c r="B25" s="28">
        <v>8918</v>
      </c>
      <c r="C25" s="23">
        <v>538</v>
      </c>
      <c r="D25" s="23">
        <v>0</v>
      </c>
      <c r="E25" s="23">
        <v>0</v>
      </c>
      <c r="F25" s="23">
        <v>1</v>
      </c>
      <c r="G25" s="23">
        <v>619</v>
      </c>
      <c r="H25" s="23">
        <v>1441</v>
      </c>
      <c r="I25" s="23">
        <v>71</v>
      </c>
      <c r="J25" s="23">
        <v>239</v>
      </c>
      <c r="K25" s="23">
        <v>298</v>
      </c>
      <c r="L25" s="23">
        <v>1762</v>
      </c>
      <c r="M25" s="23">
        <v>289</v>
      </c>
      <c r="N25" s="23">
        <v>131</v>
      </c>
      <c r="O25" s="23">
        <v>310</v>
      </c>
      <c r="P25" s="23">
        <v>831</v>
      </c>
      <c r="Q25" s="23">
        <v>567</v>
      </c>
      <c r="R25" s="23">
        <v>83</v>
      </c>
      <c r="S25" s="23">
        <v>1314</v>
      </c>
      <c r="T25" s="23">
        <v>376</v>
      </c>
      <c r="U25" s="6">
        <v>48</v>
      </c>
    </row>
    <row r="26" spans="1:21" ht="15" customHeight="1">
      <c r="A26" s="30" t="s">
        <v>19</v>
      </c>
      <c r="B26" s="28">
        <v>9818</v>
      </c>
      <c r="C26" s="23">
        <v>103</v>
      </c>
      <c r="D26" s="23">
        <v>1</v>
      </c>
      <c r="E26" s="23">
        <v>0</v>
      </c>
      <c r="F26" s="23">
        <v>0</v>
      </c>
      <c r="G26" s="23">
        <v>586</v>
      </c>
      <c r="H26" s="23">
        <v>1841</v>
      </c>
      <c r="I26" s="23">
        <v>84</v>
      </c>
      <c r="J26" s="23">
        <v>240</v>
      </c>
      <c r="K26" s="23">
        <v>395</v>
      </c>
      <c r="L26" s="23">
        <v>1853</v>
      </c>
      <c r="M26" s="23">
        <v>335</v>
      </c>
      <c r="N26" s="23">
        <v>177</v>
      </c>
      <c r="O26" s="23">
        <v>389</v>
      </c>
      <c r="P26" s="23">
        <v>1209</v>
      </c>
      <c r="Q26" s="23">
        <v>583</v>
      </c>
      <c r="R26" s="23">
        <v>65</v>
      </c>
      <c r="S26" s="23">
        <v>1472</v>
      </c>
      <c r="T26" s="23">
        <v>325</v>
      </c>
      <c r="U26" s="6">
        <v>160</v>
      </c>
    </row>
    <row r="27" spans="1:21" ht="15" customHeight="1">
      <c r="A27" s="30" t="s">
        <v>20</v>
      </c>
      <c r="B27" s="28">
        <v>12748</v>
      </c>
      <c r="C27" s="23">
        <v>319</v>
      </c>
      <c r="D27" s="23">
        <v>0</v>
      </c>
      <c r="E27" s="23">
        <v>0</v>
      </c>
      <c r="F27" s="23">
        <v>0</v>
      </c>
      <c r="G27" s="23">
        <v>801</v>
      </c>
      <c r="H27" s="23">
        <v>2570</v>
      </c>
      <c r="I27" s="23">
        <v>74</v>
      </c>
      <c r="J27" s="23">
        <v>362</v>
      </c>
      <c r="K27" s="23">
        <v>557</v>
      </c>
      <c r="L27" s="23">
        <v>2460</v>
      </c>
      <c r="M27" s="23">
        <v>386</v>
      </c>
      <c r="N27" s="23">
        <v>179</v>
      </c>
      <c r="O27" s="23">
        <v>546</v>
      </c>
      <c r="P27" s="23">
        <v>1168</v>
      </c>
      <c r="Q27" s="23">
        <v>736</v>
      </c>
      <c r="R27" s="23">
        <v>101</v>
      </c>
      <c r="S27" s="23">
        <v>1831</v>
      </c>
      <c r="T27" s="23">
        <v>450</v>
      </c>
      <c r="U27" s="6">
        <v>208</v>
      </c>
    </row>
    <row r="28" spans="1:21" ht="15" customHeight="1">
      <c r="A28" s="30" t="s">
        <v>21</v>
      </c>
      <c r="B28" s="28">
        <v>3536</v>
      </c>
      <c r="C28" s="23">
        <v>94</v>
      </c>
      <c r="D28" s="23">
        <v>0</v>
      </c>
      <c r="E28" s="23">
        <v>0</v>
      </c>
      <c r="F28" s="23">
        <v>0</v>
      </c>
      <c r="G28" s="23">
        <v>255</v>
      </c>
      <c r="H28" s="23">
        <v>911</v>
      </c>
      <c r="I28" s="23">
        <v>26</v>
      </c>
      <c r="J28" s="23">
        <v>70</v>
      </c>
      <c r="K28" s="23">
        <v>231</v>
      </c>
      <c r="L28" s="23">
        <v>642</v>
      </c>
      <c r="M28" s="23">
        <v>83</v>
      </c>
      <c r="N28" s="23">
        <v>34</v>
      </c>
      <c r="O28" s="23">
        <v>122</v>
      </c>
      <c r="P28" s="23">
        <v>273</v>
      </c>
      <c r="Q28" s="23">
        <v>135</v>
      </c>
      <c r="R28" s="23">
        <v>35</v>
      </c>
      <c r="S28" s="23">
        <v>448</v>
      </c>
      <c r="T28" s="23">
        <v>140</v>
      </c>
      <c r="U28" s="6">
        <v>37</v>
      </c>
    </row>
    <row r="29" spans="1:21" s="20" customFormat="1" ht="15" customHeight="1">
      <c r="A29" s="31" t="s">
        <v>22</v>
      </c>
      <c r="B29" s="26">
        <f>SUM(B30:B32)</f>
        <v>22538</v>
      </c>
      <c r="C29" s="26">
        <f aca="true" t="shared" si="6" ref="C29:U29">SUM(C30:C32)</f>
        <v>903</v>
      </c>
      <c r="D29" s="26">
        <f t="shared" si="6"/>
        <v>2</v>
      </c>
      <c r="E29" s="26">
        <f t="shared" si="6"/>
        <v>0</v>
      </c>
      <c r="F29" s="26">
        <f t="shared" si="6"/>
        <v>2</v>
      </c>
      <c r="G29" s="26">
        <f t="shared" si="6"/>
        <v>1615</v>
      </c>
      <c r="H29" s="26">
        <f t="shared" si="6"/>
        <v>5229</v>
      </c>
      <c r="I29" s="26">
        <f t="shared" si="6"/>
        <v>164</v>
      </c>
      <c r="J29" s="26">
        <f t="shared" si="6"/>
        <v>336</v>
      </c>
      <c r="K29" s="26">
        <f t="shared" si="6"/>
        <v>1191</v>
      </c>
      <c r="L29" s="26">
        <f t="shared" si="6"/>
        <v>4230</v>
      </c>
      <c r="M29" s="26">
        <f t="shared" si="6"/>
        <v>662</v>
      </c>
      <c r="N29" s="26">
        <f t="shared" si="6"/>
        <v>252</v>
      </c>
      <c r="O29" s="26">
        <f t="shared" si="6"/>
        <v>691</v>
      </c>
      <c r="P29" s="26">
        <f t="shared" si="6"/>
        <v>1839</v>
      </c>
      <c r="Q29" s="26">
        <f t="shared" si="6"/>
        <v>1268</v>
      </c>
      <c r="R29" s="26">
        <f t="shared" si="6"/>
        <v>232</v>
      </c>
      <c r="S29" s="26">
        <f>SUM(S30:S32)</f>
        <v>2766</v>
      </c>
      <c r="T29" s="26">
        <f t="shared" si="6"/>
        <v>1034</v>
      </c>
      <c r="U29" s="26">
        <f t="shared" si="6"/>
        <v>122</v>
      </c>
    </row>
    <row r="30" spans="1:21" ht="15" customHeight="1">
      <c r="A30" s="30" t="s">
        <v>23</v>
      </c>
      <c r="B30" s="28">
        <v>4065</v>
      </c>
      <c r="C30" s="23">
        <v>101</v>
      </c>
      <c r="D30" s="23">
        <v>0</v>
      </c>
      <c r="E30" s="23">
        <v>0</v>
      </c>
      <c r="F30" s="23">
        <v>0</v>
      </c>
      <c r="G30" s="23">
        <v>266</v>
      </c>
      <c r="H30" s="23">
        <v>1048</v>
      </c>
      <c r="I30" s="23">
        <v>23</v>
      </c>
      <c r="J30" s="23">
        <v>68</v>
      </c>
      <c r="K30" s="23">
        <v>194</v>
      </c>
      <c r="L30" s="23">
        <v>739</v>
      </c>
      <c r="M30" s="23">
        <v>120</v>
      </c>
      <c r="N30" s="23">
        <v>50</v>
      </c>
      <c r="O30" s="23">
        <v>123</v>
      </c>
      <c r="P30" s="23">
        <v>371</v>
      </c>
      <c r="Q30" s="23">
        <v>229</v>
      </c>
      <c r="R30" s="23">
        <v>38</v>
      </c>
      <c r="S30" s="23">
        <v>527</v>
      </c>
      <c r="T30" s="23">
        <v>162</v>
      </c>
      <c r="U30" s="6">
        <v>6</v>
      </c>
    </row>
    <row r="31" spans="1:21" ht="15" customHeight="1">
      <c r="A31" s="30" t="s">
        <v>24</v>
      </c>
      <c r="B31" s="28">
        <v>3479</v>
      </c>
      <c r="C31" s="23">
        <v>83</v>
      </c>
      <c r="D31" s="23">
        <v>1</v>
      </c>
      <c r="E31" s="23">
        <v>0</v>
      </c>
      <c r="F31" s="23">
        <v>0</v>
      </c>
      <c r="G31" s="23">
        <v>239</v>
      </c>
      <c r="H31" s="23">
        <v>961</v>
      </c>
      <c r="I31" s="23">
        <v>19</v>
      </c>
      <c r="J31" s="23">
        <v>48</v>
      </c>
      <c r="K31" s="23">
        <v>224</v>
      </c>
      <c r="L31" s="23">
        <v>593</v>
      </c>
      <c r="M31" s="23">
        <v>73</v>
      </c>
      <c r="N31" s="23">
        <v>45</v>
      </c>
      <c r="O31" s="23">
        <v>99</v>
      </c>
      <c r="P31" s="23">
        <v>287</v>
      </c>
      <c r="Q31" s="23">
        <v>195</v>
      </c>
      <c r="R31" s="23">
        <v>40</v>
      </c>
      <c r="S31" s="23">
        <v>417</v>
      </c>
      <c r="T31" s="23">
        <v>147</v>
      </c>
      <c r="U31" s="6">
        <v>8</v>
      </c>
    </row>
    <row r="32" spans="1:21" ht="15" customHeight="1">
      <c r="A32" s="30" t="s">
        <v>25</v>
      </c>
      <c r="B32" s="28">
        <v>14994</v>
      </c>
      <c r="C32" s="23">
        <v>719</v>
      </c>
      <c r="D32" s="23">
        <v>1</v>
      </c>
      <c r="E32" s="23">
        <v>0</v>
      </c>
      <c r="F32" s="23">
        <v>2</v>
      </c>
      <c r="G32" s="23">
        <v>1110</v>
      </c>
      <c r="H32" s="23">
        <v>3220</v>
      </c>
      <c r="I32" s="23">
        <v>122</v>
      </c>
      <c r="J32" s="23">
        <v>220</v>
      </c>
      <c r="K32" s="23">
        <v>773</v>
      </c>
      <c r="L32" s="23">
        <v>2898</v>
      </c>
      <c r="M32" s="23">
        <v>469</v>
      </c>
      <c r="N32" s="23">
        <v>157</v>
      </c>
      <c r="O32" s="23">
        <v>469</v>
      </c>
      <c r="P32" s="23">
        <v>1181</v>
      </c>
      <c r="Q32" s="23">
        <v>844</v>
      </c>
      <c r="R32" s="23">
        <v>154</v>
      </c>
      <c r="S32" s="23">
        <v>1822</v>
      </c>
      <c r="T32" s="23">
        <v>725</v>
      </c>
      <c r="U32" s="6">
        <v>108</v>
      </c>
    </row>
    <row r="33" spans="1:21" s="20" customFormat="1" ht="15" customHeight="1">
      <c r="A33" s="31" t="s">
        <v>26</v>
      </c>
      <c r="B33" s="26">
        <f>B34+SUM(B35:B39)</f>
        <v>19317</v>
      </c>
      <c r="C33" s="26">
        <f>C34+SUM(C35:C39)</f>
        <v>1939</v>
      </c>
      <c r="D33" s="26">
        <f>D34+SUM(D35:D39)</f>
        <v>211</v>
      </c>
      <c r="E33" s="26">
        <f>E34+SUM(E35:E39)</f>
        <v>1</v>
      </c>
      <c r="F33" s="26">
        <f>F34+SUM(F35:F39)</f>
        <v>1</v>
      </c>
      <c r="G33" s="26">
        <f>G34+SUM(G35:G39)</f>
        <v>1707</v>
      </c>
      <c r="H33" s="26">
        <f>H34+SUM(H35:H39)</f>
        <v>3123</v>
      </c>
      <c r="I33" s="26">
        <f>I34+SUM(I35:I39)</f>
        <v>141</v>
      </c>
      <c r="J33" s="26">
        <f>J34+SUM(J35:J39)</f>
        <v>206</v>
      </c>
      <c r="K33" s="26">
        <f>K34+SUM(K35:K39)</f>
        <v>673</v>
      </c>
      <c r="L33" s="26">
        <f>L34+SUM(L35:L39)</f>
        <v>3216</v>
      </c>
      <c r="M33" s="26">
        <f>M34+SUM(M35:M39)</f>
        <v>374</v>
      </c>
      <c r="N33" s="26">
        <f>N34+SUM(N35:N39)</f>
        <v>139</v>
      </c>
      <c r="O33" s="26">
        <f>O34+SUM(O35:O39)</f>
        <v>740</v>
      </c>
      <c r="P33" s="26">
        <f>P34+SUM(P35:P39)</f>
        <v>1844</v>
      </c>
      <c r="Q33" s="26">
        <f>Q34+SUM(Q35:Q39)</f>
        <v>967</v>
      </c>
      <c r="R33" s="26">
        <f>R34+SUM(R35:R39)</f>
        <v>397</v>
      </c>
      <c r="S33" s="26">
        <f>S34+SUM(S35:S39)</f>
        <v>2391</v>
      </c>
      <c r="T33" s="26">
        <f>T34+SUM(T35:T39)</f>
        <v>1021</v>
      </c>
      <c r="U33" s="26">
        <f>U34+SUM(U35:U39)</f>
        <v>226</v>
      </c>
    </row>
    <row r="34" spans="1:40" ht="15" customHeight="1">
      <c r="A34" s="30" t="s">
        <v>27</v>
      </c>
      <c r="B34" s="28">
        <v>3912</v>
      </c>
      <c r="C34" s="22">
        <v>515</v>
      </c>
      <c r="D34" s="22">
        <v>25</v>
      </c>
      <c r="E34" s="22">
        <v>0</v>
      </c>
      <c r="F34" s="22">
        <v>0</v>
      </c>
      <c r="G34" s="22">
        <v>404</v>
      </c>
      <c r="H34" s="22">
        <v>666</v>
      </c>
      <c r="I34" s="22">
        <v>18</v>
      </c>
      <c r="J34" s="22">
        <v>25</v>
      </c>
      <c r="K34" s="22">
        <v>152</v>
      </c>
      <c r="L34" s="22">
        <v>708</v>
      </c>
      <c r="M34" s="22">
        <v>77</v>
      </c>
      <c r="N34" s="22">
        <v>19</v>
      </c>
      <c r="O34" s="22">
        <v>107</v>
      </c>
      <c r="P34" s="22">
        <v>304</v>
      </c>
      <c r="Q34" s="22">
        <v>175</v>
      </c>
      <c r="R34" s="22">
        <v>76</v>
      </c>
      <c r="S34" s="22">
        <v>426</v>
      </c>
      <c r="T34" s="22">
        <v>156</v>
      </c>
      <c r="U34" s="32">
        <v>59</v>
      </c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</row>
    <row r="35" spans="1:21" ht="15" customHeight="1">
      <c r="A35" s="30" t="s">
        <v>28</v>
      </c>
      <c r="B35" s="28">
        <v>2114</v>
      </c>
      <c r="C35" s="22">
        <v>207</v>
      </c>
      <c r="D35" s="22">
        <v>25</v>
      </c>
      <c r="E35" s="22">
        <v>0</v>
      </c>
      <c r="F35" s="22">
        <v>0</v>
      </c>
      <c r="G35" s="22">
        <v>204</v>
      </c>
      <c r="H35" s="22">
        <v>407</v>
      </c>
      <c r="I35" s="22">
        <v>11</v>
      </c>
      <c r="J35" s="22">
        <v>10</v>
      </c>
      <c r="K35" s="22">
        <v>82</v>
      </c>
      <c r="L35" s="22">
        <v>379</v>
      </c>
      <c r="M35" s="22">
        <v>31</v>
      </c>
      <c r="N35" s="22">
        <v>4</v>
      </c>
      <c r="O35" s="22">
        <v>62</v>
      </c>
      <c r="P35" s="22">
        <v>198</v>
      </c>
      <c r="Q35" s="22">
        <v>101</v>
      </c>
      <c r="R35" s="22">
        <v>30</v>
      </c>
      <c r="S35" s="22">
        <v>242</v>
      </c>
      <c r="T35" s="22">
        <v>109</v>
      </c>
      <c r="U35" s="6">
        <v>12</v>
      </c>
    </row>
    <row r="36" spans="1:21" ht="15" customHeight="1">
      <c r="A36" s="30" t="s">
        <v>29</v>
      </c>
      <c r="B36" s="28">
        <v>8561</v>
      </c>
      <c r="C36" s="23">
        <v>546</v>
      </c>
      <c r="D36" s="23">
        <v>45</v>
      </c>
      <c r="E36" s="23">
        <v>0</v>
      </c>
      <c r="F36" s="23">
        <v>1</v>
      </c>
      <c r="G36" s="23">
        <v>656</v>
      </c>
      <c r="H36" s="23">
        <v>1208</v>
      </c>
      <c r="I36" s="23">
        <v>87</v>
      </c>
      <c r="J36" s="23">
        <v>134</v>
      </c>
      <c r="K36" s="23">
        <v>300</v>
      </c>
      <c r="L36" s="23">
        <v>1543</v>
      </c>
      <c r="M36" s="23">
        <v>212</v>
      </c>
      <c r="N36" s="23">
        <v>91</v>
      </c>
      <c r="O36" s="23">
        <v>349</v>
      </c>
      <c r="P36" s="23">
        <v>929</v>
      </c>
      <c r="Q36" s="23">
        <v>479</v>
      </c>
      <c r="R36" s="23">
        <v>158</v>
      </c>
      <c r="S36" s="23">
        <v>1188</v>
      </c>
      <c r="T36" s="23">
        <v>515</v>
      </c>
      <c r="U36" s="6">
        <v>120</v>
      </c>
    </row>
    <row r="37" spans="1:21" ht="15" customHeight="1">
      <c r="A37" s="30" t="s">
        <v>30</v>
      </c>
      <c r="B37" s="28">
        <v>2652</v>
      </c>
      <c r="C37" s="23">
        <v>333</v>
      </c>
      <c r="D37" s="23">
        <v>36</v>
      </c>
      <c r="E37" s="23">
        <v>0</v>
      </c>
      <c r="F37" s="23">
        <v>0</v>
      </c>
      <c r="G37" s="23">
        <v>230</v>
      </c>
      <c r="H37" s="23">
        <v>472</v>
      </c>
      <c r="I37" s="23">
        <v>17</v>
      </c>
      <c r="J37" s="23">
        <v>34</v>
      </c>
      <c r="K37" s="23">
        <v>87</v>
      </c>
      <c r="L37" s="23">
        <v>365</v>
      </c>
      <c r="M37" s="23">
        <v>36</v>
      </c>
      <c r="N37" s="23">
        <v>18</v>
      </c>
      <c r="O37" s="23">
        <v>114</v>
      </c>
      <c r="P37" s="23">
        <v>246</v>
      </c>
      <c r="Q37" s="23">
        <v>111</v>
      </c>
      <c r="R37" s="23">
        <v>65</v>
      </c>
      <c r="S37" s="23">
        <v>329</v>
      </c>
      <c r="T37" s="23">
        <v>129</v>
      </c>
      <c r="U37" s="6">
        <v>30</v>
      </c>
    </row>
    <row r="38" spans="1:21" ht="15" customHeight="1">
      <c r="A38" s="30" t="s">
        <v>31</v>
      </c>
      <c r="B38" s="28">
        <v>1038</v>
      </c>
      <c r="C38" s="23">
        <v>157</v>
      </c>
      <c r="D38" s="23">
        <v>28</v>
      </c>
      <c r="E38" s="23">
        <v>0</v>
      </c>
      <c r="F38" s="23">
        <v>0</v>
      </c>
      <c r="G38" s="23">
        <v>92</v>
      </c>
      <c r="H38" s="23">
        <v>183</v>
      </c>
      <c r="I38" s="23">
        <v>5</v>
      </c>
      <c r="J38" s="23">
        <v>2</v>
      </c>
      <c r="K38" s="23">
        <v>29</v>
      </c>
      <c r="L38" s="23">
        <v>121</v>
      </c>
      <c r="M38" s="23">
        <v>10</v>
      </c>
      <c r="N38" s="23">
        <v>4</v>
      </c>
      <c r="O38" s="23">
        <v>75</v>
      </c>
      <c r="P38" s="23">
        <v>90</v>
      </c>
      <c r="Q38" s="23">
        <v>58</v>
      </c>
      <c r="R38" s="23">
        <v>30</v>
      </c>
      <c r="S38" s="23">
        <v>91</v>
      </c>
      <c r="T38" s="23">
        <v>58</v>
      </c>
      <c r="U38" s="6">
        <v>5</v>
      </c>
    </row>
    <row r="39" spans="1:21" ht="15" customHeight="1">
      <c r="A39" s="30" t="s">
        <v>32</v>
      </c>
      <c r="B39" s="28">
        <v>1040</v>
      </c>
      <c r="C39" s="23">
        <v>181</v>
      </c>
      <c r="D39" s="23">
        <v>52</v>
      </c>
      <c r="E39" s="23">
        <v>1</v>
      </c>
      <c r="F39" s="23">
        <v>0</v>
      </c>
      <c r="G39" s="23">
        <v>121</v>
      </c>
      <c r="H39" s="23">
        <v>187</v>
      </c>
      <c r="I39" s="23">
        <v>3</v>
      </c>
      <c r="J39" s="23">
        <v>1</v>
      </c>
      <c r="K39" s="23">
        <v>23</v>
      </c>
      <c r="L39" s="23">
        <v>100</v>
      </c>
      <c r="M39" s="23">
        <v>8</v>
      </c>
      <c r="N39" s="23">
        <v>3</v>
      </c>
      <c r="O39" s="23">
        <v>33</v>
      </c>
      <c r="P39" s="23">
        <v>77</v>
      </c>
      <c r="Q39" s="23">
        <v>43</v>
      </c>
      <c r="R39" s="23">
        <v>38</v>
      </c>
      <c r="S39" s="23">
        <v>115</v>
      </c>
      <c r="T39" s="23">
        <v>54</v>
      </c>
      <c r="U39" s="23">
        <v>0</v>
      </c>
    </row>
    <row r="40" spans="1:21" s="20" customFormat="1" ht="15" customHeight="1">
      <c r="A40" s="31" t="s">
        <v>33</v>
      </c>
      <c r="B40" s="26">
        <f aca="true" t="shared" si="7" ref="B40:U40">B41+B42</f>
        <v>6307</v>
      </c>
      <c r="C40" s="26">
        <f t="shared" si="7"/>
        <v>518</v>
      </c>
      <c r="D40" s="26">
        <f t="shared" si="7"/>
        <v>7</v>
      </c>
      <c r="E40" s="26">
        <f t="shared" si="7"/>
        <v>0</v>
      </c>
      <c r="F40" s="26">
        <f t="shared" si="7"/>
        <v>0</v>
      </c>
      <c r="G40" s="26">
        <f t="shared" si="7"/>
        <v>542</v>
      </c>
      <c r="H40" s="26">
        <f t="shared" si="7"/>
        <v>1097</v>
      </c>
      <c r="I40" s="26">
        <f t="shared" si="7"/>
        <v>53</v>
      </c>
      <c r="J40" s="26">
        <f t="shared" si="7"/>
        <v>63</v>
      </c>
      <c r="K40" s="26">
        <f t="shared" si="7"/>
        <v>175</v>
      </c>
      <c r="L40" s="26">
        <f t="shared" si="7"/>
        <v>1046</v>
      </c>
      <c r="M40" s="26">
        <f t="shared" si="7"/>
        <v>141</v>
      </c>
      <c r="N40" s="26">
        <f t="shared" si="7"/>
        <v>43</v>
      </c>
      <c r="O40" s="26">
        <f t="shared" si="7"/>
        <v>186</v>
      </c>
      <c r="P40" s="26">
        <f t="shared" si="7"/>
        <v>632</v>
      </c>
      <c r="Q40" s="26">
        <f t="shared" si="7"/>
        <v>445</v>
      </c>
      <c r="R40" s="26">
        <f t="shared" si="7"/>
        <v>130</v>
      </c>
      <c r="S40" s="26">
        <f t="shared" si="7"/>
        <v>832</v>
      </c>
      <c r="T40" s="26">
        <f t="shared" si="7"/>
        <v>298</v>
      </c>
      <c r="U40" s="26">
        <f t="shared" si="7"/>
        <v>99</v>
      </c>
    </row>
    <row r="41" spans="1:21" ht="15" customHeight="1">
      <c r="A41" s="30" t="s">
        <v>34</v>
      </c>
      <c r="B41" s="28">
        <v>3401</v>
      </c>
      <c r="C41" s="23">
        <v>167</v>
      </c>
      <c r="D41" s="23">
        <v>1</v>
      </c>
      <c r="E41" s="23">
        <v>0</v>
      </c>
      <c r="F41" s="23">
        <v>0</v>
      </c>
      <c r="G41" s="23">
        <v>304</v>
      </c>
      <c r="H41" s="23">
        <v>688</v>
      </c>
      <c r="I41" s="23">
        <v>35</v>
      </c>
      <c r="J41" s="23">
        <v>29</v>
      </c>
      <c r="K41" s="23">
        <v>98</v>
      </c>
      <c r="L41" s="23">
        <v>616</v>
      </c>
      <c r="M41" s="23">
        <v>62</v>
      </c>
      <c r="N41" s="23">
        <v>28</v>
      </c>
      <c r="O41" s="23">
        <v>71</v>
      </c>
      <c r="P41" s="23">
        <v>369</v>
      </c>
      <c r="Q41" s="23">
        <v>203</v>
      </c>
      <c r="R41" s="23">
        <v>64</v>
      </c>
      <c r="S41" s="23">
        <v>439</v>
      </c>
      <c r="T41" s="23">
        <v>146</v>
      </c>
      <c r="U41" s="6">
        <v>81</v>
      </c>
    </row>
    <row r="42" spans="1:21" ht="15" customHeight="1">
      <c r="A42" s="30" t="s">
        <v>35</v>
      </c>
      <c r="B42" s="28">
        <v>2906</v>
      </c>
      <c r="C42" s="23">
        <v>351</v>
      </c>
      <c r="D42" s="23">
        <v>6</v>
      </c>
      <c r="E42" s="23">
        <v>0</v>
      </c>
      <c r="F42" s="23">
        <v>0</v>
      </c>
      <c r="G42" s="23">
        <v>238</v>
      </c>
      <c r="H42" s="23">
        <v>409</v>
      </c>
      <c r="I42" s="23">
        <v>18</v>
      </c>
      <c r="J42" s="23">
        <v>34</v>
      </c>
      <c r="K42" s="23">
        <v>77</v>
      </c>
      <c r="L42" s="23">
        <v>430</v>
      </c>
      <c r="M42" s="23">
        <v>79</v>
      </c>
      <c r="N42" s="23">
        <v>15</v>
      </c>
      <c r="O42" s="23">
        <v>115</v>
      </c>
      <c r="P42" s="23">
        <v>263</v>
      </c>
      <c r="Q42" s="23">
        <v>242</v>
      </c>
      <c r="R42" s="23">
        <v>66</v>
      </c>
      <c r="S42" s="23">
        <v>393</v>
      </c>
      <c r="T42" s="23">
        <v>152</v>
      </c>
      <c r="U42" s="6">
        <v>18</v>
      </c>
    </row>
    <row r="43" spans="1:21" s="20" customFormat="1" ht="15" customHeight="1">
      <c r="A43" s="33" t="s">
        <v>36</v>
      </c>
      <c r="B43" s="26">
        <f>SUM(B44:B47)</f>
        <v>44315</v>
      </c>
      <c r="C43" s="26">
        <f aca="true" t="shared" si="8" ref="C43:U43">SUM(C44:C47)</f>
        <v>547</v>
      </c>
      <c r="D43" s="26">
        <f t="shared" si="8"/>
        <v>6</v>
      </c>
      <c r="E43" s="26">
        <f t="shared" si="8"/>
        <v>0</v>
      </c>
      <c r="F43" s="26">
        <f t="shared" si="8"/>
        <v>1</v>
      </c>
      <c r="G43" s="26">
        <f t="shared" si="8"/>
        <v>3054</v>
      </c>
      <c r="H43" s="26">
        <f t="shared" si="8"/>
        <v>9100</v>
      </c>
      <c r="I43" s="26">
        <f t="shared" si="8"/>
        <v>420</v>
      </c>
      <c r="J43" s="26">
        <f t="shared" si="8"/>
        <v>1070</v>
      </c>
      <c r="K43" s="26">
        <f t="shared" si="8"/>
        <v>1719</v>
      </c>
      <c r="L43" s="26">
        <f t="shared" si="8"/>
        <v>8516</v>
      </c>
      <c r="M43" s="26">
        <f t="shared" si="8"/>
        <v>1519</v>
      </c>
      <c r="N43" s="26">
        <f t="shared" si="8"/>
        <v>712</v>
      </c>
      <c r="O43" s="26">
        <f t="shared" si="8"/>
        <v>1656</v>
      </c>
      <c r="P43" s="26">
        <f t="shared" si="8"/>
        <v>4273</v>
      </c>
      <c r="Q43" s="26">
        <f t="shared" si="8"/>
        <v>2522</v>
      </c>
      <c r="R43" s="26">
        <f t="shared" si="8"/>
        <v>418</v>
      </c>
      <c r="S43" s="26">
        <f t="shared" si="8"/>
        <v>6041</v>
      </c>
      <c r="T43" s="26">
        <f t="shared" si="8"/>
        <v>1781</v>
      </c>
      <c r="U43" s="26">
        <f t="shared" si="8"/>
        <v>960</v>
      </c>
    </row>
    <row r="44" spans="1:21" ht="15" customHeight="1">
      <c r="A44" s="30" t="s">
        <v>37</v>
      </c>
      <c r="B44" s="28">
        <v>10649</v>
      </c>
      <c r="C44" s="23">
        <v>90</v>
      </c>
      <c r="D44" s="23">
        <v>1</v>
      </c>
      <c r="E44" s="23">
        <v>0</v>
      </c>
      <c r="F44" s="23">
        <v>0</v>
      </c>
      <c r="G44" s="23">
        <v>798</v>
      </c>
      <c r="H44" s="23">
        <v>2093</v>
      </c>
      <c r="I44" s="23">
        <v>88</v>
      </c>
      <c r="J44" s="23">
        <v>235</v>
      </c>
      <c r="K44" s="23">
        <v>474</v>
      </c>
      <c r="L44" s="23">
        <v>2137</v>
      </c>
      <c r="M44" s="23">
        <v>313</v>
      </c>
      <c r="N44" s="23">
        <v>129</v>
      </c>
      <c r="O44" s="23">
        <v>415</v>
      </c>
      <c r="P44" s="23">
        <v>1060</v>
      </c>
      <c r="Q44" s="23">
        <v>501</v>
      </c>
      <c r="R44" s="23">
        <v>106</v>
      </c>
      <c r="S44" s="23">
        <v>1571</v>
      </c>
      <c r="T44" s="23">
        <v>340</v>
      </c>
      <c r="U44" s="6">
        <v>298</v>
      </c>
    </row>
    <row r="45" spans="1:21" ht="15" customHeight="1">
      <c r="A45" s="30" t="s">
        <v>38</v>
      </c>
      <c r="B45" s="28">
        <v>10321</v>
      </c>
      <c r="C45" s="23">
        <v>46</v>
      </c>
      <c r="D45" s="23">
        <v>1</v>
      </c>
      <c r="E45" s="23">
        <v>0</v>
      </c>
      <c r="F45" s="23">
        <v>0</v>
      </c>
      <c r="G45" s="23">
        <v>674</v>
      </c>
      <c r="H45" s="23">
        <v>1890</v>
      </c>
      <c r="I45" s="23">
        <v>74</v>
      </c>
      <c r="J45" s="23">
        <v>305</v>
      </c>
      <c r="K45" s="23">
        <v>372</v>
      </c>
      <c r="L45" s="23">
        <v>2105</v>
      </c>
      <c r="M45" s="23">
        <v>437</v>
      </c>
      <c r="N45" s="23">
        <v>200</v>
      </c>
      <c r="O45" s="23">
        <v>430</v>
      </c>
      <c r="P45" s="23">
        <v>992</v>
      </c>
      <c r="Q45" s="23">
        <v>631</v>
      </c>
      <c r="R45" s="23">
        <v>79</v>
      </c>
      <c r="S45" s="23">
        <v>1521</v>
      </c>
      <c r="T45" s="23">
        <v>393</v>
      </c>
      <c r="U45" s="6">
        <v>171</v>
      </c>
    </row>
    <row r="46" spans="1:21" ht="15" customHeight="1">
      <c r="A46" s="30" t="s">
        <v>39</v>
      </c>
      <c r="B46" s="28">
        <v>14998</v>
      </c>
      <c r="C46" s="23">
        <v>316</v>
      </c>
      <c r="D46" s="23">
        <v>2</v>
      </c>
      <c r="E46" s="23">
        <v>0</v>
      </c>
      <c r="F46" s="23">
        <v>0</v>
      </c>
      <c r="G46" s="23">
        <v>1098</v>
      </c>
      <c r="H46" s="23">
        <v>3584</v>
      </c>
      <c r="I46" s="23">
        <v>179</v>
      </c>
      <c r="J46" s="23">
        <v>290</v>
      </c>
      <c r="K46" s="23">
        <v>544</v>
      </c>
      <c r="L46" s="23">
        <v>2583</v>
      </c>
      <c r="M46" s="23">
        <v>429</v>
      </c>
      <c r="N46" s="23">
        <v>213</v>
      </c>
      <c r="O46" s="23">
        <v>494</v>
      </c>
      <c r="P46" s="23">
        <v>1429</v>
      </c>
      <c r="Q46" s="23">
        <v>880</v>
      </c>
      <c r="R46" s="23">
        <v>153</v>
      </c>
      <c r="S46" s="23">
        <v>1725</v>
      </c>
      <c r="T46" s="23">
        <v>665</v>
      </c>
      <c r="U46" s="6">
        <v>414</v>
      </c>
    </row>
    <row r="47" spans="1:21" ht="15" customHeight="1">
      <c r="A47" s="30" t="s">
        <v>40</v>
      </c>
      <c r="B47" s="28">
        <v>8347</v>
      </c>
      <c r="C47" s="23">
        <v>95</v>
      </c>
      <c r="D47" s="23">
        <v>2</v>
      </c>
      <c r="E47" s="23">
        <v>0</v>
      </c>
      <c r="F47" s="23">
        <v>1</v>
      </c>
      <c r="G47" s="23">
        <v>484</v>
      </c>
      <c r="H47" s="23">
        <v>1533</v>
      </c>
      <c r="I47" s="23">
        <v>79</v>
      </c>
      <c r="J47" s="23">
        <v>240</v>
      </c>
      <c r="K47" s="23">
        <v>329</v>
      </c>
      <c r="L47" s="23">
        <v>1691</v>
      </c>
      <c r="M47" s="23">
        <v>340</v>
      </c>
      <c r="N47" s="23">
        <v>170</v>
      </c>
      <c r="O47" s="23">
        <v>317</v>
      </c>
      <c r="P47" s="23">
        <v>792</v>
      </c>
      <c r="Q47" s="23">
        <v>510</v>
      </c>
      <c r="R47" s="23">
        <v>80</v>
      </c>
      <c r="S47" s="23">
        <v>1224</v>
      </c>
      <c r="T47" s="23">
        <v>383</v>
      </c>
      <c r="U47" s="6">
        <v>77</v>
      </c>
    </row>
    <row r="48" spans="1:21" s="20" customFormat="1" ht="15" customHeight="1">
      <c r="A48" s="31" t="s">
        <v>41</v>
      </c>
      <c r="B48" s="26">
        <f>SUM(B49:B59)</f>
        <v>22534</v>
      </c>
      <c r="C48" s="26">
        <f aca="true" t="shared" si="9" ref="C48:U48">SUM(C49:C59)</f>
        <v>816</v>
      </c>
      <c r="D48" s="26">
        <f t="shared" si="9"/>
        <v>562</v>
      </c>
      <c r="E48" s="26">
        <f t="shared" si="9"/>
        <v>12</v>
      </c>
      <c r="F48" s="26">
        <f t="shared" si="9"/>
        <v>8</v>
      </c>
      <c r="G48" s="26">
        <f t="shared" si="9"/>
        <v>2466</v>
      </c>
      <c r="H48" s="26">
        <f t="shared" si="9"/>
        <v>4101</v>
      </c>
      <c r="I48" s="26">
        <f t="shared" si="9"/>
        <v>188</v>
      </c>
      <c r="J48" s="26">
        <f t="shared" si="9"/>
        <v>129</v>
      </c>
      <c r="K48" s="26">
        <f t="shared" si="9"/>
        <v>830</v>
      </c>
      <c r="L48" s="26">
        <f t="shared" si="9"/>
        <v>3605</v>
      </c>
      <c r="M48" s="26">
        <f t="shared" si="9"/>
        <v>355</v>
      </c>
      <c r="N48" s="26">
        <f t="shared" si="9"/>
        <v>93</v>
      </c>
      <c r="O48" s="26">
        <f t="shared" si="9"/>
        <v>1242</v>
      </c>
      <c r="P48" s="26">
        <f t="shared" si="9"/>
        <v>2138</v>
      </c>
      <c r="Q48" s="26">
        <f t="shared" si="9"/>
        <v>1181</v>
      </c>
      <c r="R48" s="26">
        <f t="shared" si="9"/>
        <v>666</v>
      </c>
      <c r="S48" s="26">
        <f t="shared" si="9"/>
        <v>2746</v>
      </c>
      <c r="T48" s="26">
        <f t="shared" si="9"/>
        <v>1232</v>
      </c>
      <c r="U48" s="26">
        <f t="shared" si="9"/>
        <v>164</v>
      </c>
    </row>
    <row r="49" spans="1:21" ht="15" customHeight="1">
      <c r="A49" s="30" t="s">
        <v>42</v>
      </c>
      <c r="B49" s="28">
        <v>4382</v>
      </c>
      <c r="C49" s="23">
        <v>111</v>
      </c>
      <c r="D49" s="23">
        <v>83</v>
      </c>
      <c r="E49" s="23">
        <v>0</v>
      </c>
      <c r="F49" s="23">
        <v>2</v>
      </c>
      <c r="G49" s="23">
        <v>413</v>
      </c>
      <c r="H49" s="23">
        <v>1145</v>
      </c>
      <c r="I49" s="23">
        <v>23</v>
      </c>
      <c r="J49" s="23">
        <v>33</v>
      </c>
      <c r="K49" s="23">
        <v>141</v>
      </c>
      <c r="L49" s="23">
        <v>779</v>
      </c>
      <c r="M49" s="23">
        <v>68</v>
      </c>
      <c r="N49" s="23">
        <v>21</v>
      </c>
      <c r="O49" s="23">
        <v>250</v>
      </c>
      <c r="P49" s="23">
        <v>351</v>
      </c>
      <c r="Q49" s="23">
        <v>179</v>
      </c>
      <c r="R49" s="23">
        <v>109</v>
      </c>
      <c r="S49" s="23">
        <v>489</v>
      </c>
      <c r="T49" s="23">
        <v>178</v>
      </c>
      <c r="U49" s="6">
        <v>7</v>
      </c>
    </row>
    <row r="50" spans="1:21" ht="15" customHeight="1">
      <c r="A50" s="30" t="s">
        <v>43</v>
      </c>
      <c r="B50" s="28">
        <v>8785</v>
      </c>
      <c r="C50" s="23">
        <v>299</v>
      </c>
      <c r="D50" s="23">
        <v>39</v>
      </c>
      <c r="E50" s="23">
        <v>0</v>
      </c>
      <c r="F50" s="23">
        <v>3</v>
      </c>
      <c r="G50" s="23">
        <v>866</v>
      </c>
      <c r="H50" s="23">
        <v>1699</v>
      </c>
      <c r="I50" s="23">
        <v>109</v>
      </c>
      <c r="J50" s="23">
        <v>65</v>
      </c>
      <c r="K50" s="23">
        <v>402</v>
      </c>
      <c r="L50" s="23">
        <v>1531</v>
      </c>
      <c r="M50" s="23">
        <v>162</v>
      </c>
      <c r="N50" s="23">
        <v>43</v>
      </c>
      <c r="O50" s="23">
        <v>275</v>
      </c>
      <c r="P50" s="23">
        <v>1019</v>
      </c>
      <c r="Q50" s="23">
        <v>426</v>
      </c>
      <c r="R50" s="23">
        <v>129</v>
      </c>
      <c r="S50" s="23">
        <v>1186</v>
      </c>
      <c r="T50" s="23">
        <v>399</v>
      </c>
      <c r="U50" s="6">
        <v>133</v>
      </c>
    </row>
    <row r="51" spans="1:21" ht="15" customHeight="1">
      <c r="A51" s="30" t="s">
        <v>44</v>
      </c>
      <c r="B51" s="28">
        <v>3408</v>
      </c>
      <c r="C51" s="23">
        <v>318</v>
      </c>
      <c r="D51" s="23">
        <v>18</v>
      </c>
      <c r="E51" s="23">
        <v>0</v>
      </c>
      <c r="F51" s="23">
        <v>0</v>
      </c>
      <c r="G51" s="23">
        <v>313</v>
      </c>
      <c r="H51" s="23">
        <v>670</v>
      </c>
      <c r="I51" s="23">
        <v>20</v>
      </c>
      <c r="J51" s="23">
        <v>18</v>
      </c>
      <c r="K51" s="23">
        <v>135</v>
      </c>
      <c r="L51" s="23">
        <v>641</v>
      </c>
      <c r="M51" s="23">
        <v>62</v>
      </c>
      <c r="N51" s="23">
        <v>13</v>
      </c>
      <c r="O51" s="23">
        <v>80</v>
      </c>
      <c r="P51" s="23">
        <v>312</v>
      </c>
      <c r="Q51" s="23">
        <v>192</v>
      </c>
      <c r="R51" s="23">
        <v>76</v>
      </c>
      <c r="S51" s="23">
        <v>388</v>
      </c>
      <c r="T51" s="23">
        <v>145</v>
      </c>
      <c r="U51" s="6">
        <v>7</v>
      </c>
    </row>
    <row r="52" spans="1:21" ht="15" customHeight="1">
      <c r="A52" s="30" t="s">
        <v>45</v>
      </c>
      <c r="B52" s="28">
        <v>448</v>
      </c>
      <c r="C52" s="23">
        <v>14</v>
      </c>
      <c r="D52" s="23">
        <v>38</v>
      </c>
      <c r="E52" s="23">
        <v>0</v>
      </c>
      <c r="F52" s="23">
        <v>0</v>
      </c>
      <c r="G52" s="23">
        <v>46</v>
      </c>
      <c r="H52" s="23">
        <v>71</v>
      </c>
      <c r="I52" s="23">
        <v>0</v>
      </c>
      <c r="J52" s="23">
        <v>1</v>
      </c>
      <c r="K52" s="23">
        <v>14</v>
      </c>
      <c r="L52" s="23">
        <v>70</v>
      </c>
      <c r="M52" s="23">
        <v>7</v>
      </c>
      <c r="N52" s="23">
        <v>1</v>
      </c>
      <c r="O52" s="23">
        <v>31</v>
      </c>
      <c r="P52" s="23">
        <v>36</v>
      </c>
      <c r="Q52" s="23">
        <v>23</v>
      </c>
      <c r="R52" s="23">
        <v>25</v>
      </c>
      <c r="S52" s="23">
        <v>33</v>
      </c>
      <c r="T52" s="23">
        <v>38</v>
      </c>
      <c r="U52" s="23">
        <v>0</v>
      </c>
    </row>
    <row r="53" spans="1:21" ht="15" customHeight="1">
      <c r="A53" s="30" t="s">
        <v>46</v>
      </c>
      <c r="B53" s="28">
        <v>790</v>
      </c>
      <c r="C53" s="23">
        <v>7</v>
      </c>
      <c r="D53" s="23">
        <v>55</v>
      </c>
      <c r="E53" s="23">
        <v>4</v>
      </c>
      <c r="F53" s="23">
        <v>0</v>
      </c>
      <c r="G53" s="23">
        <v>89</v>
      </c>
      <c r="H53" s="23">
        <v>52</v>
      </c>
      <c r="I53" s="23">
        <v>9</v>
      </c>
      <c r="J53" s="23">
        <v>3</v>
      </c>
      <c r="K53" s="23">
        <v>15</v>
      </c>
      <c r="L53" s="23">
        <v>130</v>
      </c>
      <c r="M53" s="23">
        <v>1</v>
      </c>
      <c r="N53" s="23">
        <v>0</v>
      </c>
      <c r="O53" s="23">
        <v>158</v>
      </c>
      <c r="P53" s="23">
        <v>29</v>
      </c>
      <c r="Q53" s="23">
        <v>47</v>
      </c>
      <c r="R53" s="23">
        <v>45</v>
      </c>
      <c r="S53" s="23">
        <v>85</v>
      </c>
      <c r="T53" s="23">
        <v>61</v>
      </c>
      <c r="U53" s="23">
        <v>0</v>
      </c>
    </row>
    <row r="54" spans="1:21" ht="15" customHeight="1">
      <c r="A54" s="30" t="s">
        <v>47</v>
      </c>
      <c r="B54" s="28">
        <v>309</v>
      </c>
      <c r="C54" s="23">
        <v>9</v>
      </c>
      <c r="D54" s="23">
        <v>16</v>
      </c>
      <c r="E54" s="23">
        <v>1</v>
      </c>
      <c r="F54" s="23">
        <v>0</v>
      </c>
      <c r="G54" s="23">
        <v>107</v>
      </c>
      <c r="H54" s="23">
        <v>18</v>
      </c>
      <c r="I54" s="23">
        <v>0</v>
      </c>
      <c r="J54" s="23">
        <v>0</v>
      </c>
      <c r="K54" s="23">
        <v>3</v>
      </c>
      <c r="L54" s="23">
        <v>18</v>
      </c>
      <c r="M54" s="23">
        <v>0</v>
      </c>
      <c r="N54" s="23">
        <v>0</v>
      </c>
      <c r="O54" s="23">
        <v>37</v>
      </c>
      <c r="P54" s="23">
        <v>12</v>
      </c>
      <c r="Q54" s="23">
        <v>19</v>
      </c>
      <c r="R54" s="23">
        <v>19</v>
      </c>
      <c r="S54" s="23">
        <v>15</v>
      </c>
      <c r="T54" s="23">
        <v>35</v>
      </c>
      <c r="U54" s="23">
        <v>0</v>
      </c>
    </row>
    <row r="55" spans="1:21" ht="15" customHeight="1">
      <c r="A55" s="30" t="s">
        <v>48</v>
      </c>
      <c r="B55" s="28">
        <v>1731</v>
      </c>
      <c r="C55" s="23">
        <v>25</v>
      </c>
      <c r="D55" s="23">
        <v>88</v>
      </c>
      <c r="E55" s="23">
        <v>3</v>
      </c>
      <c r="F55" s="23">
        <v>2</v>
      </c>
      <c r="G55" s="23">
        <v>314</v>
      </c>
      <c r="H55" s="23">
        <v>56</v>
      </c>
      <c r="I55" s="23">
        <v>18</v>
      </c>
      <c r="J55" s="23">
        <v>3</v>
      </c>
      <c r="K55" s="23">
        <v>52</v>
      </c>
      <c r="L55" s="23">
        <v>145</v>
      </c>
      <c r="M55" s="23">
        <v>23</v>
      </c>
      <c r="N55" s="23">
        <v>10</v>
      </c>
      <c r="O55" s="23">
        <v>171</v>
      </c>
      <c r="P55" s="23">
        <v>175</v>
      </c>
      <c r="Q55" s="23">
        <v>176</v>
      </c>
      <c r="R55" s="23">
        <v>109</v>
      </c>
      <c r="S55" s="23">
        <v>199</v>
      </c>
      <c r="T55" s="23">
        <v>150</v>
      </c>
      <c r="U55" s="6">
        <v>12</v>
      </c>
    </row>
    <row r="56" spans="1:21" ht="15" customHeight="1">
      <c r="A56" s="30" t="s">
        <v>49</v>
      </c>
      <c r="B56" s="28">
        <v>514</v>
      </c>
      <c r="C56" s="23">
        <v>2</v>
      </c>
      <c r="D56" s="23">
        <v>18</v>
      </c>
      <c r="E56" s="23">
        <v>1</v>
      </c>
      <c r="F56" s="23">
        <v>0</v>
      </c>
      <c r="G56" s="23">
        <v>104</v>
      </c>
      <c r="H56" s="23">
        <v>15</v>
      </c>
      <c r="I56" s="23">
        <v>4</v>
      </c>
      <c r="J56" s="23">
        <v>1</v>
      </c>
      <c r="K56" s="23">
        <v>8</v>
      </c>
      <c r="L56" s="23">
        <v>46</v>
      </c>
      <c r="M56" s="23">
        <v>8</v>
      </c>
      <c r="N56" s="23">
        <v>0</v>
      </c>
      <c r="O56" s="23">
        <v>62</v>
      </c>
      <c r="P56" s="23">
        <v>46</v>
      </c>
      <c r="Q56" s="23">
        <v>28</v>
      </c>
      <c r="R56" s="23">
        <v>51</v>
      </c>
      <c r="S56" s="23">
        <v>64</v>
      </c>
      <c r="T56" s="23">
        <v>56</v>
      </c>
      <c r="U56" s="23">
        <v>0</v>
      </c>
    </row>
    <row r="57" spans="1:21" ht="15" customHeight="1">
      <c r="A57" s="30" t="s">
        <v>50</v>
      </c>
      <c r="B57" s="28">
        <v>361</v>
      </c>
      <c r="C57" s="23">
        <v>0</v>
      </c>
      <c r="D57" s="23">
        <v>13</v>
      </c>
      <c r="E57" s="23">
        <v>1</v>
      </c>
      <c r="F57" s="23">
        <v>0</v>
      </c>
      <c r="G57" s="23">
        <v>57</v>
      </c>
      <c r="H57" s="23">
        <v>24</v>
      </c>
      <c r="I57" s="23">
        <v>1</v>
      </c>
      <c r="J57" s="23">
        <v>0</v>
      </c>
      <c r="K57" s="23">
        <v>0</v>
      </c>
      <c r="L57" s="23">
        <v>38</v>
      </c>
      <c r="M57" s="23">
        <v>2</v>
      </c>
      <c r="N57" s="23">
        <v>0</v>
      </c>
      <c r="O57" s="23">
        <v>49</v>
      </c>
      <c r="P57" s="23">
        <v>23</v>
      </c>
      <c r="Q57" s="23">
        <v>25</v>
      </c>
      <c r="R57" s="23">
        <v>26</v>
      </c>
      <c r="S57" s="23">
        <v>52</v>
      </c>
      <c r="T57" s="23">
        <v>49</v>
      </c>
      <c r="U57" s="6">
        <v>1</v>
      </c>
    </row>
    <row r="58" spans="1:21" ht="15" customHeight="1">
      <c r="A58" s="30" t="s">
        <v>51</v>
      </c>
      <c r="B58" s="28">
        <v>746</v>
      </c>
      <c r="C58" s="23">
        <v>8</v>
      </c>
      <c r="D58" s="23">
        <v>91</v>
      </c>
      <c r="E58" s="23">
        <v>2</v>
      </c>
      <c r="F58" s="23">
        <v>1</v>
      </c>
      <c r="G58" s="23">
        <v>55</v>
      </c>
      <c r="H58" s="23">
        <v>132</v>
      </c>
      <c r="I58" s="23">
        <v>1</v>
      </c>
      <c r="J58" s="23">
        <v>0</v>
      </c>
      <c r="K58" s="23">
        <v>16</v>
      </c>
      <c r="L58" s="23">
        <v>90</v>
      </c>
      <c r="M58" s="23">
        <v>8</v>
      </c>
      <c r="N58" s="23">
        <v>0</v>
      </c>
      <c r="O58" s="23">
        <v>87</v>
      </c>
      <c r="P58" s="23">
        <v>50</v>
      </c>
      <c r="Q58" s="23">
        <v>25</v>
      </c>
      <c r="R58" s="23">
        <v>37</v>
      </c>
      <c r="S58" s="23">
        <v>81</v>
      </c>
      <c r="T58" s="23">
        <v>62</v>
      </c>
      <c r="U58" s="23">
        <v>0</v>
      </c>
    </row>
    <row r="59" spans="1:21" ht="15" customHeight="1" thickBot="1">
      <c r="A59" s="34" t="s">
        <v>52</v>
      </c>
      <c r="B59" s="35">
        <v>1060</v>
      </c>
      <c r="C59" s="36">
        <v>23</v>
      </c>
      <c r="D59" s="36">
        <v>103</v>
      </c>
      <c r="E59" s="36">
        <v>0</v>
      </c>
      <c r="F59" s="36">
        <v>0</v>
      </c>
      <c r="G59" s="36">
        <v>102</v>
      </c>
      <c r="H59" s="36">
        <v>219</v>
      </c>
      <c r="I59" s="36">
        <v>3</v>
      </c>
      <c r="J59" s="36">
        <v>5</v>
      </c>
      <c r="K59" s="36">
        <v>44</v>
      </c>
      <c r="L59" s="36">
        <v>117</v>
      </c>
      <c r="M59" s="36">
        <v>14</v>
      </c>
      <c r="N59" s="36">
        <v>5</v>
      </c>
      <c r="O59" s="36">
        <v>42</v>
      </c>
      <c r="P59" s="36">
        <v>85</v>
      </c>
      <c r="Q59" s="36">
        <v>41</v>
      </c>
      <c r="R59" s="36">
        <v>40</v>
      </c>
      <c r="S59" s="36">
        <v>154</v>
      </c>
      <c r="T59" s="36">
        <v>59</v>
      </c>
      <c r="U59" s="6">
        <v>4</v>
      </c>
    </row>
    <row r="60" spans="1:21" ht="15" customHeight="1">
      <c r="A60" s="37" t="s">
        <v>53</v>
      </c>
      <c r="U60" s="38"/>
    </row>
    <row r="61" ht="14.25" customHeight="1">
      <c r="A61" s="37"/>
    </row>
  </sheetData>
  <mergeCells count="1">
    <mergeCell ref="A1:K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2010-08-10T10:06:44Z</dcterms:created>
  <dcterms:modified xsi:type="dcterms:W3CDTF">2010-08-10T10:13:49Z</dcterms:modified>
  <cp:category/>
  <cp:version/>
  <cp:contentType/>
  <cp:contentStatus/>
</cp:coreProperties>
</file>