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65446" windowWidth="10320" windowHeight="8700" activeTab="0"/>
  </bookViews>
  <sheets>
    <sheet name="1" sheetId="1" r:id="rId1"/>
  </sheets>
  <definedNames>
    <definedName name="_６２">#REF!</definedName>
    <definedName name="_xlnm.Print_Area" localSheetId="0">'1'!$A$1:$Q$126</definedName>
  </definedNames>
  <calcPr fullCalcOnLoad="1"/>
</workbook>
</file>

<file path=xl/sharedStrings.xml><?xml version="1.0" encoding="utf-8"?>
<sst xmlns="http://schemas.openxmlformats.org/spreadsheetml/2006/main" count="181" uniqueCount="136">
  <si>
    <t>民</t>
  </si>
  <si>
    <t>産    業    中    分    類</t>
  </si>
  <si>
    <t>総</t>
  </si>
  <si>
    <t>数</t>
  </si>
  <si>
    <t>１～４人</t>
  </si>
  <si>
    <t>５～９人</t>
  </si>
  <si>
    <t>30人以上</t>
  </si>
  <si>
    <t xml:space="preserve">              </t>
  </si>
  <si>
    <t>総合工事業</t>
  </si>
  <si>
    <t>職別工事業（設備工事業を除く）</t>
  </si>
  <si>
    <t>設備工事業</t>
  </si>
  <si>
    <t>食料品製造業</t>
  </si>
  <si>
    <t>飲料・たばこ・飼料製造業</t>
  </si>
  <si>
    <t>家具・装備品製造業</t>
  </si>
  <si>
    <t>パルプ・紙・紙加工品製造業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</si>
  <si>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</si>
  <si>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</si>
  <si>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</si>
  <si>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</si>
  <si>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</si>
  <si>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</si>
  <si>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</si>
  <si>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</si>
  <si>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</si>
  <si>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</si>
  <si>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</si>
  <si>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</si>
  <si>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</si>
  <si>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電気業</t>
  </si>
  <si>
    <t>ガス業</t>
  </si>
  <si>
    <t>熱供給業</t>
  </si>
  <si>
    <t>水道業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</si>
  <si>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</si>
  <si>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</si>
  <si>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</si>
  <si>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</si>
  <si>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</si>
  <si>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</si>
  <si>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</si>
  <si>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</si>
  <si>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</si>
  <si>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</si>
  <si>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不動産取引業</t>
  </si>
  <si>
    <t>不動産賃貸業・管理業</t>
  </si>
  <si>
    <t>政治・経済・文化団体</t>
  </si>
  <si>
    <t>その他のサービス業</t>
  </si>
  <si>
    <t>（単位：事業所,人）</t>
  </si>
  <si>
    <t>電子部品・デバイス製造業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</si>
  <si>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</si>
  <si>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</si>
  <si>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</si>
  <si>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</si>
  <si>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</si>
  <si>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</si>
  <si>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</si>
  <si>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</si>
  <si>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</si>
  <si>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</si>
  <si>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</si>
  <si>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</si>
  <si>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</si>
  <si>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</si>
  <si>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協同組織金融業</t>
  </si>
  <si>
    <t>郵便貯金取扱機関，政府関係金融機関</t>
  </si>
  <si>
    <t>貸金業，投資業等非預金信用機関</t>
  </si>
  <si>
    <t>証券業，商品先物取引業</t>
  </si>
  <si>
    <t>補助的金融業，金融附帯業</t>
  </si>
  <si>
    <t>飲食店，宿泊業</t>
  </si>
  <si>
    <t>一般飲食店</t>
  </si>
  <si>
    <t>遊興飲食店</t>
  </si>
  <si>
    <t>宿泊業</t>
  </si>
  <si>
    <t>医療，福祉</t>
  </si>
  <si>
    <t>医療業</t>
  </si>
  <si>
    <t>保健衛生</t>
  </si>
  <si>
    <t>社会保険・社会福祉・介護事業</t>
  </si>
  <si>
    <t>教育，学習支援業</t>
  </si>
  <si>
    <t>学校教育</t>
  </si>
  <si>
    <t>その他の教育，学習支援業</t>
  </si>
  <si>
    <t>複合サービス事業</t>
  </si>
  <si>
    <t>協同組合（他に分類されないもの）</t>
  </si>
  <si>
    <t>サービス業（他に分類されないもの）</t>
  </si>
  <si>
    <t>学術・開発研究機関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</si>
  <si>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</si>
  <si>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</si>
  <si>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</si>
  <si>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</si>
  <si>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</si>
  <si>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物品賃貸業</t>
  </si>
  <si>
    <t>広告業</t>
  </si>
  <si>
    <t>その他の事業サービス業</t>
  </si>
  <si>
    <t>情報通信機械器具製造業</t>
  </si>
  <si>
    <t>宗教</t>
  </si>
  <si>
    <t>資料：総務省統計局「事業所・企業統計調査報告」</t>
  </si>
  <si>
    <t>(注)平成16年調査は、簡易調査として「民営事業所」を対象に実施された。</t>
  </si>
  <si>
    <t xml:space="preserve">    第８章　事　　業　　所</t>
  </si>
  <si>
    <t>衣服・その他の繊維製品製造業</t>
  </si>
  <si>
    <t>印刷・同関連業</t>
  </si>
  <si>
    <t>10～ 29人</t>
  </si>
  <si>
    <t>派遣・下請
従業者のみ</t>
  </si>
  <si>
    <t>専門サービス業(他に分類されないもの)</t>
  </si>
  <si>
    <t>　　</t>
  </si>
  <si>
    <t>建築材料，鉱物・金属材料等卸売業</t>
  </si>
  <si>
    <t>家具・じゅう器・機械器具小売業</t>
  </si>
  <si>
    <t>銀行業</t>
  </si>
  <si>
    <t>公務(他に分類されないもの)</t>
  </si>
  <si>
    <t>国家公務</t>
  </si>
  <si>
    <t>地方公務</t>
  </si>
  <si>
    <t>…</t>
  </si>
  <si>
    <t xml:space="preserve">　１.　産業（中分類）別従業者規模 </t>
  </si>
  <si>
    <t xml:space="preserve"> （５区分）別事業所数及び従業者数</t>
  </si>
  <si>
    <t xml:space="preserve">　１.　産業（中分類）別従業者規模 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</si>
  <si>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</si>
  <si>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</si>
  <si>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</si>
  <si>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</si>
  <si>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</si>
  <si>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</si>
  <si>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</si>
  <si>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卸売・小売業</t>
  </si>
  <si>
    <t>金融・保険業</t>
  </si>
  <si>
    <t>不動産業</t>
  </si>
  <si>
    <t>事業所数</t>
  </si>
  <si>
    <t>従業者数</t>
  </si>
  <si>
    <t>平成13年10月１日現在</t>
  </si>
  <si>
    <t>平成16年６月１日現在</t>
  </si>
  <si>
    <t xml:space="preserve"> （５区分）別事業所数及び従業者数　(続）</t>
  </si>
  <si>
    <t>平成18年10月１日現在</t>
  </si>
  <si>
    <t>…</t>
  </si>
  <si>
    <t>国，地方公共団体</t>
  </si>
  <si>
    <t>　　　　営　　　　　　事　　　　　　業　　　　　　所</t>
  </si>
  <si>
    <t>プラスチック製品製造業</t>
  </si>
  <si>
    <t>郵便局</t>
  </si>
  <si>
    <t>機械等修理業</t>
  </si>
  <si>
    <r>
      <t>繊維工業</t>
    </r>
    <r>
      <rPr>
        <sz val="8"/>
        <rFont val="ＭＳ 明朝"/>
        <family val="1"/>
      </rPr>
      <t>(衣服･その他の繊維製品を除く)</t>
    </r>
  </si>
  <si>
    <t>木材・木製品製造業（家具を除く）</t>
  </si>
  <si>
    <r>
      <t>保険業</t>
    </r>
    <r>
      <rPr>
        <sz val="7"/>
        <rFont val="ＭＳ 明朝"/>
        <family val="1"/>
      </rPr>
      <t>(保険媒介代理業,保険ｻｰﾋﾞｽ業を含む)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</si>
</sst>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##,###,##0;&quot;-&quot;##,###,##0"/>
    <numFmt numFmtId="178" formatCode="#,###,###,##0;&quot; -&quot;###,###,##0"/>
    <numFmt numFmtId="179" formatCode="\ ###,###,##0;&quot;-&quot;###,###,##0"/>
    <numFmt numFmtId="180" formatCode="##,###,##0.0;&quot;-&quot;#,###,##0.0"/>
    <numFmt numFmtId="181" formatCode="##,###,###,##0;&quot;-&quot;#,###,###,##0"/>
    <numFmt numFmtId="182" formatCode="###,###,##0.0;&quot;-&quot;##,###,##0.0"/>
    <numFmt numFmtId="183" formatCode="\ ###,##0.0;&quot;-&quot;###,##0.0"/>
    <numFmt numFmtId="184" formatCode="###,##0.0;&quot;-&quot;##,##0.0"/>
    <numFmt numFmtId="185" formatCode="#,###,###,###,##0;&quot; -&quot;###,###,###,##0"/>
    <numFmt numFmtId="186" formatCode="###,###,###,##0;&quot;-&quot;##,###,###,##0"/>
    <numFmt numFmtId="187" formatCode="\ ###,###,##0.0;&quot;-&quot;###,###,##0.0"/>
    <numFmt numFmtId="188" formatCode="#,###,##0.0;&quot; -&quot;###,##0.0"/>
    <numFmt numFmtId="189" formatCode="\ ###,###,###,##0;&quot;-&quot;###,###,###,##0"/>
    <numFmt numFmtId="190" formatCode="##,###,###,##0.0;&quot;-&quot;#,###,###,##0.0"/>
    <numFmt numFmtId="191" formatCode="##,###,##0;&quot;-&quot;#,###,##0"/>
    <numFmt numFmtId="192" formatCode="0_ "/>
    <numFmt numFmtId="193" formatCode="\ ###,##0;&quot;-&quot;###,##0"/>
    <numFmt numFmtId="194" formatCode="#,###,##0;&quot; -&quot;###,##0"/>
    <numFmt numFmtId="195" formatCode="0_);[Red]\(0\)"/>
    <numFmt numFmtId="196" formatCode="\1\)\ #,###,##0;\1\)\ \-###,##0"/>
    <numFmt numFmtId="197" formatCode="###,###,###,##0.0;&quot;-&quot;##,###,##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\ ###,###,###,###,##0;&quot;-&quot;###,###,###,###,##0"/>
  </numFmts>
  <fonts count="1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22"/>
      <name val="ＭＳ 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76" fontId="12" fillId="0" borderId="0" xfId="23" applyNumberFormat="1" applyFont="1" applyFill="1" applyAlignment="1" quotePrefix="1">
      <alignment horizontal="right"/>
      <protection/>
    </xf>
    <xf numFmtId="176" fontId="12" fillId="0" borderId="0" xfId="23" applyNumberFormat="1" applyFont="1" applyFill="1" applyAlignment="1">
      <alignment horizontal="right"/>
      <protection/>
    </xf>
    <xf numFmtId="185" fontId="12" fillId="0" borderId="0" xfId="0" applyNumberFormat="1" applyFont="1" applyFill="1" applyAlignment="1">
      <alignment horizontal="right"/>
    </xf>
    <xf numFmtId="201" fontId="12" fillId="0" borderId="0" xfId="0" applyNumberFormat="1" applyFont="1" applyFill="1" applyAlignment="1">
      <alignment horizontal="right"/>
    </xf>
    <xf numFmtId="176" fontId="12" fillId="0" borderId="1" xfId="23" applyNumberFormat="1" applyFont="1" applyFill="1" applyBorder="1" applyAlignment="1" quotePrefix="1">
      <alignment horizontal="right"/>
      <protection/>
    </xf>
    <xf numFmtId="176" fontId="12" fillId="0" borderId="1" xfId="23" applyNumberFormat="1" applyFont="1" applyFill="1" applyBorder="1" applyAlignment="1">
      <alignment horizontal="right"/>
      <protection/>
    </xf>
    <xf numFmtId="176" fontId="12" fillId="0" borderId="0" xfId="23" applyNumberFormat="1" applyFont="1" applyFill="1" applyBorder="1" applyAlignment="1" quotePrefix="1">
      <alignment horizontal="right"/>
      <protection/>
    </xf>
    <xf numFmtId="176" fontId="12" fillId="0" borderId="0" xfId="23" applyNumberFormat="1" applyFont="1" applyFill="1" applyBorder="1" applyAlignment="1">
      <alignment horizontal="right"/>
      <protection/>
    </xf>
    <xf numFmtId="176" fontId="13" fillId="0" borderId="0" xfId="21" applyNumberFormat="1" applyFont="1" applyFill="1" applyAlignment="1" applyProtection="1">
      <alignment vertical="center"/>
      <protection locked="0"/>
    </xf>
    <xf numFmtId="176" fontId="13" fillId="0" borderId="0" xfId="23" applyNumberFormat="1" applyFont="1" applyFill="1">
      <alignment/>
      <protection/>
    </xf>
    <xf numFmtId="176" fontId="13" fillId="0" borderId="0" xfId="23" applyNumberFormat="1" applyFont="1" applyFill="1" applyAlignment="1" quotePrefix="1">
      <alignment horizontal="right"/>
      <protection/>
    </xf>
    <xf numFmtId="176" fontId="13" fillId="0" borderId="0" xfId="23" applyNumberFormat="1" applyFont="1" applyFill="1" applyAlignment="1">
      <alignment horizontal="right"/>
      <protection/>
    </xf>
    <xf numFmtId="0" fontId="13" fillId="0" borderId="0" xfId="21" applyNumberFormat="1" applyFont="1" applyFill="1" applyAlignment="1" applyProtection="1">
      <alignment vertical="center"/>
      <protection locked="0"/>
    </xf>
    <xf numFmtId="0" fontId="13" fillId="0" borderId="0" xfId="21" applyFont="1" applyFill="1" applyAlignment="1">
      <alignment vertical="center"/>
      <protection/>
    </xf>
    <xf numFmtId="0" fontId="13" fillId="0" borderId="0" xfId="21" applyNumberFormat="1" applyFont="1" applyFill="1" applyAlignment="1">
      <alignment vertical="center"/>
      <protection/>
    </xf>
    <xf numFmtId="176" fontId="13" fillId="0" borderId="0" xfId="21" applyNumberFormat="1" applyFont="1" applyFill="1" applyBorder="1" applyAlignment="1" applyProtection="1">
      <alignment vertical="center"/>
      <protection locked="0"/>
    </xf>
    <xf numFmtId="176" fontId="12" fillId="0" borderId="0" xfId="21" applyNumberFormat="1" applyFont="1" applyFill="1" applyAlignment="1" applyProtection="1">
      <alignment vertical="center"/>
      <protection locked="0"/>
    </xf>
    <xf numFmtId="176" fontId="12" fillId="0" borderId="0" xfId="21" applyNumberFormat="1" applyFont="1" applyFill="1" applyBorder="1" applyAlignment="1" applyProtection="1">
      <alignment vertical="center"/>
      <protection locked="0"/>
    </xf>
    <xf numFmtId="176" fontId="12" fillId="0" borderId="1" xfId="21" applyNumberFormat="1" applyFont="1" applyFill="1" applyBorder="1" applyAlignment="1" applyProtection="1">
      <alignment vertical="center"/>
      <protection locked="0"/>
    </xf>
    <xf numFmtId="0" fontId="10" fillId="0" borderId="0" xfId="21" applyNumberFormat="1" applyFont="1" applyFill="1" applyAlignment="1" applyProtection="1">
      <alignment vertical="center"/>
      <protection locked="0"/>
    </xf>
    <xf numFmtId="0" fontId="10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8" fillId="0" borderId="0" xfId="21" applyFont="1" applyFill="1" applyAlignment="1">
      <alignment vertical="center"/>
      <protection/>
    </xf>
    <xf numFmtId="0" fontId="8" fillId="0" borderId="0" xfId="21" applyNumberFormat="1" applyFont="1" applyFill="1" applyAlignment="1" applyProtection="1">
      <alignment vertical="center"/>
      <protection locked="0"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horizontal="left" vertical="center"/>
      <protection/>
    </xf>
    <xf numFmtId="0" fontId="8" fillId="0" borderId="2" xfId="21" applyNumberFormat="1" applyFont="1" applyFill="1" applyBorder="1" applyAlignment="1" applyProtection="1">
      <alignment vertical="center"/>
      <protection locked="0"/>
    </xf>
    <xf numFmtId="0" fontId="8" fillId="0" borderId="3" xfId="21" applyNumberFormat="1" applyFont="1" applyFill="1" applyBorder="1" applyAlignment="1" applyProtection="1">
      <alignment vertical="center"/>
      <protection locked="0"/>
    </xf>
    <xf numFmtId="0" fontId="8" fillId="0" borderId="0" xfId="21" applyNumberFormat="1" applyFont="1" applyFill="1" applyAlignment="1" applyProtection="1">
      <alignment horizontal="center" vertical="center"/>
      <protection locked="0"/>
    </xf>
    <xf numFmtId="0" fontId="8" fillId="0" borderId="4" xfId="21" applyNumberFormat="1" applyFont="1" applyFill="1" applyBorder="1" applyAlignment="1" applyProtection="1">
      <alignment horizontal="center" vertical="center"/>
      <protection locked="0"/>
    </xf>
    <xf numFmtId="0" fontId="8" fillId="0" borderId="5" xfId="21" applyNumberFormat="1" applyFont="1" applyFill="1" applyBorder="1" applyAlignment="1" applyProtection="1">
      <alignment horizontal="center" vertical="center"/>
      <protection locked="0"/>
    </xf>
    <xf numFmtId="0" fontId="8" fillId="0" borderId="6" xfId="21" applyNumberFormat="1" applyFont="1" applyFill="1" applyBorder="1" applyAlignment="1" applyProtection="1">
      <alignment horizontal="center" vertical="center"/>
      <protection locked="0"/>
    </xf>
    <xf numFmtId="0" fontId="8" fillId="0" borderId="7" xfId="21" applyNumberFormat="1" applyFont="1" applyFill="1" applyBorder="1" applyAlignment="1" applyProtection="1">
      <alignment horizontal="center" vertical="center"/>
      <protection locked="0"/>
    </xf>
    <xf numFmtId="0" fontId="8" fillId="0" borderId="5" xfId="22" applyNumberFormat="1" applyFont="1" applyFill="1" applyBorder="1" applyAlignment="1" applyProtection="1">
      <alignment horizontal="center" vertical="center"/>
      <protection locked="0"/>
    </xf>
    <xf numFmtId="0" fontId="8" fillId="0" borderId="6" xfId="22" applyNumberFormat="1" applyFont="1" applyFill="1" applyBorder="1" applyAlignment="1" applyProtection="1">
      <alignment horizontal="center" vertical="center"/>
      <protection locked="0"/>
    </xf>
    <xf numFmtId="0" fontId="11" fillId="0" borderId="0" xfId="22" applyNumberFormat="1" applyFont="1" applyFill="1" applyAlignment="1" applyProtection="1">
      <alignment horizontal="center" vertical="center"/>
      <protection locked="0"/>
    </xf>
    <xf numFmtId="0" fontId="8" fillId="0" borderId="3" xfId="22" applyNumberFormat="1" applyFont="1" applyFill="1" applyBorder="1" applyAlignment="1" applyProtection="1">
      <alignment vertical="center"/>
      <protection locked="0"/>
    </xf>
    <xf numFmtId="0" fontId="8" fillId="0" borderId="2" xfId="22" applyNumberFormat="1" applyFont="1" applyFill="1" applyBorder="1" applyAlignment="1" applyProtection="1">
      <alignment vertical="center"/>
      <protection locked="0"/>
    </xf>
    <xf numFmtId="0" fontId="8" fillId="0" borderId="0" xfId="21" applyFont="1" applyFill="1" applyAlignment="1" applyProtection="1">
      <alignment vertical="center"/>
      <protection locked="0"/>
    </xf>
    <xf numFmtId="0" fontId="9" fillId="0" borderId="0" xfId="21" applyFont="1" applyFill="1" applyAlignment="1">
      <alignment vertical="center"/>
      <protection/>
    </xf>
    <xf numFmtId="0" fontId="8" fillId="0" borderId="8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1" applyFont="1" applyFill="1" applyAlignment="1">
      <alignment horizontal="center" vertical="center"/>
      <protection/>
    </xf>
    <xf numFmtId="0" fontId="12" fillId="0" borderId="9" xfId="21" applyNumberFormat="1" applyFont="1" applyFill="1" applyBorder="1" applyAlignment="1" applyProtection="1">
      <alignment horizontal="centerContinuous" vertical="center"/>
      <protection locked="0"/>
    </xf>
    <xf numFmtId="176" fontId="12" fillId="0" borderId="6" xfId="21" applyNumberFormat="1" applyFont="1" applyFill="1" applyBorder="1" applyAlignment="1" applyProtection="1">
      <alignment vertical="center"/>
      <protection locked="0"/>
    </xf>
    <xf numFmtId="176" fontId="12" fillId="0" borderId="6" xfId="21" applyNumberFormat="1" applyFont="1" applyFill="1" applyBorder="1" applyAlignment="1" applyProtection="1">
      <alignment horizontal="right" vertical="center"/>
      <protection locked="0"/>
    </xf>
    <xf numFmtId="0" fontId="12" fillId="0" borderId="0" xfId="21" applyNumberFormat="1" applyFont="1" applyFill="1" applyAlignment="1" applyProtection="1">
      <alignment vertical="center"/>
      <protection locked="0"/>
    </xf>
    <xf numFmtId="0" fontId="12" fillId="0" borderId="0" xfId="21" applyNumberFormat="1" applyFont="1" applyFill="1" applyAlignment="1" applyProtection="1">
      <alignment horizontal="centerContinuous" vertical="center"/>
      <protection locked="0"/>
    </xf>
    <xf numFmtId="176" fontId="12" fillId="0" borderId="0" xfId="21" applyNumberFormat="1" applyFont="1" applyFill="1" applyBorder="1" applyAlignment="1" applyProtection="1">
      <alignment horizontal="right" vertical="center"/>
      <protection locked="0"/>
    </xf>
    <xf numFmtId="0" fontId="12" fillId="0" borderId="0" xfId="21" applyNumberFormat="1" applyFont="1" applyFill="1" applyAlignment="1" applyProtection="1">
      <alignment horizontal="right" vertical="center"/>
      <protection locked="0"/>
    </xf>
    <xf numFmtId="0" fontId="12" fillId="0" borderId="9" xfId="21" applyNumberFormat="1" applyFont="1" applyFill="1" applyBorder="1" applyAlignment="1" applyProtection="1">
      <alignment horizontal="distributed" vertical="center"/>
      <protection locked="0"/>
    </xf>
    <xf numFmtId="176" fontId="12" fillId="0" borderId="0" xfId="23" applyNumberFormat="1" applyFont="1" applyFill="1">
      <alignment/>
      <protection/>
    </xf>
    <xf numFmtId="0" fontId="12" fillId="0" borderId="0" xfId="21" applyNumberFormat="1" applyFont="1" applyFill="1" applyBorder="1" applyAlignment="1" applyProtection="1">
      <alignment horizontal="right" vertical="center"/>
      <protection locked="0"/>
    </xf>
    <xf numFmtId="0" fontId="12" fillId="0" borderId="1" xfId="21" applyNumberFormat="1" applyFont="1" applyFill="1" applyBorder="1" applyAlignment="1" applyProtection="1">
      <alignment horizontal="right" vertical="center"/>
      <protection locked="0"/>
    </xf>
    <xf numFmtId="0" fontId="12" fillId="0" borderId="10" xfId="21" applyNumberFormat="1" applyFont="1" applyFill="1" applyBorder="1" applyAlignment="1" applyProtection="1">
      <alignment horizontal="distributed" vertical="center"/>
      <protection locked="0"/>
    </xf>
    <xf numFmtId="176" fontId="12" fillId="0" borderId="11" xfId="21" applyNumberFormat="1" applyFont="1" applyFill="1" applyBorder="1" applyAlignment="1" applyProtection="1">
      <alignment vertical="center"/>
      <protection locked="0"/>
    </xf>
    <xf numFmtId="176" fontId="12" fillId="0" borderId="1" xfId="23" applyNumberFormat="1" applyFont="1" applyFill="1" applyBorder="1">
      <alignment/>
      <protection/>
    </xf>
    <xf numFmtId="0" fontId="11" fillId="0" borderId="0" xfId="22" applyFont="1" applyFill="1" applyAlignment="1">
      <alignment vertical="center"/>
      <protection/>
    </xf>
    <xf numFmtId="0" fontId="8" fillId="0" borderId="12" xfId="22" applyNumberFormat="1" applyFont="1" applyFill="1" applyBorder="1" applyAlignment="1" applyProtection="1">
      <alignment vertical="center"/>
      <protection locked="0"/>
    </xf>
    <xf numFmtId="0" fontId="8" fillId="0" borderId="0" xfId="22" applyFont="1" applyFill="1" applyAlignment="1">
      <alignment vertical="center"/>
      <protection/>
    </xf>
    <xf numFmtId="0" fontId="8" fillId="0" borderId="0" xfId="22" applyNumberFormat="1" applyFont="1" applyFill="1" applyAlignment="1" applyProtection="1">
      <alignment horizontal="center" vertical="center"/>
      <protection locked="0"/>
    </xf>
    <xf numFmtId="0" fontId="8" fillId="0" borderId="8" xfId="2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2" applyFont="1" applyFill="1" applyAlignment="1">
      <alignment horizontal="center" vertical="center"/>
      <protection/>
    </xf>
    <xf numFmtId="176" fontId="13" fillId="0" borderId="5" xfId="21" applyNumberFormat="1" applyFont="1" applyFill="1" applyBorder="1" applyAlignment="1" applyProtection="1">
      <alignment vertical="center"/>
      <protection locked="0"/>
    </xf>
    <xf numFmtId="176" fontId="13" fillId="0" borderId="6" xfId="21" applyNumberFormat="1" applyFont="1" applyFill="1" applyBorder="1" applyAlignment="1" applyProtection="1">
      <alignment vertical="center"/>
      <protection locked="0"/>
    </xf>
    <xf numFmtId="0" fontId="13" fillId="0" borderId="0" xfId="22" applyFont="1" applyFill="1" applyAlignment="1">
      <alignment vertical="center"/>
      <protection/>
    </xf>
    <xf numFmtId="0" fontId="12" fillId="0" borderId="0" xfId="22" applyNumberFormat="1" applyFont="1" applyFill="1" applyAlignment="1" applyProtection="1">
      <alignment vertical="center"/>
      <protection locked="0"/>
    </xf>
    <xf numFmtId="0" fontId="12" fillId="0" borderId="9" xfId="22" applyNumberFormat="1" applyFont="1" applyFill="1" applyBorder="1" applyAlignment="1" applyProtection="1">
      <alignment horizontal="distributed" vertical="center"/>
      <protection locked="0"/>
    </xf>
    <xf numFmtId="0" fontId="12" fillId="0" borderId="0" xfId="22" applyFont="1" applyFill="1" applyAlignment="1">
      <alignment vertical="center"/>
      <protection/>
    </xf>
    <xf numFmtId="0" fontId="12" fillId="0" borderId="9" xfId="22" applyFont="1" applyFill="1" applyBorder="1" applyAlignment="1">
      <alignment horizontal="distributed" vertical="center"/>
      <protection/>
    </xf>
    <xf numFmtId="38" fontId="12" fillId="0" borderId="0" xfId="17" applyFont="1" applyFill="1" applyAlignment="1">
      <alignment vertical="center"/>
    </xf>
    <xf numFmtId="0" fontId="12" fillId="0" borderId="0" xfId="22" applyNumberFormat="1" applyFont="1" applyFill="1" applyBorder="1" applyAlignment="1" applyProtection="1">
      <alignment vertical="center"/>
      <protection locked="0"/>
    </xf>
    <xf numFmtId="0" fontId="12" fillId="0" borderId="0" xfId="22" applyFont="1" applyFill="1" applyBorder="1" applyAlignment="1">
      <alignment vertical="center"/>
      <protection/>
    </xf>
    <xf numFmtId="0" fontId="12" fillId="0" borderId="1" xfId="22" applyNumberFormat="1" applyFont="1" applyFill="1" applyBorder="1" applyAlignment="1" applyProtection="1">
      <alignment vertical="center"/>
      <protection locked="0"/>
    </xf>
    <xf numFmtId="0" fontId="12" fillId="0" borderId="10" xfId="22" applyFont="1" applyFill="1" applyBorder="1" applyAlignment="1">
      <alignment horizontal="distributed" vertical="center"/>
      <protection/>
    </xf>
    <xf numFmtId="0" fontId="8" fillId="0" borderId="8" xfId="22" applyNumberFormat="1" applyFont="1" applyFill="1" applyBorder="1" applyAlignment="1" applyProtection="1">
      <alignment horizontal="center" vertical="center"/>
      <protection locked="0"/>
    </xf>
    <xf numFmtId="0" fontId="8" fillId="0" borderId="13" xfId="22" applyNumberFormat="1" applyFont="1" applyFill="1" applyBorder="1" applyAlignment="1" applyProtection="1">
      <alignment horizontal="center" vertical="center"/>
      <protection locked="0"/>
    </xf>
    <xf numFmtId="0" fontId="8" fillId="0" borderId="14" xfId="22" applyNumberFormat="1" applyFont="1" applyFill="1" applyBorder="1" applyAlignment="1" applyProtection="1">
      <alignment horizontal="center" vertical="center"/>
      <protection locked="0"/>
    </xf>
    <xf numFmtId="176" fontId="12" fillId="0" borderId="0" xfId="21" applyNumberFormat="1" applyFont="1" applyFill="1" applyAlignment="1" applyProtection="1">
      <alignment horizontal="right" vertical="center"/>
      <protection locked="0"/>
    </xf>
    <xf numFmtId="0" fontId="8" fillId="0" borderId="0" xfId="22" applyNumberFormat="1" applyFont="1" applyFill="1" applyBorder="1" applyAlignment="1" applyProtection="1">
      <alignment vertical="center"/>
      <protection locked="0"/>
    </xf>
    <xf numFmtId="0" fontId="8" fillId="0" borderId="0" xfId="22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 applyProtection="1">
      <alignment vertical="center"/>
      <protection locked="0"/>
    </xf>
    <xf numFmtId="0" fontId="8" fillId="0" borderId="15" xfId="22" applyNumberFormat="1" applyFont="1" applyFill="1" applyBorder="1" applyAlignment="1" applyProtection="1">
      <alignment horizontal="center" vertical="center"/>
      <protection locked="0"/>
    </xf>
    <xf numFmtId="0" fontId="8" fillId="0" borderId="16" xfId="22" applyNumberFormat="1" applyFont="1" applyFill="1" applyBorder="1" applyAlignment="1" applyProtection="1">
      <alignment horizontal="center" vertical="center"/>
      <protection locked="0"/>
    </xf>
    <xf numFmtId="0" fontId="14" fillId="0" borderId="9" xfId="22" applyNumberFormat="1" applyFont="1" applyFill="1" applyBorder="1" applyAlignment="1" applyProtection="1">
      <alignment horizontal="distributed" vertical="center"/>
      <protection locked="0"/>
    </xf>
    <xf numFmtId="0" fontId="8" fillId="0" borderId="17" xfId="21" applyNumberFormat="1" applyFont="1" applyFill="1" applyBorder="1" applyAlignment="1" applyProtection="1">
      <alignment horizontal="center" vertical="center"/>
      <protection locked="0"/>
    </xf>
    <xf numFmtId="0" fontId="8" fillId="0" borderId="4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2" applyNumberFormat="1" applyFont="1" applyFill="1" applyAlignment="1" applyProtection="1">
      <alignment horizontal="distributed" vertical="center"/>
      <protection locked="0"/>
    </xf>
    <xf numFmtId="0" fontId="9" fillId="0" borderId="0" xfId="21" applyNumberFormat="1" applyFont="1" applyFill="1" applyAlignment="1" applyProtection="1">
      <alignment horizontal="right" vertical="center"/>
      <protection locked="0"/>
    </xf>
    <xf numFmtId="0" fontId="9" fillId="0" borderId="0" xfId="21" applyNumberFormat="1" applyFont="1" applyFill="1" applyAlignment="1" applyProtection="1">
      <alignment horizontal="left" vertical="center"/>
      <protection locked="0"/>
    </xf>
    <xf numFmtId="0" fontId="8" fillId="0" borderId="14" xfId="22" applyNumberFormat="1" applyFont="1" applyFill="1" applyBorder="1" applyAlignment="1" applyProtection="1">
      <alignment horizontal="center" vertical="center"/>
      <protection locked="0"/>
    </xf>
    <xf numFmtId="0" fontId="8" fillId="0" borderId="13" xfId="22" applyNumberFormat="1" applyFont="1" applyFill="1" applyBorder="1" applyAlignment="1" applyProtection="1">
      <alignment horizontal="center" vertical="center"/>
      <protection locked="0"/>
    </xf>
    <xf numFmtId="0" fontId="8" fillId="0" borderId="3" xfId="22" applyNumberFormat="1" applyFont="1" applyFill="1" applyBorder="1" applyAlignment="1" applyProtection="1">
      <alignment horizontal="center" vertical="center"/>
      <protection locked="0"/>
    </xf>
    <xf numFmtId="0" fontId="8" fillId="0" borderId="18" xfId="22" applyNumberFormat="1" applyFont="1" applyFill="1" applyBorder="1" applyAlignment="1" applyProtection="1">
      <alignment horizontal="center" vertical="center"/>
      <protection locked="0"/>
    </xf>
    <xf numFmtId="0" fontId="8" fillId="0" borderId="17" xfId="22" applyNumberFormat="1" applyFont="1" applyFill="1" applyBorder="1" applyAlignment="1" applyProtection="1">
      <alignment horizontal="center" vertical="center"/>
      <protection locked="0"/>
    </xf>
    <xf numFmtId="0" fontId="8" fillId="0" borderId="4" xfId="22" applyNumberFormat="1" applyFont="1" applyFill="1" applyBorder="1" applyAlignment="1" applyProtection="1">
      <alignment horizontal="center" vertical="center"/>
      <protection locked="0"/>
    </xf>
    <xf numFmtId="0" fontId="9" fillId="0" borderId="0" xfId="21" applyNumberFormat="1" applyFont="1" applyFill="1" applyBorder="1" applyAlignment="1" applyProtection="1">
      <alignment horizontal="right" vertical="center"/>
      <protection locked="0"/>
    </xf>
    <xf numFmtId="0" fontId="9" fillId="0" borderId="0" xfId="21" applyNumberFormat="1" applyFont="1" applyFill="1" applyBorder="1" applyAlignment="1" applyProtection="1">
      <alignment horizontal="left" vertical="center"/>
      <protection locked="0"/>
    </xf>
    <xf numFmtId="0" fontId="8" fillId="0" borderId="3" xfId="21" applyNumberFormat="1" applyFont="1" applyFill="1" applyBorder="1" applyAlignment="1" applyProtection="1">
      <alignment horizontal="center" vertical="center"/>
      <protection locked="0"/>
    </xf>
    <xf numFmtId="0" fontId="8" fillId="0" borderId="18" xfId="21" applyNumberFormat="1" applyFont="1" applyFill="1" applyBorder="1" applyAlignment="1" applyProtection="1">
      <alignment horizontal="center" vertical="center"/>
      <protection locked="0"/>
    </xf>
    <xf numFmtId="0" fontId="13" fillId="0" borderId="9" xfId="22" applyNumberFormat="1" applyFont="1" applyFill="1" applyBorder="1" applyAlignment="1" applyProtection="1">
      <alignment horizontal="distributed" vertical="center"/>
      <protection locked="0"/>
    </xf>
    <xf numFmtId="0" fontId="8" fillId="0" borderId="8" xfId="22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>
      <alignment horizontal="distributed" vertical="center"/>
    </xf>
    <xf numFmtId="0" fontId="13" fillId="0" borderId="6" xfId="22" applyNumberFormat="1" applyFont="1" applyFill="1" applyBorder="1" applyAlignment="1" applyProtection="1">
      <alignment horizontal="distributed" vertical="center"/>
      <protection locked="0"/>
    </xf>
    <xf numFmtId="0" fontId="13" fillId="0" borderId="19" xfId="0" applyFont="1" applyFill="1" applyBorder="1" applyAlignment="1">
      <alignment horizontal="distributed" vertical="center"/>
    </xf>
    <xf numFmtId="0" fontId="13" fillId="0" borderId="0" xfId="21" applyNumberFormat="1" applyFont="1" applyFill="1" applyAlignment="1" applyProtection="1">
      <alignment horizontal="distributed" vertical="center"/>
      <protection locked="0"/>
    </xf>
    <xf numFmtId="0" fontId="13" fillId="0" borderId="9" xfId="21" applyNumberFormat="1" applyFont="1" applyFill="1" applyBorder="1" applyAlignment="1" applyProtection="1">
      <alignment horizontal="distributed" vertical="center"/>
      <protection locked="0"/>
    </xf>
    <xf numFmtId="0" fontId="8" fillId="0" borderId="1" xfId="22" applyNumberFormat="1" applyFont="1" applyFill="1" applyBorder="1" applyAlignment="1" applyProtection="1">
      <alignment horizontal="left" vertical="center"/>
      <protection locked="0"/>
    </xf>
    <xf numFmtId="0" fontId="11" fillId="0" borderId="1" xfId="22" applyNumberFormat="1" applyFont="1" applyFill="1" applyBorder="1" applyAlignment="1" applyProtection="1">
      <alignment horizontal="left" vertical="center"/>
      <protection locked="0"/>
    </xf>
    <xf numFmtId="0" fontId="13" fillId="0" borderId="0" xfId="21" applyNumberFormat="1" applyFont="1" applyFill="1" applyAlignment="1" applyProtection="1" quotePrefix="1">
      <alignment horizontal="distributed" vertical="center"/>
      <protection locked="0"/>
    </xf>
    <xf numFmtId="0" fontId="8" fillId="0" borderId="0" xfId="21" applyNumberFormat="1" applyFont="1" applyFill="1" applyAlignment="1" applyProtection="1">
      <alignment horizontal="center" vertical="center"/>
      <protection locked="0"/>
    </xf>
    <xf numFmtId="0" fontId="8" fillId="0" borderId="9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1" applyNumberFormat="1" applyFont="1" applyFill="1" applyAlignment="1" applyProtection="1">
      <alignment horizontal="distributed" vertical="center" indent="2"/>
      <protection locked="0"/>
    </xf>
    <xf numFmtId="0" fontId="13" fillId="0" borderId="9" xfId="21" applyNumberFormat="1" applyFont="1" applyFill="1" applyBorder="1" applyAlignment="1" applyProtection="1">
      <alignment horizontal="distributed" vertical="center" indent="2"/>
      <protection locked="0"/>
    </xf>
    <xf numFmtId="0" fontId="8" fillId="0" borderId="2" xfId="21" applyNumberFormat="1" applyFont="1" applyFill="1" applyBorder="1" applyAlignment="1" applyProtection="1">
      <alignment horizontal="center" vertical="center"/>
      <protection locked="0"/>
    </xf>
    <xf numFmtId="0" fontId="8" fillId="0" borderId="7" xfId="21" applyNumberFormat="1" applyFont="1" applyFill="1" applyBorder="1" applyAlignment="1" applyProtection="1">
      <alignment horizontal="center" vertical="center"/>
      <protection locked="0"/>
    </xf>
    <xf numFmtId="0" fontId="13" fillId="0" borderId="0" xfId="21" applyNumberFormat="1" applyFont="1" applyFill="1" applyBorder="1" applyAlignment="1" applyProtection="1">
      <alignment horizontal="distributed" vertical="center"/>
      <protection locked="0"/>
    </xf>
    <xf numFmtId="0" fontId="8" fillId="0" borderId="0" xfId="22" applyNumberFormat="1" applyFont="1" applyFill="1" applyAlignment="1" applyProtection="1">
      <alignment horizontal="center" vertical="center"/>
      <protection locked="0"/>
    </xf>
    <xf numFmtId="0" fontId="8" fillId="0" borderId="0" xfId="22" applyNumberFormat="1" applyFont="1" applyFill="1" applyBorder="1" applyAlignment="1" applyProtection="1">
      <alignment horizontal="center" vertical="center"/>
      <protection locked="0"/>
    </xf>
    <xf numFmtId="0" fontId="8" fillId="0" borderId="8" xfId="21" applyNumberFormat="1" applyFont="1" applyFill="1" applyBorder="1" applyAlignment="1" applyProtection="1">
      <alignment horizontal="center" vertical="center"/>
      <protection locked="0"/>
    </xf>
    <xf numFmtId="0" fontId="8" fillId="0" borderId="14" xfId="21" applyNumberFormat="1" applyFont="1" applyFill="1" applyBorder="1" applyAlignment="1" applyProtection="1">
      <alignment horizontal="center" vertical="center"/>
      <protection locked="0"/>
    </xf>
    <xf numFmtId="0" fontId="12" fillId="0" borderId="6" xfId="21" applyNumberFormat="1" applyFont="1" applyFill="1" applyBorder="1" applyAlignment="1" applyProtection="1">
      <alignment horizontal="distributed" vertical="center" indent="2"/>
      <protection locked="0"/>
    </xf>
    <xf numFmtId="0" fontId="12" fillId="0" borderId="19" xfId="21" applyNumberFormat="1" applyFont="1" applyFill="1" applyBorder="1" applyAlignment="1" applyProtection="1">
      <alignment horizontal="distributed" vertical="center" indent="2"/>
      <protection locked="0"/>
    </xf>
    <xf numFmtId="0" fontId="12" fillId="0" borderId="0" xfId="21" applyNumberFormat="1" applyFont="1" applyFill="1" applyAlignment="1" applyProtection="1">
      <alignment horizontal="distributed" vertical="center" indent="2"/>
      <protection locked="0"/>
    </xf>
    <xf numFmtId="0" fontId="12" fillId="0" borderId="9" xfId="21" applyNumberFormat="1" applyFont="1" applyFill="1" applyBorder="1" applyAlignment="1" applyProtection="1">
      <alignment horizontal="distributed" vertical="center" indent="2"/>
      <protection locked="0"/>
    </xf>
    <xf numFmtId="0" fontId="8" fillId="0" borderId="13" xfId="21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0-1" xfId="21"/>
    <cellStyle name="標準_60-2" xfId="22"/>
    <cellStyle name="標準_a01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W126"/>
  <sheetViews>
    <sheetView tabSelected="1" zoomScaleSheetLayoutView="100" workbookViewId="0" topLeftCell="A1">
      <pane xSplit="2" ySplit="7" topLeftCell="C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5"/>
  <cols>
    <col min="1" max="1" width="2.8984375" style="23" customWidth="1"/>
    <col min="2" max="2" width="28.5" style="23" customWidth="1"/>
    <col min="3" max="4" width="9" style="23" customWidth="1"/>
    <col min="5" max="8" width="8.8984375" style="23" customWidth="1"/>
    <col min="9" max="14" width="9.09765625" style="23" customWidth="1"/>
    <col min="15" max="15" width="12.09765625" style="23" customWidth="1"/>
    <col min="16" max="16384" width="9" style="23" customWidth="1"/>
  </cols>
  <sheetData>
    <row r="1" spans="1:11" ht="27.75" customHeight="1">
      <c r="A1" s="20" t="s">
        <v>94</v>
      </c>
      <c r="B1" s="21"/>
      <c r="C1" s="22"/>
      <c r="D1" s="22"/>
      <c r="E1" s="22"/>
      <c r="F1" s="22"/>
      <c r="H1" s="24"/>
      <c r="K1" s="39"/>
    </row>
    <row r="2" spans="2:15" s="25" customFormat="1" ht="9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s="40" customFormat="1" ht="18.75">
      <c r="A3" s="89" t="s">
        <v>108</v>
      </c>
      <c r="B3" s="89"/>
      <c r="C3" s="89"/>
      <c r="D3" s="89"/>
      <c r="E3" s="89"/>
      <c r="F3" s="89"/>
      <c r="G3" s="89"/>
      <c r="H3" s="89"/>
      <c r="I3" s="90" t="s">
        <v>109</v>
      </c>
      <c r="J3" s="90"/>
      <c r="K3" s="90"/>
      <c r="L3" s="90"/>
      <c r="M3" s="90"/>
      <c r="N3" s="90"/>
      <c r="O3" s="90"/>
      <c r="P3" s="90"/>
      <c r="Q3" s="90"/>
    </row>
    <row r="4" spans="1:22" ht="15" customHeight="1" thickBot="1">
      <c r="A4" s="108" t="s">
        <v>46</v>
      </c>
      <c r="B4" s="109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3" ht="21.75" customHeight="1">
      <c r="A5" s="27"/>
      <c r="B5" s="27"/>
      <c r="C5" s="99" t="s">
        <v>2</v>
      </c>
      <c r="D5" s="86" t="s">
        <v>3</v>
      </c>
      <c r="E5" s="28"/>
      <c r="F5" s="27"/>
      <c r="G5" s="27"/>
      <c r="H5" s="27" t="s">
        <v>0</v>
      </c>
      <c r="I5" s="27" t="s">
        <v>129</v>
      </c>
      <c r="J5" s="27"/>
      <c r="K5" s="27"/>
      <c r="L5" s="27"/>
      <c r="M5" s="27"/>
      <c r="N5" s="27"/>
      <c r="O5" s="27"/>
      <c r="P5" s="99" t="s">
        <v>128</v>
      </c>
      <c r="Q5" s="115"/>
      <c r="R5" s="24"/>
      <c r="S5" s="24"/>
      <c r="T5" s="24"/>
      <c r="U5" s="24"/>
      <c r="V5" s="24"/>
      <c r="W5" s="24"/>
    </row>
    <row r="6" spans="1:23" ht="30" customHeight="1">
      <c r="A6" s="111" t="s">
        <v>1</v>
      </c>
      <c r="B6" s="112"/>
      <c r="C6" s="100"/>
      <c r="D6" s="87"/>
      <c r="E6" s="31" t="s">
        <v>2</v>
      </c>
      <c r="F6" s="32" t="s">
        <v>3</v>
      </c>
      <c r="G6" s="120" t="s">
        <v>4</v>
      </c>
      <c r="H6" s="121"/>
      <c r="I6" s="91" t="s">
        <v>5</v>
      </c>
      <c r="J6" s="92"/>
      <c r="K6" s="121" t="s">
        <v>97</v>
      </c>
      <c r="L6" s="126"/>
      <c r="M6" s="120" t="s">
        <v>6</v>
      </c>
      <c r="N6" s="126"/>
      <c r="O6" s="41" t="s">
        <v>98</v>
      </c>
      <c r="P6" s="100"/>
      <c r="Q6" s="116"/>
      <c r="R6" s="29"/>
      <c r="S6" s="29"/>
      <c r="T6" s="29"/>
      <c r="U6" s="29"/>
      <c r="V6" s="29"/>
      <c r="W6" s="29"/>
    </row>
    <row r="7" spans="1:23" s="42" customFormat="1" ht="18" customHeight="1">
      <c r="A7" s="33"/>
      <c r="B7" s="30" t="s">
        <v>7</v>
      </c>
      <c r="C7" s="75" t="s">
        <v>121</v>
      </c>
      <c r="D7" s="83" t="s">
        <v>122</v>
      </c>
      <c r="E7" s="75" t="s">
        <v>121</v>
      </c>
      <c r="F7" s="83" t="s">
        <v>122</v>
      </c>
      <c r="G7" s="34" t="s">
        <v>121</v>
      </c>
      <c r="H7" s="75" t="s">
        <v>122</v>
      </c>
      <c r="I7" s="77" t="s">
        <v>121</v>
      </c>
      <c r="J7" s="83" t="s">
        <v>122</v>
      </c>
      <c r="K7" s="75" t="s">
        <v>121</v>
      </c>
      <c r="L7" s="83" t="s">
        <v>122</v>
      </c>
      <c r="M7" s="34" t="s">
        <v>121</v>
      </c>
      <c r="N7" s="34" t="s">
        <v>122</v>
      </c>
      <c r="O7" s="34" t="s">
        <v>121</v>
      </c>
      <c r="P7" s="83" t="s">
        <v>121</v>
      </c>
      <c r="Q7" s="34" t="s">
        <v>122</v>
      </c>
      <c r="R7" s="29"/>
      <c r="S7" s="29"/>
      <c r="T7" s="29"/>
      <c r="U7" s="29"/>
      <c r="V7" s="29"/>
      <c r="W7" s="29"/>
    </row>
    <row r="8" spans="1:23" s="25" customFormat="1" ht="14.25" customHeight="1">
      <c r="A8" s="122" t="s">
        <v>123</v>
      </c>
      <c r="B8" s="123"/>
      <c r="C8" s="17">
        <v>53073</v>
      </c>
      <c r="D8" s="17">
        <v>469781</v>
      </c>
      <c r="E8" s="17">
        <v>50497</v>
      </c>
      <c r="F8" s="17">
        <v>412657</v>
      </c>
      <c r="G8" s="44">
        <v>31909</v>
      </c>
      <c r="H8" s="44">
        <v>70046</v>
      </c>
      <c r="I8" s="44">
        <v>9639</v>
      </c>
      <c r="J8" s="44">
        <v>62493</v>
      </c>
      <c r="K8" s="44">
        <v>6782</v>
      </c>
      <c r="L8" s="44">
        <v>107345</v>
      </c>
      <c r="M8" s="44">
        <v>2154</v>
      </c>
      <c r="N8" s="44">
        <v>172773</v>
      </c>
      <c r="O8" s="45">
        <v>13</v>
      </c>
      <c r="P8" s="45">
        <v>2576</v>
      </c>
      <c r="Q8" s="45">
        <v>57124</v>
      </c>
      <c r="R8" s="46"/>
      <c r="S8" s="46"/>
      <c r="T8" s="46"/>
      <c r="U8" s="46"/>
      <c r="V8" s="46"/>
      <c r="W8" s="46"/>
    </row>
    <row r="9" spans="1:23" s="25" customFormat="1" ht="14.25" customHeight="1">
      <c r="A9" s="124" t="s">
        <v>124</v>
      </c>
      <c r="B9" s="125"/>
      <c r="C9" s="78" t="s">
        <v>127</v>
      </c>
      <c r="D9" s="78" t="s">
        <v>127</v>
      </c>
      <c r="E9" s="17">
        <v>47171</v>
      </c>
      <c r="F9" s="17">
        <v>393053</v>
      </c>
      <c r="G9" s="18">
        <v>29495</v>
      </c>
      <c r="H9" s="18">
        <v>64512</v>
      </c>
      <c r="I9" s="18">
        <v>9067</v>
      </c>
      <c r="J9" s="18">
        <v>58894</v>
      </c>
      <c r="K9" s="18">
        <v>6538</v>
      </c>
      <c r="L9" s="18">
        <v>104052</v>
      </c>
      <c r="M9" s="18">
        <v>2050</v>
      </c>
      <c r="N9" s="18">
        <v>165595</v>
      </c>
      <c r="O9" s="48">
        <v>21</v>
      </c>
      <c r="P9" s="48" t="s">
        <v>107</v>
      </c>
      <c r="Q9" s="48" t="s">
        <v>107</v>
      </c>
      <c r="R9" s="46"/>
      <c r="S9" s="46"/>
      <c r="T9" s="46"/>
      <c r="U9" s="46"/>
      <c r="V9" s="46"/>
      <c r="W9" s="46"/>
    </row>
    <row r="10" spans="1:23" s="14" customFormat="1" ht="15" customHeight="1">
      <c r="A10" s="113" t="s">
        <v>126</v>
      </c>
      <c r="B10" s="114"/>
      <c r="C10" s="9">
        <f>C12+C13+C14+C15+C16+C20+C45+C50+C56+C69+C82+C90+C93+C97+C101+C104+C107+C122</f>
        <v>50631</v>
      </c>
      <c r="D10" s="9">
        <f>D12+D13+D14+D15+D16+D20+D45+D50+D56+D69+D82+D90+D93+D97+D101+D104+D107+D122</f>
        <v>465090</v>
      </c>
      <c r="E10" s="9">
        <f aca="true" t="shared" si="0" ref="E10:Q10">E12+E13+E14+E15+E16+E20+E45+E50+E56+E69+E82+E90+E93+E97+E101+E104+E107+E122</f>
        <v>48343</v>
      </c>
      <c r="F10" s="9">
        <f t="shared" si="0"/>
        <v>417851</v>
      </c>
      <c r="G10" s="9">
        <f t="shared" si="0"/>
        <v>29850</v>
      </c>
      <c r="H10" s="9">
        <f t="shared" si="0"/>
        <v>64602</v>
      </c>
      <c r="I10" s="9">
        <f t="shared" si="0"/>
        <v>9342</v>
      </c>
      <c r="J10" s="9">
        <f t="shared" si="0"/>
        <v>60794</v>
      </c>
      <c r="K10" s="9">
        <f t="shared" si="0"/>
        <v>6834</v>
      </c>
      <c r="L10" s="9">
        <f t="shared" si="0"/>
        <v>109344</v>
      </c>
      <c r="M10" s="9">
        <f t="shared" si="0"/>
        <v>2294</v>
      </c>
      <c r="N10" s="9">
        <f t="shared" si="0"/>
        <v>183111</v>
      </c>
      <c r="O10" s="9">
        <f t="shared" si="0"/>
        <v>23</v>
      </c>
      <c r="P10" s="9">
        <f t="shared" si="0"/>
        <v>2288</v>
      </c>
      <c r="Q10" s="9">
        <f t="shared" si="0"/>
        <v>47239</v>
      </c>
      <c r="R10" s="13"/>
      <c r="S10" s="13"/>
      <c r="T10" s="13"/>
      <c r="U10" s="13"/>
      <c r="V10" s="13"/>
      <c r="W10" s="13"/>
    </row>
    <row r="11" spans="1:23" s="25" customFormat="1" ht="11.25" customHeight="1">
      <c r="A11" s="47"/>
      <c r="B11" s="43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7"/>
      <c r="R11" s="46"/>
      <c r="S11" s="46"/>
      <c r="T11" s="46"/>
      <c r="U11" s="46"/>
      <c r="V11" s="46"/>
      <c r="W11" s="46"/>
    </row>
    <row r="12" spans="1:23" s="14" customFormat="1" ht="13.5" customHeight="1">
      <c r="A12" s="110" t="s">
        <v>111</v>
      </c>
      <c r="B12" s="103"/>
      <c r="C12" s="9">
        <v>33</v>
      </c>
      <c r="D12" s="9">
        <v>429</v>
      </c>
      <c r="E12" s="9">
        <f>G12+I12+K12+M12+O12</f>
        <v>30</v>
      </c>
      <c r="F12" s="9">
        <f>H12+J12+L12+N12</f>
        <v>418</v>
      </c>
      <c r="G12" s="10">
        <v>5</v>
      </c>
      <c r="H12" s="11">
        <v>11</v>
      </c>
      <c r="I12" s="10">
        <v>9</v>
      </c>
      <c r="J12" s="11">
        <v>58</v>
      </c>
      <c r="K12" s="10">
        <v>13</v>
      </c>
      <c r="L12" s="11">
        <v>190</v>
      </c>
      <c r="M12" s="10">
        <v>3</v>
      </c>
      <c r="N12" s="12">
        <v>159</v>
      </c>
      <c r="O12" s="10">
        <v>0</v>
      </c>
      <c r="P12" s="16">
        <f aca="true" t="shared" si="1" ref="P12:Q15">C12-E12</f>
        <v>3</v>
      </c>
      <c r="Q12" s="16">
        <f t="shared" si="1"/>
        <v>11</v>
      </c>
      <c r="R12" s="13"/>
      <c r="S12" s="13"/>
      <c r="T12" s="13"/>
      <c r="U12" s="13"/>
      <c r="V12" s="13"/>
      <c r="W12" s="13"/>
    </row>
    <row r="13" spans="1:23" s="14" customFormat="1" ht="13.5" customHeight="1">
      <c r="A13" s="106" t="s">
        <v>112</v>
      </c>
      <c r="B13" s="103"/>
      <c r="C13" s="9">
        <v>32</v>
      </c>
      <c r="D13" s="9">
        <v>227</v>
      </c>
      <c r="E13" s="9">
        <f>G13+I13+K13+M13+O13</f>
        <v>25</v>
      </c>
      <c r="F13" s="9">
        <f>H13+J13+L13+N13</f>
        <v>201</v>
      </c>
      <c r="G13" s="11">
        <v>6</v>
      </c>
      <c r="H13" s="11">
        <v>13</v>
      </c>
      <c r="I13" s="11">
        <v>14</v>
      </c>
      <c r="J13" s="11">
        <v>99</v>
      </c>
      <c r="K13" s="11">
        <v>4</v>
      </c>
      <c r="L13" s="11">
        <v>57</v>
      </c>
      <c r="M13" s="12">
        <v>1</v>
      </c>
      <c r="N13" s="12">
        <v>32</v>
      </c>
      <c r="O13" s="10">
        <v>0</v>
      </c>
      <c r="P13" s="16">
        <f t="shared" si="1"/>
        <v>7</v>
      </c>
      <c r="Q13" s="16">
        <f t="shared" si="1"/>
        <v>26</v>
      </c>
      <c r="R13" s="13"/>
      <c r="S13" s="13"/>
      <c r="T13" s="13"/>
      <c r="U13" s="13"/>
      <c r="V13" s="13"/>
      <c r="W13" s="13"/>
    </row>
    <row r="14" spans="1:23" s="14" customFormat="1" ht="13.5" customHeight="1">
      <c r="A14" s="106" t="s">
        <v>113</v>
      </c>
      <c r="B14" s="107"/>
      <c r="C14" s="9">
        <v>5</v>
      </c>
      <c r="D14" s="9">
        <v>17</v>
      </c>
      <c r="E14" s="9">
        <f>G14+I14+K14+M14+O14</f>
        <v>4</v>
      </c>
      <c r="F14" s="9">
        <f>H14+J14+L14+N14</f>
        <v>15</v>
      </c>
      <c r="G14" s="11">
        <v>3</v>
      </c>
      <c r="H14" s="11">
        <v>8</v>
      </c>
      <c r="I14" s="11">
        <v>1</v>
      </c>
      <c r="J14" s="11">
        <v>7</v>
      </c>
      <c r="K14" s="11">
        <v>0</v>
      </c>
      <c r="L14" s="11">
        <v>0</v>
      </c>
      <c r="M14" s="12">
        <v>0</v>
      </c>
      <c r="N14" s="12">
        <v>0</v>
      </c>
      <c r="O14" s="10">
        <v>0</v>
      </c>
      <c r="P14" s="16">
        <f t="shared" si="1"/>
        <v>1</v>
      </c>
      <c r="Q14" s="16">
        <f t="shared" si="1"/>
        <v>2</v>
      </c>
      <c r="R14" s="13"/>
      <c r="S14" s="13"/>
      <c r="T14" s="13"/>
      <c r="U14" s="13"/>
      <c r="V14" s="13"/>
      <c r="W14" s="13"/>
    </row>
    <row r="15" spans="1:23" s="14" customFormat="1" ht="13.5" customHeight="1">
      <c r="A15" s="106" t="s">
        <v>114</v>
      </c>
      <c r="B15" s="107"/>
      <c r="C15" s="9">
        <v>5</v>
      </c>
      <c r="D15" s="9">
        <v>49</v>
      </c>
      <c r="E15" s="9">
        <f>G15+I15+K15+M15+O15</f>
        <v>5</v>
      </c>
      <c r="F15" s="9">
        <f>H15+J15+L15+N15</f>
        <v>49</v>
      </c>
      <c r="G15" s="11">
        <v>1</v>
      </c>
      <c r="H15" s="11">
        <v>1</v>
      </c>
      <c r="I15" s="11">
        <v>2</v>
      </c>
      <c r="J15" s="11">
        <v>12</v>
      </c>
      <c r="K15" s="11">
        <v>2</v>
      </c>
      <c r="L15" s="11">
        <v>36</v>
      </c>
      <c r="M15" s="12">
        <v>0</v>
      </c>
      <c r="N15" s="12">
        <v>0</v>
      </c>
      <c r="O15" s="10">
        <v>0</v>
      </c>
      <c r="P15" s="16">
        <f t="shared" si="1"/>
        <v>0</v>
      </c>
      <c r="Q15" s="16">
        <f t="shared" si="1"/>
        <v>0</v>
      </c>
      <c r="R15" s="15"/>
      <c r="S15" s="15"/>
      <c r="T15" s="15"/>
      <c r="U15" s="15"/>
      <c r="V15" s="15"/>
      <c r="W15" s="15"/>
    </row>
    <row r="16" spans="1:17" s="14" customFormat="1" ht="13.5" customHeight="1">
      <c r="A16" s="106" t="s">
        <v>115</v>
      </c>
      <c r="B16" s="103"/>
      <c r="C16" s="9">
        <f>SUM(C17:C19)</f>
        <v>4379</v>
      </c>
      <c r="D16" s="9">
        <f>SUM(D17:D19)</f>
        <v>26494</v>
      </c>
      <c r="E16" s="9">
        <f>SUM(E17:E19)</f>
        <v>4379</v>
      </c>
      <c r="F16" s="9">
        <f aca="true" t="shared" si="2" ref="F16:Q16">SUM(F17:F19)</f>
        <v>26494</v>
      </c>
      <c r="G16" s="9">
        <f t="shared" si="2"/>
        <v>2566</v>
      </c>
      <c r="H16" s="9">
        <f t="shared" si="2"/>
        <v>5829</v>
      </c>
      <c r="I16" s="9">
        <f t="shared" si="2"/>
        <v>1103</v>
      </c>
      <c r="J16" s="9">
        <f t="shared" si="2"/>
        <v>7129</v>
      </c>
      <c r="K16" s="9">
        <f t="shared" si="2"/>
        <v>629</v>
      </c>
      <c r="L16" s="9">
        <f t="shared" si="2"/>
        <v>9166</v>
      </c>
      <c r="M16" s="9">
        <f t="shared" si="2"/>
        <v>81</v>
      </c>
      <c r="N16" s="9">
        <f t="shared" si="2"/>
        <v>4370</v>
      </c>
      <c r="O16" s="9">
        <f t="shared" si="2"/>
        <v>0</v>
      </c>
      <c r="P16" s="16">
        <f t="shared" si="2"/>
        <v>0</v>
      </c>
      <c r="Q16" s="9">
        <f t="shared" si="2"/>
        <v>0</v>
      </c>
    </row>
    <row r="17" spans="1:17" s="25" customFormat="1" ht="13.5" customHeight="1">
      <c r="A17" s="49"/>
      <c r="B17" s="50" t="s">
        <v>8</v>
      </c>
      <c r="C17" s="17">
        <v>2306</v>
      </c>
      <c r="D17" s="17">
        <v>16825</v>
      </c>
      <c r="E17" s="17">
        <f>G17+I17+K17+M17+O17</f>
        <v>2306</v>
      </c>
      <c r="F17" s="17">
        <f>H17+J17+L17+N17</f>
        <v>16825</v>
      </c>
      <c r="G17" s="1">
        <v>1119</v>
      </c>
      <c r="H17" s="1">
        <v>2856</v>
      </c>
      <c r="I17" s="1">
        <v>692</v>
      </c>
      <c r="J17" s="1">
        <v>4461</v>
      </c>
      <c r="K17" s="1">
        <v>431</v>
      </c>
      <c r="L17" s="1">
        <v>6232</v>
      </c>
      <c r="M17" s="2">
        <v>64</v>
      </c>
      <c r="N17" s="2">
        <v>3276</v>
      </c>
      <c r="O17" s="51">
        <v>0</v>
      </c>
      <c r="P17" s="18">
        <f aca="true" t="shared" si="3" ref="P17:Q19">C17-E17</f>
        <v>0</v>
      </c>
      <c r="Q17" s="18">
        <f t="shared" si="3"/>
        <v>0</v>
      </c>
    </row>
    <row r="18" spans="1:17" s="25" customFormat="1" ht="13.5" customHeight="1">
      <c r="A18" s="49"/>
      <c r="B18" s="50" t="s">
        <v>9</v>
      </c>
      <c r="C18" s="17">
        <v>1158</v>
      </c>
      <c r="D18" s="17">
        <v>4362</v>
      </c>
      <c r="E18" s="17">
        <f>G18+I18+K18+M18+O18</f>
        <v>1158</v>
      </c>
      <c r="F18" s="17">
        <f>H18+J18+L18+N18</f>
        <v>4362</v>
      </c>
      <c r="G18" s="1">
        <v>888</v>
      </c>
      <c r="H18" s="1">
        <v>1702</v>
      </c>
      <c r="I18" s="1">
        <v>178</v>
      </c>
      <c r="J18" s="1">
        <v>1166</v>
      </c>
      <c r="K18" s="1">
        <v>88</v>
      </c>
      <c r="L18" s="1">
        <v>1326</v>
      </c>
      <c r="M18" s="2">
        <v>4</v>
      </c>
      <c r="N18" s="2">
        <v>168</v>
      </c>
      <c r="O18" s="51">
        <v>0</v>
      </c>
      <c r="P18" s="18">
        <f t="shared" si="3"/>
        <v>0</v>
      </c>
      <c r="Q18" s="18">
        <f t="shared" si="3"/>
        <v>0</v>
      </c>
    </row>
    <row r="19" spans="1:17" s="25" customFormat="1" ht="13.5" customHeight="1">
      <c r="A19" s="49"/>
      <c r="B19" s="50" t="s">
        <v>10</v>
      </c>
      <c r="C19" s="17">
        <v>915</v>
      </c>
      <c r="D19" s="17">
        <v>5307</v>
      </c>
      <c r="E19" s="17">
        <f>G19+I19+K19+M19+O19</f>
        <v>915</v>
      </c>
      <c r="F19" s="17">
        <f>H19+J19+L19+N19</f>
        <v>5307</v>
      </c>
      <c r="G19" s="1">
        <v>559</v>
      </c>
      <c r="H19" s="1">
        <v>1271</v>
      </c>
      <c r="I19" s="1">
        <v>233</v>
      </c>
      <c r="J19" s="1">
        <v>1502</v>
      </c>
      <c r="K19" s="1">
        <v>110</v>
      </c>
      <c r="L19" s="1">
        <v>1608</v>
      </c>
      <c r="M19" s="2">
        <v>13</v>
      </c>
      <c r="N19" s="2">
        <v>926</v>
      </c>
      <c r="O19" s="51">
        <v>0</v>
      </c>
      <c r="P19" s="18">
        <f t="shared" si="3"/>
        <v>0</v>
      </c>
      <c r="Q19" s="18">
        <f t="shared" si="3"/>
        <v>0</v>
      </c>
    </row>
    <row r="20" spans="1:17" s="14" customFormat="1" ht="13.5" customHeight="1">
      <c r="A20" s="106" t="s">
        <v>116</v>
      </c>
      <c r="B20" s="103"/>
      <c r="C20" s="9">
        <f>SUM(C21:C44)</f>
        <v>5742</v>
      </c>
      <c r="D20" s="9">
        <f>SUM(D21:D44)</f>
        <v>83698</v>
      </c>
      <c r="E20" s="9">
        <f>SUM(E21:E44)</f>
        <v>5734</v>
      </c>
      <c r="F20" s="9">
        <f aca="true" t="shared" si="4" ref="F20:Q20">SUM(F21:F44)</f>
        <v>83690</v>
      </c>
      <c r="G20" s="9">
        <f t="shared" si="4"/>
        <v>2883</v>
      </c>
      <c r="H20" s="9">
        <f t="shared" si="4"/>
        <v>6924</v>
      </c>
      <c r="I20" s="9">
        <f t="shared" si="4"/>
        <v>1297</v>
      </c>
      <c r="J20" s="9">
        <f t="shared" si="4"/>
        <v>8497</v>
      </c>
      <c r="K20" s="9">
        <f t="shared" si="4"/>
        <v>1054</v>
      </c>
      <c r="L20" s="9">
        <f t="shared" si="4"/>
        <v>17707</v>
      </c>
      <c r="M20" s="9">
        <f t="shared" si="4"/>
        <v>500</v>
      </c>
      <c r="N20" s="9">
        <f t="shared" si="4"/>
        <v>50562</v>
      </c>
      <c r="O20" s="9">
        <f t="shared" si="4"/>
        <v>0</v>
      </c>
      <c r="P20" s="16">
        <f t="shared" si="4"/>
        <v>8</v>
      </c>
      <c r="Q20" s="9">
        <f t="shared" si="4"/>
        <v>8</v>
      </c>
    </row>
    <row r="21" spans="1:17" s="25" customFormat="1" ht="13.5" customHeight="1">
      <c r="A21" s="49"/>
      <c r="B21" s="50" t="s">
        <v>11</v>
      </c>
      <c r="C21" s="17">
        <v>467</v>
      </c>
      <c r="D21" s="17">
        <v>9663</v>
      </c>
      <c r="E21" s="17">
        <f aca="true" t="shared" si="5" ref="E21:E44">G21+I21+K21+M21+O21</f>
        <v>462</v>
      </c>
      <c r="F21" s="17">
        <f aca="true" t="shared" si="6" ref="F21:F44">H21+J21+L21+N21</f>
        <v>9659</v>
      </c>
      <c r="G21" s="1">
        <v>195</v>
      </c>
      <c r="H21" s="1">
        <v>511</v>
      </c>
      <c r="I21" s="1">
        <v>104</v>
      </c>
      <c r="J21" s="1">
        <v>699</v>
      </c>
      <c r="K21" s="1">
        <v>98</v>
      </c>
      <c r="L21" s="1">
        <v>1592</v>
      </c>
      <c r="M21" s="2">
        <v>65</v>
      </c>
      <c r="N21" s="2">
        <v>6857</v>
      </c>
      <c r="O21" s="51">
        <v>0</v>
      </c>
      <c r="P21" s="18">
        <f aca="true" t="shared" si="7" ref="P21:P44">C21-E21</f>
        <v>5</v>
      </c>
      <c r="Q21" s="18">
        <f aca="true" t="shared" si="8" ref="Q21:Q44">D21-F21</f>
        <v>4</v>
      </c>
    </row>
    <row r="22" spans="1:17" s="25" customFormat="1" ht="13.5" customHeight="1">
      <c r="A22" s="49"/>
      <c r="B22" s="50" t="s">
        <v>12</v>
      </c>
      <c r="C22" s="17">
        <v>76</v>
      </c>
      <c r="D22" s="17">
        <v>749</v>
      </c>
      <c r="E22" s="17">
        <f t="shared" si="5"/>
        <v>74</v>
      </c>
      <c r="F22" s="17">
        <f t="shared" si="6"/>
        <v>749</v>
      </c>
      <c r="G22" s="1">
        <v>25</v>
      </c>
      <c r="H22" s="1">
        <v>78</v>
      </c>
      <c r="I22" s="1">
        <v>24</v>
      </c>
      <c r="J22" s="1">
        <v>158</v>
      </c>
      <c r="K22" s="1">
        <v>22</v>
      </c>
      <c r="L22" s="1">
        <v>370</v>
      </c>
      <c r="M22" s="2">
        <v>3</v>
      </c>
      <c r="N22" s="2">
        <v>143</v>
      </c>
      <c r="O22" s="51">
        <v>0</v>
      </c>
      <c r="P22" s="18">
        <f t="shared" si="7"/>
        <v>2</v>
      </c>
      <c r="Q22" s="18">
        <f t="shared" si="8"/>
        <v>0</v>
      </c>
    </row>
    <row r="23" spans="1:17" s="25" customFormat="1" ht="13.5" customHeight="1">
      <c r="A23" s="49"/>
      <c r="B23" s="50" t="s">
        <v>133</v>
      </c>
      <c r="C23" s="17">
        <v>266</v>
      </c>
      <c r="D23" s="17">
        <v>1992</v>
      </c>
      <c r="E23" s="17">
        <f t="shared" si="5"/>
        <v>266</v>
      </c>
      <c r="F23" s="17">
        <f t="shared" si="6"/>
        <v>1992</v>
      </c>
      <c r="G23" s="1">
        <v>152</v>
      </c>
      <c r="H23" s="1">
        <v>346</v>
      </c>
      <c r="I23" s="1">
        <v>63</v>
      </c>
      <c r="J23" s="1">
        <v>421</v>
      </c>
      <c r="K23" s="1">
        <v>40</v>
      </c>
      <c r="L23" s="1">
        <v>588</v>
      </c>
      <c r="M23" s="2">
        <v>11</v>
      </c>
      <c r="N23" s="2">
        <v>637</v>
      </c>
      <c r="O23" s="51">
        <v>0</v>
      </c>
      <c r="P23" s="18">
        <f t="shared" si="7"/>
        <v>0</v>
      </c>
      <c r="Q23" s="18">
        <f t="shared" si="8"/>
        <v>0</v>
      </c>
    </row>
    <row r="24" spans="1:17" s="25" customFormat="1" ht="13.5" customHeight="1">
      <c r="A24" s="49"/>
      <c r="B24" s="50" t="s">
        <v>95</v>
      </c>
      <c r="C24" s="17">
        <v>983</v>
      </c>
      <c r="D24" s="17">
        <v>7894</v>
      </c>
      <c r="E24" s="17">
        <f t="shared" si="5"/>
        <v>983</v>
      </c>
      <c r="F24" s="17">
        <f t="shared" si="6"/>
        <v>7894</v>
      </c>
      <c r="G24" s="1">
        <v>582</v>
      </c>
      <c r="H24" s="1">
        <v>1388</v>
      </c>
      <c r="I24" s="1">
        <v>209</v>
      </c>
      <c r="J24" s="1">
        <v>1318</v>
      </c>
      <c r="K24" s="1">
        <v>149</v>
      </c>
      <c r="L24" s="1">
        <v>2421</v>
      </c>
      <c r="M24" s="2">
        <v>43</v>
      </c>
      <c r="N24" s="2">
        <v>2767</v>
      </c>
      <c r="O24" s="51">
        <v>0</v>
      </c>
      <c r="P24" s="18">
        <f t="shared" si="7"/>
        <v>0</v>
      </c>
      <c r="Q24" s="18">
        <f t="shared" si="8"/>
        <v>0</v>
      </c>
    </row>
    <row r="25" spans="1:17" s="25" customFormat="1" ht="13.5" customHeight="1">
      <c r="A25" s="49"/>
      <c r="B25" s="50" t="s">
        <v>134</v>
      </c>
      <c r="C25" s="17">
        <v>824</v>
      </c>
      <c r="D25" s="17">
        <v>4261</v>
      </c>
      <c r="E25" s="17">
        <f t="shared" si="5"/>
        <v>823</v>
      </c>
      <c r="F25" s="17">
        <f t="shared" si="6"/>
        <v>4257</v>
      </c>
      <c r="G25" s="1">
        <v>573</v>
      </c>
      <c r="H25" s="1">
        <v>1391</v>
      </c>
      <c r="I25" s="1">
        <v>170</v>
      </c>
      <c r="J25" s="1">
        <v>1076</v>
      </c>
      <c r="K25" s="1">
        <v>62</v>
      </c>
      <c r="L25" s="1">
        <v>915</v>
      </c>
      <c r="M25" s="2">
        <v>18</v>
      </c>
      <c r="N25" s="2">
        <v>875</v>
      </c>
      <c r="O25" s="51">
        <v>0</v>
      </c>
      <c r="P25" s="18">
        <f t="shared" si="7"/>
        <v>1</v>
      </c>
      <c r="Q25" s="18">
        <f t="shared" si="8"/>
        <v>4</v>
      </c>
    </row>
    <row r="26" spans="1:17" s="25" customFormat="1" ht="13.5" customHeight="1">
      <c r="A26" s="49"/>
      <c r="B26" s="50" t="s">
        <v>13</v>
      </c>
      <c r="C26" s="17">
        <v>233</v>
      </c>
      <c r="D26" s="17">
        <v>1436</v>
      </c>
      <c r="E26" s="17">
        <f t="shared" si="5"/>
        <v>233</v>
      </c>
      <c r="F26" s="17">
        <f t="shared" si="6"/>
        <v>1436</v>
      </c>
      <c r="G26" s="1">
        <v>167</v>
      </c>
      <c r="H26" s="1">
        <v>337</v>
      </c>
      <c r="I26" s="1">
        <v>35</v>
      </c>
      <c r="J26" s="1">
        <v>212</v>
      </c>
      <c r="K26" s="1">
        <v>22</v>
      </c>
      <c r="L26" s="1">
        <v>373</v>
      </c>
      <c r="M26" s="2">
        <v>9</v>
      </c>
      <c r="N26" s="2">
        <v>514</v>
      </c>
      <c r="O26" s="51">
        <v>0</v>
      </c>
      <c r="P26" s="18">
        <f t="shared" si="7"/>
        <v>0</v>
      </c>
      <c r="Q26" s="18">
        <f t="shared" si="8"/>
        <v>0</v>
      </c>
    </row>
    <row r="27" spans="1:17" s="25" customFormat="1" ht="13.5" customHeight="1">
      <c r="A27" s="49"/>
      <c r="B27" s="50" t="s">
        <v>14</v>
      </c>
      <c r="C27" s="17">
        <v>156</v>
      </c>
      <c r="D27" s="17">
        <v>2286</v>
      </c>
      <c r="E27" s="17">
        <f t="shared" si="5"/>
        <v>156</v>
      </c>
      <c r="F27" s="17">
        <f t="shared" si="6"/>
        <v>2286</v>
      </c>
      <c r="G27" s="1">
        <v>69</v>
      </c>
      <c r="H27" s="1">
        <v>175</v>
      </c>
      <c r="I27" s="1">
        <v>34</v>
      </c>
      <c r="J27" s="1">
        <v>233</v>
      </c>
      <c r="K27" s="1">
        <v>34</v>
      </c>
      <c r="L27" s="1">
        <v>539</v>
      </c>
      <c r="M27" s="2">
        <v>19</v>
      </c>
      <c r="N27" s="2">
        <v>1339</v>
      </c>
      <c r="O27" s="51">
        <v>0</v>
      </c>
      <c r="P27" s="18">
        <f t="shared" si="7"/>
        <v>0</v>
      </c>
      <c r="Q27" s="18">
        <f t="shared" si="8"/>
        <v>0</v>
      </c>
    </row>
    <row r="28" spans="1:17" s="25" customFormat="1" ht="13.5" customHeight="1">
      <c r="A28" s="49"/>
      <c r="B28" s="50" t="s">
        <v>96</v>
      </c>
      <c r="C28" s="17">
        <v>234</v>
      </c>
      <c r="D28" s="17">
        <v>3579</v>
      </c>
      <c r="E28" s="17">
        <f t="shared" si="5"/>
        <v>234</v>
      </c>
      <c r="F28" s="17">
        <f t="shared" si="6"/>
        <v>3579</v>
      </c>
      <c r="G28" s="1">
        <v>112</v>
      </c>
      <c r="H28" s="1">
        <v>266</v>
      </c>
      <c r="I28" s="1">
        <v>61</v>
      </c>
      <c r="J28" s="1">
        <v>376</v>
      </c>
      <c r="K28" s="1">
        <v>43</v>
      </c>
      <c r="L28" s="1">
        <v>736</v>
      </c>
      <c r="M28" s="2">
        <v>18</v>
      </c>
      <c r="N28" s="2">
        <v>2201</v>
      </c>
      <c r="O28" s="51">
        <v>0</v>
      </c>
      <c r="P28" s="18">
        <f t="shared" si="7"/>
        <v>0</v>
      </c>
      <c r="Q28" s="18">
        <f t="shared" si="8"/>
        <v>0</v>
      </c>
    </row>
    <row r="29" spans="1:17" s="25" customFormat="1" ht="13.5" customHeight="1">
      <c r="A29" s="49"/>
      <c r="B29" s="50" t="s">
        <v>15</v>
      </c>
      <c r="C29" s="17">
        <v>138</v>
      </c>
      <c r="D29" s="17">
        <v>3880</v>
      </c>
      <c r="E29" s="17">
        <f t="shared" si="5"/>
        <v>138</v>
      </c>
      <c r="F29" s="17">
        <f t="shared" si="6"/>
        <v>3880</v>
      </c>
      <c r="G29" s="1">
        <v>19</v>
      </c>
      <c r="H29" s="1">
        <v>54</v>
      </c>
      <c r="I29" s="1">
        <v>38</v>
      </c>
      <c r="J29" s="1">
        <v>264</v>
      </c>
      <c r="K29" s="1">
        <v>53</v>
      </c>
      <c r="L29" s="1">
        <v>918</v>
      </c>
      <c r="M29" s="2">
        <v>28</v>
      </c>
      <c r="N29" s="2">
        <v>2644</v>
      </c>
      <c r="O29" s="51">
        <v>0</v>
      </c>
      <c r="P29" s="18">
        <f t="shared" si="7"/>
        <v>0</v>
      </c>
      <c r="Q29" s="18">
        <f t="shared" si="8"/>
        <v>0</v>
      </c>
    </row>
    <row r="30" spans="1:17" s="25" customFormat="1" ht="13.5" customHeight="1">
      <c r="A30" s="49"/>
      <c r="B30" s="50" t="s">
        <v>16</v>
      </c>
      <c r="C30" s="17">
        <v>9</v>
      </c>
      <c r="D30" s="17">
        <v>170</v>
      </c>
      <c r="E30" s="17">
        <f t="shared" si="5"/>
        <v>9</v>
      </c>
      <c r="F30" s="17">
        <f t="shared" si="6"/>
        <v>170</v>
      </c>
      <c r="G30" s="1">
        <v>2</v>
      </c>
      <c r="H30" s="1">
        <v>4</v>
      </c>
      <c r="I30" s="1">
        <v>3</v>
      </c>
      <c r="J30" s="1">
        <v>22</v>
      </c>
      <c r="K30" s="1">
        <v>3</v>
      </c>
      <c r="L30" s="1">
        <v>48</v>
      </c>
      <c r="M30" s="2">
        <v>1</v>
      </c>
      <c r="N30" s="2">
        <v>96</v>
      </c>
      <c r="O30" s="51">
        <v>0</v>
      </c>
      <c r="P30" s="18">
        <f t="shared" si="7"/>
        <v>0</v>
      </c>
      <c r="Q30" s="18">
        <f t="shared" si="8"/>
        <v>0</v>
      </c>
    </row>
    <row r="31" spans="1:17" s="25" customFormat="1" ht="13.5" customHeight="1">
      <c r="A31" s="49"/>
      <c r="B31" s="50" t="s">
        <v>130</v>
      </c>
      <c r="C31" s="17">
        <v>534</v>
      </c>
      <c r="D31" s="17">
        <v>8417</v>
      </c>
      <c r="E31" s="17">
        <f t="shared" si="5"/>
        <v>534</v>
      </c>
      <c r="F31" s="17">
        <f t="shared" si="6"/>
        <v>8417</v>
      </c>
      <c r="G31" s="1">
        <v>183</v>
      </c>
      <c r="H31" s="1">
        <v>479</v>
      </c>
      <c r="I31" s="1">
        <v>146</v>
      </c>
      <c r="J31" s="1">
        <v>982</v>
      </c>
      <c r="K31" s="1">
        <v>132</v>
      </c>
      <c r="L31" s="1">
        <v>2344</v>
      </c>
      <c r="M31" s="2">
        <v>73</v>
      </c>
      <c r="N31" s="2">
        <v>4612</v>
      </c>
      <c r="O31" s="51">
        <v>0</v>
      </c>
      <c r="P31" s="18">
        <f t="shared" si="7"/>
        <v>0</v>
      </c>
      <c r="Q31" s="18">
        <f t="shared" si="8"/>
        <v>0</v>
      </c>
    </row>
    <row r="32" spans="1:17" s="25" customFormat="1" ht="13.5" customHeight="1">
      <c r="A32" s="49"/>
      <c r="B32" s="50" t="s">
        <v>17</v>
      </c>
      <c r="C32" s="17">
        <v>137</v>
      </c>
      <c r="D32" s="17">
        <v>2988</v>
      </c>
      <c r="E32" s="17">
        <f t="shared" si="5"/>
        <v>137</v>
      </c>
      <c r="F32" s="17">
        <f t="shared" si="6"/>
        <v>2988</v>
      </c>
      <c r="G32" s="1">
        <v>71</v>
      </c>
      <c r="H32" s="1">
        <v>161</v>
      </c>
      <c r="I32" s="1">
        <v>33</v>
      </c>
      <c r="J32" s="1">
        <v>208</v>
      </c>
      <c r="K32" s="1">
        <v>20</v>
      </c>
      <c r="L32" s="1">
        <v>315</v>
      </c>
      <c r="M32" s="2">
        <v>13</v>
      </c>
      <c r="N32" s="2">
        <v>2304</v>
      </c>
      <c r="O32" s="51">
        <v>0</v>
      </c>
      <c r="P32" s="18">
        <f t="shared" si="7"/>
        <v>0</v>
      </c>
      <c r="Q32" s="18">
        <f t="shared" si="8"/>
        <v>0</v>
      </c>
    </row>
    <row r="33" spans="1:17" s="25" customFormat="1" ht="13.5" customHeight="1">
      <c r="A33" s="49"/>
      <c r="B33" s="50" t="s">
        <v>18</v>
      </c>
      <c r="C33" s="17">
        <v>115</v>
      </c>
      <c r="D33" s="17">
        <v>775</v>
      </c>
      <c r="E33" s="17">
        <f t="shared" si="5"/>
        <v>115</v>
      </c>
      <c r="F33" s="17">
        <f t="shared" si="6"/>
        <v>775</v>
      </c>
      <c r="G33" s="1">
        <v>74</v>
      </c>
      <c r="H33" s="1">
        <v>168</v>
      </c>
      <c r="I33" s="1">
        <v>20</v>
      </c>
      <c r="J33" s="1">
        <v>134</v>
      </c>
      <c r="K33" s="1">
        <v>17</v>
      </c>
      <c r="L33" s="1">
        <v>276</v>
      </c>
      <c r="M33" s="2">
        <v>4</v>
      </c>
      <c r="N33" s="2">
        <v>197</v>
      </c>
      <c r="O33" s="51">
        <v>0</v>
      </c>
      <c r="P33" s="18">
        <f t="shared" si="7"/>
        <v>0</v>
      </c>
      <c r="Q33" s="18">
        <f t="shared" si="8"/>
        <v>0</v>
      </c>
    </row>
    <row r="34" spans="1:17" s="25" customFormat="1" ht="13.5" customHeight="1">
      <c r="A34" s="49"/>
      <c r="B34" s="50" t="s">
        <v>19</v>
      </c>
      <c r="C34" s="17">
        <v>179</v>
      </c>
      <c r="D34" s="17">
        <v>2148</v>
      </c>
      <c r="E34" s="17">
        <f t="shared" si="5"/>
        <v>179</v>
      </c>
      <c r="F34" s="17">
        <f t="shared" si="6"/>
        <v>2148</v>
      </c>
      <c r="G34" s="1">
        <v>63</v>
      </c>
      <c r="H34" s="1">
        <v>141</v>
      </c>
      <c r="I34" s="1">
        <v>40</v>
      </c>
      <c r="J34" s="1">
        <v>259</v>
      </c>
      <c r="K34" s="1">
        <v>65</v>
      </c>
      <c r="L34" s="1">
        <v>1147</v>
      </c>
      <c r="M34" s="2">
        <v>11</v>
      </c>
      <c r="N34" s="2">
        <v>601</v>
      </c>
      <c r="O34" s="51">
        <v>0</v>
      </c>
      <c r="P34" s="18">
        <f t="shared" si="7"/>
        <v>0</v>
      </c>
      <c r="Q34" s="18">
        <f t="shared" si="8"/>
        <v>0</v>
      </c>
    </row>
    <row r="35" spans="1:17" s="25" customFormat="1" ht="13.5" customHeight="1">
      <c r="A35" s="49"/>
      <c r="B35" s="50" t="s">
        <v>20</v>
      </c>
      <c r="C35" s="17">
        <v>63</v>
      </c>
      <c r="D35" s="17">
        <v>1053</v>
      </c>
      <c r="E35" s="17">
        <f t="shared" si="5"/>
        <v>63</v>
      </c>
      <c r="F35" s="17">
        <f t="shared" si="6"/>
        <v>1053</v>
      </c>
      <c r="G35" s="1">
        <v>18</v>
      </c>
      <c r="H35" s="1">
        <v>42</v>
      </c>
      <c r="I35" s="1">
        <v>13</v>
      </c>
      <c r="J35" s="1">
        <v>95</v>
      </c>
      <c r="K35" s="1">
        <v>23</v>
      </c>
      <c r="L35" s="1">
        <v>431</v>
      </c>
      <c r="M35" s="2">
        <v>9</v>
      </c>
      <c r="N35" s="2">
        <v>485</v>
      </c>
      <c r="O35" s="51">
        <v>0</v>
      </c>
      <c r="P35" s="18">
        <f t="shared" si="7"/>
        <v>0</v>
      </c>
      <c r="Q35" s="18">
        <f t="shared" si="8"/>
        <v>0</v>
      </c>
    </row>
    <row r="36" spans="1:17" s="25" customFormat="1" ht="13.5" customHeight="1">
      <c r="A36" s="49"/>
      <c r="B36" s="50" t="s">
        <v>21</v>
      </c>
      <c r="C36" s="17">
        <v>36</v>
      </c>
      <c r="D36" s="17">
        <v>606</v>
      </c>
      <c r="E36" s="17">
        <f t="shared" si="5"/>
        <v>36</v>
      </c>
      <c r="F36" s="17">
        <f t="shared" si="6"/>
        <v>606</v>
      </c>
      <c r="G36" s="1">
        <v>12</v>
      </c>
      <c r="H36" s="1">
        <v>32</v>
      </c>
      <c r="I36" s="1">
        <v>9</v>
      </c>
      <c r="J36" s="1">
        <v>62</v>
      </c>
      <c r="K36" s="1">
        <v>11</v>
      </c>
      <c r="L36" s="1">
        <v>183</v>
      </c>
      <c r="M36" s="2">
        <v>4</v>
      </c>
      <c r="N36" s="2">
        <v>329</v>
      </c>
      <c r="O36" s="51">
        <v>0</v>
      </c>
      <c r="P36" s="18">
        <f t="shared" si="7"/>
        <v>0</v>
      </c>
      <c r="Q36" s="18">
        <f t="shared" si="8"/>
        <v>0</v>
      </c>
    </row>
    <row r="37" spans="1:17" s="25" customFormat="1" ht="13.5" customHeight="1">
      <c r="A37" s="49"/>
      <c r="B37" s="50" t="s">
        <v>22</v>
      </c>
      <c r="C37" s="17">
        <v>400</v>
      </c>
      <c r="D37" s="17">
        <v>5196</v>
      </c>
      <c r="E37" s="17">
        <f t="shared" si="5"/>
        <v>400</v>
      </c>
      <c r="F37" s="17">
        <f t="shared" si="6"/>
        <v>5196</v>
      </c>
      <c r="G37" s="1">
        <v>175</v>
      </c>
      <c r="H37" s="1">
        <v>409</v>
      </c>
      <c r="I37" s="1">
        <v>97</v>
      </c>
      <c r="J37" s="1">
        <v>634</v>
      </c>
      <c r="K37" s="1">
        <v>82</v>
      </c>
      <c r="L37" s="1">
        <v>1446</v>
      </c>
      <c r="M37" s="2">
        <v>46</v>
      </c>
      <c r="N37" s="2">
        <v>2707</v>
      </c>
      <c r="O37" s="51">
        <v>0</v>
      </c>
      <c r="P37" s="18">
        <f t="shared" si="7"/>
        <v>0</v>
      </c>
      <c r="Q37" s="18">
        <f t="shared" si="8"/>
        <v>0</v>
      </c>
    </row>
    <row r="38" spans="1:17" s="25" customFormat="1" ht="13.5" customHeight="1">
      <c r="A38" s="49"/>
      <c r="B38" s="50" t="s">
        <v>23</v>
      </c>
      <c r="C38" s="17">
        <v>319</v>
      </c>
      <c r="D38" s="17">
        <v>9934</v>
      </c>
      <c r="E38" s="17">
        <f t="shared" si="5"/>
        <v>319</v>
      </c>
      <c r="F38" s="17">
        <f t="shared" si="6"/>
        <v>9934</v>
      </c>
      <c r="G38" s="1">
        <v>121</v>
      </c>
      <c r="H38" s="1">
        <v>299</v>
      </c>
      <c r="I38" s="1">
        <v>70</v>
      </c>
      <c r="J38" s="1">
        <v>467</v>
      </c>
      <c r="K38" s="1">
        <v>70</v>
      </c>
      <c r="L38" s="1">
        <v>1270</v>
      </c>
      <c r="M38" s="2">
        <v>58</v>
      </c>
      <c r="N38" s="2">
        <v>7898</v>
      </c>
      <c r="O38" s="51">
        <v>0</v>
      </c>
      <c r="P38" s="18">
        <f t="shared" si="7"/>
        <v>0</v>
      </c>
      <c r="Q38" s="18">
        <f t="shared" si="8"/>
        <v>0</v>
      </c>
    </row>
    <row r="39" spans="1:17" s="25" customFormat="1" ht="13.5" customHeight="1">
      <c r="A39" s="49"/>
      <c r="B39" s="50" t="s">
        <v>24</v>
      </c>
      <c r="C39" s="17">
        <v>74</v>
      </c>
      <c r="D39" s="17">
        <v>2654</v>
      </c>
      <c r="E39" s="17">
        <f t="shared" si="5"/>
        <v>74</v>
      </c>
      <c r="F39" s="17">
        <f t="shared" si="6"/>
        <v>2654</v>
      </c>
      <c r="G39" s="1">
        <v>24</v>
      </c>
      <c r="H39" s="1">
        <v>64</v>
      </c>
      <c r="I39" s="1">
        <v>19</v>
      </c>
      <c r="J39" s="1">
        <v>138</v>
      </c>
      <c r="K39" s="1">
        <v>21</v>
      </c>
      <c r="L39" s="1">
        <v>361</v>
      </c>
      <c r="M39" s="2">
        <v>10</v>
      </c>
      <c r="N39" s="2">
        <v>2091</v>
      </c>
      <c r="O39" s="51">
        <v>0</v>
      </c>
      <c r="P39" s="18">
        <f t="shared" si="7"/>
        <v>0</v>
      </c>
      <c r="Q39" s="18">
        <f t="shared" si="8"/>
        <v>0</v>
      </c>
    </row>
    <row r="40" spans="1:17" s="25" customFormat="1" ht="13.5" customHeight="1">
      <c r="A40" s="49"/>
      <c r="B40" s="50" t="s">
        <v>90</v>
      </c>
      <c r="C40" s="17">
        <v>11</v>
      </c>
      <c r="D40" s="17">
        <v>471</v>
      </c>
      <c r="E40" s="17">
        <f t="shared" si="5"/>
        <v>11</v>
      </c>
      <c r="F40" s="17">
        <f t="shared" si="6"/>
        <v>471</v>
      </c>
      <c r="G40" s="1">
        <v>2</v>
      </c>
      <c r="H40" s="1">
        <v>8</v>
      </c>
      <c r="I40" s="1">
        <v>2</v>
      </c>
      <c r="J40" s="1">
        <v>15</v>
      </c>
      <c r="K40" s="1">
        <v>1</v>
      </c>
      <c r="L40" s="1">
        <v>14</v>
      </c>
      <c r="M40" s="2">
        <v>6</v>
      </c>
      <c r="N40" s="2">
        <v>434</v>
      </c>
      <c r="O40" s="51">
        <v>0</v>
      </c>
      <c r="P40" s="18">
        <f t="shared" si="7"/>
        <v>0</v>
      </c>
      <c r="Q40" s="18">
        <f t="shared" si="8"/>
        <v>0</v>
      </c>
    </row>
    <row r="41" spans="1:17" s="25" customFormat="1" ht="13.5" customHeight="1">
      <c r="A41" s="49"/>
      <c r="B41" s="50" t="s">
        <v>47</v>
      </c>
      <c r="C41" s="17">
        <v>47</v>
      </c>
      <c r="D41" s="17">
        <v>6266</v>
      </c>
      <c r="E41" s="17">
        <f t="shared" si="5"/>
        <v>47</v>
      </c>
      <c r="F41" s="17">
        <f t="shared" si="6"/>
        <v>6266</v>
      </c>
      <c r="G41" s="1">
        <v>7</v>
      </c>
      <c r="H41" s="1">
        <v>17</v>
      </c>
      <c r="I41" s="1">
        <v>6</v>
      </c>
      <c r="J41" s="1">
        <v>48</v>
      </c>
      <c r="K41" s="1">
        <v>17</v>
      </c>
      <c r="L41" s="1">
        <v>298</v>
      </c>
      <c r="M41" s="2">
        <v>17</v>
      </c>
      <c r="N41" s="2">
        <v>5903</v>
      </c>
      <c r="O41" s="51">
        <v>0</v>
      </c>
      <c r="P41" s="18">
        <f t="shared" si="7"/>
        <v>0</v>
      </c>
      <c r="Q41" s="18">
        <f t="shared" si="8"/>
        <v>0</v>
      </c>
    </row>
    <row r="42" spans="1:17" s="25" customFormat="1" ht="13.5" customHeight="1">
      <c r="A42" s="49"/>
      <c r="B42" s="50" t="s">
        <v>25</v>
      </c>
      <c r="C42" s="17">
        <v>71</v>
      </c>
      <c r="D42" s="17">
        <v>3677</v>
      </c>
      <c r="E42" s="17">
        <f t="shared" si="5"/>
        <v>71</v>
      </c>
      <c r="F42" s="17">
        <f t="shared" si="6"/>
        <v>3677</v>
      </c>
      <c r="G42" s="1">
        <v>24</v>
      </c>
      <c r="H42" s="1">
        <v>60</v>
      </c>
      <c r="I42" s="1">
        <v>14</v>
      </c>
      <c r="J42" s="1">
        <v>101</v>
      </c>
      <c r="K42" s="1">
        <v>19</v>
      </c>
      <c r="L42" s="1">
        <v>304</v>
      </c>
      <c r="M42" s="2">
        <v>14</v>
      </c>
      <c r="N42" s="2">
        <v>3212</v>
      </c>
      <c r="O42" s="51">
        <v>0</v>
      </c>
      <c r="P42" s="18">
        <f t="shared" si="7"/>
        <v>0</v>
      </c>
      <c r="Q42" s="18">
        <f t="shared" si="8"/>
        <v>0</v>
      </c>
    </row>
    <row r="43" spans="1:17" s="25" customFormat="1" ht="13.5" customHeight="1">
      <c r="A43" s="49"/>
      <c r="B43" s="50" t="s">
        <v>26</v>
      </c>
      <c r="C43" s="17">
        <v>21</v>
      </c>
      <c r="D43" s="17">
        <v>277</v>
      </c>
      <c r="E43" s="17">
        <f t="shared" si="5"/>
        <v>21</v>
      </c>
      <c r="F43" s="17">
        <f t="shared" si="6"/>
        <v>277</v>
      </c>
      <c r="G43" s="1">
        <v>7</v>
      </c>
      <c r="H43" s="1">
        <v>18</v>
      </c>
      <c r="I43" s="1">
        <v>3</v>
      </c>
      <c r="J43" s="1">
        <v>17</v>
      </c>
      <c r="K43" s="1">
        <v>9</v>
      </c>
      <c r="L43" s="1">
        <v>152</v>
      </c>
      <c r="M43" s="2">
        <v>2</v>
      </c>
      <c r="N43" s="2">
        <v>90</v>
      </c>
      <c r="O43" s="51">
        <v>0</v>
      </c>
      <c r="P43" s="18">
        <f t="shared" si="7"/>
        <v>0</v>
      </c>
      <c r="Q43" s="18">
        <f t="shared" si="8"/>
        <v>0</v>
      </c>
    </row>
    <row r="44" spans="1:17" s="25" customFormat="1" ht="13.5" customHeight="1">
      <c r="A44" s="49"/>
      <c r="B44" s="50" t="s">
        <v>27</v>
      </c>
      <c r="C44" s="17">
        <v>349</v>
      </c>
      <c r="D44" s="17">
        <v>3326</v>
      </c>
      <c r="E44" s="17">
        <f t="shared" si="5"/>
        <v>349</v>
      </c>
      <c r="F44" s="17">
        <f t="shared" si="6"/>
        <v>3326</v>
      </c>
      <c r="G44" s="1">
        <v>206</v>
      </c>
      <c r="H44" s="1">
        <v>476</v>
      </c>
      <c r="I44" s="1">
        <v>84</v>
      </c>
      <c r="J44" s="1">
        <v>558</v>
      </c>
      <c r="K44" s="1">
        <v>41</v>
      </c>
      <c r="L44" s="1">
        <v>666</v>
      </c>
      <c r="M44" s="2">
        <v>18</v>
      </c>
      <c r="N44" s="2">
        <v>1626</v>
      </c>
      <c r="O44" s="51">
        <v>0</v>
      </c>
      <c r="P44" s="18">
        <f t="shared" si="7"/>
        <v>0</v>
      </c>
      <c r="Q44" s="18">
        <f t="shared" si="8"/>
        <v>0</v>
      </c>
    </row>
    <row r="45" spans="1:17" s="14" customFormat="1" ht="13.5" customHeight="1">
      <c r="A45" s="106" t="s">
        <v>117</v>
      </c>
      <c r="B45" s="103"/>
      <c r="C45" s="9">
        <f>SUM(C46:C49)</f>
        <v>84</v>
      </c>
      <c r="D45" s="9">
        <f>SUM(D46:D49)</f>
        <v>2358</v>
      </c>
      <c r="E45" s="9">
        <f>SUM(E46:E49)</f>
        <v>27</v>
      </c>
      <c r="F45" s="9">
        <f aca="true" t="shared" si="9" ref="F45:Q45">SUM(F46:F49)</f>
        <v>1360</v>
      </c>
      <c r="G45" s="9">
        <f t="shared" si="9"/>
        <v>8</v>
      </c>
      <c r="H45" s="9">
        <f t="shared" si="9"/>
        <v>24</v>
      </c>
      <c r="I45" s="9">
        <f t="shared" si="9"/>
        <v>2</v>
      </c>
      <c r="J45" s="9">
        <f t="shared" si="9"/>
        <v>15</v>
      </c>
      <c r="K45" s="9">
        <f t="shared" si="9"/>
        <v>7</v>
      </c>
      <c r="L45" s="9">
        <f t="shared" si="9"/>
        <v>121</v>
      </c>
      <c r="M45" s="9">
        <f t="shared" si="9"/>
        <v>9</v>
      </c>
      <c r="N45" s="9">
        <f t="shared" si="9"/>
        <v>1200</v>
      </c>
      <c r="O45" s="9">
        <f t="shared" si="9"/>
        <v>1</v>
      </c>
      <c r="P45" s="16">
        <f t="shared" si="9"/>
        <v>57</v>
      </c>
      <c r="Q45" s="9">
        <f t="shared" si="9"/>
        <v>998</v>
      </c>
    </row>
    <row r="46" spans="1:17" s="25" customFormat="1" ht="13.5" customHeight="1">
      <c r="A46" s="49"/>
      <c r="B46" s="50" t="s">
        <v>28</v>
      </c>
      <c r="C46" s="17">
        <v>20</v>
      </c>
      <c r="D46" s="17">
        <v>1117</v>
      </c>
      <c r="E46" s="17">
        <f>G46+I46+K46+M46+O46</f>
        <v>20</v>
      </c>
      <c r="F46" s="17">
        <f>H46+J46+L46+N46</f>
        <v>1117</v>
      </c>
      <c r="G46" s="1">
        <v>7</v>
      </c>
      <c r="H46" s="1">
        <v>23</v>
      </c>
      <c r="I46" s="1">
        <v>1</v>
      </c>
      <c r="J46" s="1">
        <v>7</v>
      </c>
      <c r="K46" s="1">
        <v>4</v>
      </c>
      <c r="L46" s="1">
        <v>71</v>
      </c>
      <c r="M46" s="2">
        <v>7</v>
      </c>
      <c r="N46" s="2">
        <v>1016</v>
      </c>
      <c r="O46" s="51">
        <v>1</v>
      </c>
      <c r="P46" s="18">
        <f aca="true" t="shared" si="10" ref="P46:Q49">C46-E46</f>
        <v>0</v>
      </c>
      <c r="Q46" s="18">
        <f t="shared" si="10"/>
        <v>0</v>
      </c>
    </row>
    <row r="47" spans="1:17" s="25" customFormat="1" ht="13.5" customHeight="1">
      <c r="A47" s="49"/>
      <c r="B47" s="50" t="s">
        <v>29</v>
      </c>
      <c r="C47" s="17">
        <v>4</v>
      </c>
      <c r="D47" s="17">
        <v>224</v>
      </c>
      <c r="E47" s="17">
        <f>G47+I47+K47+M47+O47</f>
        <v>4</v>
      </c>
      <c r="F47" s="17">
        <f>H47+J47+L47+N47</f>
        <v>224</v>
      </c>
      <c r="G47" s="2">
        <v>0</v>
      </c>
      <c r="H47" s="2">
        <v>0</v>
      </c>
      <c r="I47" s="1">
        <v>0</v>
      </c>
      <c r="J47" s="1">
        <v>0</v>
      </c>
      <c r="K47" s="1">
        <v>2</v>
      </c>
      <c r="L47" s="1">
        <v>40</v>
      </c>
      <c r="M47" s="2">
        <v>2</v>
      </c>
      <c r="N47" s="2">
        <v>184</v>
      </c>
      <c r="O47" s="51">
        <v>0</v>
      </c>
      <c r="P47" s="18">
        <f t="shared" si="10"/>
        <v>0</v>
      </c>
      <c r="Q47" s="18">
        <f t="shared" si="10"/>
        <v>0</v>
      </c>
    </row>
    <row r="48" spans="1:17" s="25" customFormat="1" ht="13.5" customHeight="1">
      <c r="A48" s="49"/>
      <c r="B48" s="50" t="s">
        <v>30</v>
      </c>
      <c r="C48" s="17">
        <v>0</v>
      </c>
      <c r="D48" s="17">
        <v>0</v>
      </c>
      <c r="E48" s="17">
        <f>G48+I48+K48+M48+O48</f>
        <v>0</v>
      </c>
      <c r="F48" s="17">
        <f>H48+J48+L48+N48</f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51">
        <v>0</v>
      </c>
      <c r="P48" s="18">
        <f t="shared" si="10"/>
        <v>0</v>
      </c>
      <c r="Q48" s="18">
        <f t="shared" si="10"/>
        <v>0</v>
      </c>
    </row>
    <row r="49" spans="1:17" s="25" customFormat="1" ht="13.5" customHeight="1">
      <c r="A49" s="52"/>
      <c r="B49" s="50" t="s">
        <v>31</v>
      </c>
      <c r="C49" s="17">
        <v>60</v>
      </c>
      <c r="D49" s="17">
        <v>1017</v>
      </c>
      <c r="E49" s="17">
        <f>G49+I49+K49+M49+O49</f>
        <v>3</v>
      </c>
      <c r="F49" s="17">
        <f>H49+J49+L49+N49</f>
        <v>19</v>
      </c>
      <c r="G49" s="1">
        <v>1</v>
      </c>
      <c r="H49" s="1">
        <v>1</v>
      </c>
      <c r="I49" s="2">
        <v>1</v>
      </c>
      <c r="J49" s="2">
        <v>8</v>
      </c>
      <c r="K49" s="1">
        <v>1</v>
      </c>
      <c r="L49" s="1">
        <v>10</v>
      </c>
      <c r="M49" s="2">
        <v>0</v>
      </c>
      <c r="N49" s="2">
        <v>0</v>
      </c>
      <c r="O49" s="51">
        <v>0</v>
      </c>
      <c r="P49" s="18">
        <f t="shared" si="10"/>
        <v>57</v>
      </c>
      <c r="Q49" s="18">
        <f t="shared" si="10"/>
        <v>998</v>
      </c>
    </row>
    <row r="50" spans="1:17" s="14" customFormat="1" ht="13.5" customHeight="1">
      <c r="A50" s="117" t="s">
        <v>48</v>
      </c>
      <c r="B50" s="107"/>
      <c r="C50" s="9">
        <f>SUM(C51:C55)</f>
        <v>193</v>
      </c>
      <c r="D50" s="9">
        <f aca="true" t="shared" si="11" ref="D50:Q50">SUM(D51:D55)</f>
        <v>3274</v>
      </c>
      <c r="E50" s="9">
        <f t="shared" si="11"/>
        <v>192</v>
      </c>
      <c r="F50" s="9">
        <f t="shared" si="11"/>
        <v>3267</v>
      </c>
      <c r="G50" s="9">
        <f t="shared" si="11"/>
        <v>78</v>
      </c>
      <c r="H50" s="9">
        <f t="shared" si="11"/>
        <v>196</v>
      </c>
      <c r="I50" s="9">
        <f t="shared" si="11"/>
        <v>45</v>
      </c>
      <c r="J50" s="9">
        <f t="shared" si="11"/>
        <v>265</v>
      </c>
      <c r="K50" s="9">
        <f t="shared" si="11"/>
        <v>50</v>
      </c>
      <c r="L50" s="9">
        <f t="shared" si="11"/>
        <v>799</v>
      </c>
      <c r="M50" s="9">
        <f t="shared" si="11"/>
        <v>19</v>
      </c>
      <c r="N50" s="9">
        <f t="shared" si="11"/>
        <v>2007</v>
      </c>
      <c r="O50" s="9">
        <f t="shared" si="11"/>
        <v>0</v>
      </c>
      <c r="P50" s="16">
        <f t="shared" si="11"/>
        <v>1</v>
      </c>
      <c r="Q50" s="9">
        <f t="shared" si="11"/>
        <v>7</v>
      </c>
    </row>
    <row r="51" spans="1:17" s="25" customFormat="1" ht="13.5" customHeight="1">
      <c r="A51" s="52"/>
      <c r="B51" s="50" t="s">
        <v>49</v>
      </c>
      <c r="C51" s="17">
        <v>91</v>
      </c>
      <c r="D51" s="17">
        <v>1505</v>
      </c>
      <c r="E51" s="17">
        <f>G51+I51+K51+M51+O51</f>
        <v>91</v>
      </c>
      <c r="F51" s="17">
        <f>H51+J51+L51+N51</f>
        <v>1505</v>
      </c>
      <c r="G51" s="3">
        <v>41</v>
      </c>
      <c r="H51" s="4">
        <v>121</v>
      </c>
      <c r="I51" s="3">
        <v>22</v>
      </c>
      <c r="J51" s="4">
        <v>125</v>
      </c>
      <c r="K51" s="3">
        <v>22</v>
      </c>
      <c r="L51" s="4">
        <v>324</v>
      </c>
      <c r="M51" s="3">
        <v>6</v>
      </c>
      <c r="N51" s="4">
        <v>935</v>
      </c>
      <c r="O51" s="51">
        <v>0</v>
      </c>
      <c r="P51" s="18">
        <f aca="true" t="shared" si="12" ref="P51:Q55">C51-E51</f>
        <v>0</v>
      </c>
      <c r="Q51" s="18">
        <f t="shared" si="12"/>
        <v>0</v>
      </c>
    </row>
    <row r="52" spans="1:17" s="25" customFormat="1" ht="13.5" customHeight="1">
      <c r="A52" s="52"/>
      <c r="B52" s="50" t="s">
        <v>50</v>
      </c>
      <c r="C52" s="17">
        <v>12</v>
      </c>
      <c r="D52" s="17">
        <v>374</v>
      </c>
      <c r="E52" s="17">
        <f>G52+I52+K52+M52+O52</f>
        <v>11</v>
      </c>
      <c r="F52" s="17">
        <f>H52+J52+L52+N52</f>
        <v>367</v>
      </c>
      <c r="G52" s="3">
        <v>2</v>
      </c>
      <c r="H52" s="4">
        <v>7</v>
      </c>
      <c r="I52" s="3">
        <v>2</v>
      </c>
      <c r="J52" s="4">
        <v>14</v>
      </c>
      <c r="K52" s="3">
        <v>4</v>
      </c>
      <c r="L52" s="4">
        <v>59</v>
      </c>
      <c r="M52" s="3">
        <v>3</v>
      </c>
      <c r="N52" s="4">
        <v>287</v>
      </c>
      <c r="O52" s="51">
        <v>0</v>
      </c>
      <c r="P52" s="18">
        <f t="shared" si="12"/>
        <v>1</v>
      </c>
      <c r="Q52" s="18">
        <f t="shared" si="12"/>
        <v>7</v>
      </c>
    </row>
    <row r="53" spans="1:17" s="25" customFormat="1" ht="13.5" customHeight="1">
      <c r="A53" s="52"/>
      <c r="B53" s="50" t="s">
        <v>51</v>
      </c>
      <c r="C53" s="17">
        <v>48</v>
      </c>
      <c r="D53" s="17">
        <v>801</v>
      </c>
      <c r="E53" s="17">
        <f>G53+I53+K53+M53+O53</f>
        <v>48</v>
      </c>
      <c r="F53" s="17">
        <f>H53+J53+L53+N53</f>
        <v>801</v>
      </c>
      <c r="G53" s="3">
        <v>18</v>
      </c>
      <c r="H53" s="4">
        <v>33</v>
      </c>
      <c r="I53" s="3">
        <v>12</v>
      </c>
      <c r="J53" s="4">
        <v>72</v>
      </c>
      <c r="K53" s="3">
        <v>13</v>
      </c>
      <c r="L53" s="4">
        <v>237</v>
      </c>
      <c r="M53" s="3">
        <v>5</v>
      </c>
      <c r="N53" s="4">
        <v>459</v>
      </c>
      <c r="O53" s="51">
        <v>0</v>
      </c>
      <c r="P53" s="18">
        <f t="shared" si="12"/>
        <v>0</v>
      </c>
      <c r="Q53" s="18">
        <f t="shared" si="12"/>
        <v>0</v>
      </c>
    </row>
    <row r="54" spans="1:17" s="25" customFormat="1" ht="13.5" customHeight="1">
      <c r="A54" s="52"/>
      <c r="B54" s="50" t="s">
        <v>52</v>
      </c>
      <c r="C54" s="17">
        <v>5</v>
      </c>
      <c r="D54" s="17">
        <v>67</v>
      </c>
      <c r="E54" s="17">
        <f>G54+I54+K54+M54+O54</f>
        <v>5</v>
      </c>
      <c r="F54" s="17">
        <f>H54+J54+L54+N54</f>
        <v>67</v>
      </c>
      <c r="G54" s="3">
        <v>2</v>
      </c>
      <c r="H54" s="4">
        <v>8</v>
      </c>
      <c r="I54" s="2">
        <v>1</v>
      </c>
      <c r="J54" s="2">
        <v>5</v>
      </c>
      <c r="K54" s="2">
        <v>1</v>
      </c>
      <c r="L54" s="2">
        <v>19</v>
      </c>
      <c r="M54" s="3">
        <v>1</v>
      </c>
      <c r="N54" s="4">
        <v>35</v>
      </c>
      <c r="O54" s="51">
        <v>0</v>
      </c>
      <c r="P54" s="18">
        <f t="shared" si="12"/>
        <v>0</v>
      </c>
      <c r="Q54" s="18">
        <f t="shared" si="12"/>
        <v>0</v>
      </c>
    </row>
    <row r="55" spans="1:17" s="25" customFormat="1" ht="13.5" customHeight="1">
      <c r="A55" s="52"/>
      <c r="B55" s="50" t="s">
        <v>53</v>
      </c>
      <c r="C55" s="17">
        <v>37</v>
      </c>
      <c r="D55" s="17">
        <v>527</v>
      </c>
      <c r="E55" s="17">
        <f>G55+I55+K55+M55+O55</f>
        <v>37</v>
      </c>
      <c r="F55" s="17">
        <f>H55+J55+L55+N55</f>
        <v>527</v>
      </c>
      <c r="G55" s="3">
        <v>15</v>
      </c>
      <c r="H55" s="4">
        <v>27</v>
      </c>
      <c r="I55" s="3">
        <v>8</v>
      </c>
      <c r="J55" s="4">
        <v>49</v>
      </c>
      <c r="K55" s="3">
        <v>10</v>
      </c>
      <c r="L55" s="4">
        <v>160</v>
      </c>
      <c r="M55" s="3">
        <v>4</v>
      </c>
      <c r="N55" s="4">
        <v>291</v>
      </c>
      <c r="O55" s="51">
        <v>0</v>
      </c>
      <c r="P55" s="18">
        <f t="shared" si="12"/>
        <v>0</v>
      </c>
      <c r="Q55" s="18">
        <f t="shared" si="12"/>
        <v>0</v>
      </c>
    </row>
    <row r="56" spans="1:17" s="14" customFormat="1" ht="13.5" customHeight="1">
      <c r="A56" s="117" t="s">
        <v>54</v>
      </c>
      <c r="B56" s="107"/>
      <c r="C56" s="9">
        <f>SUM(C57:C63)</f>
        <v>610</v>
      </c>
      <c r="D56" s="9">
        <f aca="true" t="shared" si="13" ref="D56:Q56">SUM(D57:D63)</f>
        <v>15610</v>
      </c>
      <c r="E56" s="9">
        <f t="shared" si="13"/>
        <v>597</v>
      </c>
      <c r="F56" s="9">
        <f t="shared" si="13"/>
        <v>15589</v>
      </c>
      <c r="G56" s="9">
        <f t="shared" si="13"/>
        <v>135</v>
      </c>
      <c r="H56" s="9">
        <f t="shared" si="13"/>
        <v>321</v>
      </c>
      <c r="I56" s="9">
        <f t="shared" si="13"/>
        <v>115</v>
      </c>
      <c r="J56" s="9">
        <f t="shared" si="13"/>
        <v>799</v>
      </c>
      <c r="K56" s="9">
        <f t="shared" si="13"/>
        <v>191</v>
      </c>
      <c r="L56" s="9">
        <f t="shared" si="13"/>
        <v>3418</v>
      </c>
      <c r="M56" s="9">
        <f t="shared" si="13"/>
        <v>156</v>
      </c>
      <c r="N56" s="9">
        <f t="shared" si="13"/>
        <v>11051</v>
      </c>
      <c r="O56" s="9">
        <f t="shared" si="13"/>
        <v>0</v>
      </c>
      <c r="P56" s="16">
        <f t="shared" si="13"/>
        <v>13</v>
      </c>
      <c r="Q56" s="9">
        <f t="shared" si="13"/>
        <v>21</v>
      </c>
    </row>
    <row r="57" spans="1:17" s="25" customFormat="1" ht="13.5" customHeight="1">
      <c r="A57" s="52"/>
      <c r="B57" s="50" t="s">
        <v>55</v>
      </c>
      <c r="C57" s="17">
        <v>28</v>
      </c>
      <c r="D57" s="17">
        <v>1453</v>
      </c>
      <c r="E57" s="17">
        <f aca="true" t="shared" si="14" ref="E57:E63">G57+I57+K57+M57+O57</f>
        <v>28</v>
      </c>
      <c r="F57" s="17">
        <f aca="true" t="shared" si="15" ref="F57:F63">H57+J57+L57+N57</f>
        <v>1453</v>
      </c>
      <c r="G57" s="1">
        <v>6</v>
      </c>
      <c r="H57" s="1">
        <v>15</v>
      </c>
      <c r="I57" s="2">
        <v>4</v>
      </c>
      <c r="J57" s="2">
        <v>28</v>
      </c>
      <c r="K57" s="1">
        <v>3</v>
      </c>
      <c r="L57" s="1">
        <v>63</v>
      </c>
      <c r="M57" s="2">
        <v>15</v>
      </c>
      <c r="N57" s="2">
        <v>1347</v>
      </c>
      <c r="O57" s="2">
        <v>0</v>
      </c>
      <c r="P57" s="18">
        <f aca="true" t="shared" si="16" ref="P57:P63">C57-E57</f>
        <v>0</v>
      </c>
      <c r="Q57" s="18">
        <f aca="true" t="shared" si="17" ref="Q57:Q63">D57-F57</f>
        <v>0</v>
      </c>
    </row>
    <row r="58" spans="1:17" s="25" customFormat="1" ht="13.5" customHeight="1">
      <c r="A58" s="52"/>
      <c r="B58" s="50" t="s">
        <v>56</v>
      </c>
      <c r="C58" s="17">
        <v>101</v>
      </c>
      <c r="D58" s="17">
        <v>3543</v>
      </c>
      <c r="E58" s="17">
        <f t="shared" si="14"/>
        <v>101</v>
      </c>
      <c r="F58" s="17">
        <f t="shared" si="15"/>
        <v>3543</v>
      </c>
      <c r="G58" s="1">
        <v>25</v>
      </c>
      <c r="H58" s="1">
        <v>60</v>
      </c>
      <c r="I58" s="2">
        <v>18</v>
      </c>
      <c r="J58" s="2">
        <v>132</v>
      </c>
      <c r="K58" s="1">
        <v>29</v>
      </c>
      <c r="L58" s="1">
        <v>529</v>
      </c>
      <c r="M58" s="2">
        <v>29</v>
      </c>
      <c r="N58" s="2">
        <v>2822</v>
      </c>
      <c r="O58" s="2">
        <v>0</v>
      </c>
      <c r="P58" s="18">
        <f t="shared" si="16"/>
        <v>0</v>
      </c>
      <c r="Q58" s="18">
        <f t="shared" si="17"/>
        <v>0</v>
      </c>
    </row>
    <row r="59" spans="1:17" s="25" customFormat="1" ht="13.5" customHeight="1">
      <c r="A59" s="52"/>
      <c r="B59" s="50" t="s">
        <v>57</v>
      </c>
      <c r="C59" s="17">
        <v>376</v>
      </c>
      <c r="D59" s="17">
        <v>8985</v>
      </c>
      <c r="E59" s="17">
        <f t="shared" si="14"/>
        <v>376</v>
      </c>
      <c r="F59" s="17">
        <f t="shared" si="15"/>
        <v>8985</v>
      </c>
      <c r="G59" s="1">
        <v>71</v>
      </c>
      <c r="H59" s="1">
        <v>169</v>
      </c>
      <c r="I59" s="2">
        <v>74</v>
      </c>
      <c r="J59" s="2">
        <v>513</v>
      </c>
      <c r="K59" s="1">
        <v>135</v>
      </c>
      <c r="L59" s="1">
        <v>2428</v>
      </c>
      <c r="M59" s="2">
        <v>96</v>
      </c>
      <c r="N59" s="2">
        <v>5875</v>
      </c>
      <c r="O59" s="2">
        <v>0</v>
      </c>
      <c r="P59" s="18">
        <f t="shared" si="16"/>
        <v>0</v>
      </c>
      <c r="Q59" s="18">
        <f t="shared" si="17"/>
        <v>0</v>
      </c>
    </row>
    <row r="60" spans="1:17" s="25" customFormat="1" ht="13.5" customHeight="1">
      <c r="A60" s="52"/>
      <c r="B60" s="50" t="s">
        <v>58</v>
      </c>
      <c r="C60" s="17">
        <v>0</v>
      </c>
      <c r="D60" s="17">
        <v>0</v>
      </c>
      <c r="E60" s="17">
        <f t="shared" si="14"/>
        <v>0</v>
      </c>
      <c r="F60" s="17">
        <f t="shared" si="15"/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2">
        <v>0</v>
      </c>
      <c r="P60" s="18">
        <f t="shared" si="16"/>
        <v>0</v>
      </c>
      <c r="Q60" s="18">
        <f t="shared" si="17"/>
        <v>0</v>
      </c>
    </row>
    <row r="61" spans="1:17" s="25" customFormat="1" ht="13.5" customHeight="1">
      <c r="A61" s="52"/>
      <c r="B61" s="50" t="s">
        <v>59</v>
      </c>
      <c r="C61" s="17">
        <v>0</v>
      </c>
      <c r="D61" s="17">
        <v>0</v>
      </c>
      <c r="E61" s="17">
        <f t="shared" si="14"/>
        <v>0</v>
      </c>
      <c r="F61" s="17">
        <f t="shared" si="15"/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2">
        <v>0</v>
      </c>
      <c r="P61" s="18">
        <f t="shared" si="16"/>
        <v>0</v>
      </c>
      <c r="Q61" s="18">
        <f t="shared" si="17"/>
        <v>0</v>
      </c>
    </row>
    <row r="62" spans="1:17" s="25" customFormat="1" ht="13.5" customHeight="1">
      <c r="A62" s="52"/>
      <c r="B62" s="50" t="s">
        <v>60</v>
      </c>
      <c r="C62" s="17">
        <v>38</v>
      </c>
      <c r="D62" s="17">
        <v>557</v>
      </c>
      <c r="E62" s="17">
        <f t="shared" si="14"/>
        <v>38</v>
      </c>
      <c r="F62" s="17">
        <f t="shared" si="15"/>
        <v>557</v>
      </c>
      <c r="G62" s="1">
        <v>11</v>
      </c>
      <c r="H62" s="1">
        <v>26</v>
      </c>
      <c r="I62" s="2">
        <v>11</v>
      </c>
      <c r="J62" s="2">
        <v>74</v>
      </c>
      <c r="K62" s="1">
        <v>11</v>
      </c>
      <c r="L62" s="1">
        <v>211</v>
      </c>
      <c r="M62" s="2">
        <v>5</v>
      </c>
      <c r="N62" s="2">
        <v>246</v>
      </c>
      <c r="O62" s="2">
        <v>0</v>
      </c>
      <c r="P62" s="18">
        <f t="shared" si="16"/>
        <v>0</v>
      </c>
      <c r="Q62" s="18">
        <f t="shared" si="17"/>
        <v>0</v>
      </c>
    </row>
    <row r="63" spans="1:17" s="25" customFormat="1" ht="13.5" customHeight="1" thickBot="1">
      <c r="A63" s="53"/>
      <c r="B63" s="54" t="s">
        <v>61</v>
      </c>
      <c r="C63" s="55">
        <v>67</v>
      </c>
      <c r="D63" s="19">
        <v>1072</v>
      </c>
      <c r="E63" s="19">
        <f t="shared" si="14"/>
        <v>54</v>
      </c>
      <c r="F63" s="19">
        <f t="shared" si="15"/>
        <v>1051</v>
      </c>
      <c r="G63" s="5">
        <v>22</v>
      </c>
      <c r="H63" s="5">
        <v>51</v>
      </c>
      <c r="I63" s="6">
        <v>8</v>
      </c>
      <c r="J63" s="6">
        <v>52</v>
      </c>
      <c r="K63" s="5">
        <v>13</v>
      </c>
      <c r="L63" s="5">
        <v>187</v>
      </c>
      <c r="M63" s="6">
        <v>11</v>
      </c>
      <c r="N63" s="6">
        <v>761</v>
      </c>
      <c r="O63" s="56">
        <v>0</v>
      </c>
      <c r="P63" s="19">
        <f t="shared" si="16"/>
        <v>13</v>
      </c>
      <c r="Q63" s="19">
        <f t="shared" si="17"/>
        <v>21</v>
      </c>
    </row>
    <row r="64" spans="1:17" s="40" customFormat="1" ht="23.25" customHeight="1">
      <c r="A64" s="97" t="s">
        <v>110</v>
      </c>
      <c r="B64" s="97"/>
      <c r="C64" s="97"/>
      <c r="D64" s="97"/>
      <c r="E64" s="97"/>
      <c r="F64" s="97"/>
      <c r="G64" s="97"/>
      <c r="H64" s="97"/>
      <c r="I64" s="98" t="s">
        <v>125</v>
      </c>
      <c r="J64" s="98"/>
      <c r="K64" s="98"/>
      <c r="L64" s="98"/>
      <c r="M64" s="98"/>
      <c r="N64" s="98"/>
      <c r="O64" s="98"/>
      <c r="P64" s="98"/>
      <c r="Q64" s="98"/>
    </row>
    <row r="65" spans="1:17" s="57" customFormat="1" ht="17.25" customHeight="1" thickBot="1">
      <c r="A65" s="108"/>
      <c r="B65" s="109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23"/>
      <c r="Q65" s="23"/>
    </row>
    <row r="66" spans="1:17" s="59" customFormat="1" ht="21.75" customHeight="1">
      <c r="A66" s="38"/>
      <c r="B66" s="38"/>
      <c r="C66" s="93" t="s">
        <v>2</v>
      </c>
      <c r="D66" s="95" t="s">
        <v>3</v>
      </c>
      <c r="E66" s="37"/>
      <c r="F66" s="38"/>
      <c r="G66" s="38"/>
      <c r="H66" s="58" t="s">
        <v>0</v>
      </c>
      <c r="I66" s="27" t="s">
        <v>129</v>
      </c>
      <c r="J66" s="58"/>
      <c r="K66" s="38"/>
      <c r="L66" s="38"/>
      <c r="M66" s="38"/>
      <c r="N66" s="38"/>
      <c r="O66" s="38"/>
      <c r="P66" s="99" t="s">
        <v>128</v>
      </c>
      <c r="Q66" s="115"/>
    </row>
    <row r="67" spans="1:17" s="62" customFormat="1" ht="30" customHeight="1">
      <c r="A67" s="118" t="s">
        <v>1</v>
      </c>
      <c r="B67" s="119"/>
      <c r="C67" s="94"/>
      <c r="D67" s="96"/>
      <c r="E67" s="34" t="s">
        <v>2</v>
      </c>
      <c r="F67" s="35" t="s">
        <v>3</v>
      </c>
      <c r="G67" s="102" t="s">
        <v>4</v>
      </c>
      <c r="H67" s="91"/>
      <c r="I67" s="91" t="s">
        <v>5</v>
      </c>
      <c r="J67" s="92"/>
      <c r="K67" s="91" t="s">
        <v>97</v>
      </c>
      <c r="L67" s="92"/>
      <c r="M67" s="102" t="s">
        <v>6</v>
      </c>
      <c r="N67" s="92"/>
      <c r="O67" s="61" t="s">
        <v>98</v>
      </c>
      <c r="P67" s="100"/>
      <c r="Q67" s="116"/>
    </row>
    <row r="68" spans="1:17" s="62" customFormat="1" ht="18" customHeight="1">
      <c r="A68" s="60"/>
      <c r="B68" s="60"/>
      <c r="C68" s="34" t="s">
        <v>121</v>
      </c>
      <c r="D68" s="84" t="s">
        <v>122</v>
      </c>
      <c r="E68" s="34" t="s">
        <v>121</v>
      </c>
      <c r="F68" s="84" t="s">
        <v>122</v>
      </c>
      <c r="G68" s="34" t="s">
        <v>121</v>
      </c>
      <c r="H68" s="34" t="s">
        <v>122</v>
      </c>
      <c r="I68" s="76" t="s">
        <v>121</v>
      </c>
      <c r="J68" s="84" t="s">
        <v>122</v>
      </c>
      <c r="K68" s="34" t="s">
        <v>121</v>
      </c>
      <c r="L68" s="83" t="s">
        <v>122</v>
      </c>
      <c r="M68" s="34" t="s">
        <v>121</v>
      </c>
      <c r="N68" s="34" t="s">
        <v>122</v>
      </c>
      <c r="O68" s="34" t="s">
        <v>121</v>
      </c>
      <c r="P68" s="34" t="s">
        <v>121</v>
      </c>
      <c r="Q68" s="34" t="s">
        <v>122</v>
      </c>
    </row>
    <row r="69" spans="1:17" s="65" customFormat="1" ht="13.5" customHeight="1">
      <c r="A69" s="104" t="s">
        <v>118</v>
      </c>
      <c r="B69" s="105"/>
      <c r="C69" s="63">
        <f>SUM(C70:C81)</f>
        <v>14398</v>
      </c>
      <c r="D69" s="64">
        <f aca="true" t="shared" si="18" ref="D69:Q69">SUM(D70:D81)</f>
        <v>102080</v>
      </c>
      <c r="E69" s="64">
        <f t="shared" si="18"/>
        <v>14354</v>
      </c>
      <c r="F69" s="64">
        <f t="shared" si="18"/>
        <v>101523</v>
      </c>
      <c r="G69" s="64">
        <f t="shared" si="18"/>
        <v>9445</v>
      </c>
      <c r="H69" s="64">
        <f t="shared" si="18"/>
        <v>20631</v>
      </c>
      <c r="I69" s="64">
        <f t="shared" si="18"/>
        <v>2553</v>
      </c>
      <c r="J69" s="64">
        <f t="shared" si="18"/>
        <v>16515</v>
      </c>
      <c r="K69" s="64">
        <f t="shared" si="18"/>
        <v>1860</v>
      </c>
      <c r="L69" s="64">
        <f t="shared" si="18"/>
        <v>29039</v>
      </c>
      <c r="M69" s="64">
        <f t="shared" si="18"/>
        <v>484</v>
      </c>
      <c r="N69" s="64">
        <f t="shared" si="18"/>
        <v>35338</v>
      </c>
      <c r="O69" s="64">
        <f t="shared" si="18"/>
        <v>12</v>
      </c>
      <c r="P69" s="64">
        <f t="shared" si="18"/>
        <v>44</v>
      </c>
      <c r="Q69" s="64">
        <f t="shared" si="18"/>
        <v>557</v>
      </c>
    </row>
    <row r="70" spans="1:17" s="68" customFormat="1" ht="13.5" customHeight="1">
      <c r="A70" s="66"/>
      <c r="B70" s="67" t="s">
        <v>32</v>
      </c>
      <c r="C70" s="17">
        <v>7</v>
      </c>
      <c r="D70" s="17">
        <v>103</v>
      </c>
      <c r="E70" s="17">
        <f aca="true" t="shared" si="19" ref="E70:E81">G70+I70+K70+M70+O70</f>
        <v>7</v>
      </c>
      <c r="F70" s="17">
        <f aca="true" t="shared" si="20" ref="F70:F81">H70+J70+L70+N70</f>
        <v>103</v>
      </c>
      <c r="G70" s="1">
        <v>1</v>
      </c>
      <c r="H70" s="1">
        <v>3</v>
      </c>
      <c r="I70" s="1">
        <v>3</v>
      </c>
      <c r="J70" s="1">
        <v>17</v>
      </c>
      <c r="K70" s="1">
        <v>2</v>
      </c>
      <c r="L70" s="1">
        <v>34</v>
      </c>
      <c r="M70" s="2">
        <v>1</v>
      </c>
      <c r="N70" s="2">
        <v>49</v>
      </c>
      <c r="O70" s="2">
        <v>0</v>
      </c>
      <c r="P70" s="18">
        <f aca="true" t="shared" si="21" ref="P70:P81">C70-E70</f>
        <v>0</v>
      </c>
      <c r="Q70" s="18">
        <f aca="true" t="shared" si="22" ref="Q70:Q81">D70-F70</f>
        <v>0</v>
      </c>
    </row>
    <row r="71" spans="1:17" s="68" customFormat="1" ht="13.5" customHeight="1">
      <c r="A71" s="66"/>
      <c r="B71" s="67" t="s">
        <v>33</v>
      </c>
      <c r="C71" s="17">
        <v>181</v>
      </c>
      <c r="D71" s="17">
        <v>1302</v>
      </c>
      <c r="E71" s="17">
        <f t="shared" si="19"/>
        <v>181</v>
      </c>
      <c r="F71" s="17">
        <f t="shared" si="20"/>
        <v>1302</v>
      </c>
      <c r="G71" s="1">
        <v>99</v>
      </c>
      <c r="H71" s="1">
        <v>245</v>
      </c>
      <c r="I71" s="1">
        <v>48</v>
      </c>
      <c r="J71" s="1">
        <v>299</v>
      </c>
      <c r="K71" s="1">
        <v>28</v>
      </c>
      <c r="L71" s="1">
        <v>444</v>
      </c>
      <c r="M71" s="2">
        <v>6</v>
      </c>
      <c r="N71" s="2">
        <v>314</v>
      </c>
      <c r="O71" s="2">
        <v>0</v>
      </c>
      <c r="P71" s="18">
        <f t="shared" si="21"/>
        <v>0</v>
      </c>
      <c r="Q71" s="18">
        <f t="shared" si="22"/>
        <v>0</v>
      </c>
    </row>
    <row r="72" spans="1:17" s="68" customFormat="1" ht="13.5" customHeight="1">
      <c r="A72" s="66"/>
      <c r="B72" s="67" t="s">
        <v>34</v>
      </c>
      <c r="C72" s="17">
        <v>392</v>
      </c>
      <c r="D72" s="17">
        <v>4371</v>
      </c>
      <c r="E72" s="17">
        <f t="shared" si="19"/>
        <v>392</v>
      </c>
      <c r="F72" s="17">
        <f t="shared" si="20"/>
        <v>4371</v>
      </c>
      <c r="G72" s="1">
        <v>151</v>
      </c>
      <c r="H72" s="1">
        <v>406</v>
      </c>
      <c r="I72" s="1">
        <v>110</v>
      </c>
      <c r="J72" s="1">
        <v>736</v>
      </c>
      <c r="K72" s="1">
        <v>103</v>
      </c>
      <c r="L72" s="1">
        <v>1697</v>
      </c>
      <c r="M72" s="2">
        <v>25</v>
      </c>
      <c r="N72" s="2">
        <v>1532</v>
      </c>
      <c r="O72" s="2">
        <v>3</v>
      </c>
      <c r="P72" s="18">
        <f t="shared" si="21"/>
        <v>0</v>
      </c>
      <c r="Q72" s="18">
        <f t="shared" si="22"/>
        <v>0</v>
      </c>
    </row>
    <row r="73" spans="1:17" s="68" customFormat="1" ht="13.5" customHeight="1">
      <c r="A73" s="66"/>
      <c r="B73" s="67" t="s">
        <v>101</v>
      </c>
      <c r="C73" s="17">
        <v>452</v>
      </c>
      <c r="D73" s="17">
        <v>3072</v>
      </c>
      <c r="E73" s="17">
        <f t="shared" si="19"/>
        <v>452</v>
      </c>
      <c r="F73" s="17">
        <f t="shared" si="20"/>
        <v>3072</v>
      </c>
      <c r="G73" s="1">
        <v>246</v>
      </c>
      <c r="H73" s="1">
        <v>644</v>
      </c>
      <c r="I73" s="1">
        <v>132</v>
      </c>
      <c r="J73" s="1">
        <v>838</v>
      </c>
      <c r="K73" s="1">
        <v>59</v>
      </c>
      <c r="L73" s="1">
        <v>879</v>
      </c>
      <c r="M73" s="2">
        <v>15</v>
      </c>
      <c r="N73" s="2">
        <v>711</v>
      </c>
      <c r="O73" s="2">
        <v>0</v>
      </c>
      <c r="P73" s="18">
        <f t="shared" si="21"/>
        <v>0</v>
      </c>
      <c r="Q73" s="18">
        <f t="shared" si="22"/>
        <v>0</v>
      </c>
    </row>
    <row r="74" spans="1:17" s="68" customFormat="1" ht="13.5" customHeight="1">
      <c r="A74" s="66"/>
      <c r="B74" s="67" t="s">
        <v>35</v>
      </c>
      <c r="C74" s="17">
        <v>334</v>
      </c>
      <c r="D74" s="17">
        <v>2746</v>
      </c>
      <c r="E74" s="17">
        <f t="shared" si="19"/>
        <v>334</v>
      </c>
      <c r="F74" s="17">
        <f t="shared" si="20"/>
        <v>2746</v>
      </c>
      <c r="G74" s="1">
        <v>140</v>
      </c>
      <c r="H74" s="1">
        <v>378</v>
      </c>
      <c r="I74" s="1">
        <v>108</v>
      </c>
      <c r="J74" s="1">
        <v>694</v>
      </c>
      <c r="K74" s="1">
        <v>71</v>
      </c>
      <c r="L74" s="1">
        <v>1012</v>
      </c>
      <c r="M74" s="2">
        <v>14</v>
      </c>
      <c r="N74" s="2">
        <v>662</v>
      </c>
      <c r="O74" s="2">
        <v>1</v>
      </c>
      <c r="P74" s="18">
        <f t="shared" si="21"/>
        <v>0</v>
      </c>
      <c r="Q74" s="18">
        <f t="shared" si="22"/>
        <v>0</v>
      </c>
    </row>
    <row r="75" spans="1:17" s="68" customFormat="1" ht="13.5" customHeight="1">
      <c r="A75" s="66"/>
      <c r="B75" s="67" t="s">
        <v>36</v>
      </c>
      <c r="C75" s="17">
        <v>526</v>
      </c>
      <c r="D75" s="17">
        <v>4234</v>
      </c>
      <c r="E75" s="17">
        <f t="shared" si="19"/>
        <v>526</v>
      </c>
      <c r="F75" s="17">
        <f t="shared" si="20"/>
        <v>4234</v>
      </c>
      <c r="G75" s="1">
        <v>319</v>
      </c>
      <c r="H75" s="1">
        <v>762</v>
      </c>
      <c r="I75" s="1">
        <v>104</v>
      </c>
      <c r="J75" s="1">
        <v>679</v>
      </c>
      <c r="K75" s="1">
        <v>79</v>
      </c>
      <c r="L75" s="1">
        <v>1240</v>
      </c>
      <c r="M75" s="2">
        <v>23</v>
      </c>
      <c r="N75" s="2">
        <v>1553</v>
      </c>
      <c r="O75" s="1">
        <v>1</v>
      </c>
      <c r="P75" s="18">
        <f t="shared" si="21"/>
        <v>0</v>
      </c>
      <c r="Q75" s="18">
        <f t="shared" si="22"/>
        <v>0</v>
      </c>
    </row>
    <row r="76" spans="1:17" s="68" customFormat="1" ht="13.5" customHeight="1">
      <c r="A76" s="66"/>
      <c r="B76" s="67" t="s">
        <v>37</v>
      </c>
      <c r="C76" s="17">
        <v>93</v>
      </c>
      <c r="D76" s="17">
        <v>9313</v>
      </c>
      <c r="E76" s="17">
        <f t="shared" si="19"/>
        <v>93</v>
      </c>
      <c r="F76" s="17">
        <f t="shared" si="20"/>
        <v>9313</v>
      </c>
      <c r="G76" s="1">
        <v>25</v>
      </c>
      <c r="H76" s="1">
        <v>65</v>
      </c>
      <c r="I76" s="1">
        <v>11</v>
      </c>
      <c r="J76" s="1">
        <v>78</v>
      </c>
      <c r="K76" s="1">
        <v>24</v>
      </c>
      <c r="L76" s="1">
        <v>344</v>
      </c>
      <c r="M76" s="2">
        <v>33</v>
      </c>
      <c r="N76" s="2">
        <v>8826</v>
      </c>
      <c r="O76" s="2">
        <v>0</v>
      </c>
      <c r="P76" s="18">
        <f t="shared" si="21"/>
        <v>0</v>
      </c>
      <c r="Q76" s="18">
        <f t="shared" si="22"/>
        <v>0</v>
      </c>
    </row>
    <row r="77" spans="1:17" s="68" customFormat="1" ht="13.5" customHeight="1">
      <c r="A77" s="66"/>
      <c r="B77" s="67" t="s">
        <v>38</v>
      </c>
      <c r="C77" s="17">
        <v>1813</v>
      </c>
      <c r="D77" s="17">
        <v>7503</v>
      </c>
      <c r="E77" s="17">
        <f t="shared" si="19"/>
        <v>1813</v>
      </c>
      <c r="F77" s="17">
        <f t="shared" si="20"/>
        <v>7503</v>
      </c>
      <c r="G77" s="1">
        <v>1381</v>
      </c>
      <c r="H77" s="1">
        <v>3014</v>
      </c>
      <c r="I77" s="1">
        <v>308</v>
      </c>
      <c r="J77" s="1">
        <v>1989</v>
      </c>
      <c r="K77" s="1">
        <v>102</v>
      </c>
      <c r="L77" s="1">
        <v>1449</v>
      </c>
      <c r="M77" s="2">
        <v>19</v>
      </c>
      <c r="N77" s="2">
        <v>1051</v>
      </c>
      <c r="O77" s="2">
        <v>3</v>
      </c>
      <c r="P77" s="18">
        <f t="shared" si="21"/>
        <v>0</v>
      </c>
      <c r="Q77" s="18">
        <f t="shared" si="22"/>
        <v>0</v>
      </c>
    </row>
    <row r="78" spans="1:17" s="68" customFormat="1" ht="13.5" customHeight="1">
      <c r="A78" s="66"/>
      <c r="B78" s="67" t="s">
        <v>39</v>
      </c>
      <c r="C78" s="17">
        <v>4232</v>
      </c>
      <c r="D78" s="17">
        <v>33037</v>
      </c>
      <c r="E78" s="17">
        <f t="shared" si="19"/>
        <v>4193</v>
      </c>
      <c r="F78" s="17">
        <f t="shared" si="20"/>
        <v>32524</v>
      </c>
      <c r="G78" s="1">
        <v>2791</v>
      </c>
      <c r="H78" s="1">
        <v>6031</v>
      </c>
      <c r="I78" s="1">
        <v>560</v>
      </c>
      <c r="J78" s="1">
        <v>3625</v>
      </c>
      <c r="K78" s="1">
        <v>667</v>
      </c>
      <c r="L78" s="1">
        <v>10775</v>
      </c>
      <c r="M78" s="2">
        <v>175</v>
      </c>
      <c r="N78" s="2">
        <v>12093</v>
      </c>
      <c r="O78" s="2">
        <v>0</v>
      </c>
      <c r="P78" s="18">
        <f t="shared" si="21"/>
        <v>39</v>
      </c>
      <c r="Q78" s="18">
        <f t="shared" si="22"/>
        <v>513</v>
      </c>
    </row>
    <row r="79" spans="1:17" s="68" customFormat="1" ht="13.5" customHeight="1">
      <c r="A79" s="66"/>
      <c r="B79" s="67" t="s">
        <v>40</v>
      </c>
      <c r="C79" s="17">
        <v>742</v>
      </c>
      <c r="D79" s="17">
        <v>5830</v>
      </c>
      <c r="E79" s="17">
        <f t="shared" si="19"/>
        <v>742</v>
      </c>
      <c r="F79" s="17">
        <f t="shared" si="20"/>
        <v>5830</v>
      </c>
      <c r="G79" s="1">
        <v>432</v>
      </c>
      <c r="H79" s="1">
        <v>911</v>
      </c>
      <c r="I79" s="1">
        <v>132</v>
      </c>
      <c r="J79" s="1">
        <v>843</v>
      </c>
      <c r="K79" s="1">
        <v>148</v>
      </c>
      <c r="L79" s="1">
        <v>2417</v>
      </c>
      <c r="M79" s="2">
        <v>28</v>
      </c>
      <c r="N79" s="2">
        <v>1659</v>
      </c>
      <c r="O79" s="2">
        <v>2</v>
      </c>
      <c r="P79" s="18">
        <f t="shared" si="21"/>
        <v>0</v>
      </c>
      <c r="Q79" s="18">
        <f t="shared" si="22"/>
        <v>0</v>
      </c>
    </row>
    <row r="80" spans="1:17" s="68" customFormat="1" ht="13.5" customHeight="1">
      <c r="A80" s="66"/>
      <c r="B80" s="67" t="s">
        <v>102</v>
      </c>
      <c r="C80" s="17">
        <v>1151</v>
      </c>
      <c r="D80" s="17">
        <v>5154</v>
      </c>
      <c r="E80" s="17">
        <f t="shared" si="19"/>
        <v>1151</v>
      </c>
      <c r="F80" s="17">
        <f t="shared" si="20"/>
        <v>5154</v>
      </c>
      <c r="G80" s="1">
        <v>908</v>
      </c>
      <c r="H80" s="1">
        <v>1993</v>
      </c>
      <c r="I80" s="1">
        <v>157</v>
      </c>
      <c r="J80" s="1">
        <v>992</v>
      </c>
      <c r="K80" s="1">
        <v>60</v>
      </c>
      <c r="L80" s="1">
        <v>904</v>
      </c>
      <c r="M80" s="2">
        <v>26</v>
      </c>
      <c r="N80" s="2">
        <v>1265</v>
      </c>
      <c r="O80" s="2">
        <v>0</v>
      </c>
      <c r="P80" s="18">
        <f t="shared" si="21"/>
        <v>0</v>
      </c>
      <c r="Q80" s="18">
        <f t="shared" si="22"/>
        <v>0</v>
      </c>
    </row>
    <row r="81" spans="1:17" s="68" customFormat="1" ht="13.5" customHeight="1">
      <c r="A81" s="66"/>
      <c r="B81" s="67" t="s">
        <v>41</v>
      </c>
      <c r="C81" s="17">
        <v>4475</v>
      </c>
      <c r="D81" s="17">
        <v>25415</v>
      </c>
      <c r="E81" s="17">
        <f t="shared" si="19"/>
        <v>4470</v>
      </c>
      <c r="F81" s="17">
        <f t="shared" si="20"/>
        <v>25371</v>
      </c>
      <c r="G81" s="1">
        <v>2952</v>
      </c>
      <c r="H81" s="1">
        <v>6179</v>
      </c>
      <c r="I81" s="1">
        <v>880</v>
      </c>
      <c r="J81" s="1">
        <v>5725</v>
      </c>
      <c r="K81" s="1">
        <v>517</v>
      </c>
      <c r="L81" s="1">
        <v>7844</v>
      </c>
      <c r="M81" s="2">
        <v>119</v>
      </c>
      <c r="N81" s="2">
        <v>5623</v>
      </c>
      <c r="O81" s="2">
        <v>2</v>
      </c>
      <c r="P81" s="18">
        <f t="shared" si="21"/>
        <v>5</v>
      </c>
      <c r="Q81" s="18">
        <f t="shared" si="22"/>
        <v>44</v>
      </c>
    </row>
    <row r="82" spans="1:17" s="65" customFormat="1" ht="13.5" customHeight="1">
      <c r="A82" s="88" t="s">
        <v>119</v>
      </c>
      <c r="B82" s="103"/>
      <c r="C82" s="9">
        <f>SUM(C83:C89)</f>
        <v>604</v>
      </c>
      <c r="D82" s="9">
        <f aca="true" t="shared" si="23" ref="D82:Q82">SUM(D83:D89)</f>
        <v>10108</v>
      </c>
      <c r="E82" s="9">
        <f t="shared" si="23"/>
        <v>604</v>
      </c>
      <c r="F82" s="9">
        <f t="shared" si="23"/>
        <v>10108</v>
      </c>
      <c r="G82" s="9">
        <f t="shared" si="23"/>
        <v>169</v>
      </c>
      <c r="H82" s="9">
        <f t="shared" si="23"/>
        <v>405</v>
      </c>
      <c r="I82" s="9">
        <f t="shared" si="23"/>
        <v>106</v>
      </c>
      <c r="J82" s="9">
        <f t="shared" si="23"/>
        <v>754</v>
      </c>
      <c r="K82" s="9">
        <f t="shared" si="23"/>
        <v>242</v>
      </c>
      <c r="L82" s="9">
        <f t="shared" si="23"/>
        <v>4087</v>
      </c>
      <c r="M82" s="9">
        <f t="shared" si="23"/>
        <v>87</v>
      </c>
      <c r="N82" s="9">
        <f t="shared" si="23"/>
        <v>4862</v>
      </c>
      <c r="O82" s="9">
        <f t="shared" si="23"/>
        <v>0</v>
      </c>
      <c r="P82" s="16">
        <f t="shared" si="23"/>
        <v>0</v>
      </c>
      <c r="Q82" s="9">
        <f t="shared" si="23"/>
        <v>0</v>
      </c>
    </row>
    <row r="83" spans="1:17" s="68" customFormat="1" ht="13.5" customHeight="1">
      <c r="A83" s="66"/>
      <c r="B83" s="67" t="s">
        <v>103</v>
      </c>
      <c r="C83" s="17">
        <v>166</v>
      </c>
      <c r="D83" s="17">
        <v>4049</v>
      </c>
      <c r="E83" s="17">
        <f aca="true" t="shared" si="24" ref="E83:E89">G83+I83+K83+M83+O83</f>
        <v>166</v>
      </c>
      <c r="F83" s="17">
        <f aca="true" t="shared" si="25" ref="F83:F89">H83+J83+L83+N83</f>
        <v>4049</v>
      </c>
      <c r="G83" s="1">
        <v>17</v>
      </c>
      <c r="H83" s="1">
        <v>23</v>
      </c>
      <c r="I83" s="1">
        <v>19</v>
      </c>
      <c r="J83" s="1">
        <v>150</v>
      </c>
      <c r="K83" s="1">
        <v>91</v>
      </c>
      <c r="L83" s="1">
        <v>1515</v>
      </c>
      <c r="M83" s="2">
        <v>39</v>
      </c>
      <c r="N83" s="2">
        <v>2361</v>
      </c>
      <c r="O83" s="2">
        <v>0</v>
      </c>
      <c r="P83" s="18">
        <f aca="true" t="shared" si="26" ref="P83:P89">C83-E83</f>
        <v>0</v>
      </c>
      <c r="Q83" s="18">
        <f aca="true" t="shared" si="27" ref="Q83:Q89">D83-F83</f>
        <v>0</v>
      </c>
    </row>
    <row r="84" spans="1:17" s="68" customFormat="1" ht="13.5" customHeight="1">
      <c r="A84" s="66"/>
      <c r="B84" s="67" t="s">
        <v>62</v>
      </c>
      <c r="C84" s="17">
        <v>59</v>
      </c>
      <c r="D84" s="17">
        <v>1003</v>
      </c>
      <c r="E84" s="17">
        <f t="shared" si="24"/>
        <v>59</v>
      </c>
      <c r="F84" s="17">
        <f t="shared" si="25"/>
        <v>1003</v>
      </c>
      <c r="G84" s="1">
        <v>3</v>
      </c>
      <c r="H84" s="1">
        <v>12</v>
      </c>
      <c r="I84" s="1">
        <v>18</v>
      </c>
      <c r="J84" s="1">
        <v>144</v>
      </c>
      <c r="K84" s="1">
        <v>36</v>
      </c>
      <c r="L84" s="1">
        <v>530</v>
      </c>
      <c r="M84" s="2">
        <v>2</v>
      </c>
      <c r="N84" s="2">
        <v>317</v>
      </c>
      <c r="O84" s="2">
        <v>0</v>
      </c>
      <c r="P84" s="18">
        <f t="shared" si="26"/>
        <v>0</v>
      </c>
      <c r="Q84" s="18">
        <f t="shared" si="27"/>
        <v>0</v>
      </c>
    </row>
    <row r="85" spans="1:17" s="68" customFormat="1" ht="13.5" customHeight="1">
      <c r="A85" s="66"/>
      <c r="B85" s="67" t="s">
        <v>63</v>
      </c>
      <c r="C85" s="17">
        <v>2</v>
      </c>
      <c r="D85" s="17">
        <v>67</v>
      </c>
      <c r="E85" s="17">
        <f t="shared" si="24"/>
        <v>2</v>
      </c>
      <c r="F85" s="17">
        <f t="shared" si="25"/>
        <v>67</v>
      </c>
      <c r="G85" s="1">
        <v>0</v>
      </c>
      <c r="H85" s="1">
        <v>0</v>
      </c>
      <c r="I85" s="1">
        <v>0</v>
      </c>
      <c r="J85" s="1">
        <v>0</v>
      </c>
      <c r="K85" s="1">
        <v>1</v>
      </c>
      <c r="L85" s="1">
        <v>26</v>
      </c>
      <c r="M85" s="2">
        <v>1</v>
      </c>
      <c r="N85" s="2">
        <v>41</v>
      </c>
      <c r="O85" s="2">
        <v>0</v>
      </c>
      <c r="P85" s="18">
        <f t="shared" si="26"/>
        <v>0</v>
      </c>
      <c r="Q85" s="18">
        <f t="shared" si="27"/>
        <v>0</v>
      </c>
    </row>
    <row r="86" spans="1:17" s="68" customFormat="1" ht="13.5" customHeight="1">
      <c r="A86" s="66"/>
      <c r="B86" s="67" t="s">
        <v>64</v>
      </c>
      <c r="C86" s="17">
        <v>73</v>
      </c>
      <c r="D86" s="17">
        <v>434</v>
      </c>
      <c r="E86" s="17">
        <f t="shared" si="24"/>
        <v>73</v>
      </c>
      <c r="F86" s="17">
        <f t="shared" si="25"/>
        <v>434</v>
      </c>
      <c r="G86" s="1">
        <v>41</v>
      </c>
      <c r="H86" s="1">
        <v>112</v>
      </c>
      <c r="I86" s="1">
        <v>21</v>
      </c>
      <c r="J86" s="1">
        <v>130</v>
      </c>
      <c r="K86" s="1">
        <v>9</v>
      </c>
      <c r="L86" s="1">
        <v>129</v>
      </c>
      <c r="M86" s="2">
        <v>2</v>
      </c>
      <c r="N86" s="2">
        <v>63</v>
      </c>
      <c r="O86" s="2">
        <v>0</v>
      </c>
      <c r="P86" s="18">
        <f t="shared" si="26"/>
        <v>0</v>
      </c>
      <c r="Q86" s="18">
        <f t="shared" si="27"/>
        <v>0</v>
      </c>
    </row>
    <row r="87" spans="1:17" s="68" customFormat="1" ht="13.5" customHeight="1">
      <c r="A87" s="66"/>
      <c r="B87" s="67" t="s">
        <v>65</v>
      </c>
      <c r="C87" s="17">
        <v>29</v>
      </c>
      <c r="D87" s="17">
        <v>553</v>
      </c>
      <c r="E87" s="17">
        <f t="shared" si="24"/>
        <v>29</v>
      </c>
      <c r="F87" s="17">
        <f t="shared" si="25"/>
        <v>553</v>
      </c>
      <c r="G87" s="1">
        <v>0</v>
      </c>
      <c r="H87" s="1">
        <v>0</v>
      </c>
      <c r="I87" s="1">
        <v>8</v>
      </c>
      <c r="J87" s="1">
        <v>61</v>
      </c>
      <c r="K87" s="1">
        <v>17</v>
      </c>
      <c r="L87" s="1">
        <v>293</v>
      </c>
      <c r="M87" s="2">
        <v>4</v>
      </c>
      <c r="N87" s="2">
        <v>199</v>
      </c>
      <c r="O87" s="2">
        <v>0</v>
      </c>
      <c r="P87" s="18">
        <f t="shared" si="26"/>
        <v>0</v>
      </c>
      <c r="Q87" s="18">
        <f t="shared" si="27"/>
        <v>0</v>
      </c>
    </row>
    <row r="88" spans="1:17" s="68" customFormat="1" ht="13.5" customHeight="1">
      <c r="A88" s="66"/>
      <c r="B88" s="67" t="s">
        <v>66</v>
      </c>
      <c r="C88" s="17">
        <v>4</v>
      </c>
      <c r="D88" s="17">
        <v>112</v>
      </c>
      <c r="E88" s="17">
        <f t="shared" si="24"/>
        <v>4</v>
      </c>
      <c r="F88" s="17">
        <f t="shared" si="25"/>
        <v>112</v>
      </c>
      <c r="G88" s="1">
        <v>0</v>
      </c>
      <c r="H88" s="1">
        <v>0</v>
      </c>
      <c r="I88" s="1">
        <v>2</v>
      </c>
      <c r="J88" s="1">
        <v>13</v>
      </c>
      <c r="K88" s="1">
        <v>1</v>
      </c>
      <c r="L88" s="1">
        <v>28</v>
      </c>
      <c r="M88" s="2">
        <v>1</v>
      </c>
      <c r="N88" s="2">
        <v>71</v>
      </c>
      <c r="O88" s="2">
        <v>0</v>
      </c>
      <c r="P88" s="18">
        <f t="shared" si="26"/>
        <v>0</v>
      </c>
      <c r="Q88" s="18">
        <f t="shared" si="27"/>
        <v>0</v>
      </c>
    </row>
    <row r="89" spans="1:17" s="68" customFormat="1" ht="13.5" customHeight="1">
      <c r="A89" s="66"/>
      <c r="B89" s="85" t="s">
        <v>135</v>
      </c>
      <c r="C89" s="17">
        <v>271</v>
      </c>
      <c r="D89" s="17">
        <v>3890</v>
      </c>
      <c r="E89" s="17">
        <f t="shared" si="24"/>
        <v>271</v>
      </c>
      <c r="F89" s="17">
        <f t="shared" si="25"/>
        <v>3890</v>
      </c>
      <c r="G89" s="1">
        <v>108</v>
      </c>
      <c r="H89" s="1">
        <v>258</v>
      </c>
      <c r="I89" s="1">
        <v>38</v>
      </c>
      <c r="J89" s="1">
        <v>256</v>
      </c>
      <c r="K89" s="1">
        <v>87</v>
      </c>
      <c r="L89" s="1">
        <v>1566</v>
      </c>
      <c r="M89" s="2">
        <v>38</v>
      </c>
      <c r="N89" s="2">
        <v>1810</v>
      </c>
      <c r="O89" s="2">
        <v>0</v>
      </c>
      <c r="P89" s="18">
        <f t="shared" si="26"/>
        <v>0</v>
      </c>
      <c r="Q89" s="18">
        <f t="shared" si="27"/>
        <v>0</v>
      </c>
    </row>
    <row r="90" spans="1:17" s="65" customFormat="1" ht="13.5" customHeight="1">
      <c r="A90" s="88" t="s">
        <v>120</v>
      </c>
      <c r="B90" s="103"/>
      <c r="C90" s="9">
        <f>SUM(C91:C92)</f>
        <v>2322</v>
      </c>
      <c r="D90" s="9">
        <f aca="true" t="shared" si="28" ref="D90:Q90">SUM(D91:D92)</f>
        <v>6824</v>
      </c>
      <c r="E90" s="9">
        <f t="shared" si="28"/>
        <v>2302</v>
      </c>
      <c r="F90" s="9">
        <f t="shared" si="28"/>
        <v>6788</v>
      </c>
      <c r="G90" s="9">
        <f t="shared" si="28"/>
        <v>1973</v>
      </c>
      <c r="H90" s="9">
        <f t="shared" si="28"/>
        <v>3541</v>
      </c>
      <c r="I90" s="9">
        <f t="shared" si="28"/>
        <v>249</v>
      </c>
      <c r="J90" s="9">
        <f t="shared" si="28"/>
        <v>1540</v>
      </c>
      <c r="K90" s="9">
        <f t="shared" si="28"/>
        <v>64</v>
      </c>
      <c r="L90" s="9">
        <f t="shared" si="28"/>
        <v>875</v>
      </c>
      <c r="M90" s="9">
        <f t="shared" si="28"/>
        <v>14</v>
      </c>
      <c r="N90" s="9">
        <f t="shared" si="28"/>
        <v>832</v>
      </c>
      <c r="O90" s="9">
        <f t="shared" si="28"/>
        <v>2</v>
      </c>
      <c r="P90" s="16">
        <f t="shared" si="28"/>
        <v>20</v>
      </c>
      <c r="Q90" s="9">
        <f t="shared" si="28"/>
        <v>36</v>
      </c>
    </row>
    <row r="91" spans="1:17" s="68" customFormat="1" ht="13.5" customHeight="1">
      <c r="A91" s="66"/>
      <c r="B91" s="67" t="s">
        <v>42</v>
      </c>
      <c r="C91" s="17">
        <v>521</v>
      </c>
      <c r="D91" s="17">
        <v>2584</v>
      </c>
      <c r="E91" s="17">
        <f>G91+I91+K91+M91+O91</f>
        <v>521</v>
      </c>
      <c r="F91" s="17">
        <f>H91+J91+L91+N91</f>
        <v>2584</v>
      </c>
      <c r="G91" s="1">
        <v>345</v>
      </c>
      <c r="H91" s="1">
        <v>846</v>
      </c>
      <c r="I91" s="1">
        <v>138</v>
      </c>
      <c r="J91" s="1">
        <v>876</v>
      </c>
      <c r="K91" s="1">
        <v>29</v>
      </c>
      <c r="L91" s="1">
        <v>409</v>
      </c>
      <c r="M91" s="2">
        <v>8</v>
      </c>
      <c r="N91" s="2">
        <v>453</v>
      </c>
      <c r="O91" s="2">
        <v>1</v>
      </c>
      <c r="P91" s="18">
        <f>C91-E91</f>
        <v>0</v>
      </c>
      <c r="Q91" s="18">
        <f>D91-F91</f>
        <v>0</v>
      </c>
    </row>
    <row r="92" spans="1:17" s="68" customFormat="1" ht="13.5" customHeight="1">
      <c r="A92" s="66"/>
      <c r="B92" s="67" t="s">
        <v>43</v>
      </c>
      <c r="C92" s="17">
        <v>1801</v>
      </c>
      <c r="D92" s="17">
        <v>4240</v>
      </c>
      <c r="E92" s="17">
        <f>G92+I92+K92+M92+O92</f>
        <v>1781</v>
      </c>
      <c r="F92" s="17">
        <f>H92+J92+L92+N92</f>
        <v>4204</v>
      </c>
      <c r="G92" s="1">
        <v>1628</v>
      </c>
      <c r="H92" s="1">
        <v>2695</v>
      </c>
      <c r="I92" s="1">
        <v>111</v>
      </c>
      <c r="J92" s="1">
        <v>664</v>
      </c>
      <c r="K92" s="1">
        <v>35</v>
      </c>
      <c r="L92" s="1">
        <v>466</v>
      </c>
      <c r="M92" s="2">
        <v>6</v>
      </c>
      <c r="N92" s="2">
        <v>379</v>
      </c>
      <c r="O92" s="2">
        <v>1</v>
      </c>
      <c r="P92" s="18">
        <f>C92-E92</f>
        <v>20</v>
      </c>
      <c r="Q92" s="18">
        <f>D92-F92</f>
        <v>36</v>
      </c>
    </row>
    <row r="93" spans="1:17" s="65" customFormat="1" ht="13.5" customHeight="1">
      <c r="A93" s="88" t="s">
        <v>67</v>
      </c>
      <c r="B93" s="101"/>
      <c r="C93" s="9">
        <f>SUM(C94:C96)</f>
        <v>5596</v>
      </c>
      <c r="D93" s="9">
        <f aca="true" t="shared" si="29" ref="D93:Q93">SUM(D94:D96)</f>
        <v>40645</v>
      </c>
      <c r="E93" s="9">
        <f t="shared" si="29"/>
        <v>5574</v>
      </c>
      <c r="F93" s="9">
        <f t="shared" si="29"/>
        <v>40586</v>
      </c>
      <c r="G93" s="9">
        <f t="shared" si="29"/>
        <v>3489</v>
      </c>
      <c r="H93" s="9">
        <f t="shared" si="29"/>
        <v>7524</v>
      </c>
      <c r="I93" s="9">
        <f t="shared" si="29"/>
        <v>968</v>
      </c>
      <c r="J93" s="9">
        <f t="shared" si="29"/>
        <v>6271</v>
      </c>
      <c r="K93" s="9">
        <f t="shared" si="29"/>
        <v>879</v>
      </c>
      <c r="L93" s="9">
        <f t="shared" si="29"/>
        <v>15079</v>
      </c>
      <c r="M93" s="9">
        <f t="shared" si="29"/>
        <v>238</v>
      </c>
      <c r="N93" s="9">
        <f t="shared" si="29"/>
        <v>11712</v>
      </c>
      <c r="O93" s="9">
        <f t="shared" si="29"/>
        <v>0</v>
      </c>
      <c r="P93" s="16">
        <f t="shared" si="29"/>
        <v>22</v>
      </c>
      <c r="Q93" s="9">
        <f t="shared" si="29"/>
        <v>59</v>
      </c>
    </row>
    <row r="94" spans="1:17" s="68" customFormat="1" ht="13.5" customHeight="1">
      <c r="A94" s="66"/>
      <c r="B94" s="67" t="s">
        <v>68</v>
      </c>
      <c r="C94" s="17">
        <v>3770</v>
      </c>
      <c r="D94" s="17">
        <v>29363</v>
      </c>
      <c r="E94" s="17">
        <f>G94+I94+K94+M94+O94</f>
        <v>3769</v>
      </c>
      <c r="F94" s="17">
        <f>H94+J94+L94+N94</f>
        <v>29363</v>
      </c>
      <c r="G94" s="1">
        <v>2276</v>
      </c>
      <c r="H94" s="1">
        <v>4943</v>
      </c>
      <c r="I94" s="1">
        <v>645</v>
      </c>
      <c r="J94" s="1">
        <v>4224</v>
      </c>
      <c r="K94" s="1">
        <v>657</v>
      </c>
      <c r="L94" s="1">
        <v>11432</v>
      </c>
      <c r="M94" s="2">
        <v>191</v>
      </c>
      <c r="N94" s="2">
        <v>8764</v>
      </c>
      <c r="O94" s="1">
        <v>0</v>
      </c>
      <c r="P94" s="18">
        <f aca="true" t="shared" si="30" ref="P94:Q96">C94-E94</f>
        <v>1</v>
      </c>
      <c r="Q94" s="18">
        <f t="shared" si="30"/>
        <v>0</v>
      </c>
    </row>
    <row r="95" spans="1:17" s="68" customFormat="1" ht="13.5" customHeight="1">
      <c r="A95" s="66"/>
      <c r="B95" s="69" t="s">
        <v>69</v>
      </c>
      <c r="C95" s="17">
        <v>1322</v>
      </c>
      <c r="D95" s="17">
        <v>5622</v>
      </c>
      <c r="E95" s="17">
        <f>G95+I95+K95+M95+O95</f>
        <v>1322</v>
      </c>
      <c r="F95" s="17">
        <f>H95+J95+L95+N95</f>
        <v>5622</v>
      </c>
      <c r="G95" s="1">
        <v>976</v>
      </c>
      <c r="H95" s="1">
        <v>2028</v>
      </c>
      <c r="I95" s="1">
        <v>226</v>
      </c>
      <c r="J95" s="1">
        <v>1387</v>
      </c>
      <c r="K95" s="1">
        <v>108</v>
      </c>
      <c r="L95" s="1">
        <v>1747</v>
      </c>
      <c r="M95" s="2">
        <v>12</v>
      </c>
      <c r="N95" s="2">
        <v>460</v>
      </c>
      <c r="O95" s="1">
        <v>0</v>
      </c>
      <c r="P95" s="18">
        <f t="shared" si="30"/>
        <v>0</v>
      </c>
      <c r="Q95" s="18">
        <f t="shared" si="30"/>
        <v>0</v>
      </c>
    </row>
    <row r="96" spans="1:17" s="68" customFormat="1" ht="13.5" customHeight="1">
      <c r="A96" s="66"/>
      <c r="B96" s="67" t="s">
        <v>70</v>
      </c>
      <c r="C96" s="17">
        <v>504</v>
      </c>
      <c r="D96" s="17">
        <v>5660</v>
      </c>
      <c r="E96" s="17">
        <f>G96+I96+K96+M96+O96</f>
        <v>483</v>
      </c>
      <c r="F96" s="17">
        <f>H96+J96+L96+N96</f>
        <v>5601</v>
      </c>
      <c r="G96" s="1">
        <v>237</v>
      </c>
      <c r="H96" s="1">
        <v>553</v>
      </c>
      <c r="I96" s="1">
        <v>97</v>
      </c>
      <c r="J96" s="1">
        <v>660</v>
      </c>
      <c r="K96" s="1">
        <v>114</v>
      </c>
      <c r="L96" s="1">
        <v>1900</v>
      </c>
      <c r="M96" s="2">
        <v>35</v>
      </c>
      <c r="N96" s="2">
        <v>2488</v>
      </c>
      <c r="O96" s="1">
        <v>0</v>
      </c>
      <c r="P96" s="18">
        <f t="shared" si="30"/>
        <v>21</v>
      </c>
      <c r="Q96" s="18">
        <f t="shared" si="30"/>
        <v>59</v>
      </c>
    </row>
    <row r="97" spans="1:17" s="65" customFormat="1" ht="13.5" customHeight="1">
      <c r="A97" s="88" t="s">
        <v>71</v>
      </c>
      <c r="B97" s="101"/>
      <c r="C97" s="9">
        <f>SUM(C98:C100)</f>
        <v>3517</v>
      </c>
      <c r="D97" s="9">
        <f aca="true" t="shared" si="31" ref="D97:Q97">SUM(D98:D100)</f>
        <v>57939</v>
      </c>
      <c r="E97" s="9">
        <f t="shared" si="31"/>
        <v>3033</v>
      </c>
      <c r="F97" s="9">
        <f t="shared" si="31"/>
        <v>48614</v>
      </c>
      <c r="G97" s="9">
        <f t="shared" si="31"/>
        <v>1045</v>
      </c>
      <c r="H97" s="9">
        <f t="shared" si="31"/>
        <v>2468</v>
      </c>
      <c r="I97" s="9">
        <f t="shared" si="31"/>
        <v>961</v>
      </c>
      <c r="J97" s="9">
        <f t="shared" si="31"/>
        <v>6451</v>
      </c>
      <c r="K97" s="9">
        <f t="shared" si="31"/>
        <v>733</v>
      </c>
      <c r="L97" s="9">
        <f t="shared" si="31"/>
        <v>11195</v>
      </c>
      <c r="M97" s="9">
        <f t="shared" si="31"/>
        <v>294</v>
      </c>
      <c r="N97" s="9">
        <f t="shared" si="31"/>
        <v>28500</v>
      </c>
      <c r="O97" s="9">
        <f t="shared" si="31"/>
        <v>0</v>
      </c>
      <c r="P97" s="16">
        <f t="shared" si="31"/>
        <v>484</v>
      </c>
      <c r="Q97" s="9">
        <f t="shared" si="31"/>
        <v>9325</v>
      </c>
    </row>
    <row r="98" spans="1:17" s="68" customFormat="1" ht="13.5" customHeight="1">
      <c r="A98" s="66"/>
      <c r="B98" s="67" t="s">
        <v>72</v>
      </c>
      <c r="C98" s="17">
        <v>2360</v>
      </c>
      <c r="D98" s="17">
        <v>34027</v>
      </c>
      <c r="E98" s="17">
        <f>G98+I98+K98+M98+O98</f>
        <v>2314</v>
      </c>
      <c r="F98" s="17">
        <f>H98+J98+L98+N98</f>
        <v>30091</v>
      </c>
      <c r="G98" s="1">
        <v>931</v>
      </c>
      <c r="H98" s="1">
        <v>2138</v>
      </c>
      <c r="I98" s="1">
        <v>827</v>
      </c>
      <c r="J98" s="1">
        <v>5533</v>
      </c>
      <c r="K98" s="1">
        <v>461</v>
      </c>
      <c r="L98" s="1">
        <v>6360</v>
      </c>
      <c r="M98" s="2">
        <v>95</v>
      </c>
      <c r="N98" s="2">
        <v>16060</v>
      </c>
      <c r="O98" s="1">
        <v>0</v>
      </c>
      <c r="P98" s="18">
        <f aca="true" t="shared" si="32" ref="P98:Q100">C98-E98</f>
        <v>46</v>
      </c>
      <c r="Q98" s="18">
        <f t="shared" si="32"/>
        <v>3936</v>
      </c>
    </row>
    <row r="99" spans="1:17" s="68" customFormat="1" ht="13.5" customHeight="1">
      <c r="A99" s="66"/>
      <c r="B99" s="67" t="s">
        <v>73</v>
      </c>
      <c r="C99" s="17">
        <v>48</v>
      </c>
      <c r="D99" s="17">
        <v>930</v>
      </c>
      <c r="E99" s="17">
        <f>G99+I99+K99+M99+O99</f>
        <v>10</v>
      </c>
      <c r="F99" s="17">
        <f>H99+J99+L99+N99</f>
        <v>204</v>
      </c>
      <c r="G99" s="1">
        <v>6</v>
      </c>
      <c r="H99" s="1">
        <v>14</v>
      </c>
      <c r="I99" s="1">
        <v>1</v>
      </c>
      <c r="J99" s="1">
        <v>5</v>
      </c>
      <c r="K99" s="1">
        <v>1</v>
      </c>
      <c r="L99" s="1">
        <v>14</v>
      </c>
      <c r="M99" s="2">
        <v>2</v>
      </c>
      <c r="N99" s="2">
        <v>171</v>
      </c>
      <c r="O99" s="1">
        <v>0</v>
      </c>
      <c r="P99" s="18">
        <f t="shared" si="32"/>
        <v>38</v>
      </c>
      <c r="Q99" s="18">
        <f t="shared" si="32"/>
        <v>726</v>
      </c>
    </row>
    <row r="100" spans="1:17" s="68" customFormat="1" ht="13.5" customHeight="1">
      <c r="A100" s="66"/>
      <c r="B100" s="67" t="s">
        <v>74</v>
      </c>
      <c r="C100" s="17">
        <v>1109</v>
      </c>
      <c r="D100" s="17">
        <v>22982</v>
      </c>
      <c r="E100" s="17">
        <f>G100+I100+K100+M100+O100</f>
        <v>709</v>
      </c>
      <c r="F100" s="17">
        <f>H100+J100+L100+N100</f>
        <v>18319</v>
      </c>
      <c r="G100" s="1">
        <v>108</v>
      </c>
      <c r="H100" s="1">
        <v>316</v>
      </c>
      <c r="I100" s="1">
        <v>133</v>
      </c>
      <c r="J100" s="1">
        <v>913</v>
      </c>
      <c r="K100" s="1">
        <v>271</v>
      </c>
      <c r="L100" s="1">
        <v>4821</v>
      </c>
      <c r="M100" s="2">
        <v>197</v>
      </c>
      <c r="N100" s="2">
        <v>12269</v>
      </c>
      <c r="O100" s="2">
        <v>0</v>
      </c>
      <c r="P100" s="18">
        <f t="shared" si="32"/>
        <v>400</v>
      </c>
      <c r="Q100" s="18">
        <f t="shared" si="32"/>
        <v>4663</v>
      </c>
    </row>
    <row r="101" spans="1:17" s="65" customFormat="1" ht="13.5" customHeight="1">
      <c r="A101" s="88" t="s">
        <v>75</v>
      </c>
      <c r="B101" s="101"/>
      <c r="C101" s="9">
        <f>SUM(C102:C103)</f>
        <v>2332</v>
      </c>
      <c r="D101" s="9">
        <f>SUM(D102:D103)</f>
        <v>32023</v>
      </c>
      <c r="E101" s="9">
        <f aca="true" t="shared" si="33" ref="E101:Q101">SUM(E102:E103)</f>
        <v>1579</v>
      </c>
      <c r="F101" s="9">
        <f t="shared" si="33"/>
        <v>16157</v>
      </c>
      <c r="G101" s="9">
        <f t="shared" si="33"/>
        <v>917</v>
      </c>
      <c r="H101" s="9">
        <f t="shared" si="33"/>
        <v>1742</v>
      </c>
      <c r="I101" s="9">
        <f t="shared" si="33"/>
        <v>299</v>
      </c>
      <c r="J101" s="9">
        <f t="shared" si="33"/>
        <v>1969</v>
      </c>
      <c r="K101" s="9">
        <f t="shared" si="33"/>
        <v>248</v>
      </c>
      <c r="L101" s="9">
        <f t="shared" si="33"/>
        <v>4094</v>
      </c>
      <c r="M101" s="9">
        <f t="shared" si="33"/>
        <v>114</v>
      </c>
      <c r="N101" s="9">
        <f t="shared" si="33"/>
        <v>8352</v>
      </c>
      <c r="O101" s="9">
        <f t="shared" si="33"/>
        <v>1</v>
      </c>
      <c r="P101" s="16">
        <f t="shared" si="33"/>
        <v>753</v>
      </c>
      <c r="Q101" s="9">
        <f t="shared" si="33"/>
        <v>15866</v>
      </c>
    </row>
    <row r="102" spans="1:17" s="68" customFormat="1" ht="13.5" customHeight="1">
      <c r="A102" s="66"/>
      <c r="B102" s="67" t="s">
        <v>76</v>
      </c>
      <c r="C102" s="17">
        <v>696</v>
      </c>
      <c r="D102" s="17">
        <v>21149</v>
      </c>
      <c r="E102" s="17">
        <f>G102+I102+K102+M102+O102</f>
        <v>140</v>
      </c>
      <c r="F102" s="17">
        <f>H102+J102+L102+N102</f>
        <v>6879</v>
      </c>
      <c r="G102" s="1">
        <v>13</v>
      </c>
      <c r="H102" s="1">
        <v>38</v>
      </c>
      <c r="I102" s="1">
        <v>18</v>
      </c>
      <c r="J102" s="1">
        <v>126</v>
      </c>
      <c r="K102" s="1">
        <v>59</v>
      </c>
      <c r="L102" s="1">
        <v>1010</v>
      </c>
      <c r="M102" s="2">
        <v>50</v>
      </c>
      <c r="N102" s="2">
        <v>5705</v>
      </c>
      <c r="O102" s="1">
        <v>0</v>
      </c>
      <c r="P102" s="18">
        <f>C102-E102</f>
        <v>556</v>
      </c>
      <c r="Q102" s="18">
        <f>D102-F102</f>
        <v>14270</v>
      </c>
    </row>
    <row r="103" spans="1:17" s="68" customFormat="1" ht="13.5" customHeight="1">
      <c r="A103" s="66"/>
      <c r="B103" s="67" t="s">
        <v>77</v>
      </c>
      <c r="C103" s="17">
        <v>1636</v>
      </c>
      <c r="D103" s="17">
        <v>10874</v>
      </c>
      <c r="E103" s="17">
        <f>G103+I103+K103+M103+O103</f>
        <v>1439</v>
      </c>
      <c r="F103" s="17">
        <f>H103+J103+L103+N103</f>
        <v>9278</v>
      </c>
      <c r="G103" s="1">
        <v>904</v>
      </c>
      <c r="H103" s="1">
        <v>1704</v>
      </c>
      <c r="I103" s="1">
        <v>281</v>
      </c>
      <c r="J103" s="1">
        <v>1843</v>
      </c>
      <c r="K103" s="1">
        <v>189</v>
      </c>
      <c r="L103" s="1">
        <v>3084</v>
      </c>
      <c r="M103" s="2">
        <v>64</v>
      </c>
      <c r="N103" s="2">
        <v>2647</v>
      </c>
      <c r="O103" s="2">
        <v>1</v>
      </c>
      <c r="P103" s="18">
        <f>C103-E103</f>
        <v>197</v>
      </c>
      <c r="Q103" s="18">
        <f>D103-F103</f>
        <v>1596</v>
      </c>
    </row>
    <row r="104" spans="1:17" s="65" customFormat="1" ht="13.5" customHeight="1">
      <c r="A104" s="88" t="s">
        <v>78</v>
      </c>
      <c r="B104" s="101"/>
      <c r="C104" s="9">
        <f>SUM(C105:C106)</f>
        <v>545</v>
      </c>
      <c r="D104" s="9">
        <f aca="true" t="shared" si="34" ref="D104:Q104">SUM(D105:D106)</f>
        <v>6284</v>
      </c>
      <c r="E104" s="9">
        <f t="shared" si="34"/>
        <v>545</v>
      </c>
      <c r="F104" s="9">
        <f t="shared" si="34"/>
        <v>6284</v>
      </c>
      <c r="G104" s="9">
        <f t="shared" si="34"/>
        <v>240</v>
      </c>
      <c r="H104" s="9">
        <f t="shared" si="34"/>
        <v>634</v>
      </c>
      <c r="I104" s="9">
        <f t="shared" si="34"/>
        <v>176</v>
      </c>
      <c r="J104" s="9">
        <f t="shared" si="34"/>
        <v>1167</v>
      </c>
      <c r="K104" s="9">
        <f t="shared" si="34"/>
        <v>99</v>
      </c>
      <c r="L104" s="9">
        <f t="shared" si="34"/>
        <v>1393</v>
      </c>
      <c r="M104" s="9">
        <f t="shared" si="34"/>
        <v>30</v>
      </c>
      <c r="N104" s="9">
        <f t="shared" si="34"/>
        <v>3090</v>
      </c>
      <c r="O104" s="9">
        <f t="shared" si="34"/>
        <v>0</v>
      </c>
      <c r="P104" s="16">
        <f t="shared" si="34"/>
        <v>0</v>
      </c>
      <c r="Q104" s="9">
        <f t="shared" si="34"/>
        <v>0</v>
      </c>
    </row>
    <row r="105" spans="1:17" s="68" customFormat="1" ht="13.5" customHeight="1">
      <c r="A105" s="66"/>
      <c r="B105" s="67" t="s">
        <v>131</v>
      </c>
      <c r="C105" s="17">
        <v>305</v>
      </c>
      <c r="D105" s="17">
        <v>4042</v>
      </c>
      <c r="E105" s="17">
        <f>G105+I105+K105+M105+O105</f>
        <v>305</v>
      </c>
      <c r="F105" s="17">
        <f>H105+J105+L105+N105</f>
        <v>4042</v>
      </c>
      <c r="G105" s="1">
        <v>152</v>
      </c>
      <c r="H105" s="1">
        <v>447</v>
      </c>
      <c r="I105" s="1">
        <v>98</v>
      </c>
      <c r="J105" s="1">
        <v>606</v>
      </c>
      <c r="K105" s="1">
        <v>38</v>
      </c>
      <c r="L105" s="1">
        <v>528</v>
      </c>
      <c r="M105" s="2">
        <v>17</v>
      </c>
      <c r="N105" s="2">
        <v>2461</v>
      </c>
      <c r="O105" s="1">
        <v>0</v>
      </c>
      <c r="P105" s="18">
        <f>C105-E105</f>
        <v>0</v>
      </c>
      <c r="Q105" s="18">
        <f>D105-F105</f>
        <v>0</v>
      </c>
    </row>
    <row r="106" spans="1:17" s="68" customFormat="1" ht="13.5" customHeight="1">
      <c r="A106" s="66"/>
      <c r="B106" s="69" t="s">
        <v>79</v>
      </c>
      <c r="C106" s="17">
        <v>240</v>
      </c>
      <c r="D106" s="17">
        <v>2242</v>
      </c>
      <c r="E106" s="17">
        <f>G106+I106+K106+M106+O106</f>
        <v>240</v>
      </c>
      <c r="F106" s="17">
        <f>H106+J106+L106+N106</f>
        <v>2242</v>
      </c>
      <c r="G106" s="1">
        <v>88</v>
      </c>
      <c r="H106" s="1">
        <v>187</v>
      </c>
      <c r="I106" s="1">
        <v>78</v>
      </c>
      <c r="J106" s="1">
        <v>561</v>
      </c>
      <c r="K106" s="1">
        <v>61</v>
      </c>
      <c r="L106" s="1">
        <v>865</v>
      </c>
      <c r="M106" s="2">
        <v>13</v>
      </c>
      <c r="N106" s="2">
        <v>629</v>
      </c>
      <c r="O106" s="1">
        <v>0</v>
      </c>
      <c r="P106" s="18">
        <f>C106-E106</f>
        <v>0</v>
      </c>
      <c r="Q106" s="18">
        <f>D106-F106</f>
        <v>0</v>
      </c>
    </row>
    <row r="107" spans="1:17" s="65" customFormat="1" ht="13.5" customHeight="1">
      <c r="A107" s="88" t="s">
        <v>80</v>
      </c>
      <c r="B107" s="101"/>
      <c r="C107" s="9">
        <f>SUM(C108:C121)</f>
        <v>9746</v>
      </c>
      <c r="D107" s="9">
        <f aca="true" t="shared" si="35" ref="D107:Q107">SUM(D108:D121)</f>
        <v>60661</v>
      </c>
      <c r="E107" s="9">
        <f t="shared" si="35"/>
        <v>9359</v>
      </c>
      <c r="F107" s="9">
        <f t="shared" si="35"/>
        <v>56708</v>
      </c>
      <c r="G107" s="9">
        <f t="shared" si="35"/>
        <v>6887</v>
      </c>
      <c r="H107" s="9">
        <f t="shared" si="35"/>
        <v>14330</v>
      </c>
      <c r="I107" s="9">
        <f t="shared" si="35"/>
        <v>1442</v>
      </c>
      <c r="J107" s="9">
        <f t="shared" si="35"/>
        <v>9246</v>
      </c>
      <c r="K107" s="9">
        <f t="shared" si="35"/>
        <v>759</v>
      </c>
      <c r="L107" s="9">
        <f t="shared" si="35"/>
        <v>12088</v>
      </c>
      <c r="M107" s="9">
        <f t="shared" si="35"/>
        <v>264</v>
      </c>
      <c r="N107" s="9">
        <f t="shared" si="35"/>
        <v>21044</v>
      </c>
      <c r="O107" s="9">
        <f t="shared" si="35"/>
        <v>7</v>
      </c>
      <c r="P107" s="16">
        <f t="shared" si="35"/>
        <v>387</v>
      </c>
      <c r="Q107" s="9">
        <f t="shared" si="35"/>
        <v>3953</v>
      </c>
    </row>
    <row r="108" spans="1:17" s="68" customFormat="1" ht="13.5" customHeight="1">
      <c r="A108" s="66"/>
      <c r="B108" s="69" t="s">
        <v>99</v>
      </c>
      <c r="C108" s="17">
        <v>1209</v>
      </c>
      <c r="D108" s="17">
        <v>6184</v>
      </c>
      <c r="E108" s="17">
        <f aca="true" t="shared" si="36" ref="E108:E121">G108+I108+K108+M108+O108</f>
        <v>1181</v>
      </c>
      <c r="F108" s="17">
        <f aca="true" t="shared" si="37" ref="F108:F121">H108+J108+L108+N108</f>
        <v>5293</v>
      </c>
      <c r="G108" s="68">
        <v>824</v>
      </c>
      <c r="H108" s="1">
        <v>1869</v>
      </c>
      <c r="I108" s="1">
        <v>255</v>
      </c>
      <c r="J108" s="1">
        <v>1601</v>
      </c>
      <c r="K108" s="1">
        <v>91</v>
      </c>
      <c r="L108" s="1">
        <v>1379</v>
      </c>
      <c r="M108" s="1">
        <v>11</v>
      </c>
      <c r="N108" s="2">
        <v>444</v>
      </c>
      <c r="O108" s="1">
        <v>0</v>
      </c>
      <c r="P108" s="18">
        <f aca="true" t="shared" si="38" ref="P108:P121">C108-E108</f>
        <v>28</v>
      </c>
      <c r="Q108" s="18">
        <f aca="true" t="shared" si="39" ref="Q108:Q121">D108-F108</f>
        <v>891</v>
      </c>
    </row>
    <row r="109" spans="1:17" s="68" customFormat="1" ht="13.5" customHeight="1">
      <c r="A109" s="66"/>
      <c r="B109" s="69" t="s">
        <v>81</v>
      </c>
      <c r="C109" s="17">
        <v>33</v>
      </c>
      <c r="D109" s="17">
        <v>1171</v>
      </c>
      <c r="E109" s="17">
        <f t="shared" si="36"/>
        <v>18</v>
      </c>
      <c r="F109" s="17">
        <f t="shared" si="37"/>
        <v>722</v>
      </c>
      <c r="G109" s="68">
        <v>6</v>
      </c>
      <c r="H109" s="1">
        <v>17</v>
      </c>
      <c r="I109" s="1">
        <v>1</v>
      </c>
      <c r="J109" s="2">
        <v>7</v>
      </c>
      <c r="K109" s="2">
        <v>4</v>
      </c>
      <c r="L109" s="1">
        <v>59</v>
      </c>
      <c r="M109" s="1">
        <v>7</v>
      </c>
      <c r="N109" s="2">
        <v>639</v>
      </c>
      <c r="O109" s="1">
        <v>0</v>
      </c>
      <c r="P109" s="18">
        <f t="shared" si="38"/>
        <v>15</v>
      </c>
      <c r="Q109" s="18">
        <f t="shared" si="39"/>
        <v>449</v>
      </c>
    </row>
    <row r="110" spans="1:17" s="68" customFormat="1" ht="13.5" customHeight="1">
      <c r="A110" s="66"/>
      <c r="B110" s="69" t="s">
        <v>82</v>
      </c>
      <c r="C110" s="17">
        <v>3285</v>
      </c>
      <c r="D110" s="17">
        <v>11501</v>
      </c>
      <c r="E110" s="17">
        <f t="shared" si="36"/>
        <v>3257</v>
      </c>
      <c r="F110" s="17">
        <f t="shared" si="37"/>
        <v>11415</v>
      </c>
      <c r="G110" s="70">
        <v>2748</v>
      </c>
      <c r="H110" s="1">
        <v>5416</v>
      </c>
      <c r="I110" s="1">
        <v>351</v>
      </c>
      <c r="J110" s="1">
        <v>2241</v>
      </c>
      <c r="K110" s="1">
        <v>131</v>
      </c>
      <c r="L110" s="1">
        <v>1968</v>
      </c>
      <c r="M110" s="1">
        <v>27</v>
      </c>
      <c r="N110" s="2">
        <v>1790</v>
      </c>
      <c r="O110" s="2">
        <v>0</v>
      </c>
      <c r="P110" s="18">
        <f t="shared" si="38"/>
        <v>28</v>
      </c>
      <c r="Q110" s="18">
        <f t="shared" si="39"/>
        <v>86</v>
      </c>
    </row>
    <row r="111" spans="1:17" s="68" customFormat="1" ht="13.5" customHeight="1">
      <c r="A111" s="66"/>
      <c r="B111" s="69" t="s">
        <v>83</v>
      </c>
      <c r="C111" s="17">
        <v>618</v>
      </c>
      <c r="D111" s="17">
        <v>2764</v>
      </c>
      <c r="E111" s="17">
        <f t="shared" si="36"/>
        <v>566</v>
      </c>
      <c r="F111" s="17">
        <f t="shared" si="37"/>
        <v>2740</v>
      </c>
      <c r="G111" s="68">
        <v>383</v>
      </c>
      <c r="H111" s="1">
        <v>824</v>
      </c>
      <c r="I111" s="1">
        <v>116</v>
      </c>
      <c r="J111" s="1">
        <v>751</v>
      </c>
      <c r="K111" s="1">
        <v>57</v>
      </c>
      <c r="L111" s="1">
        <v>826</v>
      </c>
      <c r="M111" s="1">
        <v>6</v>
      </c>
      <c r="N111" s="2">
        <v>339</v>
      </c>
      <c r="O111" s="1">
        <v>4</v>
      </c>
      <c r="P111" s="18">
        <f t="shared" si="38"/>
        <v>52</v>
      </c>
      <c r="Q111" s="18">
        <f t="shared" si="39"/>
        <v>24</v>
      </c>
    </row>
    <row r="112" spans="1:17" s="68" customFormat="1" ht="13.5" customHeight="1">
      <c r="A112" s="66"/>
      <c r="B112" s="69" t="s">
        <v>84</v>
      </c>
      <c r="C112" s="17">
        <v>489</v>
      </c>
      <c r="D112" s="17">
        <v>7530</v>
      </c>
      <c r="E112" s="17">
        <f t="shared" si="36"/>
        <v>384</v>
      </c>
      <c r="F112" s="17">
        <f t="shared" si="37"/>
        <v>7046</v>
      </c>
      <c r="G112" s="68">
        <v>134</v>
      </c>
      <c r="H112" s="1">
        <v>271</v>
      </c>
      <c r="I112" s="1">
        <v>53</v>
      </c>
      <c r="J112" s="1">
        <v>349</v>
      </c>
      <c r="K112" s="1">
        <v>128</v>
      </c>
      <c r="L112" s="1">
        <v>2347</v>
      </c>
      <c r="M112" s="1">
        <v>69</v>
      </c>
      <c r="N112" s="2">
        <v>4079</v>
      </c>
      <c r="O112" s="1">
        <v>0</v>
      </c>
      <c r="P112" s="18">
        <f t="shared" si="38"/>
        <v>105</v>
      </c>
      <c r="Q112" s="18">
        <f t="shared" si="39"/>
        <v>484</v>
      </c>
    </row>
    <row r="113" spans="1:17" s="68" customFormat="1" ht="13.5" customHeight="1">
      <c r="A113" s="66"/>
      <c r="B113" s="69" t="s">
        <v>85</v>
      </c>
      <c r="C113" s="17">
        <v>199</v>
      </c>
      <c r="D113" s="17">
        <v>2714</v>
      </c>
      <c r="E113" s="17">
        <f t="shared" si="36"/>
        <v>150</v>
      </c>
      <c r="F113" s="17">
        <f t="shared" si="37"/>
        <v>1402</v>
      </c>
      <c r="G113" s="68">
        <v>81</v>
      </c>
      <c r="H113" s="1">
        <v>181</v>
      </c>
      <c r="I113" s="1">
        <v>29</v>
      </c>
      <c r="J113" s="1">
        <v>180</v>
      </c>
      <c r="K113" s="1">
        <v>31</v>
      </c>
      <c r="L113" s="1">
        <v>535</v>
      </c>
      <c r="M113" s="1">
        <v>9</v>
      </c>
      <c r="N113" s="2">
        <v>506</v>
      </c>
      <c r="O113" s="1">
        <v>0</v>
      </c>
      <c r="P113" s="18">
        <f t="shared" si="38"/>
        <v>49</v>
      </c>
      <c r="Q113" s="18">
        <f t="shared" si="39"/>
        <v>1312</v>
      </c>
    </row>
    <row r="114" spans="1:17" s="68" customFormat="1" ht="13.5" customHeight="1">
      <c r="A114" s="66"/>
      <c r="B114" s="69" t="s">
        <v>86</v>
      </c>
      <c r="C114" s="17">
        <v>687</v>
      </c>
      <c r="D114" s="17">
        <v>3119</v>
      </c>
      <c r="E114" s="17">
        <f t="shared" si="36"/>
        <v>686</v>
      </c>
      <c r="F114" s="17">
        <f t="shared" si="37"/>
        <v>3112</v>
      </c>
      <c r="G114" s="68">
        <v>450</v>
      </c>
      <c r="H114" s="1">
        <v>1081</v>
      </c>
      <c r="I114" s="1">
        <v>180</v>
      </c>
      <c r="J114" s="1">
        <v>1134</v>
      </c>
      <c r="K114" s="1">
        <v>52</v>
      </c>
      <c r="L114" s="1">
        <v>706</v>
      </c>
      <c r="M114" s="1">
        <v>4</v>
      </c>
      <c r="N114" s="2">
        <v>191</v>
      </c>
      <c r="O114" s="1">
        <v>0</v>
      </c>
      <c r="P114" s="18">
        <f t="shared" si="38"/>
        <v>1</v>
      </c>
      <c r="Q114" s="18">
        <f t="shared" si="39"/>
        <v>7</v>
      </c>
    </row>
    <row r="115" spans="1:17" s="68" customFormat="1" ht="13.5" customHeight="1">
      <c r="A115" s="66"/>
      <c r="B115" s="69" t="s">
        <v>132</v>
      </c>
      <c r="C115" s="17">
        <v>182</v>
      </c>
      <c r="D115" s="17">
        <v>916</v>
      </c>
      <c r="E115" s="17">
        <f t="shared" si="36"/>
        <v>177</v>
      </c>
      <c r="F115" s="17">
        <f t="shared" si="37"/>
        <v>849</v>
      </c>
      <c r="G115" s="68">
        <v>127</v>
      </c>
      <c r="H115" s="1">
        <v>243</v>
      </c>
      <c r="I115" s="1">
        <v>35</v>
      </c>
      <c r="J115" s="1">
        <v>217</v>
      </c>
      <c r="K115" s="1">
        <v>10</v>
      </c>
      <c r="L115" s="1">
        <v>140</v>
      </c>
      <c r="M115" s="1">
        <v>5</v>
      </c>
      <c r="N115" s="2">
        <v>249</v>
      </c>
      <c r="O115" s="1">
        <v>0</v>
      </c>
      <c r="P115" s="18">
        <f t="shared" si="38"/>
        <v>5</v>
      </c>
      <c r="Q115" s="18">
        <f t="shared" si="39"/>
        <v>67</v>
      </c>
    </row>
    <row r="116" spans="1:17" s="68" customFormat="1" ht="13.5" customHeight="1">
      <c r="A116" s="66"/>
      <c r="B116" s="69" t="s">
        <v>87</v>
      </c>
      <c r="C116" s="17">
        <v>197</v>
      </c>
      <c r="D116" s="17">
        <v>1898</v>
      </c>
      <c r="E116" s="17">
        <f t="shared" si="36"/>
        <v>197</v>
      </c>
      <c r="F116" s="17">
        <f t="shared" si="37"/>
        <v>1898</v>
      </c>
      <c r="G116" s="68">
        <v>81</v>
      </c>
      <c r="H116" s="1">
        <v>199</v>
      </c>
      <c r="I116" s="1">
        <v>61</v>
      </c>
      <c r="J116" s="1">
        <v>401</v>
      </c>
      <c r="K116" s="1">
        <v>43</v>
      </c>
      <c r="L116" s="1">
        <v>751</v>
      </c>
      <c r="M116" s="1">
        <v>12</v>
      </c>
      <c r="N116" s="2">
        <v>547</v>
      </c>
      <c r="O116" s="1">
        <v>0</v>
      </c>
      <c r="P116" s="18">
        <f t="shared" si="38"/>
        <v>0</v>
      </c>
      <c r="Q116" s="18">
        <f t="shared" si="39"/>
        <v>0</v>
      </c>
    </row>
    <row r="117" spans="1:17" s="68" customFormat="1" ht="13.5" customHeight="1">
      <c r="A117" s="66"/>
      <c r="B117" s="69" t="s">
        <v>88</v>
      </c>
      <c r="C117" s="17">
        <v>42</v>
      </c>
      <c r="D117" s="17">
        <v>362</v>
      </c>
      <c r="E117" s="17">
        <f t="shared" si="36"/>
        <v>42</v>
      </c>
      <c r="F117" s="17">
        <f t="shared" si="37"/>
        <v>362</v>
      </c>
      <c r="G117" s="68">
        <v>17</v>
      </c>
      <c r="H117" s="1">
        <v>46</v>
      </c>
      <c r="I117" s="1">
        <v>10</v>
      </c>
      <c r="J117" s="1">
        <v>71</v>
      </c>
      <c r="K117" s="1">
        <v>14</v>
      </c>
      <c r="L117" s="1">
        <v>208</v>
      </c>
      <c r="M117" s="1">
        <v>1</v>
      </c>
      <c r="N117" s="2">
        <v>37</v>
      </c>
      <c r="O117" s="1">
        <v>0</v>
      </c>
      <c r="P117" s="18">
        <f t="shared" si="38"/>
        <v>0</v>
      </c>
      <c r="Q117" s="18">
        <f t="shared" si="39"/>
        <v>0</v>
      </c>
    </row>
    <row r="118" spans="1:17" s="68" customFormat="1" ht="13.5" customHeight="1">
      <c r="A118" s="66"/>
      <c r="B118" s="69" t="s">
        <v>89</v>
      </c>
      <c r="C118" s="17">
        <v>403</v>
      </c>
      <c r="D118" s="17">
        <v>12739</v>
      </c>
      <c r="E118" s="17">
        <f t="shared" si="36"/>
        <v>378</v>
      </c>
      <c r="F118" s="17">
        <f t="shared" si="37"/>
        <v>12469</v>
      </c>
      <c r="G118" s="68">
        <v>125</v>
      </c>
      <c r="H118" s="1">
        <v>297</v>
      </c>
      <c r="I118" s="1">
        <v>80</v>
      </c>
      <c r="J118" s="1">
        <v>530</v>
      </c>
      <c r="K118" s="1">
        <v>86</v>
      </c>
      <c r="L118" s="1">
        <v>1484</v>
      </c>
      <c r="M118" s="1">
        <v>87</v>
      </c>
      <c r="N118" s="2">
        <v>10158</v>
      </c>
      <c r="O118" s="1">
        <v>0</v>
      </c>
      <c r="P118" s="18">
        <f t="shared" si="38"/>
        <v>25</v>
      </c>
      <c r="Q118" s="18">
        <f t="shared" si="39"/>
        <v>270</v>
      </c>
    </row>
    <row r="119" spans="1:17" s="68" customFormat="1" ht="13.5" customHeight="1">
      <c r="A119" s="66"/>
      <c r="B119" s="69" t="s">
        <v>44</v>
      </c>
      <c r="C119" s="17">
        <v>240</v>
      </c>
      <c r="D119" s="17">
        <v>1279</v>
      </c>
      <c r="E119" s="17">
        <f t="shared" si="36"/>
        <v>240</v>
      </c>
      <c r="F119" s="17">
        <f t="shared" si="37"/>
        <v>1279</v>
      </c>
      <c r="G119" s="68">
        <v>157</v>
      </c>
      <c r="H119" s="1">
        <v>335</v>
      </c>
      <c r="I119" s="1">
        <v>49</v>
      </c>
      <c r="J119" s="1">
        <v>332</v>
      </c>
      <c r="K119" s="1">
        <v>30</v>
      </c>
      <c r="L119" s="1">
        <v>440</v>
      </c>
      <c r="M119" s="1">
        <v>3</v>
      </c>
      <c r="N119" s="2">
        <v>172</v>
      </c>
      <c r="O119" s="2">
        <v>1</v>
      </c>
      <c r="P119" s="18">
        <f t="shared" si="38"/>
        <v>0</v>
      </c>
      <c r="Q119" s="18">
        <f t="shared" si="39"/>
        <v>0</v>
      </c>
    </row>
    <row r="120" spans="1:17" s="25" customFormat="1" ht="13.5" customHeight="1">
      <c r="A120" s="66"/>
      <c r="B120" s="69" t="s">
        <v>91</v>
      </c>
      <c r="C120" s="17">
        <v>2065</v>
      </c>
      <c r="D120" s="17">
        <v>8034</v>
      </c>
      <c r="E120" s="17">
        <f t="shared" si="36"/>
        <v>2065</v>
      </c>
      <c r="F120" s="17">
        <f t="shared" si="37"/>
        <v>8034</v>
      </c>
      <c r="G120" s="70">
        <v>1742</v>
      </c>
      <c r="H120" s="1">
        <v>3527</v>
      </c>
      <c r="I120" s="1">
        <v>218</v>
      </c>
      <c r="J120" s="1">
        <v>1404</v>
      </c>
      <c r="K120" s="1">
        <v>80</v>
      </c>
      <c r="L120" s="1">
        <v>1210</v>
      </c>
      <c r="M120" s="1">
        <v>23</v>
      </c>
      <c r="N120" s="2">
        <v>1893</v>
      </c>
      <c r="O120" s="1">
        <v>2</v>
      </c>
      <c r="P120" s="18">
        <f t="shared" si="38"/>
        <v>0</v>
      </c>
      <c r="Q120" s="18">
        <f t="shared" si="39"/>
        <v>0</v>
      </c>
    </row>
    <row r="121" spans="1:17" s="25" customFormat="1" ht="13.5" customHeight="1">
      <c r="A121" s="71"/>
      <c r="B121" s="69" t="s">
        <v>45</v>
      </c>
      <c r="C121" s="18">
        <v>97</v>
      </c>
      <c r="D121" s="17">
        <v>450</v>
      </c>
      <c r="E121" s="17">
        <f t="shared" si="36"/>
        <v>18</v>
      </c>
      <c r="F121" s="17">
        <f t="shared" si="37"/>
        <v>87</v>
      </c>
      <c r="G121" s="72">
        <v>12</v>
      </c>
      <c r="H121" s="7">
        <v>24</v>
      </c>
      <c r="I121" s="7">
        <v>4</v>
      </c>
      <c r="J121" s="7">
        <v>28</v>
      </c>
      <c r="K121" s="7">
        <v>2</v>
      </c>
      <c r="L121" s="7">
        <v>35</v>
      </c>
      <c r="M121" s="7">
        <v>0</v>
      </c>
      <c r="N121" s="8">
        <v>0</v>
      </c>
      <c r="O121" s="7">
        <v>0</v>
      </c>
      <c r="P121" s="18">
        <f t="shared" si="38"/>
        <v>79</v>
      </c>
      <c r="Q121" s="18">
        <f t="shared" si="39"/>
        <v>363</v>
      </c>
    </row>
    <row r="122" spans="1:17" s="65" customFormat="1" ht="13.5" customHeight="1">
      <c r="A122" s="88" t="s">
        <v>104</v>
      </c>
      <c r="B122" s="101"/>
      <c r="C122" s="9">
        <f>SUM(C123:C124)</f>
        <v>488</v>
      </c>
      <c r="D122" s="9">
        <f aca="true" t="shared" si="40" ref="D122:Q122">SUM(D123:D124)</f>
        <v>16370</v>
      </c>
      <c r="E122" s="9">
        <f t="shared" si="40"/>
        <v>0</v>
      </c>
      <c r="F122" s="9">
        <f t="shared" si="40"/>
        <v>0</v>
      </c>
      <c r="G122" s="9">
        <f t="shared" si="40"/>
        <v>0</v>
      </c>
      <c r="H122" s="9">
        <f t="shared" si="40"/>
        <v>0</v>
      </c>
      <c r="I122" s="9">
        <f t="shared" si="40"/>
        <v>0</v>
      </c>
      <c r="J122" s="9">
        <f t="shared" si="40"/>
        <v>0</v>
      </c>
      <c r="K122" s="9">
        <f t="shared" si="40"/>
        <v>0</v>
      </c>
      <c r="L122" s="9">
        <f t="shared" si="40"/>
        <v>0</v>
      </c>
      <c r="M122" s="9">
        <f t="shared" si="40"/>
        <v>0</v>
      </c>
      <c r="N122" s="9">
        <f t="shared" si="40"/>
        <v>0</v>
      </c>
      <c r="O122" s="9">
        <f t="shared" si="40"/>
        <v>0</v>
      </c>
      <c r="P122" s="16">
        <f t="shared" si="40"/>
        <v>488</v>
      </c>
      <c r="Q122" s="9">
        <f t="shared" si="40"/>
        <v>16370</v>
      </c>
    </row>
    <row r="123" spans="1:17" s="68" customFormat="1" ht="13.5" customHeight="1">
      <c r="A123" s="66"/>
      <c r="B123" s="67" t="s">
        <v>105</v>
      </c>
      <c r="C123" s="17">
        <v>60</v>
      </c>
      <c r="D123" s="17">
        <v>2168</v>
      </c>
      <c r="E123" s="17">
        <f>G123+I123+K123+M123+O123</f>
        <v>0</v>
      </c>
      <c r="F123" s="17">
        <f>H123+J123+L123+N123</f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2">
        <v>0</v>
      </c>
      <c r="N123" s="2">
        <v>0</v>
      </c>
      <c r="O123" s="1">
        <v>0</v>
      </c>
      <c r="P123" s="18">
        <f>C123-E123</f>
        <v>60</v>
      </c>
      <c r="Q123" s="18">
        <f>D123-F123</f>
        <v>2168</v>
      </c>
    </row>
    <row r="124" spans="1:17" s="68" customFormat="1" ht="13.5" customHeight="1" thickBot="1">
      <c r="A124" s="73"/>
      <c r="B124" s="74" t="s">
        <v>106</v>
      </c>
      <c r="C124" s="19">
        <v>428</v>
      </c>
      <c r="D124" s="19">
        <v>14202</v>
      </c>
      <c r="E124" s="19">
        <f>G124+I124+K124+M124+O124</f>
        <v>0</v>
      </c>
      <c r="F124" s="19">
        <f>H124+J124+L124+N124</f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6">
        <v>0</v>
      </c>
      <c r="N124" s="6">
        <v>0</v>
      </c>
      <c r="O124" s="5">
        <v>0</v>
      </c>
      <c r="P124" s="19">
        <f>C124-E124</f>
        <v>428</v>
      </c>
      <c r="Q124" s="19">
        <f>D124-F124</f>
        <v>14202</v>
      </c>
    </row>
    <row r="125" spans="1:16" ht="15" customHeight="1">
      <c r="A125" s="79" t="s">
        <v>93</v>
      </c>
      <c r="B125" s="80"/>
      <c r="C125" s="79"/>
      <c r="D125" s="79"/>
      <c r="E125" s="79"/>
      <c r="F125" s="79"/>
      <c r="G125" s="79"/>
      <c r="H125" s="79"/>
      <c r="I125" s="81" t="s">
        <v>100</v>
      </c>
      <c r="J125" s="79"/>
      <c r="K125" s="79"/>
      <c r="L125" s="79"/>
      <c r="M125" s="79"/>
      <c r="N125" s="79"/>
      <c r="O125" s="79"/>
      <c r="P125" s="82"/>
    </row>
    <row r="126" ht="15" customHeight="1">
      <c r="A126" s="23" t="s">
        <v>92</v>
      </c>
    </row>
  </sheetData>
  <mergeCells count="43">
    <mergeCell ref="P5:Q6"/>
    <mergeCell ref="G6:H6"/>
    <mergeCell ref="A8:B8"/>
    <mergeCell ref="A9:B9"/>
    <mergeCell ref="K6:L6"/>
    <mergeCell ref="M6:N6"/>
    <mergeCell ref="A122:B122"/>
    <mergeCell ref="P66:Q67"/>
    <mergeCell ref="M67:N67"/>
    <mergeCell ref="A50:B50"/>
    <mergeCell ref="A56:B56"/>
    <mergeCell ref="A104:B104"/>
    <mergeCell ref="A107:B107"/>
    <mergeCell ref="A67:B67"/>
    <mergeCell ref="A65:B65"/>
    <mergeCell ref="A101:B101"/>
    <mergeCell ref="A4:B4"/>
    <mergeCell ref="A12:B12"/>
    <mergeCell ref="A13:B13"/>
    <mergeCell ref="A14:B14"/>
    <mergeCell ref="A6:B6"/>
    <mergeCell ref="A10:B10"/>
    <mergeCell ref="A15:B15"/>
    <mergeCell ref="A16:B16"/>
    <mergeCell ref="A20:B20"/>
    <mergeCell ref="A45:B45"/>
    <mergeCell ref="A97:B97"/>
    <mergeCell ref="G67:H67"/>
    <mergeCell ref="I67:J67"/>
    <mergeCell ref="A90:B90"/>
    <mergeCell ref="A93:B93"/>
    <mergeCell ref="A69:B69"/>
    <mergeCell ref="A82:B82"/>
    <mergeCell ref="A3:H3"/>
    <mergeCell ref="I3:Q3"/>
    <mergeCell ref="I6:J6"/>
    <mergeCell ref="C66:C67"/>
    <mergeCell ref="D66:D67"/>
    <mergeCell ref="A64:H64"/>
    <mergeCell ref="I64:Q64"/>
    <mergeCell ref="C5:C6"/>
    <mergeCell ref="D5:D6"/>
    <mergeCell ref="K67:L6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rowBreaks count="1" manualBreakCount="1">
    <brk id="63" max="14" man="1"/>
  </rowBreaks>
  <colBreaks count="1" manualBreakCount="1">
    <brk id="8" max="125" man="1"/>
  </colBreaks>
  <ignoredErrors>
    <ignoredError sqref="E12:F12 P12 P14:Q14 E15:F15 P15:Q15 C16:D16 G16:O16 E17:F17 P17:Q17 E18:F18 P18" unlockedFormula="1"/>
    <ignoredError sqref="E16:F16 P16:Q1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2009-01-15T01:57:12Z</cp:lastPrinted>
  <dcterms:created xsi:type="dcterms:W3CDTF">2003-01-15T05:15:29Z</dcterms:created>
  <dcterms:modified xsi:type="dcterms:W3CDTF">2010-08-18T04:12:33Z</dcterms:modified>
  <cp:category/>
  <cp:version/>
  <cp:contentType/>
  <cp:contentStatus/>
</cp:coreProperties>
</file>