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46" windowWidth="12120" windowHeight="7290" activeTab="0"/>
  </bookViews>
  <sheets>
    <sheet name="4" sheetId="1" r:id="rId1"/>
  </sheets>
  <definedNames>
    <definedName name="_６２">#REF!</definedName>
    <definedName name="_xlnm.Print_Area" localSheetId="0">'4'!$A$1:$R$59</definedName>
  </definedNames>
  <calcPr fullCalcOnLoad="1"/>
</workbook>
</file>

<file path=xl/sharedStrings.xml><?xml version="1.0" encoding="utf-8"?>
<sst xmlns="http://schemas.openxmlformats.org/spreadsheetml/2006/main" count="83" uniqueCount="68">
  <si>
    <t>１～４人</t>
  </si>
  <si>
    <t>５～９人</t>
  </si>
  <si>
    <t>10～19人</t>
  </si>
  <si>
    <t>20～29人</t>
  </si>
  <si>
    <t>30人以上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</si>
  <si>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</si>
  <si>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</si>
  <si>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</si>
  <si>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</si>
  <si>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</si>
  <si>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</si>
  <si>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</si>
  <si>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</si>
  <si>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</si>
  <si>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</si>
  <si>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</si>
  <si>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</si>
  <si>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生  駒  郡</t>
  </si>
  <si>
    <t>磯  城  郡</t>
  </si>
  <si>
    <t>宇  陀  郡</t>
  </si>
  <si>
    <t>高  市  郡</t>
  </si>
  <si>
    <t>北 葛 城 郡</t>
  </si>
  <si>
    <t>吉  野  郡</t>
  </si>
  <si>
    <t>資料：総務省統計局「事業所・企業統計調査報告」</t>
  </si>
  <si>
    <t>（単位：事業所,人）</t>
  </si>
  <si>
    <t>葛　城  市</t>
  </si>
  <si>
    <t>宇　陀　市</t>
  </si>
  <si>
    <t>総　　　　数</t>
  </si>
  <si>
    <t>（平成18年10月1日現在）</t>
  </si>
  <si>
    <t>総　　　　数</t>
  </si>
  <si>
    <t>派遣・下請　従業者のみ</t>
  </si>
  <si>
    <t>事業所数</t>
  </si>
  <si>
    <t>従業者数</t>
  </si>
  <si>
    <t>郡  部  計</t>
  </si>
  <si>
    <t>山  辺  郡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</si>
  <si>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</si>
  <si>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</si>
  <si>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</si>
  <si>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</si>
  <si>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</si>
  <si>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</si>
  <si>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</si>
  <si>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</si>
  <si>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</si>
  <si>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</si>
  <si>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</si>
  <si>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</si>
  <si>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</si>
  <si>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</si>
  <si>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</si>
  <si>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</si>
  <si>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</si>
  <si>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</si>
  <si>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</si>
  <si>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</si>
  <si>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</si>
  <si>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</si>
  <si>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</si>
  <si>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</si>
  <si>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</si>
  <si>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</si>
  <si>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</si>
  <si>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国，地方公共団体</t>
  </si>
  <si>
    <t xml:space="preserve">４． 市町村別経営組織(２区分)別従業者 </t>
  </si>
  <si>
    <t xml:space="preserve"> 規模(６区分)別事業所数及び従業者数　</t>
  </si>
  <si>
    <t>市 町 村 別</t>
  </si>
  <si>
    <t>営</t>
  </si>
  <si>
    <t>　　　　　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</si>
</sst>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NumberFormat="1" applyFont="1" applyAlignment="1" applyProtection="1">
      <alignment vertical="center"/>
      <protection locked="0"/>
    </xf>
    <xf numFmtId="0" fontId="9" fillId="0" borderId="0" xfId="22" applyNumberFormat="1" applyFont="1" applyAlignment="1" applyProtection="1" quotePrefix="1">
      <alignment horizontal="left" vertical="center"/>
      <protection locked="0"/>
    </xf>
    <xf numFmtId="0" fontId="9" fillId="0" borderId="0" xfId="22" applyFont="1" applyAlignment="1">
      <alignment vertical="center"/>
      <protection/>
    </xf>
    <xf numFmtId="0" fontId="9" fillId="0" borderId="0" xfId="22" applyNumberFormat="1" applyFont="1" applyAlignment="1" applyProtection="1">
      <alignment horizontal="center" vertical="center"/>
      <protection locked="0"/>
    </xf>
    <xf numFmtId="3" fontId="10" fillId="0" borderId="0" xfId="22" applyNumberFormat="1" applyFont="1" applyAlignment="1" applyProtection="1">
      <alignment vertical="center"/>
      <protection locked="0"/>
    </xf>
    <xf numFmtId="0" fontId="10" fillId="0" borderId="0" xfId="22" applyFont="1" applyAlignment="1">
      <alignment vertical="center"/>
      <protection/>
    </xf>
    <xf numFmtId="0" fontId="9" fillId="0" borderId="1" xfId="22" applyNumberFormat="1" applyFont="1" applyBorder="1" applyAlignment="1" applyProtection="1">
      <alignment vertical="center"/>
      <protection locked="0"/>
    </xf>
    <xf numFmtId="0" fontId="9" fillId="0" borderId="1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7" fillId="0" borderId="0" xfId="22" applyNumberFormat="1" applyFont="1" applyAlignment="1" applyProtection="1">
      <alignment vertical="center"/>
      <protection locked="0"/>
    </xf>
    <xf numFmtId="0" fontId="7" fillId="0" borderId="0" xfId="22" applyNumberFormat="1" applyFont="1" applyAlignment="1" applyProtection="1">
      <alignment horizontal="right" vertical="center"/>
      <protection locked="0"/>
    </xf>
    <xf numFmtId="0" fontId="9" fillId="0" borderId="2" xfId="22" applyNumberFormat="1" applyFont="1" applyFill="1" applyBorder="1" applyAlignment="1" applyProtection="1">
      <alignment horizontal="center" vertical="center"/>
      <protection locked="0"/>
    </xf>
    <xf numFmtId="0" fontId="9" fillId="0" borderId="3" xfId="22" applyNumberFormat="1" applyFont="1" applyFill="1" applyBorder="1" applyAlignment="1" applyProtection="1">
      <alignment horizontal="center" vertical="center"/>
      <protection locked="0"/>
    </xf>
    <xf numFmtId="0" fontId="9" fillId="0" borderId="4" xfId="22" applyNumberFormat="1" applyFont="1" applyBorder="1" applyAlignment="1" applyProtection="1">
      <alignment horizontal="centerContinuous" vertical="center"/>
      <protection locked="0"/>
    </xf>
    <xf numFmtId="0" fontId="9" fillId="0" borderId="4" xfId="22" applyNumberFormat="1" applyFont="1" applyBorder="1" applyAlignment="1" applyProtection="1">
      <alignment horizontal="right" vertical="center"/>
      <protection locked="0"/>
    </xf>
    <xf numFmtId="0" fontId="9" fillId="0" borderId="5" xfId="22" applyNumberFormat="1" applyFont="1" applyFill="1" applyBorder="1" applyAlignment="1" applyProtection="1">
      <alignment horizontal="center" vertical="center"/>
      <protection locked="0"/>
    </xf>
    <xf numFmtId="0" fontId="9" fillId="0" borderId="2" xfId="23" applyFont="1" applyFill="1" applyBorder="1" applyAlignment="1">
      <alignment horizontal="center" vertical="center" wrapText="1"/>
      <protection/>
    </xf>
    <xf numFmtId="0" fontId="9" fillId="0" borderId="6" xfId="22" applyNumberFormat="1" applyFont="1" applyFill="1" applyBorder="1" applyAlignment="1" applyProtection="1">
      <alignment horizontal="center" vertical="center"/>
      <protection locked="0"/>
    </xf>
    <xf numFmtId="0" fontId="10" fillId="0" borderId="7" xfId="22" applyNumberFormat="1" applyFont="1" applyFill="1" applyBorder="1" applyAlignment="1" applyProtection="1">
      <alignment horizontal="center" vertical="center"/>
      <protection locked="0"/>
    </xf>
    <xf numFmtId="176" fontId="10" fillId="0" borderId="8" xfId="22" applyNumberFormat="1" applyFont="1" applyFill="1" applyBorder="1" applyAlignment="1" applyProtection="1">
      <alignment vertical="center"/>
      <protection locked="0"/>
    </xf>
    <xf numFmtId="0" fontId="10" fillId="0" borderId="5" xfId="22" applyNumberFormat="1" applyFont="1" applyFill="1" applyBorder="1" applyAlignment="1" applyProtection="1">
      <alignment vertical="center"/>
      <protection locked="0"/>
    </xf>
    <xf numFmtId="176" fontId="10" fillId="0" borderId="0" xfId="22" applyNumberFormat="1" applyFont="1" applyFill="1" applyAlignment="1" applyProtection="1">
      <alignment vertical="center"/>
      <protection locked="0"/>
    </xf>
    <xf numFmtId="176" fontId="10" fillId="0" borderId="0" xfId="22" applyNumberFormat="1" applyFont="1" applyFill="1" applyBorder="1" applyAlignment="1" applyProtection="1">
      <alignment vertical="center"/>
      <protection locked="0"/>
    </xf>
    <xf numFmtId="0" fontId="10" fillId="0" borderId="5" xfId="22" applyNumberFormat="1" applyFont="1" applyFill="1" applyBorder="1" applyAlignment="1" applyProtection="1">
      <alignment horizontal="center" vertical="center"/>
      <protection locked="0"/>
    </xf>
    <xf numFmtId="176" fontId="9" fillId="0" borderId="0" xfId="22" applyNumberFormat="1" applyFont="1" applyFill="1" applyAlignment="1" applyProtection="1">
      <alignment vertical="center"/>
      <protection locked="0"/>
    </xf>
    <xf numFmtId="176" fontId="9" fillId="0" borderId="0" xfId="23" applyNumberFormat="1" applyFont="1" applyFill="1" applyAlignment="1" quotePrefix="1">
      <alignment horizontal="right"/>
      <protection/>
    </xf>
    <xf numFmtId="176" fontId="9" fillId="0" borderId="0" xfId="23" applyNumberFormat="1" applyFont="1" applyFill="1" applyBorder="1" applyAlignment="1" quotePrefix="1">
      <alignment horizontal="right"/>
      <protection/>
    </xf>
    <xf numFmtId="176" fontId="9" fillId="0" borderId="0" xfId="23" applyNumberFormat="1" applyFont="1" applyFill="1" applyAlignment="1">
      <alignment horizontal="right"/>
      <protection/>
    </xf>
    <xf numFmtId="0" fontId="9" fillId="0" borderId="5" xfId="22" applyNumberFormat="1" applyFont="1" applyFill="1" applyBorder="1" applyAlignment="1" applyProtection="1">
      <alignment horizontal="right" vertical="center"/>
      <protection locked="0"/>
    </xf>
    <xf numFmtId="0" fontId="9" fillId="0" borderId="9" xfId="22" applyNumberFormat="1" applyFont="1" applyFill="1" applyBorder="1" applyAlignment="1" applyProtection="1">
      <alignment horizontal="right" vertical="center"/>
      <protection locked="0"/>
    </xf>
    <xf numFmtId="176" fontId="9" fillId="0" borderId="0" xfId="23" applyNumberFormat="1" applyFont="1" applyFill="1" applyBorder="1" applyAlignment="1" quotePrefix="1">
      <alignment horizontal="right" vertical="center"/>
      <protection/>
    </xf>
    <xf numFmtId="176" fontId="9" fillId="0" borderId="0" xfId="23" applyNumberFormat="1" applyFont="1" applyFill="1" applyBorder="1" applyAlignment="1">
      <alignment horizontal="right" vertical="center"/>
      <protection/>
    </xf>
    <xf numFmtId="176" fontId="9" fillId="0" borderId="4" xfId="23" applyNumberFormat="1" applyFont="1" applyFill="1" applyBorder="1" applyAlignment="1" quotePrefix="1">
      <alignment horizontal="right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2" xfId="22" applyNumberFormat="1" applyFont="1" applyFill="1" applyBorder="1" applyAlignment="1" applyProtection="1">
      <alignment horizontal="center" vertical="center"/>
      <protection locked="0"/>
    </xf>
    <xf numFmtId="0" fontId="9" fillId="0" borderId="3" xfId="22" applyNumberFormat="1" applyFont="1" applyFill="1" applyBorder="1" applyAlignment="1" applyProtection="1">
      <alignment horizontal="center" vertical="center"/>
      <protection locked="0"/>
    </xf>
    <xf numFmtId="0" fontId="9" fillId="0" borderId="10" xfId="22" applyNumberFormat="1" applyFont="1" applyFill="1" applyBorder="1" applyAlignment="1" applyProtection="1">
      <alignment horizontal="center" vertical="center"/>
      <protection locked="0"/>
    </xf>
    <xf numFmtId="0" fontId="9" fillId="0" borderId="1" xfId="22" applyNumberFormat="1" applyFont="1" applyFill="1" applyBorder="1" applyAlignment="1" applyProtection="1">
      <alignment horizontal="center" vertical="center"/>
      <protection locked="0"/>
    </xf>
    <xf numFmtId="0" fontId="9" fillId="0" borderId="11" xfId="22" applyNumberFormat="1" applyFont="1" applyFill="1" applyBorder="1" applyAlignment="1" applyProtection="1">
      <alignment horizontal="center" vertical="center"/>
      <protection locked="0"/>
    </xf>
    <xf numFmtId="0" fontId="9" fillId="0" borderId="12" xfId="22" applyNumberFormat="1" applyFont="1" applyFill="1" applyBorder="1" applyAlignment="1" applyProtection="1">
      <alignment horizontal="center" vertical="center"/>
      <protection locked="0"/>
    </xf>
    <xf numFmtId="0" fontId="9" fillId="0" borderId="13" xfId="22" applyNumberFormat="1" applyFont="1" applyFill="1" applyBorder="1" applyAlignment="1" applyProtection="1">
      <alignment horizontal="center" vertical="center"/>
      <protection locked="0"/>
    </xf>
    <xf numFmtId="0" fontId="9" fillId="0" borderId="5" xfId="22" applyNumberFormat="1" applyFont="1" applyFill="1" applyBorder="1" applyAlignment="1" applyProtection="1">
      <alignment horizontal="center" vertical="center"/>
      <protection locked="0"/>
    </xf>
    <xf numFmtId="0" fontId="9" fillId="0" borderId="14" xfId="22" applyNumberFormat="1" applyFont="1" applyFill="1" applyBorder="1" applyAlignment="1" applyProtection="1">
      <alignment horizontal="center" vertical="center"/>
      <protection locked="0"/>
    </xf>
    <xf numFmtId="0" fontId="9" fillId="0" borderId="15" xfId="22" applyNumberFormat="1" applyFont="1" applyFill="1" applyBorder="1" applyAlignment="1" applyProtection="1">
      <alignment horizontal="center" vertical="center"/>
      <protection locked="0"/>
    </xf>
    <xf numFmtId="0" fontId="9" fillId="0" borderId="16" xfId="22" applyNumberFormat="1" applyFont="1" applyFill="1" applyBorder="1" applyAlignment="1" applyProtection="1">
      <alignment horizontal="center" vertical="center"/>
      <protection locked="0"/>
    </xf>
    <xf numFmtId="0" fontId="9" fillId="0" borderId="17" xfId="22" applyNumberFormat="1" applyFont="1" applyFill="1" applyBorder="1" applyAlignment="1" applyProtection="1">
      <alignment horizontal="center" vertical="center"/>
      <protection locked="0"/>
    </xf>
    <xf numFmtId="0" fontId="9" fillId="0" borderId="15" xfId="23" applyFont="1" applyFill="1" applyBorder="1">
      <alignment/>
      <protection/>
    </xf>
    <xf numFmtId="0" fontId="9" fillId="0" borderId="18" xfId="22" applyNumberFormat="1" applyFont="1" applyFill="1" applyBorder="1" applyAlignment="1" applyProtection="1">
      <alignment horizontal="center" vertical="center"/>
      <protection locked="0"/>
    </xf>
    <xf numFmtId="0" fontId="9" fillId="0" borderId="4" xfId="22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0-1" xfId="21"/>
    <cellStyle name="標準_63" xfId="22"/>
    <cellStyle name="標準_a00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90" zoomScaleNormal="9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5"/>
  <cols>
    <col min="1" max="1" width="10.8984375" style="4" customWidth="1"/>
    <col min="2" max="9" width="9" style="4" customWidth="1"/>
    <col min="10" max="15" width="9.09765625" style="4" customWidth="1"/>
    <col min="16" max="16" width="11.19921875" style="4" customWidth="1"/>
    <col min="17" max="17" width="9.5" style="4" customWidth="1"/>
    <col min="18" max="18" width="9.3984375" style="4" customWidth="1"/>
    <col min="19" max="16384" width="9" style="4" customWidth="1"/>
  </cols>
  <sheetData>
    <row r="1" spans="2:18" s="1" customFormat="1" ht="18.75">
      <c r="B1" s="11"/>
      <c r="C1" s="11"/>
      <c r="D1" s="11"/>
      <c r="E1" s="11"/>
      <c r="F1" s="11"/>
      <c r="G1" s="11"/>
      <c r="H1" s="11"/>
      <c r="I1" s="12" t="s">
        <v>63</v>
      </c>
      <c r="J1" s="11" t="s">
        <v>64</v>
      </c>
      <c r="K1" s="11"/>
      <c r="L1" s="11"/>
      <c r="M1" s="11"/>
      <c r="N1" s="11"/>
      <c r="O1" s="11"/>
      <c r="P1" s="11"/>
      <c r="Q1" s="11"/>
      <c r="R1" s="11"/>
    </row>
    <row r="2" spans="1:18" ht="15" customHeight="1" thickBot="1">
      <c r="A2" s="2" t="s">
        <v>24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0"/>
      <c r="P2" s="50"/>
      <c r="Q2" s="15"/>
      <c r="R2" s="16" t="s">
        <v>28</v>
      </c>
    </row>
    <row r="3" spans="1:18" ht="16.5" customHeight="1">
      <c r="A3" s="42" t="s">
        <v>65</v>
      </c>
      <c r="B3" s="38" t="s">
        <v>29</v>
      </c>
      <c r="C3" s="42"/>
      <c r="D3" s="49" t="s">
        <v>67</v>
      </c>
      <c r="E3" s="46"/>
      <c r="F3" s="46"/>
      <c r="G3" s="46"/>
      <c r="H3" s="46"/>
      <c r="I3" s="46"/>
      <c r="J3" s="46" t="s">
        <v>66</v>
      </c>
      <c r="K3" s="46"/>
      <c r="L3" s="46"/>
      <c r="M3" s="46"/>
      <c r="N3" s="46"/>
      <c r="O3" s="46"/>
      <c r="P3" s="47"/>
      <c r="Q3" s="38" t="s">
        <v>62</v>
      </c>
      <c r="R3" s="39"/>
    </row>
    <row r="4" spans="1:22" ht="26.25" customHeight="1">
      <c r="A4" s="43"/>
      <c r="B4" s="40"/>
      <c r="C4" s="44"/>
      <c r="D4" s="36" t="s">
        <v>27</v>
      </c>
      <c r="E4" s="37"/>
      <c r="F4" s="36" t="s">
        <v>0</v>
      </c>
      <c r="G4" s="37"/>
      <c r="H4" s="36" t="s">
        <v>1</v>
      </c>
      <c r="I4" s="45"/>
      <c r="J4" s="45" t="s">
        <v>2</v>
      </c>
      <c r="K4" s="37"/>
      <c r="L4" s="36" t="s">
        <v>3</v>
      </c>
      <c r="M4" s="37"/>
      <c r="N4" s="36" t="s">
        <v>4</v>
      </c>
      <c r="O4" s="48"/>
      <c r="P4" s="18" t="s">
        <v>30</v>
      </c>
      <c r="Q4" s="40"/>
      <c r="R4" s="41"/>
      <c r="S4" s="5"/>
      <c r="T4" s="5"/>
      <c r="U4" s="5"/>
      <c r="V4" s="5"/>
    </row>
    <row r="5" spans="1:18" ht="15" customHeight="1">
      <c r="A5" s="44"/>
      <c r="B5" s="19" t="s">
        <v>31</v>
      </c>
      <c r="C5" s="19" t="s">
        <v>32</v>
      </c>
      <c r="D5" s="19" t="s">
        <v>31</v>
      </c>
      <c r="E5" s="19" t="s">
        <v>32</v>
      </c>
      <c r="F5" s="19" t="s">
        <v>31</v>
      </c>
      <c r="G5" s="19" t="s">
        <v>32</v>
      </c>
      <c r="H5" s="19" t="s">
        <v>31</v>
      </c>
      <c r="I5" s="13" t="s">
        <v>32</v>
      </c>
      <c r="J5" s="14" t="s">
        <v>31</v>
      </c>
      <c r="K5" s="19" t="s">
        <v>32</v>
      </c>
      <c r="L5" s="19" t="s">
        <v>31</v>
      </c>
      <c r="M5" s="19" t="s">
        <v>32</v>
      </c>
      <c r="N5" s="19" t="s">
        <v>31</v>
      </c>
      <c r="O5" s="19" t="s">
        <v>32</v>
      </c>
      <c r="P5" s="19" t="s">
        <v>31</v>
      </c>
      <c r="Q5" s="19" t="s">
        <v>31</v>
      </c>
      <c r="R5" s="13" t="s">
        <v>32</v>
      </c>
    </row>
    <row r="6" spans="1:22" s="7" customFormat="1" ht="15.75" customHeight="1">
      <c r="A6" s="20" t="s">
        <v>5</v>
      </c>
      <c r="B6" s="21">
        <f>B8+B23</f>
        <v>50631</v>
      </c>
      <c r="C6" s="21">
        <f aca="true" t="shared" si="0" ref="C6:R6">C8+C23</f>
        <v>465090</v>
      </c>
      <c r="D6" s="21">
        <f t="shared" si="0"/>
        <v>48343</v>
      </c>
      <c r="E6" s="21">
        <f t="shared" si="0"/>
        <v>417851</v>
      </c>
      <c r="F6" s="21">
        <f t="shared" si="0"/>
        <v>29850</v>
      </c>
      <c r="G6" s="21">
        <f t="shared" si="0"/>
        <v>64602</v>
      </c>
      <c r="H6" s="21">
        <f t="shared" si="0"/>
        <v>9342</v>
      </c>
      <c r="I6" s="21">
        <f t="shared" si="0"/>
        <v>60794</v>
      </c>
      <c r="J6" s="21">
        <f t="shared" si="0"/>
        <v>5135</v>
      </c>
      <c r="K6" s="21">
        <f t="shared" si="0"/>
        <v>69042</v>
      </c>
      <c r="L6" s="21">
        <f t="shared" si="0"/>
        <v>1699</v>
      </c>
      <c r="M6" s="21">
        <f t="shared" si="0"/>
        <v>40302</v>
      </c>
      <c r="N6" s="21">
        <f t="shared" si="0"/>
        <v>2294</v>
      </c>
      <c r="O6" s="21">
        <f t="shared" si="0"/>
        <v>183111</v>
      </c>
      <c r="P6" s="21">
        <f t="shared" si="0"/>
        <v>23</v>
      </c>
      <c r="Q6" s="21">
        <f t="shared" si="0"/>
        <v>2288</v>
      </c>
      <c r="R6" s="21">
        <f t="shared" si="0"/>
        <v>47239</v>
      </c>
      <c r="S6" s="6"/>
      <c r="T6" s="6"/>
      <c r="U6" s="6"/>
      <c r="V6" s="6"/>
    </row>
    <row r="7" spans="1:18" s="7" customFormat="1" ht="6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3"/>
    </row>
    <row r="8" spans="1:22" s="7" customFormat="1" ht="15.75" customHeight="1">
      <c r="A8" s="25" t="s">
        <v>6</v>
      </c>
      <c r="B8" s="23">
        <f>SUM(B10:B21)</f>
        <v>38419</v>
      </c>
      <c r="C8" s="23">
        <f aca="true" t="shared" si="1" ref="C8:R8">SUM(C10:C21)</f>
        <v>376147</v>
      </c>
      <c r="D8" s="23">
        <f t="shared" si="1"/>
        <v>36849</v>
      </c>
      <c r="E8" s="23">
        <f t="shared" si="1"/>
        <v>339125</v>
      </c>
      <c r="F8" s="23">
        <f t="shared" si="1"/>
        <v>22122</v>
      </c>
      <c r="G8" s="23">
        <f t="shared" si="1"/>
        <v>48385</v>
      </c>
      <c r="H8" s="23">
        <f t="shared" si="1"/>
        <v>7329</v>
      </c>
      <c r="I8" s="23">
        <f t="shared" si="1"/>
        <v>47797</v>
      </c>
      <c r="J8" s="23">
        <f t="shared" si="1"/>
        <v>4079</v>
      </c>
      <c r="K8" s="23">
        <f t="shared" si="1"/>
        <v>55082</v>
      </c>
      <c r="L8" s="23">
        <f t="shared" si="1"/>
        <v>1420</v>
      </c>
      <c r="M8" s="23">
        <f t="shared" si="1"/>
        <v>33614</v>
      </c>
      <c r="N8" s="23">
        <f t="shared" si="1"/>
        <v>1882</v>
      </c>
      <c r="O8" s="23">
        <f t="shared" si="1"/>
        <v>154247</v>
      </c>
      <c r="P8" s="23">
        <f t="shared" si="1"/>
        <v>17</v>
      </c>
      <c r="Q8" s="23">
        <f t="shared" si="1"/>
        <v>1570</v>
      </c>
      <c r="R8" s="23">
        <f t="shared" si="1"/>
        <v>37022</v>
      </c>
      <c r="S8" s="6"/>
      <c r="T8" s="6"/>
      <c r="U8" s="6"/>
      <c r="V8" s="6"/>
    </row>
    <row r="9" spans="1:18" s="7" customFormat="1" ht="6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3"/>
    </row>
    <row r="10" spans="1:18" ht="15.75" customHeight="1">
      <c r="A10" s="17" t="s">
        <v>7</v>
      </c>
      <c r="B10" s="26">
        <f>D10+Q10</f>
        <v>11826</v>
      </c>
      <c r="C10" s="26">
        <f>E10+R10</f>
        <v>127309</v>
      </c>
      <c r="D10" s="26">
        <f>F10+H10+J10+L10+N10+P10</f>
        <v>11349</v>
      </c>
      <c r="E10" s="26">
        <f>G10+I10+K10+M10+O10</f>
        <v>113519</v>
      </c>
      <c r="F10" s="27">
        <v>6354</v>
      </c>
      <c r="G10" s="27">
        <v>14387</v>
      </c>
      <c r="H10" s="27">
        <v>2447</v>
      </c>
      <c r="I10" s="27">
        <v>16041</v>
      </c>
      <c r="J10" s="27">
        <v>1360</v>
      </c>
      <c r="K10" s="27">
        <v>18353</v>
      </c>
      <c r="L10" s="27">
        <v>498</v>
      </c>
      <c r="M10" s="27">
        <v>11863</v>
      </c>
      <c r="N10" s="27">
        <v>679</v>
      </c>
      <c r="O10" s="27">
        <v>52875</v>
      </c>
      <c r="P10" s="27">
        <v>11</v>
      </c>
      <c r="Q10" s="28">
        <v>477</v>
      </c>
      <c r="R10" s="27">
        <v>13790</v>
      </c>
    </row>
    <row r="11" spans="1:18" ht="15.75" customHeight="1">
      <c r="A11" s="17" t="s">
        <v>8</v>
      </c>
      <c r="B11" s="26">
        <f aca="true" t="shared" si="2" ref="B11:B21">D11+Q11</f>
        <v>2613</v>
      </c>
      <c r="C11" s="26">
        <f aca="true" t="shared" si="3" ref="C11:C21">E11+R11</f>
        <v>20931</v>
      </c>
      <c r="D11" s="26">
        <f aca="true" t="shared" si="4" ref="D11:D21">F11+H11+J11+L11+N11+P11</f>
        <v>2506</v>
      </c>
      <c r="E11" s="26">
        <f aca="true" t="shared" si="5" ref="E11:E21">G11+I11+K11+M11+O11</f>
        <v>18185</v>
      </c>
      <c r="F11" s="27">
        <v>1626</v>
      </c>
      <c r="G11" s="27">
        <v>3494</v>
      </c>
      <c r="H11" s="27">
        <v>475</v>
      </c>
      <c r="I11" s="27">
        <v>3084</v>
      </c>
      <c r="J11" s="27">
        <v>230</v>
      </c>
      <c r="K11" s="27">
        <v>3210</v>
      </c>
      <c r="L11" s="27">
        <v>81</v>
      </c>
      <c r="M11" s="27">
        <v>1901</v>
      </c>
      <c r="N11" s="27">
        <v>94</v>
      </c>
      <c r="O11" s="27">
        <v>6496</v>
      </c>
      <c r="P11" s="29">
        <v>0</v>
      </c>
      <c r="Q11" s="28">
        <v>107</v>
      </c>
      <c r="R11" s="27">
        <v>2746</v>
      </c>
    </row>
    <row r="12" spans="1:18" ht="15.75" customHeight="1">
      <c r="A12" s="17" t="s">
        <v>9</v>
      </c>
      <c r="B12" s="26">
        <f t="shared" si="2"/>
        <v>2890</v>
      </c>
      <c r="C12" s="26">
        <f t="shared" si="3"/>
        <v>39330</v>
      </c>
      <c r="D12" s="26">
        <f t="shared" si="4"/>
        <v>2778</v>
      </c>
      <c r="E12" s="26">
        <f t="shared" si="5"/>
        <v>36822</v>
      </c>
      <c r="F12" s="27">
        <v>1575</v>
      </c>
      <c r="G12" s="27">
        <v>3423</v>
      </c>
      <c r="H12" s="27">
        <v>548</v>
      </c>
      <c r="I12" s="27">
        <v>3584</v>
      </c>
      <c r="J12" s="27">
        <v>336</v>
      </c>
      <c r="K12" s="27">
        <v>4512</v>
      </c>
      <c r="L12" s="27">
        <v>120</v>
      </c>
      <c r="M12" s="27">
        <v>2826</v>
      </c>
      <c r="N12" s="27">
        <v>198</v>
      </c>
      <c r="O12" s="27">
        <v>22477</v>
      </c>
      <c r="P12" s="29">
        <v>1</v>
      </c>
      <c r="Q12" s="28">
        <v>112</v>
      </c>
      <c r="R12" s="27">
        <v>2508</v>
      </c>
    </row>
    <row r="13" spans="1:18" ht="15.75" customHeight="1">
      <c r="A13" s="17" t="s">
        <v>10</v>
      </c>
      <c r="B13" s="26">
        <f t="shared" si="2"/>
        <v>3080</v>
      </c>
      <c r="C13" s="26">
        <f t="shared" si="3"/>
        <v>33881</v>
      </c>
      <c r="D13" s="26">
        <f t="shared" si="4"/>
        <v>2983</v>
      </c>
      <c r="E13" s="26">
        <f t="shared" si="5"/>
        <v>31728</v>
      </c>
      <c r="F13" s="27">
        <v>1767</v>
      </c>
      <c r="G13" s="27">
        <v>3917</v>
      </c>
      <c r="H13" s="27">
        <v>619</v>
      </c>
      <c r="I13" s="27">
        <v>4063</v>
      </c>
      <c r="J13" s="27">
        <v>340</v>
      </c>
      <c r="K13" s="27">
        <v>4552</v>
      </c>
      <c r="L13" s="27">
        <v>101</v>
      </c>
      <c r="M13" s="27">
        <v>2373</v>
      </c>
      <c r="N13" s="27">
        <v>154</v>
      </c>
      <c r="O13" s="27">
        <v>16823</v>
      </c>
      <c r="P13" s="27">
        <v>2</v>
      </c>
      <c r="Q13" s="28">
        <v>97</v>
      </c>
      <c r="R13" s="27">
        <v>2153</v>
      </c>
    </row>
    <row r="14" spans="1:18" ht="15.75" customHeight="1">
      <c r="A14" s="17" t="s">
        <v>11</v>
      </c>
      <c r="B14" s="26">
        <f t="shared" si="2"/>
        <v>4646</v>
      </c>
      <c r="C14" s="26">
        <f t="shared" si="3"/>
        <v>45233</v>
      </c>
      <c r="D14" s="26">
        <f t="shared" si="4"/>
        <v>4501</v>
      </c>
      <c r="E14" s="26">
        <f t="shared" si="5"/>
        <v>40631</v>
      </c>
      <c r="F14" s="27">
        <v>2719</v>
      </c>
      <c r="G14" s="27">
        <v>5759</v>
      </c>
      <c r="H14" s="27">
        <v>856</v>
      </c>
      <c r="I14" s="27">
        <v>5617</v>
      </c>
      <c r="J14" s="27">
        <v>500</v>
      </c>
      <c r="K14" s="27">
        <v>6797</v>
      </c>
      <c r="L14" s="27">
        <v>194</v>
      </c>
      <c r="M14" s="27">
        <v>4593</v>
      </c>
      <c r="N14" s="27">
        <v>232</v>
      </c>
      <c r="O14" s="27">
        <v>17865</v>
      </c>
      <c r="P14" s="29">
        <v>0</v>
      </c>
      <c r="Q14" s="28">
        <v>145</v>
      </c>
      <c r="R14" s="27">
        <v>4602</v>
      </c>
    </row>
    <row r="15" spans="1:18" ht="15.75" customHeight="1">
      <c r="A15" s="17" t="s">
        <v>12</v>
      </c>
      <c r="B15" s="26">
        <f t="shared" si="2"/>
        <v>2763</v>
      </c>
      <c r="C15" s="26">
        <f t="shared" si="3"/>
        <v>19687</v>
      </c>
      <c r="D15" s="26">
        <f t="shared" si="4"/>
        <v>2671</v>
      </c>
      <c r="E15" s="26">
        <f t="shared" si="5"/>
        <v>17754</v>
      </c>
      <c r="F15" s="27">
        <v>1776</v>
      </c>
      <c r="G15" s="27">
        <v>3827</v>
      </c>
      <c r="H15" s="27">
        <v>489</v>
      </c>
      <c r="I15" s="27">
        <v>3113</v>
      </c>
      <c r="J15" s="27">
        <v>238</v>
      </c>
      <c r="K15" s="27">
        <v>3150</v>
      </c>
      <c r="L15" s="27">
        <v>73</v>
      </c>
      <c r="M15" s="27">
        <v>1711</v>
      </c>
      <c r="N15" s="27">
        <v>94</v>
      </c>
      <c r="O15" s="27">
        <v>5953</v>
      </c>
      <c r="P15" s="27">
        <v>1</v>
      </c>
      <c r="Q15" s="28">
        <v>92</v>
      </c>
      <c r="R15" s="27">
        <v>1933</v>
      </c>
    </row>
    <row r="16" spans="1:18" ht="15.75" customHeight="1">
      <c r="A16" s="17" t="s">
        <v>13</v>
      </c>
      <c r="B16" s="26">
        <f t="shared" si="2"/>
        <v>1857</v>
      </c>
      <c r="C16" s="26">
        <f t="shared" si="3"/>
        <v>13710</v>
      </c>
      <c r="D16" s="26">
        <f t="shared" si="4"/>
        <v>1755</v>
      </c>
      <c r="E16" s="26">
        <f t="shared" si="5"/>
        <v>12104</v>
      </c>
      <c r="F16" s="27">
        <v>1197</v>
      </c>
      <c r="G16" s="27">
        <v>2511</v>
      </c>
      <c r="H16" s="27">
        <v>289</v>
      </c>
      <c r="I16" s="27">
        <v>1841</v>
      </c>
      <c r="J16" s="27">
        <v>157</v>
      </c>
      <c r="K16" s="27">
        <v>2093</v>
      </c>
      <c r="L16" s="27">
        <v>46</v>
      </c>
      <c r="M16" s="27">
        <v>1047</v>
      </c>
      <c r="N16" s="27">
        <v>66</v>
      </c>
      <c r="O16" s="27">
        <v>4612</v>
      </c>
      <c r="P16" s="29">
        <v>0</v>
      </c>
      <c r="Q16" s="28">
        <v>102</v>
      </c>
      <c r="R16" s="27">
        <v>1606</v>
      </c>
    </row>
    <row r="17" spans="1:18" ht="15.75" customHeight="1">
      <c r="A17" s="17" t="s">
        <v>14</v>
      </c>
      <c r="B17" s="26">
        <f t="shared" si="2"/>
        <v>1311</v>
      </c>
      <c r="C17" s="26">
        <f t="shared" si="3"/>
        <v>10484</v>
      </c>
      <c r="D17" s="26">
        <f t="shared" si="4"/>
        <v>1229</v>
      </c>
      <c r="E17" s="26">
        <f t="shared" si="5"/>
        <v>9257</v>
      </c>
      <c r="F17" s="27">
        <v>818</v>
      </c>
      <c r="G17" s="27">
        <v>1685</v>
      </c>
      <c r="H17" s="27">
        <v>205</v>
      </c>
      <c r="I17" s="27">
        <v>1319</v>
      </c>
      <c r="J17" s="27">
        <v>123</v>
      </c>
      <c r="K17" s="27">
        <v>1685</v>
      </c>
      <c r="L17" s="27">
        <v>35</v>
      </c>
      <c r="M17" s="27">
        <v>810</v>
      </c>
      <c r="N17" s="27">
        <v>48</v>
      </c>
      <c r="O17" s="27">
        <v>3758</v>
      </c>
      <c r="P17" s="27">
        <v>0</v>
      </c>
      <c r="Q17" s="28">
        <v>82</v>
      </c>
      <c r="R17" s="27">
        <v>1227</v>
      </c>
    </row>
    <row r="18" spans="1:18" ht="15.75" customHeight="1">
      <c r="A18" s="17" t="s">
        <v>15</v>
      </c>
      <c r="B18" s="26">
        <f t="shared" si="2"/>
        <v>2593</v>
      </c>
      <c r="C18" s="26">
        <f t="shared" si="3"/>
        <v>26087</v>
      </c>
      <c r="D18" s="26">
        <f t="shared" si="4"/>
        <v>2473</v>
      </c>
      <c r="E18" s="26">
        <f t="shared" si="5"/>
        <v>23756</v>
      </c>
      <c r="F18" s="27">
        <v>1361</v>
      </c>
      <c r="G18" s="27">
        <v>3069</v>
      </c>
      <c r="H18" s="27">
        <v>577</v>
      </c>
      <c r="I18" s="27">
        <v>3798</v>
      </c>
      <c r="J18" s="27">
        <v>304</v>
      </c>
      <c r="K18" s="27">
        <v>4098</v>
      </c>
      <c r="L18" s="27">
        <v>106</v>
      </c>
      <c r="M18" s="27">
        <v>2534</v>
      </c>
      <c r="N18" s="27">
        <v>124</v>
      </c>
      <c r="O18" s="27">
        <v>10257</v>
      </c>
      <c r="P18" s="29">
        <v>1</v>
      </c>
      <c r="Q18" s="28">
        <v>120</v>
      </c>
      <c r="R18" s="27">
        <v>2331</v>
      </c>
    </row>
    <row r="19" spans="1:18" ht="15.75" customHeight="1">
      <c r="A19" s="17" t="s">
        <v>16</v>
      </c>
      <c r="B19" s="26">
        <f t="shared" si="2"/>
        <v>1841</v>
      </c>
      <c r="C19" s="26">
        <f t="shared" si="3"/>
        <v>17008</v>
      </c>
      <c r="D19" s="26">
        <f t="shared" si="4"/>
        <v>1769</v>
      </c>
      <c r="E19" s="26">
        <f t="shared" si="5"/>
        <v>15533</v>
      </c>
      <c r="F19" s="27">
        <v>979</v>
      </c>
      <c r="G19" s="27">
        <v>2186</v>
      </c>
      <c r="H19" s="27">
        <v>364</v>
      </c>
      <c r="I19" s="27">
        <v>2395</v>
      </c>
      <c r="J19" s="27">
        <v>261</v>
      </c>
      <c r="K19" s="27">
        <v>3547</v>
      </c>
      <c r="L19" s="27">
        <v>74</v>
      </c>
      <c r="M19" s="27">
        <v>1765</v>
      </c>
      <c r="N19" s="27">
        <v>91</v>
      </c>
      <c r="O19" s="27">
        <v>5640</v>
      </c>
      <c r="P19" s="27">
        <v>0</v>
      </c>
      <c r="Q19" s="28">
        <v>72</v>
      </c>
      <c r="R19" s="27">
        <v>1475</v>
      </c>
    </row>
    <row r="20" spans="1:18" ht="15.75" customHeight="1">
      <c r="A20" s="17" t="s">
        <v>25</v>
      </c>
      <c r="B20" s="26">
        <f t="shared" si="2"/>
        <v>1227</v>
      </c>
      <c r="C20" s="26">
        <f t="shared" si="3"/>
        <v>11998</v>
      </c>
      <c r="D20" s="26">
        <f t="shared" si="4"/>
        <v>1176</v>
      </c>
      <c r="E20" s="26">
        <f t="shared" si="5"/>
        <v>11215</v>
      </c>
      <c r="F20" s="27">
        <v>745</v>
      </c>
      <c r="G20" s="27">
        <v>1639</v>
      </c>
      <c r="H20" s="27">
        <v>195</v>
      </c>
      <c r="I20" s="27">
        <v>1278</v>
      </c>
      <c r="J20" s="27">
        <v>114</v>
      </c>
      <c r="K20" s="27">
        <v>1551</v>
      </c>
      <c r="L20" s="27">
        <v>59</v>
      </c>
      <c r="M20" s="27">
        <v>1424</v>
      </c>
      <c r="N20" s="27">
        <v>63</v>
      </c>
      <c r="O20" s="27">
        <v>5323</v>
      </c>
      <c r="P20" s="29">
        <v>0</v>
      </c>
      <c r="Q20" s="28">
        <v>51</v>
      </c>
      <c r="R20" s="27">
        <v>783</v>
      </c>
    </row>
    <row r="21" spans="1:18" ht="15.75" customHeight="1">
      <c r="A21" s="17" t="s">
        <v>26</v>
      </c>
      <c r="B21" s="26">
        <f t="shared" si="2"/>
        <v>1772</v>
      </c>
      <c r="C21" s="26">
        <f t="shared" si="3"/>
        <v>10489</v>
      </c>
      <c r="D21" s="26">
        <f t="shared" si="4"/>
        <v>1659</v>
      </c>
      <c r="E21" s="26">
        <f t="shared" si="5"/>
        <v>8621</v>
      </c>
      <c r="F21" s="27">
        <v>1205</v>
      </c>
      <c r="G21" s="27">
        <v>2488</v>
      </c>
      <c r="H21" s="27">
        <v>265</v>
      </c>
      <c r="I21" s="27">
        <v>1664</v>
      </c>
      <c r="J21" s="27">
        <v>116</v>
      </c>
      <c r="K21" s="27">
        <v>1534</v>
      </c>
      <c r="L21" s="27">
        <v>33</v>
      </c>
      <c r="M21" s="27">
        <v>767</v>
      </c>
      <c r="N21" s="27">
        <v>39</v>
      </c>
      <c r="O21" s="27">
        <v>2168</v>
      </c>
      <c r="P21" s="27">
        <v>1</v>
      </c>
      <c r="Q21" s="28">
        <v>113</v>
      </c>
      <c r="R21" s="27">
        <v>1868</v>
      </c>
    </row>
    <row r="22" spans="1:18" s="7" customFormat="1" ht="6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3"/>
    </row>
    <row r="23" spans="1:18" s="7" customFormat="1" ht="15.75" customHeight="1">
      <c r="A23" s="25" t="s">
        <v>33</v>
      </c>
      <c r="B23" s="23">
        <f>B25+B27+B32+B36+B39+B42+B47</f>
        <v>12212</v>
      </c>
      <c r="C23" s="23">
        <f aca="true" t="shared" si="6" ref="C23:Q23">C25+C27+C32+C36+C39+C42+C47</f>
        <v>88943</v>
      </c>
      <c r="D23" s="23">
        <f t="shared" si="6"/>
        <v>11494</v>
      </c>
      <c r="E23" s="23">
        <f t="shared" si="6"/>
        <v>78726</v>
      </c>
      <c r="F23" s="23">
        <f t="shared" si="6"/>
        <v>7728</v>
      </c>
      <c r="G23" s="23">
        <f t="shared" si="6"/>
        <v>16217</v>
      </c>
      <c r="H23" s="23">
        <f t="shared" si="6"/>
        <v>2013</v>
      </c>
      <c r="I23" s="23">
        <f t="shared" si="6"/>
        <v>12997</v>
      </c>
      <c r="J23" s="23">
        <f t="shared" si="6"/>
        <v>1056</v>
      </c>
      <c r="K23" s="23">
        <f t="shared" si="6"/>
        <v>13960</v>
      </c>
      <c r="L23" s="23">
        <f t="shared" si="6"/>
        <v>279</v>
      </c>
      <c r="M23" s="23">
        <f t="shared" si="6"/>
        <v>6688</v>
      </c>
      <c r="N23" s="23">
        <f t="shared" si="6"/>
        <v>412</v>
      </c>
      <c r="O23" s="23">
        <f t="shared" si="6"/>
        <v>28864</v>
      </c>
      <c r="P23" s="23">
        <f t="shared" si="6"/>
        <v>6</v>
      </c>
      <c r="Q23" s="23">
        <f t="shared" si="6"/>
        <v>718</v>
      </c>
      <c r="R23" s="23">
        <f>R25+R27+R32+R36+R39+R42+R47</f>
        <v>10217</v>
      </c>
    </row>
    <row r="24" spans="1:18" s="7" customFormat="1" ht="6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3"/>
    </row>
    <row r="25" spans="1:18" s="7" customFormat="1" ht="15.75" customHeight="1">
      <c r="A25" s="25" t="s">
        <v>34</v>
      </c>
      <c r="B25" s="23">
        <f>B26</f>
        <v>280</v>
      </c>
      <c r="C25" s="23">
        <f aca="true" t="shared" si="7" ref="C25:R25">C26</f>
        <v>1764</v>
      </c>
      <c r="D25" s="23">
        <f t="shared" si="7"/>
        <v>244</v>
      </c>
      <c r="E25" s="23">
        <f t="shared" si="7"/>
        <v>1574</v>
      </c>
      <c r="F25" s="23">
        <f t="shared" si="7"/>
        <v>171</v>
      </c>
      <c r="G25" s="23">
        <f t="shared" si="7"/>
        <v>340</v>
      </c>
      <c r="H25" s="23">
        <f t="shared" si="7"/>
        <v>35</v>
      </c>
      <c r="I25" s="23">
        <f t="shared" si="7"/>
        <v>239</v>
      </c>
      <c r="J25" s="23">
        <f t="shared" si="7"/>
        <v>21</v>
      </c>
      <c r="K25" s="23">
        <f t="shared" si="7"/>
        <v>278</v>
      </c>
      <c r="L25" s="23">
        <f t="shared" si="7"/>
        <v>4</v>
      </c>
      <c r="M25" s="23">
        <f t="shared" si="7"/>
        <v>99</v>
      </c>
      <c r="N25" s="23">
        <f t="shared" si="7"/>
        <v>13</v>
      </c>
      <c r="O25" s="23">
        <f t="shared" si="7"/>
        <v>618</v>
      </c>
      <c r="P25" s="23">
        <f t="shared" si="7"/>
        <v>0</v>
      </c>
      <c r="Q25" s="23">
        <f t="shared" si="7"/>
        <v>36</v>
      </c>
      <c r="R25" s="23">
        <f t="shared" si="7"/>
        <v>190</v>
      </c>
    </row>
    <row r="26" spans="1:18" ht="15.75" customHeight="1">
      <c r="A26" s="30" t="s">
        <v>35</v>
      </c>
      <c r="B26" s="26">
        <f>D26+Q26</f>
        <v>280</v>
      </c>
      <c r="C26" s="26">
        <f>E26+R26</f>
        <v>1764</v>
      </c>
      <c r="D26" s="26">
        <f>F26+H26+J26+L26+N26+P26</f>
        <v>244</v>
      </c>
      <c r="E26" s="26">
        <f>G26+I26+K26+M26+O26</f>
        <v>1574</v>
      </c>
      <c r="F26" s="27">
        <v>171</v>
      </c>
      <c r="G26" s="27">
        <v>340</v>
      </c>
      <c r="H26" s="27">
        <v>35</v>
      </c>
      <c r="I26" s="27">
        <v>239</v>
      </c>
      <c r="J26" s="27">
        <v>21</v>
      </c>
      <c r="K26" s="27">
        <v>278</v>
      </c>
      <c r="L26" s="27">
        <v>4</v>
      </c>
      <c r="M26" s="27">
        <v>99</v>
      </c>
      <c r="N26" s="27">
        <v>13</v>
      </c>
      <c r="O26" s="27">
        <v>618</v>
      </c>
      <c r="P26" s="29">
        <v>0</v>
      </c>
      <c r="Q26" s="28">
        <v>36</v>
      </c>
      <c r="R26" s="27">
        <v>190</v>
      </c>
    </row>
    <row r="27" spans="1:18" s="7" customFormat="1" ht="15.75" customHeight="1">
      <c r="A27" s="25" t="s">
        <v>17</v>
      </c>
      <c r="B27" s="23">
        <f>SUM(B28:B31)</f>
        <v>1983</v>
      </c>
      <c r="C27" s="23">
        <f aca="true" t="shared" si="8" ref="C27:R27">SUM(C28:C31)</f>
        <v>16671</v>
      </c>
      <c r="D27" s="23">
        <f t="shared" si="8"/>
        <v>1877</v>
      </c>
      <c r="E27" s="23">
        <f t="shared" si="8"/>
        <v>14504</v>
      </c>
      <c r="F27" s="23">
        <f t="shared" si="8"/>
        <v>1213</v>
      </c>
      <c r="G27" s="23">
        <f t="shared" si="8"/>
        <v>2531</v>
      </c>
      <c r="H27" s="23">
        <f t="shared" si="8"/>
        <v>336</v>
      </c>
      <c r="I27" s="23">
        <f t="shared" si="8"/>
        <v>2165</v>
      </c>
      <c r="J27" s="23">
        <f t="shared" si="8"/>
        <v>183</v>
      </c>
      <c r="K27" s="23">
        <f t="shared" si="8"/>
        <v>2454</v>
      </c>
      <c r="L27" s="23">
        <f t="shared" si="8"/>
        <v>52</v>
      </c>
      <c r="M27" s="23">
        <f t="shared" si="8"/>
        <v>1247</v>
      </c>
      <c r="N27" s="23">
        <f t="shared" si="8"/>
        <v>91</v>
      </c>
      <c r="O27" s="23">
        <f t="shared" si="8"/>
        <v>6107</v>
      </c>
      <c r="P27" s="23">
        <f t="shared" si="8"/>
        <v>2</v>
      </c>
      <c r="Q27" s="23">
        <f t="shared" si="8"/>
        <v>106</v>
      </c>
      <c r="R27" s="23">
        <f t="shared" si="8"/>
        <v>2167</v>
      </c>
    </row>
    <row r="28" spans="1:18" ht="15.75" customHeight="1">
      <c r="A28" s="30" t="s">
        <v>36</v>
      </c>
      <c r="B28" s="26">
        <f aca="true" t="shared" si="9" ref="B28:C31">D28+Q28</f>
        <v>490</v>
      </c>
      <c r="C28" s="26">
        <f t="shared" si="9"/>
        <v>3513</v>
      </c>
      <c r="D28" s="26">
        <f>F28+H28+J28+L28+N28+P28</f>
        <v>460</v>
      </c>
      <c r="E28" s="26">
        <f>G28+I28+K28+M28+O28</f>
        <v>3048</v>
      </c>
      <c r="F28" s="27">
        <v>279</v>
      </c>
      <c r="G28" s="27">
        <v>561</v>
      </c>
      <c r="H28" s="27">
        <v>103</v>
      </c>
      <c r="I28" s="27">
        <v>673</v>
      </c>
      <c r="J28" s="27">
        <v>47</v>
      </c>
      <c r="K28" s="27">
        <v>605</v>
      </c>
      <c r="L28" s="27">
        <v>12</v>
      </c>
      <c r="M28" s="27">
        <v>282</v>
      </c>
      <c r="N28" s="27">
        <v>17</v>
      </c>
      <c r="O28" s="27">
        <v>927</v>
      </c>
      <c r="P28" s="29">
        <v>2</v>
      </c>
      <c r="Q28" s="28">
        <v>30</v>
      </c>
      <c r="R28" s="27">
        <v>465</v>
      </c>
    </row>
    <row r="29" spans="1:18" ht="15.75" customHeight="1">
      <c r="A29" s="30" t="s">
        <v>37</v>
      </c>
      <c r="B29" s="26">
        <f t="shared" si="9"/>
        <v>413</v>
      </c>
      <c r="C29" s="26">
        <f t="shared" si="9"/>
        <v>4338</v>
      </c>
      <c r="D29" s="26">
        <f>F29+H29+J29+L29+N29+P29</f>
        <v>389</v>
      </c>
      <c r="E29" s="26">
        <f>G29+I29+K29+M29+O29</f>
        <v>3481</v>
      </c>
      <c r="F29" s="27">
        <v>263</v>
      </c>
      <c r="G29" s="27">
        <v>574</v>
      </c>
      <c r="H29" s="27">
        <v>67</v>
      </c>
      <c r="I29" s="27">
        <v>444</v>
      </c>
      <c r="J29" s="27">
        <v>31</v>
      </c>
      <c r="K29" s="27">
        <v>423</v>
      </c>
      <c r="L29" s="27">
        <v>8</v>
      </c>
      <c r="M29" s="27">
        <v>192</v>
      </c>
      <c r="N29" s="27">
        <v>20</v>
      </c>
      <c r="O29" s="27">
        <v>1848</v>
      </c>
      <c r="P29" s="29">
        <v>0</v>
      </c>
      <c r="Q29" s="28">
        <v>24</v>
      </c>
      <c r="R29" s="27">
        <v>857</v>
      </c>
    </row>
    <row r="30" spans="1:18" ht="15.75" customHeight="1">
      <c r="A30" s="30" t="s">
        <v>38</v>
      </c>
      <c r="B30" s="26">
        <f t="shared" si="9"/>
        <v>870</v>
      </c>
      <c r="C30" s="26">
        <f t="shared" si="9"/>
        <v>6849</v>
      </c>
      <c r="D30" s="26">
        <f>F30+H30+J30+L30+N30+P30</f>
        <v>835</v>
      </c>
      <c r="E30" s="26">
        <f>G30+I30+K30+M30+O30</f>
        <v>6257</v>
      </c>
      <c r="F30" s="27">
        <v>546</v>
      </c>
      <c r="G30" s="27">
        <v>1164</v>
      </c>
      <c r="H30" s="27">
        <v>131</v>
      </c>
      <c r="I30" s="27">
        <v>830</v>
      </c>
      <c r="J30" s="27">
        <v>92</v>
      </c>
      <c r="K30" s="27">
        <v>1255</v>
      </c>
      <c r="L30" s="27">
        <v>27</v>
      </c>
      <c r="M30" s="27">
        <v>660</v>
      </c>
      <c r="N30" s="27">
        <v>39</v>
      </c>
      <c r="O30" s="27">
        <v>2348</v>
      </c>
      <c r="P30" s="29">
        <v>0</v>
      </c>
      <c r="Q30" s="28">
        <v>35</v>
      </c>
      <c r="R30" s="27">
        <v>592</v>
      </c>
    </row>
    <row r="31" spans="1:18" ht="15.75" customHeight="1">
      <c r="A31" s="30" t="s">
        <v>39</v>
      </c>
      <c r="B31" s="26">
        <f t="shared" si="9"/>
        <v>210</v>
      </c>
      <c r="C31" s="26">
        <f t="shared" si="9"/>
        <v>1971</v>
      </c>
      <c r="D31" s="26">
        <f>F31+H31+J31+L31+N31+P31</f>
        <v>193</v>
      </c>
      <c r="E31" s="26">
        <f>G31+I31+K31+M31+O31</f>
        <v>1718</v>
      </c>
      <c r="F31" s="27">
        <v>125</v>
      </c>
      <c r="G31" s="27">
        <v>232</v>
      </c>
      <c r="H31" s="27">
        <v>35</v>
      </c>
      <c r="I31" s="27">
        <v>218</v>
      </c>
      <c r="J31" s="27">
        <v>13</v>
      </c>
      <c r="K31" s="27">
        <v>171</v>
      </c>
      <c r="L31" s="27">
        <v>5</v>
      </c>
      <c r="M31" s="27">
        <v>113</v>
      </c>
      <c r="N31" s="27">
        <v>15</v>
      </c>
      <c r="O31" s="27">
        <v>984</v>
      </c>
      <c r="P31" s="29">
        <v>0</v>
      </c>
      <c r="Q31" s="28">
        <v>17</v>
      </c>
      <c r="R31" s="27">
        <v>253</v>
      </c>
    </row>
    <row r="32" spans="1:18" s="7" customFormat="1" ht="15.75" customHeight="1">
      <c r="A32" s="25" t="s">
        <v>18</v>
      </c>
      <c r="B32" s="23">
        <f>SUM(B33:B35)</f>
        <v>1997</v>
      </c>
      <c r="C32" s="23">
        <f aca="true" t="shared" si="10" ref="C32:R32">SUM(C33:C35)</f>
        <v>18083</v>
      </c>
      <c r="D32" s="23">
        <f t="shared" si="10"/>
        <v>1909</v>
      </c>
      <c r="E32" s="23">
        <f t="shared" si="10"/>
        <v>16600</v>
      </c>
      <c r="F32" s="23">
        <f t="shared" si="10"/>
        <v>1232</v>
      </c>
      <c r="G32" s="23">
        <f t="shared" si="10"/>
        <v>2649</v>
      </c>
      <c r="H32" s="23">
        <f t="shared" si="10"/>
        <v>339</v>
      </c>
      <c r="I32" s="23">
        <f t="shared" si="10"/>
        <v>2194</v>
      </c>
      <c r="J32" s="23">
        <f t="shared" si="10"/>
        <v>197</v>
      </c>
      <c r="K32" s="23">
        <f t="shared" si="10"/>
        <v>2647</v>
      </c>
      <c r="L32" s="23">
        <f t="shared" si="10"/>
        <v>50</v>
      </c>
      <c r="M32" s="23">
        <f t="shared" si="10"/>
        <v>1219</v>
      </c>
      <c r="N32" s="23">
        <f t="shared" si="10"/>
        <v>90</v>
      </c>
      <c r="O32" s="23">
        <f t="shared" si="10"/>
        <v>7891</v>
      </c>
      <c r="P32" s="23">
        <f t="shared" si="10"/>
        <v>1</v>
      </c>
      <c r="Q32" s="23">
        <f t="shared" si="10"/>
        <v>88</v>
      </c>
      <c r="R32" s="23">
        <f t="shared" si="10"/>
        <v>1483</v>
      </c>
    </row>
    <row r="33" spans="1:18" ht="15.75" customHeight="1">
      <c r="A33" s="30" t="s">
        <v>40</v>
      </c>
      <c r="B33" s="26">
        <f aca="true" t="shared" si="11" ref="B33:C35">D33+Q33</f>
        <v>398</v>
      </c>
      <c r="C33" s="26">
        <f t="shared" si="11"/>
        <v>4127</v>
      </c>
      <c r="D33" s="26">
        <f>F33+H33+J33+L33+N33+P33</f>
        <v>374</v>
      </c>
      <c r="E33" s="26">
        <f>G33+I33+K33+M33+O33</f>
        <v>3901</v>
      </c>
      <c r="F33" s="27">
        <v>264</v>
      </c>
      <c r="G33" s="27">
        <v>573</v>
      </c>
      <c r="H33" s="27">
        <v>66</v>
      </c>
      <c r="I33" s="27">
        <v>398</v>
      </c>
      <c r="J33" s="27">
        <v>26</v>
      </c>
      <c r="K33" s="27">
        <v>377</v>
      </c>
      <c r="L33" s="27">
        <v>6</v>
      </c>
      <c r="M33" s="27">
        <v>146</v>
      </c>
      <c r="N33" s="27">
        <v>12</v>
      </c>
      <c r="O33" s="27">
        <v>2407</v>
      </c>
      <c r="P33" s="29">
        <v>0</v>
      </c>
      <c r="Q33" s="28">
        <v>24</v>
      </c>
      <c r="R33" s="27">
        <v>226</v>
      </c>
    </row>
    <row r="34" spans="1:18" ht="15.75" customHeight="1">
      <c r="A34" s="30" t="s">
        <v>41</v>
      </c>
      <c r="B34" s="26">
        <f t="shared" si="11"/>
        <v>280</v>
      </c>
      <c r="C34" s="26">
        <f t="shared" si="11"/>
        <v>1915</v>
      </c>
      <c r="D34" s="26">
        <f>F34+H34+J34+L34+N34+P34</f>
        <v>268</v>
      </c>
      <c r="E34" s="26">
        <f>G34+I34+K34+M34+O34</f>
        <v>1722</v>
      </c>
      <c r="F34" s="27">
        <v>189</v>
      </c>
      <c r="G34" s="27">
        <v>377</v>
      </c>
      <c r="H34" s="27">
        <v>45</v>
      </c>
      <c r="I34" s="27">
        <v>299</v>
      </c>
      <c r="J34" s="27">
        <v>23</v>
      </c>
      <c r="K34" s="27">
        <v>308</v>
      </c>
      <c r="L34" s="27">
        <v>1</v>
      </c>
      <c r="M34" s="27">
        <v>28</v>
      </c>
      <c r="N34" s="27">
        <v>10</v>
      </c>
      <c r="O34" s="27">
        <v>710</v>
      </c>
      <c r="P34" s="29">
        <v>0</v>
      </c>
      <c r="Q34" s="28">
        <v>12</v>
      </c>
      <c r="R34" s="27">
        <v>193</v>
      </c>
    </row>
    <row r="35" spans="1:18" ht="15.75" customHeight="1">
      <c r="A35" s="30" t="s">
        <v>42</v>
      </c>
      <c r="B35" s="26">
        <f t="shared" si="11"/>
        <v>1319</v>
      </c>
      <c r="C35" s="26">
        <f t="shared" si="11"/>
        <v>12041</v>
      </c>
      <c r="D35" s="26">
        <f>F35+H35+J35+L35+N35+P35</f>
        <v>1267</v>
      </c>
      <c r="E35" s="26">
        <f>G35+I35+K35+M35+O35</f>
        <v>10977</v>
      </c>
      <c r="F35" s="27">
        <v>779</v>
      </c>
      <c r="G35" s="27">
        <v>1699</v>
      </c>
      <c r="H35" s="27">
        <v>228</v>
      </c>
      <c r="I35" s="27">
        <v>1497</v>
      </c>
      <c r="J35" s="27">
        <v>148</v>
      </c>
      <c r="K35" s="27">
        <v>1962</v>
      </c>
      <c r="L35" s="27">
        <v>43</v>
      </c>
      <c r="M35" s="27">
        <v>1045</v>
      </c>
      <c r="N35" s="27">
        <v>68</v>
      </c>
      <c r="O35" s="27">
        <v>4774</v>
      </c>
      <c r="P35" s="29">
        <v>1</v>
      </c>
      <c r="Q35" s="28">
        <v>52</v>
      </c>
      <c r="R35" s="27">
        <v>1064</v>
      </c>
    </row>
    <row r="36" spans="1:18" s="7" customFormat="1" ht="15.75" customHeight="1">
      <c r="A36" s="25" t="s">
        <v>19</v>
      </c>
      <c r="B36" s="23">
        <f>SUM(B37:B38)</f>
        <v>392</v>
      </c>
      <c r="C36" s="23">
        <f aca="true" t="shared" si="12" ref="C36:R36">SUM(C37:C38)</f>
        <v>1555</v>
      </c>
      <c r="D36" s="23">
        <f t="shared" si="12"/>
        <v>368</v>
      </c>
      <c r="E36" s="23">
        <f t="shared" si="12"/>
        <v>1276</v>
      </c>
      <c r="F36" s="23">
        <f t="shared" si="12"/>
        <v>300</v>
      </c>
      <c r="G36" s="23">
        <f t="shared" si="12"/>
        <v>571</v>
      </c>
      <c r="H36" s="23">
        <f t="shared" si="12"/>
        <v>40</v>
      </c>
      <c r="I36" s="23">
        <f t="shared" si="12"/>
        <v>259</v>
      </c>
      <c r="J36" s="23">
        <f t="shared" si="12"/>
        <v>21</v>
      </c>
      <c r="K36" s="23">
        <f t="shared" si="12"/>
        <v>254</v>
      </c>
      <c r="L36" s="23">
        <f t="shared" si="12"/>
        <v>5</v>
      </c>
      <c r="M36" s="23">
        <f t="shared" si="12"/>
        <v>118</v>
      </c>
      <c r="N36" s="23">
        <f t="shared" si="12"/>
        <v>2</v>
      </c>
      <c r="O36" s="23">
        <f t="shared" si="12"/>
        <v>74</v>
      </c>
      <c r="P36" s="23">
        <f t="shared" si="12"/>
        <v>0</v>
      </c>
      <c r="Q36" s="23">
        <f t="shared" si="12"/>
        <v>24</v>
      </c>
      <c r="R36" s="23">
        <f t="shared" si="12"/>
        <v>279</v>
      </c>
    </row>
    <row r="37" spans="1:18" ht="15.75" customHeight="1">
      <c r="A37" s="30" t="s">
        <v>43</v>
      </c>
      <c r="B37" s="26">
        <f>D37+Q37</f>
        <v>200</v>
      </c>
      <c r="C37" s="26">
        <f>E37+R37</f>
        <v>767</v>
      </c>
      <c r="D37" s="26">
        <f>F37+H37+J37+L37+N37+P37</f>
        <v>189</v>
      </c>
      <c r="E37" s="26">
        <f>G37+I37+K37+M37+O37</f>
        <v>673</v>
      </c>
      <c r="F37" s="27">
        <v>149</v>
      </c>
      <c r="G37" s="27">
        <v>277</v>
      </c>
      <c r="H37" s="27">
        <v>23</v>
      </c>
      <c r="I37" s="27">
        <v>144</v>
      </c>
      <c r="J37" s="27">
        <v>13</v>
      </c>
      <c r="K37" s="27">
        <v>155</v>
      </c>
      <c r="L37" s="27">
        <v>4</v>
      </c>
      <c r="M37" s="27">
        <v>97</v>
      </c>
      <c r="N37" s="29">
        <v>0</v>
      </c>
      <c r="O37" s="29">
        <v>0</v>
      </c>
      <c r="P37" s="29">
        <v>0</v>
      </c>
      <c r="Q37" s="28">
        <v>11</v>
      </c>
      <c r="R37" s="27">
        <v>94</v>
      </c>
    </row>
    <row r="38" spans="1:18" ht="15.75" customHeight="1">
      <c r="A38" s="30" t="s">
        <v>44</v>
      </c>
      <c r="B38" s="26">
        <f>D38+Q38</f>
        <v>192</v>
      </c>
      <c r="C38" s="26">
        <f>E38+R38</f>
        <v>788</v>
      </c>
      <c r="D38" s="26">
        <f>F38+H38+J38+L38+N38+P38</f>
        <v>179</v>
      </c>
      <c r="E38" s="26">
        <f>G38+I38+K38+M38+O38</f>
        <v>603</v>
      </c>
      <c r="F38" s="27">
        <v>151</v>
      </c>
      <c r="G38" s="27">
        <v>294</v>
      </c>
      <c r="H38" s="27">
        <v>17</v>
      </c>
      <c r="I38" s="27">
        <v>115</v>
      </c>
      <c r="J38" s="27">
        <v>8</v>
      </c>
      <c r="K38" s="27">
        <v>99</v>
      </c>
      <c r="L38" s="27">
        <v>1</v>
      </c>
      <c r="M38" s="27">
        <v>21</v>
      </c>
      <c r="N38" s="27">
        <v>2</v>
      </c>
      <c r="O38" s="27">
        <v>74</v>
      </c>
      <c r="P38" s="29">
        <v>0</v>
      </c>
      <c r="Q38" s="28">
        <v>13</v>
      </c>
      <c r="R38" s="27">
        <v>185</v>
      </c>
    </row>
    <row r="39" spans="1:18" s="7" customFormat="1" ht="15.75" customHeight="1">
      <c r="A39" s="25" t="s">
        <v>20</v>
      </c>
      <c r="B39" s="23">
        <f>SUM(B40:B41)</f>
        <v>687</v>
      </c>
      <c r="C39" s="23">
        <f aca="true" t="shared" si="13" ref="C39:R39">SUM(C40:C41)</f>
        <v>4265</v>
      </c>
      <c r="D39" s="23">
        <f t="shared" si="13"/>
        <v>652</v>
      </c>
      <c r="E39" s="23">
        <f t="shared" si="13"/>
        <v>3649</v>
      </c>
      <c r="F39" s="23">
        <f t="shared" si="13"/>
        <v>476</v>
      </c>
      <c r="G39" s="23">
        <f t="shared" si="13"/>
        <v>954</v>
      </c>
      <c r="H39" s="23">
        <f t="shared" si="13"/>
        <v>87</v>
      </c>
      <c r="I39" s="23">
        <f t="shared" si="13"/>
        <v>558</v>
      </c>
      <c r="J39" s="23">
        <f t="shared" si="13"/>
        <v>54</v>
      </c>
      <c r="K39" s="23">
        <f t="shared" si="13"/>
        <v>702</v>
      </c>
      <c r="L39" s="23">
        <f t="shared" si="13"/>
        <v>17</v>
      </c>
      <c r="M39" s="23">
        <f t="shared" si="13"/>
        <v>399</v>
      </c>
      <c r="N39" s="23">
        <f t="shared" si="13"/>
        <v>17</v>
      </c>
      <c r="O39" s="23">
        <f t="shared" si="13"/>
        <v>1036</v>
      </c>
      <c r="P39" s="23">
        <f t="shared" si="13"/>
        <v>1</v>
      </c>
      <c r="Q39" s="23">
        <f t="shared" si="13"/>
        <v>35</v>
      </c>
      <c r="R39" s="23">
        <f t="shared" si="13"/>
        <v>616</v>
      </c>
    </row>
    <row r="40" spans="1:18" ht="15.75" customHeight="1">
      <c r="A40" s="30" t="s">
        <v>45</v>
      </c>
      <c r="B40" s="26">
        <f>D40+Q40</f>
        <v>370</v>
      </c>
      <c r="C40" s="26">
        <f>E40+R40</f>
        <v>2347</v>
      </c>
      <c r="D40" s="26">
        <f>F40+H40+J40+L40+N40+P40</f>
        <v>351</v>
      </c>
      <c r="E40" s="26">
        <f>G40+I40+K40+M40+O40</f>
        <v>2030</v>
      </c>
      <c r="F40" s="27">
        <v>256</v>
      </c>
      <c r="G40" s="27">
        <v>525</v>
      </c>
      <c r="H40" s="27">
        <v>48</v>
      </c>
      <c r="I40" s="27">
        <v>301</v>
      </c>
      <c r="J40" s="27">
        <v>29</v>
      </c>
      <c r="K40" s="27">
        <v>377</v>
      </c>
      <c r="L40" s="27">
        <v>9</v>
      </c>
      <c r="M40" s="27">
        <v>212</v>
      </c>
      <c r="N40" s="27">
        <v>9</v>
      </c>
      <c r="O40" s="27">
        <v>615</v>
      </c>
      <c r="P40" s="29">
        <v>0</v>
      </c>
      <c r="Q40" s="28">
        <v>19</v>
      </c>
      <c r="R40" s="27">
        <v>317</v>
      </c>
    </row>
    <row r="41" spans="1:18" ht="15.75" customHeight="1">
      <c r="A41" s="30" t="s">
        <v>46</v>
      </c>
      <c r="B41" s="26">
        <f>D41+Q41</f>
        <v>317</v>
      </c>
      <c r="C41" s="26">
        <f>E41+R41</f>
        <v>1918</v>
      </c>
      <c r="D41" s="26">
        <f>F41+H41+J41+L41+N41+P41</f>
        <v>301</v>
      </c>
      <c r="E41" s="26">
        <f>G41+I41+K41+M41+O41</f>
        <v>1619</v>
      </c>
      <c r="F41" s="27">
        <v>220</v>
      </c>
      <c r="G41" s="27">
        <v>429</v>
      </c>
      <c r="H41" s="27">
        <v>39</v>
      </c>
      <c r="I41" s="27">
        <v>257</v>
      </c>
      <c r="J41" s="27">
        <v>25</v>
      </c>
      <c r="K41" s="27">
        <v>325</v>
      </c>
      <c r="L41" s="27">
        <v>8</v>
      </c>
      <c r="M41" s="27">
        <v>187</v>
      </c>
      <c r="N41" s="27">
        <v>8</v>
      </c>
      <c r="O41" s="27">
        <v>421</v>
      </c>
      <c r="P41" s="29">
        <v>1</v>
      </c>
      <c r="Q41" s="28">
        <v>16</v>
      </c>
      <c r="R41" s="27">
        <v>299</v>
      </c>
    </row>
    <row r="42" spans="1:18" s="7" customFormat="1" ht="15.75" customHeight="1">
      <c r="A42" s="25" t="s">
        <v>21</v>
      </c>
      <c r="B42" s="23">
        <f>SUM(B43:B46)</f>
        <v>3044</v>
      </c>
      <c r="C42" s="23">
        <f aca="true" t="shared" si="14" ref="C42:R42">SUM(C43:C46)</f>
        <v>26014</v>
      </c>
      <c r="D42" s="23">
        <f t="shared" si="14"/>
        <v>2924</v>
      </c>
      <c r="E42" s="23">
        <f t="shared" si="14"/>
        <v>24029</v>
      </c>
      <c r="F42" s="23">
        <f t="shared" si="14"/>
        <v>1743</v>
      </c>
      <c r="G42" s="23">
        <f t="shared" si="14"/>
        <v>3843</v>
      </c>
      <c r="H42" s="23">
        <f t="shared" si="14"/>
        <v>611</v>
      </c>
      <c r="I42" s="23">
        <f t="shared" si="14"/>
        <v>3934</v>
      </c>
      <c r="J42" s="23">
        <f t="shared" si="14"/>
        <v>335</v>
      </c>
      <c r="K42" s="23">
        <f t="shared" si="14"/>
        <v>4488</v>
      </c>
      <c r="L42" s="23">
        <f t="shared" si="14"/>
        <v>97</v>
      </c>
      <c r="M42" s="23">
        <f t="shared" si="14"/>
        <v>2347</v>
      </c>
      <c r="N42" s="23">
        <f t="shared" si="14"/>
        <v>137</v>
      </c>
      <c r="O42" s="23">
        <f t="shared" si="14"/>
        <v>9417</v>
      </c>
      <c r="P42" s="23">
        <f t="shared" si="14"/>
        <v>1</v>
      </c>
      <c r="Q42" s="23">
        <f t="shared" si="14"/>
        <v>120</v>
      </c>
      <c r="R42" s="23">
        <f t="shared" si="14"/>
        <v>1985</v>
      </c>
    </row>
    <row r="43" spans="1:18" ht="15.75" customHeight="1">
      <c r="A43" s="30" t="s">
        <v>47</v>
      </c>
      <c r="B43" s="26">
        <f aca="true" t="shared" si="15" ref="B43:C46">D43+Q43</f>
        <v>485</v>
      </c>
      <c r="C43" s="26">
        <f t="shared" si="15"/>
        <v>4757</v>
      </c>
      <c r="D43" s="26">
        <f>F43+H43+J43+L43+N43+P43</f>
        <v>460</v>
      </c>
      <c r="E43" s="26">
        <f>G43+I43+K43+M43+O43</f>
        <v>4444</v>
      </c>
      <c r="F43" s="27">
        <v>279</v>
      </c>
      <c r="G43" s="27">
        <v>592</v>
      </c>
      <c r="H43" s="27">
        <v>82</v>
      </c>
      <c r="I43" s="27">
        <v>530</v>
      </c>
      <c r="J43" s="27">
        <v>59</v>
      </c>
      <c r="K43" s="27">
        <v>799</v>
      </c>
      <c r="L43" s="27">
        <v>17</v>
      </c>
      <c r="M43" s="27">
        <v>434</v>
      </c>
      <c r="N43" s="27">
        <v>23</v>
      </c>
      <c r="O43" s="27">
        <v>2089</v>
      </c>
      <c r="P43" s="29">
        <v>0</v>
      </c>
      <c r="Q43" s="28">
        <v>25</v>
      </c>
      <c r="R43" s="27">
        <v>313</v>
      </c>
    </row>
    <row r="44" spans="1:18" ht="15.75" customHeight="1">
      <c r="A44" s="30" t="s">
        <v>48</v>
      </c>
      <c r="B44" s="26">
        <f t="shared" si="15"/>
        <v>877</v>
      </c>
      <c r="C44" s="26">
        <f t="shared" si="15"/>
        <v>7821</v>
      </c>
      <c r="D44" s="26">
        <f>F44+H44+J44+L44+N44+P44</f>
        <v>846</v>
      </c>
      <c r="E44" s="26">
        <f>G44+I44+K44+M44+O44</f>
        <v>7158</v>
      </c>
      <c r="F44" s="27">
        <v>493</v>
      </c>
      <c r="G44" s="27">
        <v>1092</v>
      </c>
      <c r="H44" s="27">
        <v>165</v>
      </c>
      <c r="I44" s="27">
        <v>1084</v>
      </c>
      <c r="J44" s="27">
        <v>118</v>
      </c>
      <c r="K44" s="27">
        <v>1583</v>
      </c>
      <c r="L44" s="27">
        <v>27</v>
      </c>
      <c r="M44" s="27">
        <v>656</v>
      </c>
      <c r="N44" s="27">
        <v>43</v>
      </c>
      <c r="O44" s="27">
        <v>2743</v>
      </c>
      <c r="P44" s="29">
        <v>0</v>
      </c>
      <c r="Q44" s="28">
        <v>31</v>
      </c>
      <c r="R44" s="27">
        <v>663</v>
      </c>
    </row>
    <row r="45" spans="1:18" ht="15.75" customHeight="1">
      <c r="A45" s="30" t="s">
        <v>49</v>
      </c>
      <c r="B45" s="26">
        <f t="shared" si="15"/>
        <v>1173</v>
      </c>
      <c r="C45" s="26">
        <f t="shared" si="15"/>
        <v>8818</v>
      </c>
      <c r="D45" s="26">
        <f>F45+H45+J45+L45+N45+P45</f>
        <v>1138</v>
      </c>
      <c r="E45" s="26">
        <f>G45+I45+K45+M45+O45</f>
        <v>8214</v>
      </c>
      <c r="F45" s="27">
        <v>691</v>
      </c>
      <c r="G45" s="27">
        <v>1549</v>
      </c>
      <c r="H45" s="27">
        <v>254</v>
      </c>
      <c r="I45" s="27">
        <v>1599</v>
      </c>
      <c r="J45" s="27">
        <v>113</v>
      </c>
      <c r="K45" s="27">
        <v>1490</v>
      </c>
      <c r="L45" s="27">
        <v>35</v>
      </c>
      <c r="M45" s="27">
        <v>829</v>
      </c>
      <c r="N45" s="27">
        <v>45</v>
      </c>
      <c r="O45" s="27">
        <v>2747</v>
      </c>
      <c r="P45" s="29">
        <v>0</v>
      </c>
      <c r="Q45" s="28">
        <v>35</v>
      </c>
      <c r="R45" s="27">
        <v>604</v>
      </c>
    </row>
    <row r="46" spans="1:18" ht="15.75" customHeight="1">
      <c r="A46" s="30" t="s">
        <v>50</v>
      </c>
      <c r="B46" s="26">
        <f t="shared" si="15"/>
        <v>509</v>
      </c>
      <c r="C46" s="26">
        <f t="shared" si="15"/>
        <v>4618</v>
      </c>
      <c r="D46" s="26">
        <f>F46+H46+J46+L46+N46+P46</f>
        <v>480</v>
      </c>
      <c r="E46" s="26">
        <f>G46+I46+K46+M46+O46</f>
        <v>4213</v>
      </c>
      <c r="F46" s="27">
        <v>280</v>
      </c>
      <c r="G46" s="27">
        <v>610</v>
      </c>
      <c r="H46" s="27">
        <v>110</v>
      </c>
      <c r="I46" s="27">
        <v>721</v>
      </c>
      <c r="J46" s="27">
        <v>45</v>
      </c>
      <c r="K46" s="27">
        <v>616</v>
      </c>
      <c r="L46" s="27">
        <v>18</v>
      </c>
      <c r="M46" s="27">
        <v>428</v>
      </c>
      <c r="N46" s="27">
        <v>26</v>
      </c>
      <c r="O46" s="27">
        <v>1838</v>
      </c>
      <c r="P46" s="29">
        <v>1</v>
      </c>
      <c r="Q46" s="28">
        <v>29</v>
      </c>
      <c r="R46" s="27">
        <v>405</v>
      </c>
    </row>
    <row r="47" spans="1:18" s="7" customFormat="1" ht="15.75" customHeight="1">
      <c r="A47" s="25" t="s">
        <v>22</v>
      </c>
      <c r="B47" s="23">
        <f>SUM(B48:B58)</f>
        <v>3829</v>
      </c>
      <c r="C47" s="23">
        <f aca="true" t="shared" si="16" ref="C47:R47">SUM(C48:C58)</f>
        <v>20591</v>
      </c>
      <c r="D47" s="23">
        <f t="shared" si="16"/>
        <v>3520</v>
      </c>
      <c r="E47" s="23">
        <f t="shared" si="16"/>
        <v>17094</v>
      </c>
      <c r="F47" s="23">
        <f t="shared" si="16"/>
        <v>2593</v>
      </c>
      <c r="G47" s="23">
        <f t="shared" si="16"/>
        <v>5329</v>
      </c>
      <c r="H47" s="23">
        <f t="shared" si="16"/>
        <v>565</v>
      </c>
      <c r="I47" s="23">
        <f t="shared" si="16"/>
        <v>3648</v>
      </c>
      <c r="J47" s="23">
        <f t="shared" si="16"/>
        <v>245</v>
      </c>
      <c r="K47" s="23">
        <f t="shared" si="16"/>
        <v>3137</v>
      </c>
      <c r="L47" s="23">
        <f t="shared" si="16"/>
        <v>54</v>
      </c>
      <c r="M47" s="23">
        <f t="shared" si="16"/>
        <v>1259</v>
      </c>
      <c r="N47" s="23">
        <f t="shared" si="16"/>
        <v>62</v>
      </c>
      <c r="O47" s="23">
        <f t="shared" si="16"/>
        <v>3721</v>
      </c>
      <c r="P47" s="23">
        <f t="shared" si="16"/>
        <v>1</v>
      </c>
      <c r="Q47" s="23">
        <f t="shared" si="16"/>
        <v>309</v>
      </c>
      <c r="R47" s="23">
        <f t="shared" si="16"/>
        <v>3497</v>
      </c>
    </row>
    <row r="48" spans="1:18" ht="15.75" customHeight="1">
      <c r="A48" s="30" t="s">
        <v>51</v>
      </c>
      <c r="B48" s="26">
        <f aca="true" t="shared" si="17" ref="B48:B58">D48+Q48</f>
        <v>949</v>
      </c>
      <c r="C48" s="26">
        <f aca="true" t="shared" si="18" ref="C48:C58">E48+R48</f>
        <v>4572</v>
      </c>
      <c r="D48" s="26">
        <f aca="true" t="shared" si="19" ref="D48:D58">F48+H48+J48+L48+N48+P48</f>
        <v>904</v>
      </c>
      <c r="E48" s="26">
        <f aca="true" t="shared" si="20" ref="E48:E58">G48+I48+K48+M48+O48</f>
        <v>3777</v>
      </c>
      <c r="F48" s="27">
        <v>695</v>
      </c>
      <c r="G48" s="27">
        <v>1474</v>
      </c>
      <c r="H48" s="27">
        <v>136</v>
      </c>
      <c r="I48" s="27">
        <v>872</v>
      </c>
      <c r="J48" s="27">
        <v>53</v>
      </c>
      <c r="K48" s="27">
        <v>708</v>
      </c>
      <c r="L48" s="27">
        <v>10</v>
      </c>
      <c r="M48" s="27">
        <v>242</v>
      </c>
      <c r="N48" s="27">
        <v>10</v>
      </c>
      <c r="O48" s="27">
        <v>481</v>
      </c>
      <c r="P48" s="29">
        <v>0</v>
      </c>
      <c r="Q48" s="28">
        <v>45</v>
      </c>
      <c r="R48" s="27">
        <v>795</v>
      </c>
    </row>
    <row r="49" spans="1:18" ht="15.75" customHeight="1">
      <c r="A49" s="30" t="s">
        <v>52</v>
      </c>
      <c r="B49" s="26">
        <f t="shared" si="17"/>
        <v>873</v>
      </c>
      <c r="C49" s="26">
        <f t="shared" si="18"/>
        <v>6588</v>
      </c>
      <c r="D49" s="26">
        <f t="shared" si="19"/>
        <v>829</v>
      </c>
      <c r="E49" s="26">
        <f t="shared" si="20"/>
        <v>5511</v>
      </c>
      <c r="F49" s="27">
        <v>567</v>
      </c>
      <c r="G49" s="27">
        <v>1205</v>
      </c>
      <c r="H49" s="27">
        <v>143</v>
      </c>
      <c r="I49" s="27">
        <v>941</v>
      </c>
      <c r="J49" s="27">
        <v>73</v>
      </c>
      <c r="K49" s="27">
        <v>969</v>
      </c>
      <c r="L49" s="27">
        <v>18</v>
      </c>
      <c r="M49" s="27">
        <v>425</v>
      </c>
      <c r="N49" s="27">
        <v>28</v>
      </c>
      <c r="O49" s="27">
        <v>1971</v>
      </c>
      <c r="P49" s="29">
        <v>0</v>
      </c>
      <c r="Q49" s="28">
        <v>44</v>
      </c>
      <c r="R49" s="27">
        <v>1077</v>
      </c>
    </row>
    <row r="50" spans="1:18" ht="15.75" customHeight="1">
      <c r="A50" s="30" t="s">
        <v>53</v>
      </c>
      <c r="B50" s="26">
        <f t="shared" si="17"/>
        <v>468</v>
      </c>
      <c r="C50" s="26">
        <f t="shared" si="18"/>
        <v>2608</v>
      </c>
      <c r="D50" s="26">
        <f t="shared" si="19"/>
        <v>433</v>
      </c>
      <c r="E50" s="26">
        <f t="shared" si="20"/>
        <v>2203</v>
      </c>
      <c r="F50" s="27">
        <v>329</v>
      </c>
      <c r="G50" s="27">
        <v>640</v>
      </c>
      <c r="H50" s="27">
        <v>67</v>
      </c>
      <c r="I50" s="27">
        <v>436</v>
      </c>
      <c r="J50" s="27">
        <v>19</v>
      </c>
      <c r="K50" s="27">
        <v>258</v>
      </c>
      <c r="L50" s="27">
        <v>8</v>
      </c>
      <c r="M50" s="27">
        <v>190</v>
      </c>
      <c r="N50" s="27">
        <v>10</v>
      </c>
      <c r="O50" s="27">
        <v>679</v>
      </c>
      <c r="P50" s="29">
        <v>0</v>
      </c>
      <c r="Q50" s="28">
        <v>35</v>
      </c>
      <c r="R50" s="27">
        <v>405</v>
      </c>
    </row>
    <row r="51" spans="1:18" ht="15.75" customHeight="1">
      <c r="A51" s="30" t="s">
        <v>54</v>
      </c>
      <c r="B51" s="26">
        <f t="shared" si="17"/>
        <v>104</v>
      </c>
      <c r="C51" s="26">
        <f t="shared" si="18"/>
        <v>399</v>
      </c>
      <c r="D51" s="26">
        <f t="shared" si="19"/>
        <v>91</v>
      </c>
      <c r="E51" s="26">
        <f t="shared" si="20"/>
        <v>271</v>
      </c>
      <c r="F51" s="27">
        <v>75</v>
      </c>
      <c r="G51" s="27">
        <v>136</v>
      </c>
      <c r="H51" s="27">
        <v>9</v>
      </c>
      <c r="I51" s="27">
        <v>57</v>
      </c>
      <c r="J51" s="27">
        <v>7</v>
      </c>
      <c r="K51" s="27">
        <v>78</v>
      </c>
      <c r="L51" s="27">
        <v>0</v>
      </c>
      <c r="M51" s="27">
        <v>0</v>
      </c>
      <c r="N51" s="29">
        <v>0</v>
      </c>
      <c r="O51" s="29">
        <v>0</v>
      </c>
      <c r="P51" s="29">
        <v>0</v>
      </c>
      <c r="Q51" s="28">
        <v>13</v>
      </c>
      <c r="R51" s="27">
        <v>128</v>
      </c>
    </row>
    <row r="52" spans="1:18" ht="15.75" customHeight="1">
      <c r="A52" s="30" t="s">
        <v>55</v>
      </c>
      <c r="B52" s="26">
        <f t="shared" si="17"/>
        <v>293</v>
      </c>
      <c r="C52" s="26">
        <f t="shared" si="18"/>
        <v>1097</v>
      </c>
      <c r="D52" s="26">
        <f t="shared" si="19"/>
        <v>266</v>
      </c>
      <c r="E52" s="26">
        <f t="shared" si="20"/>
        <v>936</v>
      </c>
      <c r="F52" s="27">
        <v>206</v>
      </c>
      <c r="G52" s="27">
        <v>417</v>
      </c>
      <c r="H52" s="27">
        <v>38</v>
      </c>
      <c r="I52" s="27">
        <v>245</v>
      </c>
      <c r="J52" s="27">
        <v>20</v>
      </c>
      <c r="K52" s="27">
        <v>231</v>
      </c>
      <c r="L52" s="27">
        <v>2</v>
      </c>
      <c r="M52" s="27">
        <v>43</v>
      </c>
      <c r="N52" s="29">
        <v>0</v>
      </c>
      <c r="O52" s="29">
        <v>0</v>
      </c>
      <c r="P52" s="29">
        <v>0</v>
      </c>
      <c r="Q52" s="28">
        <v>27</v>
      </c>
      <c r="R52" s="27">
        <v>161</v>
      </c>
    </row>
    <row r="53" spans="1:18" ht="15.75" customHeight="1">
      <c r="A53" s="30" t="s">
        <v>56</v>
      </c>
      <c r="B53" s="26">
        <f t="shared" si="17"/>
        <v>59</v>
      </c>
      <c r="C53" s="26">
        <f t="shared" si="18"/>
        <v>344</v>
      </c>
      <c r="D53" s="26">
        <f t="shared" si="19"/>
        <v>50</v>
      </c>
      <c r="E53" s="26">
        <f t="shared" si="20"/>
        <v>273</v>
      </c>
      <c r="F53" s="27">
        <v>30</v>
      </c>
      <c r="G53" s="27">
        <v>59</v>
      </c>
      <c r="H53" s="27">
        <v>11</v>
      </c>
      <c r="I53" s="27">
        <v>76</v>
      </c>
      <c r="J53" s="27">
        <v>8</v>
      </c>
      <c r="K53" s="27">
        <v>113</v>
      </c>
      <c r="L53" s="27">
        <v>1</v>
      </c>
      <c r="M53" s="27">
        <v>25</v>
      </c>
      <c r="N53" s="27">
        <v>0</v>
      </c>
      <c r="O53" s="27">
        <v>0</v>
      </c>
      <c r="P53" s="29">
        <v>0</v>
      </c>
      <c r="Q53" s="28">
        <v>9</v>
      </c>
      <c r="R53" s="27">
        <v>71</v>
      </c>
    </row>
    <row r="54" spans="1:18" ht="15.75" customHeight="1">
      <c r="A54" s="30" t="s">
        <v>57</v>
      </c>
      <c r="B54" s="26">
        <f t="shared" si="17"/>
        <v>373</v>
      </c>
      <c r="C54" s="26">
        <f t="shared" si="18"/>
        <v>1913</v>
      </c>
      <c r="D54" s="26">
        <f t="shared" si="19"/>
        <v>316</v>
      </c>
      <c r="E54" s="26">
        <f t="shared" si="20"/>
        <v>1510</v>
      </c>
      <c r="F54" s="27">
        <v>220</v>
      </c>
      <c r="G54" s="27">
        <v>454</v>
      </c>
      <c r="H54" s="27">
        <v>52</v>
      </c>
      <c r="I54" s="27">
        <v>321</v>
      </c>
      <c r="J54" s="27">
        <v>31</v>
      </c>
      <c r="K54" s="27">
        <v>386</v>
      </c>
      <c r="L54" s="27">
        <v>7</v>
      </c>
      <c r="M54" s="27">
        <v>160</v>
      </c>
      <c r="N54" s="27">
        <v>5</v>
      </c>
      <c r="O54" s="27">
        <v>189</v>
      </c>
      <c r="P54" s="29">
        <v>1</v>
      </c>
      <c r="Q54" s="28">
        <v>57</v>
      </c>
      <c r="R54" s="27">
        <v>403</v>
      </c>
    </row>
    <row r="55" spans="1:18" ht="15.75" customHeight="1">
      <c r="A55" s="30" t="s">
        <v>58</v>
      </c>
      <c r="B55" s="26">
        <f t="shared" si="17"/>
        <v>143</v>
      </c>
      <c r="C55" s="26">
        <f t="shared" si="18"/>
        <v>705</v>
      </c>
      <c r="D55" s="26">
        <f t="shared" si="19"/>
        <v>120</v>
      </c>
      <c r="E55" s="26">
        <f t="shared" si="20"/>
        <v>595</v>
      </c>
      <c r="F55" s="27">
        <v>87</v>
      </c>
      <c r="G55" s="27">
        <v>179</v>
      </c>
      <c r="H55" s="27">
        <v>24</v>
      </c>
      <c r="I55" s="27">
        <v>161</v>
      </c>
      <c r="J55" s="27">
        <v>4</v>
      </c>
      <c r="K55" s="27">
        <v>44</v>
      </c>
      <c r="L55" s="27">
        <v>2</v>
      </c>
      <c r="M55" s="27">
        <v>47</v>
      </c>
      <c r="N55" s="27">
        <v>3</v>
      </c>
      <c r="O55" s="27">
        <v>164</v>
      </c>
      <c r="P55" s="29">
        <v>0</v>
      </c>
      <c r="Q55" s="28">
        <v>23</v>
      </c>
      <c r="R55" s="27">
        <v>110</v>
      </c>
    </row>
    <row r="56" spans="1:18" ht="15.75" customHeight="1">
      <c r="A56" s="30" t="s">
        <v>59</v>
      </c>
      <c r="B56" s="26">
        <f t="shared" si="17"/>
        <v>110</v>
      </c>
      <c r="C56" s="26">
        <f t="shared" si="18"/>
        <v>526</v>
      </c>
      <c r="D56" s="26">
        <f t="shared" si="19"/>
        <v>94</v>
      </c>
      <c r="E56" s="26">
        <f t="shared" si="20"/>
        <v>426</v>
      </c>
      <c r="F56" s="27">
        <v>60</v>
      </c>
      <c r="G56" s="27">
        <v>120</v>
      </c>
      <c r="H56" s="27">
        <v>23</v>
      </c>
      <c r="I56" s="27">
        <v>152</v>
      </c>
      <c r="J56" s="27">
        <v>9</v>
      </c>
      <c r="K56" s="27">
        <v>110</v>
      </c>
      <c r="L56" s="29">
        <v>2</v>
      </c>
      <c r="M56" s="29">
        <v>44</v>
      </c>
      <c r="N56" s="27">
        <v>0</v>
      </c>
      <c r="O56" s="27">
        <v>0</v>
      </c>
      <c r="P56" s="29">
        <v>0</v>
      </c>
      <c r="Q56" s="28">
        <v>16</v>
      </c>
      <c r="R56" s="27">
        <v>100</v>
      </c>
    </row>
    <row r="57" spans="1:18" ht="15.75" customHeight="1">
      <c r="A57" s="30" t="s">
        <v>60</v>
      </c>
      <c r="B57" s="26">
        <f t="shared" si="17"/>
        <v>210</v>
      </c>
      <c r="C57" s="26">
        <f t="shared" si="18"/>
        <v>794</v>
      </c>
      <c r="D57" s="26">
        <f t="shared" si="19"/>
        <v>183</v>
      </c>
      <c r="E57" s="26">
        <f t="shared" si="20"/>
        <v>668</v>
      </c>
      <c r="F57" s="27">
        <v>143</v>
      </c>
      <c r="G57" s="27">
        <v>271</v>
      </c>
      <c r="H57" s="27">
        <v>26</v>
      </c>
      <c r="I57" s="27">
        <v>156</v>
      </c>
      <c r="J57" s="27">
        <v>10</v>
      </c>
      <c r="K57" s="27">
        <v>114</v>
      </c>
      <c r="L57" s="27">
        <v>2</v>
      </c>
      <c r="M57" s="27">
        <v>41</v>
      </c>
      <c r="N57" s="27">
        <v>2</v>
      </c>
      <c r="O57" s="27">
        <v>86</v>
      </c>
      <c r="P57" s="29">
        <v>0</v>
      </c>
      <c r="Q57" s="28">
        <v>27</v>
      </c>
      <c r="R57" s="27">
        <v>126</v>
      </c>
    </row>
    <row r="58" spans="1:18" ht="15.75" customHeight="1" thickBot="1">
      <c r="A58" s="31" t="s">
        <v>61</v>
      </c>
      <c r="B58" s="26">
        <f t="shared" si="17"/>
        <v>247</v>
      </c>
      <c r="C58" s="26">
        <f t="shared" si="18"/>
        <v>1045</v>
      </c>
      <c r="D58" s="26">
        <f t="shared" si="19"/>
        <v>234</v>
      </c>
      <c r="E58" s="26">
        <f t="shared" si="20"/>
        <v>924</v>
      </c>
      <c r="F58" s="32">
        <v>181</v>
      </c>
      <c r="G58" s="32">
        <v>374</v>
      </c>
      <c r="H58" s="32">
        <v>36</v>
      </c>
      <c r="I58" s="32">
        <v>231</v>
      </c>
      <c r="J58" s="32">
        <v>11</v>
      </c>
      <c r="K58" s="32">
        <v>126</v>
      </c>
      <c r="L58" s="32">
        <v>2</v>
      </c>
      <c r="M58" s="32">
        <v>42</v>
      </c>
      <c r="N58" s="32">
        <v>4</v>
      </c>
      <c r="O58" s="32">
        <v>151</v>
      </c>
      <c r="P58" s="33">
        <v>0</v>
      </c>
      <c r="Q58" s="34">
        <v>13</v>
      </c>
      <c r="R58" s="32">
        <v>121</v>
      </c>
    </row>
    <row r="59" spans="1:18" ht="15" customHeight="1">
      <c r="A59" s="8" t="s">
        <v>23</v>
      </c>
      <c r="B59" s="8"/>
      <c r="C59" s="9"/>
      <c r="D59" s="9"/>
      <c r="E59" s="9"/>
      <c r="F59" s="8"/>
      <c r="G59" s="8"/>
      <c r="H59" s="8"/>
      <c r="I59" s="8"/>
      <c r="J59" s="9"/>
      <c r="K59" s="8"/>
      <c r="L59" s="8"/>
      <c r="M59" s="8"/>
      <c r="N59" s="8"/>
      <c r="O59" s="8"/>
      <c r="P59" s="8"/>
      <c r="Q59" s="8"/>
      <c r="R59" s="8"/>
    </row>
    <row r="60" spans="1:8" ht="12">
      <c r="A60" s="35"/>
      <c r="B60" s="35"/>
      <c r="C60" s="35"/>
      <c r="D60" s="35"/>
      <c r="E60" s="35"/>
      <c r="F60" s="35"/>
      <c r="G60" s="35"/>
      <c r="H60" s="35"/>
    </row>
    <row r="61" spans="1:8" ht="12">
      <c r="A61" s="10"/>
      <c r="B61" s="10"/>
      <c r="C61" s="10"/>
      <c r="D61" s="10"/>
      <c r="E61" s="10"/>
      <c r="F61" s="10"/>
      <c r="G61" s="10"/>
      <c r="H61" s="10"/>
    </row>
  </sheetData>
  <mergeCells count="13">
    <mergeCell ref="N4:O4"/>
    <mergeCell ref="D3:I3"/>
    <mergeCell ref="O2:P2"/>
    <mergeCell ref="A60:H60"/>
    <mergeCell ref="D4:E4"/>
    <mergeCell ref="Q3:R4"/>
    <mergeCell ref="A3:A5"/>
    <mergeCell ref="F4:G4"/>
    <mergeCell ref="H4:I4"/>
    <mergeCell ref="J4:K4"/>
    <mergeCell ref="L4:M4"/>
    <mergeCell ref="J3:P3"/>
    <mergeCell ref="B3:C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2008-02-26T10:38:54Z</cp:lastPrinted>
  <dcterms:created xsi:type="dcterms:W3CDTF">2003-01-15T05:16:22Z</dcterms:created>
  <dcterms:modified xsi:type="dcterms:W3CDTF">2010-08-18T04:13:33Z</dcterms:modified>
  <cp:category/>
  <cp:version/>
  <cp:contentType/>
  <cp:contentStatus/>
</cp:coreProperties>
</file>