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'様式'!$A$1:$K$72</definedName>
  </definedNames>
  <calcPr fullCalcOnLoad="1"/>
</workbook>
</file>

<file path=xl/sharedStrings.xml><?xml version="1.0" encoding="utf-8"?>
<sst xmlns="http://schemas.openxmlformats.org/spreadsheetml/2006/main" count="144" uniqueCount="90">
  <si>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</si>
  <si>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</si>
  <si>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</si>
  <si>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</si>
  <si>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</si>
  <si>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</si>
  <si>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</si>
  <si>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</si>
  <si>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</si>
  <si>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</si>
  <si>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</si>
  <si>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</si>
  <si>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</si>
  <si>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</si>
  <si>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</si>
  <si>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</si>
  <si>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</si>
  <si>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</si>
  <si>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</si>
  <si>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</si>
  <si>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</si>
  <si>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</si>
  <si>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</si>
  <si>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</si>
  <si>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</si>
  <si>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</si>
  <si>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</si>
  <si>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</si>
  <si>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</si>
  <si>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</si>
  <si>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</si>
  <si>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</si>
  <si>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</si>
  <si>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</si>
  <si>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</si>
  <si>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</si>
  <si>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</si>
  <si>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</si>
  <si>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</si>
  <si>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</si>
  <si>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</si>
  <si>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</si>
  <si>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</si>
  <si>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</si>
  <si>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</si>
  <si>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</si>
  <si>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</si>
  <si>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</si>
  <si>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</si>
  <si>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</si>
  <si>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</si>
  <si>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</si>
  <si>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</si>
  <si>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</si>
  <si>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</si>
  <si>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</si>
  <si>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</si>
  <si>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</si>
  <si>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</si>
  <si>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</si>
  <si>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</si>
  <si>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</si>
  <si>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</si>
  <si>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</si>
  <si>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</si>
  <si>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</si>
  <si>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</si>
  <si>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</si>
  <si>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</si>
  <si>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</si>
  <si>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大和郡山市</t>
  </si>
  <si>
    <t>（単位：千円）</t>
  </si>
  <si>
    <t>住宅新築資金等貸付事業特別会計</t>
  </si>
  <si>
    <t>公園墓地事業特別会計</t>
  </si>
  <si>
    <t>-</t>
  </si>
  <si>
    <t>-</t>
  </si>
  <si>
    <t>下水道事業特別会計</t>
  </si>
  <si>
    <t>水道事業会計</t>
  </si>
  <si>
    <t>法適用企業</t>
  </si>
  <si>
    <t>国民健康保険事業特別会計</t>
  </si>
  <si>
    <t>介護保険事業特別会計</t>
  </si>
  <si>
    <t>老人保健医療事業特別会計</t>
  </si>
  <si>
    <t>介護ｻｰﾋﾞｽ事業特別会計</t>
  </si>
  <si>
    <t>後期高齢者医療事業特別会計</t>
  </si>
  <si>
    <t>奈良広域水質検査センター組合</t>
  </si>
  <si>
    <t>奈良県住宅新築資金等貸付金回収管理組合</t>
  </si>
  <si>
    <t>奈良県後期高齢者医療広域連合</t>
  </si>
  <si>
    <t>大和郡山市土地開発公社</t>
  </si>
  <si>
    <t>大和郡山市文化体育振興公社</t>
  </si>
  <si>
    <t>下水道事業会計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</si>
</sst>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HG創英角ｺﾞｼｯｸUB"/>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style="thin"/>
      <right style="thin"/>
      <top style="hair"/>
      <bottom style="thin"/>
    </border>
    <border>
      <left>
        <color indexed="63"/>
      </left>
      <right style="hair"/>
      <top style="thin"/>
      <bottom style="double"/>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hair"/>
      <diagonal style="thin"/>
    </border>
    <border diagonalUp="1">
      <left style="hair"/>
      <right style="hair"/>
      <top style="hair"/>
      <bottom style="hair"/>
      <diagonal style="thin"/>
    </border>
    <border diagonalUp="1">
      <left style="hair"/>
      <right style="thin"/>
      <top style="hair"/>
      <bottom style="hair"/>
      <diagonal style="thin"/>
    </border>
    <border diagonalUp="1">
      <left style="thin"/>
      <right style="hair"/>
      <top style="hair"/>
      <bottom style="thin"/>
      <diagonal style="thin"/>
    </border>
    <border diagonalUp="1">
      <left style="hair"/>
      <right style="hair"/>
      <top style="hair"/>
      <bottom style="thin"/>
      <diagonal style="thin"/>
    </border>
    <border diagonalUp="1">
      <left style="hair"/>
      <right style="thin"/>
      <top style="hair"/>
      <bottom style="thin"/>
      <diagonal style="thin"/>
    </border>
    <border>
      <left style="hair"/>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diagonalUp="1">
      <left style="hair"/>
      <right style="thin"/>
      <top style="hair"/>
      <bottom style="hair"/>
      <diagonal style="hair"/>
    </border>
    <border diagonalUp="1">
      <left style="hair"/>
      <right style="hair"/>
      <top style="hair"/>
      <bottom style="hair"/>
      <diagonal style="hair"/>
    </border>
    <border>
      <left style="hair"/>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hair"/>
      <top style="double"/>
      <bottom style="hair"/>
    </border>
    <border>
      <left style="hair"/>
      <right style="thin"/>
      <top style="double"/>
      <bottom style="hair"/>
    </border>
    <border>
      <left style="thin"/>
      <right style="hair"/>
      <top style="double"/>
      <bottom style="hair"/>
    </border>
    <border>
      <left style="thin"/>
      <right style="hair"/>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thin"/>
      <right style="hair"/>
      <top>
        <color indexed="63"/>
      </top>
      <bottom style="hair"/>
    </border>
    <border>
      <left style="thin"/>
      <right style="hair"/>
      <top>
        <color indexed="63"/>
      </top>
      <bottom style="thin"/>
    </border>
    <border>
      <left style="hair"/>
      <right style="thin"/>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diagonalUp="1">
      <left style="thin"/>
      <right>
        <color indexed="63"/>
      </right>
      <top style="hair"/>
      <bottom style="thin"/>
      <diagonal style="thin"/>
    </border>
    <border diagonalUp="1">
      <left>
        <color indexed="63"/>
      </left>
      <right style="thin"/>
      <top style="hair"/>
      <bottom style="thin"/>
      <diagonal style="thin"/>
    </border>
    <border diagonalUp="1">
      <left style="thin"/>
      <right>
        <color indexed="63"/>
      </right>
      <top style="hair"/>
      <bottom style="hair"/>
      <diagonal style="thin"/>
    </border>
    <border diagonalUp="1">
      <left>
        <color indexed="63"/>
      </left>
      <right style="thin"/>
      <top style="hair"/>
      <bottom style="hair"/>
      <diagonal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2" fillId="24" borderId="13" xfId="0" applyFont="1" applyFill="1" applyBorder="1" applyAlignment="1">
      <alignment horizontal="center" vertical="center" shrinkToFit="1"/>
    </xf>
    <xf numFmtId="0" fontId="1" fillId="25" borderId="14" xfId="0" applyFont="1" applyFill="1" applyBorder="1" applyAlignment="1">
      <alignment horizontal="center" vertical="center" wrapText="1"/>
    </xf>
    <xf numFmtId="0" fontId="1" fillId="25" borderId="15" xfId="0" applyFont="1" applyFill="1" applyBorder="1" applyAlignment="1">
      <alignment horizontal="center" vertical="center" wrapText="1"/>
    </xf>
    <xf numFmtId="0" fontId="2" fillId="24" borderId="16" xfId="0" applyFont="1" applyFill="1" applyBorder="1" applyAlignment="1">
      <alignment horizontal="center" vertical="center"/>
    </xf>
    <xf numFmtId="0" fontId="2" fillId="25" borderId="12" xfId="0" applyFont="1" applyFill="1" applyBorder="1" applyAlignment="1">
      <alignment horizontal="center" vertical="center"/>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5" borderId="17" xfId="0" applyFont="1" applyFill="1" applyBorder="1" applyAlignment="1">
      <alignment horizontal="center" vertical="center" wrapText="1"/>
    </xf>
    <xf numFmtId="0" fontId="2" fillId="24" borderId="13" xfId="0" applyFont="1" applyFill="1" applyBorder="1" applyAlignment="1">
      <alignment horizontal="distributed" vertical="center" indent="1"/>
    </xf>
    <xf numFmtId="0" fontId="2" fillId="24" borderId="18" xfId="0" applyFont="1" applyFill="1" applyBorder="1" applyAlignment="1">
      <alignment horizontal="distributed" vertical="center" indent="1"/>
    </xf>
    <xf numFmtId="0" fontId="2" fillId="24" borderId="19" xfId="0" applyFont="1" applyFill="1" applyBorder="1" applyAlignment="1">
      <alignment horizontal="center" vertical="center"/>
    </xf>
    <xf numFmtId="0" fontId="2" fillId="24" borderId="1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20" xfId="0" applyFont="1" applyFill="1" applyBorder="1" applyAlignment="1">
      <alignment horizontal="center" vertical="center" wrapText="1"/>
    </xf>
    <xf numFmtId="0" fontId="2" fillId="24" borderId="19" xfId="0" applyFont="1" applyFill="1" applyBorder="1" applyAlignment="1">
      <alignment horizontal="distributed" vertical="center" inden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0" fontId="2" fillId="0" borderId="18" xfId="0" applyFont="1" applyFill="1" applyBorder="1" applyAlignment="1">
      <alignment horizontal="left" vertical="center" shrinkToFit="1"/>
    </xf>
    <xf numFmtId="0" fontId="2" fillId="0" borderId="16" xfId="0" applyFont="1" applyFill="1" applyBorder="1" applyAlignment="1">
      <alignment horizontal="center" vertical="center"/>
    </xf>
    <xf numFmtId="176" fontId="2" fillId="0" borderId="21" xfId="0" applyNumberFormat="1" applyFont="1" applyFill="1" applyBorder="1" applyAlignment="1">
      <alignment horizontal="center" vertical="center" shrinkToFit="1"/>
    </xf>
    <xf numFmtId="176" fontId="2" fillId="0" borderId="22" xfId="0" applyNumberFormat="1" applyFont="1" applyFill="1" applyBorder="1" applyAlignment="1">
      <alignment horizontal="center" vertical="center" shrinkToFit="1"/>
    </xf>
    <xf numFmtId="179" fontId="2" fillId="0" borderId="23" xfId="0" applyNumberFormat="1" applyFont="1" applyFill="1" applyBorder="1" applyAlignment="1">
      <alignment horizontal="center" vertical="center" shrinkToFit="1"/>
    </xf>
    <xf numFmtId="179" fontId="2" fillId="0" borderId="24" xfId="0" applyNumberFormat="1" applyFont="1" applyFill="1" applyBorder="1" applyAlignment="1">
      <alignment horizontal="center" vertical="center" shrinkToFit="1"/>
    </xf>
    <xf numFmtId="179" fontId="2" fillId="0" borderId="25" xfId="0" applyNumberFormat="1" applyFont="1" applyFill="1" applyBorder="1" applyAlignment="1">
      <alignment horizontal="center" vertical="center" shrinkToFit="1"/>
    </xf>
    <xf numFmtId="179" fontId="2" fillId="0" borderId="26" xfId="0" applyNumberFormat="1" applyFont="1" applyFill="1" applyBorder="1" applyAlignment="1">
      <alignment horizontal="center" vertical="center" shrinkToFit="1"/>
    </xf>
    <xf numFmtId="179" fontId="2" fillId="0" borderId="27" xfId="0" applyNumberFormat="1" applyFont="1" applyFill="1" applyBorder="1" applyAlignment="1">
      <alignment horizontal="center" vertical="center" shrinkToFit="1"/>
    </xf>
    <xf numFmtId="179" fontId="2" fillId="0" borderId="28" xfId="0" applyNumberFormat="1" applyFont="1" applyFill="1" applyBorder="1" applyAlignment="1">
      <alignment horizontal="center" vertical="center" shrinkToFit="1"/>
    </xf>
    <xf numFmtId="178" fontId="2" fillId="0" borderId="29" xfId="0" applyNumberFormat="1" applyFont="1" applyFill="1" applyBorder="1" applyAlignment="1">
      <alignment horizontal="center" vertical="center" shrinkToFit="1"/>
    </xf>
    <xf numFmtId="182" fontId="2" fillId="0" borderId="29" xfId="0" applyNumberFormat="1" applyFont="1" applyFill="1" applyBorder="1" applyAlignment="1">
      <alignment horizontal="center" vertical="center"/>
    </xf>
    <xf numFmtId="182" fontId="2" fillId="0" borderId="30" xfId="0" applyNumberFormat="1" applyFont="1" applyFill="1" applyBorder="1" applyAlignment="1">
      <alignment horizontal="center" vertical="center"/>
    </xf>
    <xf numFmtId="178" fontId="2" fillId="0" borderId="31" xfId="0" applyNumberFormat="1" applyFont="1" applyFill="1" applyBorder="1" applyAlignment="1">
      <alignment horizontal="center" vertical="center" shrinkToFit="1"/>
    </xf>
    <xf numFmtId="182" fontId="2" fillId="0" borderId="31" xfId="0" applyNumberFormat="1" applyFont="1" applyFill="1" applyBorder="1" applyAlignment="1">
      <alignment horizontal="center" vertical="center"/>
    </xf>
    <xf numFmtId="182" fontId="2" fillId="0" borderId="32" xfId="0" applyNumberFormat="1" applyFont="1" applyFill="1" applyBorder="1" applyAlignment="1">
      <alignment horizontal="center" vertical="center"/>
    </xf>
    <xf numFmtId="179" fontId="2" fillId="0" borderId="31" xfId="0" applyNumberFormat="1" applyFont="1" applyFill="1" applyBorder="1" applyAlignment="1">
      <alignment horizontal="center" vertical="center" shrinkToFit="1"/>
    </xf>
    <xf numFmtId="181" fontId="2" fillId="0" borderId="31" xfId="0" applyNumberFormat="1" applyFont="1" applyFill="1" applyBorder="1" applyAlignment="1">
      <alignment horizontal="center" vertical="center"/>
    </xf>
    <xf numFmtId="181" fontId="2" fillId="0" borderId="32" xfId="0" applyNumberFormat="1" applyFont="1" applyFill="1" applyBorder="1" applyAlignment="1">
      <alignment horizontal="center" vertical="center"/>
    </xf>
    <xf numFmtId="181" fontId="2" fillId="0" borderId="33" xfId="0" applyNumberFormat="1" applyFont="1" applyFill="1" applyBorder="1" applyAlignment="1">
      <alignment horizontal="center" vertical="center"/>
    </xf>
    <xf numFmtId="181" fontId="2" fillId="0" borderId="34" xfId="0" applyNumberFormat="1" applyFont="1" applyFill="1" applyBorder="1" applyAlignment="1">
      <alignment vertical="center"/>
    </xf>
    <xf numFmtId="181" fontId="2" fillId="0" borderId="33" xfId="0" applyNumberFormat="1" applyFont="1" applyFill="1" applyBorder="1" applyAlignment="1">
      <alignment vertical="center"/>
    </xf>
    <xf numFmtId="179" fontId="2" fillId="0" borderId="35" xfId="0" applyNumberFormat="1" applyFont="1" applyFill="1" applyBorder="1" applyAlignment="1">
      <alignment horizontal="center" vertical="center" shrinkToFit="1"/>
    </xf>
    <xf numFmtId="178" fontId="2" fillId="0" borderId="35" xfId="0" applyNumberFormat="1" applyFont="1" applyFill="1" applyBorder="1" applyAlignment="1">
      <alignment horizontal="center" vertical="center" shrinkToFit="1"/>
    </xf>
    <xf numFmtId="181" fontId="2" fillId="0" borderId="36" xfId="0" applyNumberFormat="1" applyFont="1" applyFill="1" applyBorder="1" applyAlignment="1">
      <alignment vertical="center"/>
    </xf>
    <xf numFmtId="181" fontId="2" fillId="0" borderId="37" xfId="0" applyNumberFormat="1" applyFont="1" applyFill="1" applyBorder="1" applyAlignment="1">
      <alignment vertical="center"/>
    </xf>
    <xf numFmtId="179" fontId="2" fillId="0" borderId="38" xfId="0" applyNumberFormat="1" applyFont="1" applyFill="1" applyBorder="1" applyAlignment="1">
      <alignment horizontal="center" vertical="center" shrinkToFit="1"/>
    </xf>
    <xf numFmtId="179" fontId="2" fillId="0" borderId="39" xfId="0" applyNumberFormat="1" applyFont="1" applyFill="1" applyBorder="1" applyAlignment="1">
      <alignment horizontal="center" vertical="center" shrinkToFit="1"/>
    </xf>
    <xf numFmtId="179" fontId="2" fillId="0" borderId="32" xfId="0" applyNumberFormat="1" applyFont="1" applyFill="1" applyBorder="1" applyAlignment="1">
      <alignment horizontal="center" vertical="center" shrinkToFit="1"/>
    </xf>
    <xf numFmtId="176" fontId="2" fillId="0" borderId="40"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41"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0" fontId="2" fillId="0" borderId="13" xfId="0" applyFont="1" applyFill="1" applyBorder="1" applyAlignment="1">
      <alignment horizontal="center" vertical="center" shrinkToFit="1"/>
    </xf>
    <xf numFmtId="176" fontId="2" fillId="0" borderId="38" xfId="0" applyNumberFormat="1" applyFont="1" applyFill="1" applyBorder="1" applyAlignment="1">
      <alignment horizontal="right" vertical="center" shrinkToFit="1"/>
    </xf>
    <xf numFmtId="176" fontId="2" fillId="0" borderId="30" xfId="0" applyNumberFormat="1" applyFont="1" applyFill="1" applyBorder="1" applyAlignment="1">
      <alignment vertical="center" shrinkToFit="1"/>
    </xf>
    <xf numFmtId="0" fontId="2" fillId="0" borderId="18" xfId="0" applyFont="1" applyFill="1" applyBorder="1" applyAlignment="1">
      <alignment horizontal="center" vertical="center" shrinkToFit="1"/>
    </xf>
    <xf numFmtId="176" fontId="2" fillId="0" borderId="31" xfId="0" applyNumberFormat="1" applyFont="1" applyFill="1" applyBorder="1" applyAlignment="1">
      <alignment horizontal="right" vertical="center" shrinkToFit="1"/>
    </xf>
    <xf numFmtId="0" fontId="2" fillId="0" borderId="16" xfId="0"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45" xfId="0" applyNumberFormat="1" applyFont="1" applyFill="1" applyBorder="1" applyAlignment="1">
      <alignment horizontal="right" vertical="center" shrinkToFit="1"/>
    </xf>
    <xf numFmtId="176" fontId="2" fillId="0" borderId="29" xfId="48" applyNumberFormat="1" applyFont="1" applyFill="1" applyBorder="1" applyAlignment="1">
      <alignment horizontal="right" vertical="center" shrinkToFit="1"/>
    </xf>
    <xf numFmtId="0" fontId="2" fillId="0" borderId="47" xfId="0" applyFont="1" applyFill="1" applyBorder="1" applyAlignment="1">
      <alignment horizontal="center" vertical="center" shrinkToFit="1"/>
    </xf>
    <xf numFmtId="176" fontId="2" fillId="0" borderId="48"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31" xfId="48" applyNumberFormat="1" applyFont="1" applyFill="1" applyBorder="1" applyAlignment="1">
      <alignment horizontal="right" vertical="center" shrinkToFit="1"/>
    </xf>
    <xf numFmtId="176" fontId="2" fillId="0" borderId="50" xfId="0" applyNumberFormat="1" applyFont="1" applyFill="1" applyBorder="1" applyAlignment="1">
      <alignment vertical="center" shrinkToFit="1"/>
    </xf>
    <xf numFmtId="0" fontId="2" fillId="0" borderId="19" xfId="0" applyFont="1" applyFill="1" applyBorder="1" applyAlignment="1">
      <alignment horizontal="center" vertical="center" shrinkToFit="1"/>
    </xf>
    <xf numFmtId="176" fontId="2" fillId="0" borderId="51" xfId="0" applyNumberFormat="1" applyFont="1" applyFill="1" applyBorder="1" applyAlignment="1">
      <alignment horizontal="right" vertical="center" shrinkToFit="1"/>
    </xf>
    <xf numFmtId="176" fontId="2" fillId="0" borderId="46" xfId="0" applyNumberFormat="1" applyFont="1" applyFill="1" applyBorder="1" applyAlignment="1">
      <alignment horizontal="center" vertical="center" shrinkToFit="1"/>
    </xf>
    <xf numFmtId="176" fontId="2" fillId="0" borderId="52"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0" borderId="52" xfId="48" applyNumberFormat="1" applyFont="1" applyFill="1" applyBorder="1" applyAlignment="1">
      <alignment vertical="center" shrinkToFit="1"/>
    </xf>
    <xf numFmtId="176" fontId="2" fillId="0" borderId="29" xfId="48" applyNumberFormat="1" applyFont="1" applyFill="1" applyBorder="1" applyAlignment="1">
      <alignment vertical="center" shrinkToFit="1"/>
    </xf>
    <xf numFmtId="0" fontId="2" fillId="0" borderId="30" xfId="0" applyFont="1" applyFill="1" applyBorder="1" applyAlignment="1">
      <alignment vertical="center" shrinkToFit="1"/>
    </xf>
    <xf numFmtId="176" fontId="2" fillId="0" borderId="41" xfId="48" applyNumberFormat="1" applyFont="1" applyFill="1" applyBorder="1" applyAlignment="1">
      <alignment vertical="center" shrinkToFit="1"/>
    </xf>
    <xf numFmtId="176" fontId="2" fillId="0" borderId="31" xfId="48" applyNumberFormat="1" applyFont="1" applyFill="1" applyBorder="1" applyAlignment="1">
      <alignment vertical="center" shrinkToFit="1"/>
    </xf>
    <xf numFmtId="0" fontId="2" fillId="0" borderId="32" xfId="0" applyFont="1" applyFill="1" applyBorder="1" applyAlignment="1">
      <alignment vertical="center" shrinkToFit="1"/>
    </xf>
    <xf numFmtId="176" fontId="2" fillId="0" borderId="44" xfId="48" applyNumberFormat="1" applyFont="1" applyFill="1" applyBorder="1" applyAlignment="1">
      <alignment vertical="center" shrinkToFit="1"/>
    </xf>
    <xf numFmtId="176" fontId="2" fillId="0" borderId="45" xfId="48" applyNumberFormat="1" applyFont="1" applyFill="1" applyBorder="1" applyAlignment="1">
      <alignment vertical="center" shrinkToFit="1"/>
    </xf>
    <xf numFmtId="176" fontId="2" fillId="0" borderId="22" xfId="48" applyNumberFormat="1" applyFont="1" applyFill="1" applyBorder="1" applyAlignment="1">
      <alignment vertical="center" shrinkToFit="1"/>
    </xf>
    <xf numFmtId="0" fontId="2" fillId="0" borderId="46" xfId="0" applyFont="1" applyFill="1" applyBorder="1" applyAlignment="1">
      <alignment vertical="center" shrinkToFit="1"/>
    </xf>
    <xf numFmtId="176" fontId="2" fillId="0" borderId="55" xfId="48" applyNumberFormat="1" applyFont="1" applyFill="1" applyBorder="1" applyAlignment="1">
      <alignment vertical="center" shrinkToFit="1"/>
    </xf>
    <xf numFmtId="176" fontId="2" fillId="0" borderId="56" xfId="48" applyNumberFormat="1" applyFont="1" applyFill="1" applyBorder="1" applyAlignment="1">
      <alignment vertical="center" shrinkToFit="1"/>
    </xf>
    <xf numFmtId="176" fontId="2" fillId="0" borderId="57" xfId="48" applyNumberFormat="1" applyFont="1" applyFill="1" applyBorder="1" applyAlignment="1">
      <alignment vertical="center" shrinkToFit="1"/>
    </xf>
    <xf numFmtId="176" fontId="2" fillId="0" borderId="58" xfId="48" applyNumberFormat="1" applyFont="1" applyFill="1" applyBorder="1" applyAlignment="1">
      <alignment vertical="center" shrinkToFit="1"/>
    </xf>
    <xf numFmtId="0" fontId="2" fillId="0" borderId="13" xfId="0" applyFont="1" applyFill="1" applyBorder="1" applyAlignment="1">
      <alignment horizontal="left" vertical="center" shrinkToFi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59" xfId="0" applyFont="1" applyFill="1" applyBorder="1" applyAlignment="1">
      <alignment horizontal="center" vertical="center" shrinkToFit="1"/>
    </xf>
    <xf numFmtId="0" fontId="2" fillId="25" borderId="60" xfId="0" applyFont="1" applyFill="1" applyBorder="1" applyAlignment="1">
      <alignment horizontal="center" vertical="center" shrinkToFi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1" fillId="25" borderId="64" xfId="0" applyFont="1" applyFill="1" applyBorder="1" applyAlignment="1">
      <alignment horizontal="center" vertical="center" wrapText="1"/>
    </xf>
    <xf numFmtId="0" fontId="2"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1" xfId="0" applyFont="1" applyFill="1" applyBorder="1" applyAlignment="1">
      <alignment horizontal="center" vertical="center"/>
    </xf>
    <xf numFmtId="0" fontId="24" fillId="24" borderId="0" xfId="0" applyFont="1" applyFill="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0" borderId="69" xfId="0" applyFont="1" applyFill="1" applyBorder="1" applyAlignment="1">
      <alignment horizontal="center" vertical="center" shrinkToFit="1"/>
    </xf>
    <xf numFmtId="0" fontId="2" fillId="0" borderId="70"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0" fontId="2" fillId="0" borderId="73" xfId="0" applyFont="1" applyFill="1" applyBorder="1" applyAlignment="1">
      <alignment horizontal="center" vertical="center" shrinkToFit="1"/>
    </xf>
    <xf numFmtId="0" fontId="2" fillId="0" borderId="74" xfId="0" applyFont="1" applyFill="1" applyBorder="1" applyAlignment="1">
      <alignment horizontal="center" vertical="center" shrinkToFit="1"/>
    </xf>
    <xf numFmtId="0" fontId="2" fillId="0" borderId="75" xfId="0" applyFont="1" applyFill="1" applyBorder="1" applyAlignment="1">
      <alignment horizontal="center" vertical="center" shrinkToFit="1"/>
    </xf>
    <xf numFmtId="0" fontId="2" fillId="0" borderId="7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2"/>
  <sheetViews>
    <sheetView tabSelected="1" view="pageBreakPreview" zoomScale="110" zoomScaleSheetLayoutView="110" zoomScalePageLayoutView="0" workbookViewId="0" topLeftCell="A1">
      <selection activeCell="E5" sqref="E5"/>
    </sheetView>
  </sheetViews>
  <sheetFormatPr defaultColWidth="9.00390625" defaultRowHeight="13.5" customHeight="1"/>
  <cols>
    <col min="1" max="1" width="16.625" style="1" customWidth="1"/>
    <col min="2" max="8" width="9.00390625" style="1" customWidth="1"/>
    <col min="9" max="16384" width="9.00390625" style="1" customWidth="1"/>
  </cols>
  <sheetData>
    <row r="1" spans="1:13" ht="21" customHeight="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spans="3:10" ht="13.5" customHeight="1">
      <c r="C3" s="126"/>
      <c r="D3" s="126"/>
      <c r="E3" s="126"/>
      <c r="F3" s="126"/>
      <c r="J3" s="3" t="s">
        <v>71</v>
      </c>
    </row>
    <row r="4" spans="1:10" ht="18.75" thickBot="1">
      <c r="A4" s="7" t="s">
        <v>70</v>
      </c>
      <c r="B4" s="10"/>
      <c r="C4" s="126"/>
      <c r="D4" s="126"/>
      <c r="E4" s="126"/>
      <c r="F4" s="126"/>
      <c r="G4" s="13" t="s">
        <v>50</v>
      </c>
      <c r="H4" s="14" t="s">
        <v>51</v>
      </c>
      <c r="I4" s="8" t="s">
        <v>52</v>
      </c>
      <c r="J4" s="11" t="s">
        <v>53</v>
      </c>
    </row>
    <row r="5" spans="7:10" ht="13.5" customHeight="1" thickTop="1">
      <c r="G5" s="105">
        <v>13641003</v>
      </c>
      <c r="H5" s="106">
        <v>3592470</v>
      </c>
      <c r="I5" s="107">
        <v>1182706</v>
      </c>
      <c r="J5" s="108">
        <f>G5+H5+I5</f>
        <v>18416179</v>
      </c>
    </row>
    <row r="6" ht="14.25">
      <c r="A6" s="6" t="s">
        <v>2</v>
      </c>
    </row>
    <row r="7" spans="8:9" ht="10.5">
      <c r="H7" s="3" t="s">
        <v>71</v>
      </c>
      <c r="I7" s="3"/>
    </row>
    <row r="8" spans="1:8" ht="13.5" customHeight="1">
      <c r="A8" s="110" t="s">
        <v>0</v>
      </c>
      <c r="B8" s="125" t="s">
        <v>3</v>
      </c>
      <c r="C8" s="124" t="s">
        <v>4</v>
      </c>
      <c r="D8" s="124" t="s">
        <v>5</v>
      </c>
      <c r="E8" s="124" t="s">
        <v>6</v>
      </c>
      <c r="F8" s="114" t="s">
        <v>54</v>
      </c>
      <c r="G8" s="124" t="s">
        <v>7</v>
      </c>
      <c r="H8" s="120" t="s">
        <v>8</v>
      </c>
    </row>
    <row r="9" spans="1:8" ht="13.5" customHeight="1" thickBot="1">
      <c r="A9" s="111"/>
      <c r="B9" s="113"/>
      <c r="C9" s="115"/>
      <c r="D9" s="115"/>
      <c r="E9" s="115"/>
      <c r="F9" s="123"/>
      <c r="G9" s="115"/>
      <c r="H9" s="121"/>
    </row>
    <row r="10" spans="1:8" ht="13.5" customHeight="1" thickTop="1">
      <c r="A10" s="12" t="s">
        <v>9</v>
      </c>
      <c r="B10" s="95">
        <v>30171691</v>
      </c>
      <c r="C10" s="96">
        <v>29767074</v>
      </c>
      <c r="D10" s="96">
        <v>404617</v>
      </c>
      <c r="E10" s="96">
        <v>294782</v>
      </c>
      <c r="F10" s="81" t="s">
        <v>75</v>
      </c>
      <c r="G10" s="96">
        <v>39975298</v>
      </c>
      <c r="H10" s="97"/>
    </row>
    <row r="11" spans="1:8" ht="13.5" customHeight="1">
      <c r="A11" s="31" t="s">
        <v>72</v>
      </c>
      <c r="B11" s="98">
        <v>24013</v>
      </c>
      <c r="C11" s="99">
        <v>1031305</v>
      </c>
      <c r="D11" s="99">
        <f>B11-C11</f>
        <v>-1007292</v>
      </c>
      <c r="E11" s="99">
        <f>D11</f>
        <v>-1007292</v>
      </c>
      <c r="F11" s="85" t="s">
        <v>74</v>
      </c>
      <c r="G11" s="99">
        <v>54414</v>
      </c>
      <c r="H11" s="100"/>
    </row>
    <row r="12" spans="1:8" ht="13.5" customHeight="1">
      <c r="A12" s="31" t="s">
        <v>73</v>
      </c>
      <c r="B12" s="98">
        <v>33639</v>
      </c>
      <c r="C12" s="99">
        <v>5834</v>
      </c>
      <c r="D12" s="99">
        <f>B12-C12</f>
        <v>27805</v>
      </c>
      <c r="E12" s="99">
        <f>D12</f>
        <v>27805</v>
      </c>
      <c r="F12" s="85" t="s">
        <v>75</v>
      </c>
      <c r="G12" s="85" t="s">
        <v>75</v>
      </c>
      <c r="H12" s="100"/>
    </row>
    <row r="13" spans="1:8" ht="13.5" customHeight="1">
      <c r="A13" s="15" t="s">
        <v>1</v>
      </c>
      <c r="B13" s="101">
        <v>30229343</v>
      </c>
      <c r="C13" s="102">
        <v>30804212</v>
      </c>
      <c r="D13" s="102">
        <v>-574869</v>
      </c>
      <c r="E13" s="102">
        <v>-684704</v>
      </c>
      <c r="F13" s="103"/>
      <c r="G13" s="102">
        <v>40029712</v>
      </c>
      <c r="H13" s="104"/>
    </row>
    <row r="14" spans="1:8" ht="13.5" customHeight="1">
      <c r="A14" s="30" t="s">
        <v>65</v>
      </c>
      <c r="B14" s="28"/>
      <c r="C14" s="28"/>
      <c r="D14" s="28"/>
      <c r="E14" s="28"/>
      <c r="F14" s="28"/>
      <c r="G14" s="28"/>
      <c r="H14" s="29"/>
    </row>
    <row r="15" ht="9.75" customHeight="1"/>
    <row r="16" ht="14.25">
      <c r="A16" s="6" t="s">
        <v>10</v>
      </c>
    </row>
    <row r="17" spans="9:12" ht="10.5">
      <c r="I17" s="3" t="s">
        <v>71</v>
      </c>
      <c r="K17" s="3"/>
      <c r="L17" s="3"/>
    </row>
    <row r="18" spans="1:9" ht="13.5" customHeight="1">
      <c r="A18" s="110" t="s">
        <v>0</v>
      </c>
      <c r="B18" s="112" t="s">
        <v>42</v>
      </c>
      <c r="C18" s="114" t="s">
        <v>43</v>
      </c>
      <c r="D18" s="114" t="s">
        <v>44</v>
      </c>
      <c r="E18" s="118" t="s">
        <v>45</v>
      </c>
      <c r="F18" s="114" t="s">
        <v>54</v>
      </c>
      <c r="G18" s="114" t="s">
        <v>11</v>
      </c>
      <c r="H18" s="118" t="s">
        <v>40</v>
      </c>
      <c r="I18" s="120" t="s">
        <v>8</v>
      </c>
    </row>
    <row r="19" spans="1:9" ht="13.5" customHeight="1" thickBot="1">
      <c r="A19" s="111"/>
      <c r="B19" s="113"/>
      <c r="C19" s="115"/>
      <c r="D19" s="115"/>
      <c r="E19" s="119"/>
      <c r="F19" s="123"/>
      <c r="G19" s="123"/>
      <c r="H19" s="122"/>
      <c r="I19" s="121"/>
    </row>
    <row r="20" spans="1:9" ht="13.5" customHeight="1" thickTop="1">
      <c r="A20" s="109" t="s">
        <v>89</v>
      </c>
      <c r="B20" s="60">
        <f>2092357+35998</f>
        <v>2128355</v>
      </c>
      <c r="C20" s="61">
        <f>2240152+37438</f>
        <v>2277590</v>
      </c>
      <c r="D20" s="61">
        <f aca="true" t="shared" si="0" ref="D20:D26">B20-C20</f>
        <v>-149235</v>
      </c>
      <c r="E20" s="61">
        <v>65696</v>
      </c>
      <c r="F20" s="61">
        <v>1190000</v>
      </c>
      <c r="G20" s="61">
        <f>21469340+613900</f>
        <v>22083240</v>
      </c>
      <c r="H20" s="61">
        <v>11615784</v>
      </c>
      <c r="I20" s="74" t="s">
        <v>78</v>
      </c>
    </row>
    <row r="21" spans="1:9" ht="13.5" customHeight="1">
      <c r="A21" s="31" t="s">
        <v>77</v>
      </c>
      <c r="B21" s="90">
        <v>2224802</v>
      </c>
      <c r="C21" s="91">
        <v>2154209</v>
      </c>
      <c r="D21" s="91">
        <f t="shared" si="0"/>
        <v>70593</v>
      </c>
      <c r="E21" s="91">
        <v>4159892</v>
      </c>
      <c r="F21" s="91">
        <v>3143</v>
      </c>
      <c r="G21" s="91">
        <v>53248</v>
      </c>
      <c r="H21" s="85" t="s">
        <v>75</v>
      </c>
      <c r="I21" s="74" t="s">
        <v>78</v>
      </c>
    </row>
    <row r="22" spans="1:9" ht="13.5" customHeight="1">
      <c r="A22" s="31" t="s">
        <v>79</v>
      </c>
      <c r="B22" s="90">
        <v>8980092</v>
      </c>
      <c r="C22" s="91">
        <v>8844243</v>
      </c>
      <c r="D22" s="91">
        <f t="shared" si="0"/>
        <v>135849</v>
      </c>
      <c r="E22" s="91">
        <f>D22</f>
        <v>135849</v>
      </c>
      <c r="F22" s="91">
        <v>528901</v>
      </c>
      <c r="G22" s="85" t="s">
        <v>75</v>
      </c>
      <c r="H22" s="85" t="s">
        <v>75</v>
      </c>
      <c r="I22" s="74"/>
    </row>
    <row r="23" spans="1:9" ht="13.5" customHeight="1">
      <c r="A23" s="31" t="s">
        <v>80</v>
      </c>
      <c r="B23" s="63">
        <v>5134223</v>
      </c>
      <c r="C23" s="64">
        <v>5056486</v>
      </c>
      <c r="D23" s="91">
        <f t="shared" si="0"/>
        <v>77737</v>
      </c>
      <c r="E23" s="91">
        <f>D23</f>
        <v>77737</v>
      </c>
      <c r="F23" s="64">
        <v>774085</v>
      </c>
      <c r="G23" s="85" t="s">
        <v>75</v>
      </c>
      <c r="H23" s="85" t="s">
        <v>75</v>
      </c>
      <c r="I23" s="65"/>
    </row>
    <row r="24" spans="1:9" ht="13.5" customHeight="1">
      <c r="A24" s="31" t="s">
        <v>81</v>
      </c>
      <c r="B24" s="63">
        <v>29494</v>
      </c>
      <c r="C24" s="64">
        <v>25193</v>
      </c>
      <c r="D24" s="91">
        <f t="shared" si="0"/>
        <v>4301</v>
      </c>
      <c r="E24" s="91">
        <f>D24</f>
        <v>4301</v>
      </c>
      <c r="F24" s="64">
        <v>66</v>
      </c>
      <c r="G24" s="85" t="s">
        <v>75</v>
      </c>
      <c r="H24" s="85" t="s">
        <v>75</v>
      </c>
      <c r="I24" s="65"/>
    </row>
    <row r="25" spans="1:9" ht="13.5" customHeight="1">
      <c r="A25" s="31" t="s">
        <v>82</v>
      </c>
      <c r="B25" s="63">
        <v>30965</v>
      </c>
      <c r="C25" s="64">
        <v>26693</v>
      </c>
      <c r="D25" s="91">
        <f t="shared" si="0"/>
        <v>4272</v>
      </c>
      <c r="E25" s="91">
        <f>D25</f>
        <v>4272</v>
      </c>
      <c r="F25" s="85" t="s">
        <v>75</v>
      </c>
      <c r="G25" s="85" t="s">
        <v>75</v>
      </c>
      <c r="H25" s="85" t="s">
        <v>75</v>
      </c>
      <c r="I25" s="65"/>
    </row>
    <row r="26" spans="1:9" ht="13.5" customHeight="1">
      <c r="A26" s="31" t="s">
        <v>83</v>
      </c>
      <c r="B26" s="92">
        <v>771717</v>
      </c>
      <c r="C26" s="93">
        <v>770470</v>
      </c>
      <c r="D26" s="91">
        <f t="shared" si="0"/>
        <v>1247</v>
      </c>
      <c r="E26" s="91">
        <f>D26</f>
        <v>1247</v>
      </c>
      <c r="F26" s="93">
        <v>163502</v>
      </c>
      <c r="G26" s="88" t="s">
        <v>75</v>
      </c>
      <c r="H26" s="88" t="s">
        <v>75</v>
      </c>
      <c r="I26" s="94"/>
    </row>
    <row r="27" spans="1:9" ht="13.5" customHeight="1">
      <c r="A27" s="32" t="s">
        <v>14</v>
      </c>
      <c r="B27" s="33"/>
      <c r="C27" s="34"/>
      <c r="D27" s="34"/>
      <c r="E27" s="70">
        <f>SUM(E20:E26)</f>
        <v>4448994</v>
      </c>
      <c r="F27" s="79"/>
      <c r="G27" s="70">
        <f>SUM(G20:G26)</f>
        <v>22136488</v>
      </c>
      <c r="H27" s="70">
        <f>SUM(H20:H26)</f>
        <v>11615784</v>
      </c>
      <c r="I27" s="71"/>
    </row>
    <row r="28" ht="10.5">
      <c r="A28" s="1" t="s">
        <v>59</v>
      </c>
    </row>
    <row r="29" ht="10.5">
      <c r="A29" s="1" t="s">
        <v>61</v>
      </c>
    </row>
    <row r="30" ht="10.5">
      <c r="A30" s="1" t="s">
        <v>48</v>
      </c>
    </row>
    <row r="31" ht="10.5">
      <c r="A31" s="1" t="s">
        <v>47</v>
      </c>
    </row>
    <row r="32" ht="9.75" customHeight="1"/>
    <row r="33" ht="14.25">
      <c r="A33" s="6" t="s">
        <v>12</v>
      </c>
    </row>
    <row r="34" spans="9:10" ht="10.5">
      <c r="I34" s="3" t="s">
        <v>71</v>
      </c>
      <c r="J34" s="3"/>
    </row>
    <row r="35" spans="1:9" ht="13.5" customHeight="1">
      <c r="A35" s="110" t="s">
        <v>13</v>
      </c>
      <c r="B35" s="112" t="s">
        <v>42</v>
      </c>
      <c r="C35" s="114" t="s">
        <v>43</v>
      </c>
      <c r="D35" s="114" t="s">
        <v>44</v>
      </c>
      <c r="E35" s="118" t="s">
        <v>45</v>
      </c>
      <c r="F35" s="114" t="s">
        <v>54</v>
      </c>
      <c r="G35" s="114" t="s">
        <v>11</v>
      </c>
      <c r="H35" s="118" t="s">
        <v>41</v>
      </c>
      <c r="I35" s="120" t="s">
        <v>8</v>
      </c>
    </row>
    <row r="36" spans="1:9" ht="13.5" customHeight="1" thickBot="1">
      <c r="A36" s="111"/>
      <c r="B36" s="113"/>
      <c r="C36" s="115"/>
      <c r="D36" s="115"/>
      <c r="E36" s="119"/>
      <c r="F36" s="123"/>
      <c r="G36" s="123"/>
      <c r="H36" s="122"/>
      <c r="I36" s="121"/>
    </row>
    <row r="37" spans="1:9" ht="13.5" customHeight="1" thickTop="1">
      <c r="A37" s="72" t="s">
        <v>84</v>
      </c>
      <c r="B37" s="60">
        <v>108231</v>
      </c>
      <c r="C37" s="61">
        <v>95451</v>
      </c>
      <c r="D37" s="61">
        <f>B37-C37</f>
        <v>12780</v>
      </c>
      <c r="E37" s="61">
        <v>12780</v>
      </c>
      <c r="F37" s="81" t="s">
        <v>75</v>
      </c>
      <c r="G37" s="81" t="s">
        <v>75</v>
      </c>
      <c r="H37" s="81" t="s">
        <v>75</v>
      </c>
      <c r="I37" s="62"/>
    </row>
    <row r="38" spans="1:9" ht="13.5" customHeight="1">
      <c r="A38" s="82" t="s">
        <v>85</v>
      </c>
      <c r="B38" s="83">
        <v>756497</v>
      </c>
      <c r="C38" s="84">
        <v>740633</v>
      </c>
      <c r="D38" s="84">
        <f>B38-C38</f>
        <v>15864</v>
      </c>
      <c r="E38" s="84">
        <v>15864</v>
      </c>
      <c r="F38" s="85" t="s">
        <v>75</v>
      </c>
      <c r="G38" s="85" t="s">
        <v>75</v>
      </c>
      <c r="H38" s="85" t="s">
        <v>75</v>
      </c>
      <c r="I38" s="86"/>
    </row>
    <row r="39" spans="1:9" ht="13.5" customHeight="1">
      <c r="A39" s="87" t="s">
        <v>86</v>
      </c>
      <c r="B39" s="66">
        <v>2464447</v>
      </c>
      <c r="C39" s="67">
        <v>2440702</v>
      </c>
      <c r="D39" s="67">
        <f>B39-C39</f>
        <v>23745</v>
      </c>
      <c r="E39" s="67">
        <v>23745</v>
      </c>
      <c r="F39" s="88">
        <v>793292</v>
      </c>
      <c r="G39" s="88" t="s">
        <v>75</v>
      </c>
      <c r="H39" s="88" t="s">
        <v>75</v>
      </c>
      <c r="I39" s="68"/>
    </row>
    <row r="40" spans="1:9" ht="13.5" customHeight="1">
      <c r="A40" s="32" t="s">
        <v>15</v>
      </c>
      <c r="B40" s="33"/>
      <c r="C40" s="34"/>
      <c r="D40" s="34"/>
      <c r="E40" s="70">
        <f>SUM(E37:E39)</f>
        <v>52389</v>
      </c>
      <c r="F40" s="79"/>
      <c r="G40" s="80" t="s">
        <v>75</v>
      </c>
      <c r="H40" s="80" t="s">
        <v>75</v>
      </c>
      <c r="I40" s="89"/>
    </row>
    <row r="41" ht="9.75" customHeight="1">
      <c r="A41" s="2"/>
    </row>
    <row r="42" ht="14.25">
      <c r="A42" s="6" t="s">
        <v>55</v>
      </c>
    </row>
    <row r="43" ht="10.5">
      <c r="J43" s="3" t="s">
        <v>71</v>
      </c>
    </row>
    <row r="44" spans="1:10" ht="13.5" customHeight="1">
      <c r="A44" s="116" t="s">
        <v>16</v>
      </c>
      <c r="B44" s="112" t="s">
        <v>18</v>
      </c>
      <c r="C44" s="114" t="s">
        <v>46</v>
      </c>
      <c r="D44" s="114" t="s">
        <v>19</v>
      </c>
      <c r="E44" s="114" t="s">
        <v>20</v>
      </c>
      <c r="F44" s="114" t="s">
        <v>21</v>
      </c>
      <c r="G44" s="118" t="s">
        <v>22</v>
      </c>
      <c r="H44" s="118" t="s">
        <v>23</v>
      </c>
      <c r="I44" s="118" t="s">
        <v>58</v>
      </c>
      <c r="J44" s="120" t="s">
        <v>8</v>
      </c>
    </row>
    <row r="45" spans="1:10" ht="13.5" customHeight="1" thickBot="1">
      <c r="A45" s="117"/>
      <c r="B45" s="113"/>
      <c r="C45" s="115"/>
      <c r="D45" s="115"/>
      <c r="E45" s="115"/>
      <c r="F45" s="115"/>
      <c r="G45" s="119"/>
      <c r="H45" s="119"/>
      <c r="I45" s="122"/>
      <c r="J45" s="121"/>
    </row>
    <row r="46" spans="1:10" ht="13.5" customHeight="1" thickTop="1">
      <c r="A46" s="72" t="s">
        <v>87</v>
      </c>
      <c r="B46" s="60">
        <v>1734</v>
      </c>
      <c r="C46" s="61">
        <v>27089</v>
      </c>
      <c r="D46" s="61">
        <v>5000</v>
      </c>
      <c r="E46" s="61">
        <v>201135</v>
      </c>
      <c r="F46" s="73" t="s">
        <v>75</v>
      </c>
      <c r="G46" s="61">
        <v>10180441</v>
      </c>
      <c r="H46" s="73" t="s">
        <v>75</v>
      </c>
      <c r="I46" s="61">
        <v>872062</v>
      </c>
      <c r="J46" s="74"/>
    </row>
    <row r="47" spans="1:10" ht="13.5" customHeight="1">
      <c r="A47" s="75" t="s">
        <v>88</v>
      </c>
      <c r="B47" s="63">
        <v>2518</v>
      </c>
      <c r="C47" s="64">
        <v>59552</v>
      </c>
      <c r="D47" s="64">
        <v>10000</v>
      </c>
      <c r="E47" s="64">
        <v>53431</v>
      </c>
      <c r="F47" s="76" t="s">
        <v>75</v>
      </c>
      <c r="G47" s="64">
        <v>0</v>
      </c>
      <c r="H47" s="76" t="s">
        <v>75</v>
      </c>
      <c r="I47" s="64">
        <v>0</v>
      </c>
      <c r="J47" s="65"/>
    </row>
    <row r="48" spans="1:10" ht="13.5" customHeight="1">
      <c r="A48" s="77" t="s">
        <v>17</v>
      </c>
      <c r="B48" s="78"/>
      <c r="C48" s="79"/>
      <c r="D48" s="70">
        <f>D46+D47</f>
        <v>15000</v>
      </c>
      <c r="E48" s="70">
        <f>E46+E47</f>
        <v>254566</v>
      </c>
      <c r="F48" s="80" t="s">
        <v>75</v>
      </c>
      <c r="G48" s="70">
        <f>G46+G47</f>
        <v>10180441</v>
      </c>
      <c r="H48" s="80" t="s">
        <v>75</v>
      </c>
      <c r="I48" s="70">
        <f>I46+I47</f>
        <v>872062</v>
      </c>
      <c r="J48" s="71"/>
    </row>
    <row r="49" ht="10.5">
      <c r="A49" s="1" t="s">
        <v>60</v>
      </c>
    </row>
    <row r="50" ht="9.75" customHeight="1"/>
    <row r="51" ht="14.25">
      <c r="A51" s="6" t="s">
        <v>38</v>
      </c>
    </row>
    <row r="52" ht="10.5">
      <c r="D52" s="3" t="s">
        <v>71</v>
      </c>
    </row>
    <row r="53" spans="1:4" ht="21.75" thickBot="1">
      <c r="A53" s="16" t="s">
        <v>33</v>
      </c>
      <c r="B53" s="17" t="s">
        <v>68</v>
      </c>
      <c r="C53" s="18" t="s">
        <v>69</v>
      </c>
      <c r="D53" s="19" t="s">
        <v>49</v>
      </c>
    </row>
    <row r="54" spans="1:4" ht="13.5" customHeight="1" thickTop="1">
      <c r="A54" s="20" t="s">
        <v>34</v>
      </c>
      <c r="B54" s="60">
        <v>606982</v>
      </c>
      <c r="C54" s="61">
        <v>608024</v>
      </c>
      <c r="D54" s="62">
        <f>C54-B54</f>
        <v>1042</v>
      </c>
    </row>
    <row r="55" spans="1:4" ht="13.5" customHeight="1">
      <c r="A55" s="21" t="s">
        <v>35</v>
      </c>
      <c r="B55" s="63">
        <v>665921</v>
      </c>
      <c r="C55" s="64">
        <v>746012</v>
      </c>
      <c r="D55" s="65">
        <f>C55-B55</f>
        <v>80091</v>
      </c>
    </row>
    <row r="56" spans="1:4" ht="13.5" customHeight="1">
      <c r="A56" s="22" t="s">
        <v>36</v>
      </c>
      <c r="B56" s="66">
        <f>B57-B54-B55</f>
        <v>1516386</v>
      </c>
      <c r="C56" s="67">
        <f>C57-C54-C55</f>
        <v>1657754</v>
      </c>
      <c r="D56" s="68">
        <f>C56-B56</f>
        <v>141368</v>
      </c>
    </row>
    <row r="57" spans="1:4" ht="13.5" customHeight="1">
      <c r="A57" s="23" t="s">
        <v>37</v>
      </c>
      <c r="B57" s="69">
        <v>2789289</v>
      </c>
      <c r="C57" s="70">
        <v>3011790</v>
      </c>
      <c r="D57" s="71">
        <f>C57-B57</f>
        <v>222501</v>
      </c>
    </row>
    <row r="58" spans="1:4" ht="10.5">
      <c r="A58" s="1" t="s">
        <v>57</v>
      </c>
      <c r="B58" s="24"/>
      <c r="C58" s="24"/>
      <c r="D58" s="24"/>
    </row>
    <row r="59" spans="1:4" ht="9.75" customHeight="1">
      <c r="A59" s="25"/>
      <c r="B59" s="24"/>
      <c r="C59" s="24"/>
      <c r="D59" s="24"/>
    </row>
    <row r="60" ht="14.25">
      <c r="A60" s="6" t="s">
        <v>56</v>
      </c>
    </row>
    <row r="61" ht="10.5" customHeight="1">
      <c r="A61" s="6"/>
    </row>
    <row r="62" spans="1:11" ht="21.75" thickBot="1">
      <c r="A62" s="16" t="s">
        <v>32</v>
      </c>
      <c r="B62" s="17" t="s">
        <v>68</v>
      </c>
      <c r="C62" s="18" t="s">
        <v>69</v>
      </c>
      <c r="D62" s="18" t="s">
        <v>49</v>
      </c>
      <c r="E62" s="26" t="s">
        <v>30</v>
      </c>
      <c r="F62" s="19" t="s">
        <v>31</v>
      </c>
      <c r="G62" s="127" t="s">
        <v>39</v>
      </c>
      <c r="H62" s="128"/>
      <c r="I62" s="17" t="s">
        <v>68</v>
      </c>
      <c r="J62" s="18" t="s">
        <v>69</v>
      </c>
      <c r="K62" s="19" t="s">
        <v>49</v>
      </c>
    </row>
    <row r="63" spans="1:11" ht="13.5" customHeight="1" thickTop="1">
      <c r="A63" s="20" t="s">
        <v>24</v>
      </c>
      <c r="B63" s="41">
        <v>-3.9</v>
      </c>
      <c r="C63" s="41">
        <v>-3.71</v>
      </c>
      <c r="D63" s="41">
        <f aca="true" t="shared" si="1" ref="D63:D68">C63-B63</f>
        <v>0.18999999999999995</v>
      </c>
      <c r="E63" s="42">
        <v>-12.57</v>
      </c>
      <c r="F63" s="43">
        <v>-20</v>
      </c>
      <c r="G63" s="135" t="s">
        <v>76</v>
      </c>
      <c r="H63" s="136"/>
      <c r="I63" s="57">
        <v>-5.1</v>
      </c>
      <c r="J63" s="57">
        <v>4.9</v>
      </c>
      <c r="K63" s="58">
        <f>J63-I63</f>
        <v>10</v>
      </c>
    </row>
    <row r="64" spans="1:11" ht="13.5" customHeight="1">
      <c r="A64" s="21" t="s">
        <v>25</v>
      </c>
      <c r="B64" s="44">
        <v>19.63</v>
      </c>
      <c r="C64" s="44">
        <v>20.44</v>
      </c>
      <c r="D64" s="44">
        <f t="shared" si="1"/>
        <v>0.8100000000000023</v>
      </c>
      <c r="E64" s="45">
        <v>-17.57</v>
      </c>
      <c r="F64" s="46">
        <v>-40</v>
      </c>
      <c r="G64" s="133" t="s">
        <v>77</v>
      </c>
      <c r="H64" s="134"/>
      <c r="I64" s="47">
        <v>189.8</v>
      </c>
      <c r="J64" s="47">
        <v>194.3</v>
      </c>
      <c r="K64" s="59">
        <f>J64-I64</f>
        <v>4.5</v>
      </c>
    </row>
    <row r="65" spans="1:11" ht="13.5" customHeight="1">
      <c r="A65" s="21" t="s">
        <v>26</v>
      </c>
      <c r="B65" s="47">
        <v>12.7</v>
      </c>
      <c r="C65" s="47">
        <v>12.1</v>
      </c>
      <c r="D65" s="44">
        <f t="shared" si="1"/>
        <v>-0.5999999999999996</v>
      </c>
      <c r="E65" s="48">
        <v>25</v>
      </c>
      <c r="F65" s="49">
        <v>35</v>
      </c>
      <c r="G65" s="131"/>
      <c r="H65" s="132"/>
      <c r="I65" s="35"/>
      <c r="J65" s="36"/>
      <c r="K65" s="37"/>
    </row>
    <row r="66" spans="1:11" ht="13.5" customHeight="1">
      <c r="A66" s="21" t="s">
        <v>27</v>
      </c>
      <c r="B66" s="47">
        <v>210.1</v>
      </c>
      <c r="C66" s="47">
        <v>191.9</v>
      </c>
      <c r="D66" s="44">
        <f t="shared" si="1"/>
        <v>-18.19999999999999</v>
      </c>
      <c r="E66" s="48">
        <v>350</v>
      </c>
      <c r="F66" s="50"/>
      <c r="G66" s="131"/>
      <c r="H66" s="132"/>
      <c r="I66" s="35"/>
      <c r="J66" s="36"/>
      <c r="K66" s="37"/>
    </row>
    <row r="67" spans="1:11" ht="13.5" customHeight="1">
      <c r="A67" s="21" t="s">
        <v>28</v>
      </c>
      <c r="B67" s="44">
        <v>0.78</v>
      </c>
      <c r="C67" s="44">
        <v>0.77</v>
      </c>
      <c r="D67" s="44">
        <f t="shared" si="1"/>
        <v>-0.010000000000000009</v>
      </c>
      <c r="E67" s="51"/>
      <c r="F67" s="52"/>
      <c r="G67" s="131"/>
      <c r="H67" s="132"/>
      <c r="I67" s="35"/>
      <c r="J67" s="36"/>
      <c r="K67" s="37"/>
    </row>
    <row r="68" spans="1:11" ht="13.5" customHeight="1">
      <c r="A68" s="27" t="s">
        <v>29</v>
      </c>
      <c r="B68" s="53">
        <v>94.3</v>
      </c>
      <c r="C68" s="53">
        <v>94.4</v>
      </c>
      <c r="D68" s="54">
        <f t="shared" si="1"/>
        <v>0.10000000000000853</v>
      </c>
      <c r="E68" s="55"/>
      <c r="F68" s="56"/>
      <c r="G68" s="129"/>
      <c r="H68" s="130"/>
      <c r="I68" s="38"/>
      <c r="J68" s="39"/>
      <c r="K68" s="40"/>
    </row>
    <row r="69" ht="10.5">
      <c r="A69" s="1" t="s">
        <v>63</v>
      </c>
    </row>
    <row r="70" ht="10.5">
      <c r="A70" s="1" t="s">
        <v>64</v>
      </c>
    </row>
    <row r="71" ht="10.5">
      <c r="A71" s="1" t="s">
        <v>62</v>
      </c>
    </row>
    <row r="72" ht="10.5" customHeight="1">
      <c r="A72" s="1" t="s">
        <v>67</v>
      </c>
    </row>
  </sheetData>
  <sheetProtection/>
  <mergeCells count="44">
    <mergeCell ref="C3:F4"/>
    <mergeCell ref="G62:H62"/>
    <mergeCell ref="G68:H68"/>
    <mergeCell ref="G67:H67"/>
    <mergeCell ref="G66:H66"/>
    <mergeCell ref="G65:H65"/>
    <mergeCell ref="G64:H64"/>
    <mergeCell ref="G63:H63"/>
    <mergeCell ref="F35:F36"/>
    <mergeCell ref="D35:D36"/>
    <mergeCell ref="A8:A9"/>
    <mergeCell ref="H8:H9"/>
    <mergeCell ref="A18:A19"/>
    <mergeCell ref="B18:B19"/>
    <mergeCell ref="C18:C19"/>
    <mergeCell ref="B8:B9"/>
    <mergeCell ref="G18:G19"/>
    <mergeCell ref="H18:H19"/>
    <mergeCell ref="G8:G9"/>
    <mergeCell ref="F8:F9"/>
    <mergeCell ref="E35:E36"/>
    <mergeCell ref="I18:I19"/>
    <mergeCell ref="D8:D9"/>
    <mergeCell ref="C8:C9"/>
    <mergeCell ref="D18:D19"/>
    <mergeCell ref="E18:E19"/>
    <mergeCell ref="E8:E9"/>
    <mergeCell ref="F18:F19"/>
    <mergeCell ref="H35:H36"/>
    <mergeCell ref="I35:I36"/>
    <mergeCell ref="F44:F45"/>
    <mergeCell ref="G44:G45"/>
    <mergeCell ref="I44:I45"/>
    <mergeCell ref="G35:G36"/>
    <mergeCell ref="D44:D45"/>
    <mergeCell ref="E44:E45"/>
    <mergeCell ref="H44:H45"/>
    <mergeCell ref="J44:J45"/>
    <mergeCell ref="A35:A36"/>
    <mergeCell ref="B35:B36"/>
    <mergeCell ref="C35:C36"/>
    <mergeCell ref="A44:A45"/>
    <mergeCell ref="B44:B45"/>
    <mergeCell ref="C44:C45"/>
  </mergeCells>
  <printOptions/>
  <pageMargins left="0.4330708661417323" right="0.3937007874015748" top="0.71" bottom="0.3" header="0.45" footer="0.2"/>
  <pageSetup horizontalDpi="300" verticalDpi="300" orientation="portrait" paperSize="9" scale="86"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2011-03-08T07:08:07Z</cp:lastPrinted>
  <dcterms:created xsi:type="dcterms:W3CDTF">1997-01-08T22:48:59Z</dcterms:created>
  <dcterms:modified xsi:type="dcterms:W3CDTF">2011-03-17T11:21:31Z</dcterms:modified>
  <cp:category/>
  <cp:version/>
  <cp:contentType/>
  <cp:contentStatus/>
</cp:coreProperties>
</file>