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875" activeTab="0"/>
  </bookViews>
  <sheets>
    <sheet name="122-123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<sst xmlns="http://schemas.openxmlformats.org/spreadsheetml/2006/main" count="97" uniqueCount="41">
  <si>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納期内収入額②</t>
  </si>
  <si>
    <t>滞納額（①－②）　③</t>
  </si>
  <si>
    <t>任意徴収④</t>
  </si>
  <si>
    <t>任意納税⑤</t>
  </si>
  <si>
    <t>差押処分徴収⑥</t>
  </si>
  <si>
    <t>還付未済額⑧</t>
  </si>
  <si>
    <t>財産差押</t>
  </si>
  <si>
    <t>換価猶予</t>
  </si>
  <si>
    <t>滞納処分停止</t>
  </si>
  <si>
    <t>徴収猶予</t>
  </si>
  <si>
    <t>徴収嘱託</t>
  </si>
  <si>
    <t>交付要求</t>
  </si>
  <si>
    <t>分納誓約</t>
  </si>
  <si>
    <t>その他</t>
  </si>
  <si>
    <t>千円</t>
  </si>
  <si>
    <t>１８／１７</t>
  </si>
  <si>
    <t>１８年度</t>
  </si>
  <si>
    <t>１９年度</t>
  </si>
  <si>
    <t>２０年度</t>
  </si>
  <si>
    <t>件　数</t>
  </si>
  <si>
    <t>税　額</t>
  </si>
  <si>
    <t>調　　　 定　 　　額①</t>
  </si>
  <si>
    <t>整理未済額
（①－⑦＋⑧－⑨） ⑩</t>
  </si>
  <si>
    <t>収入額計
（②＋④＋⑤＋⑥）　⑦</t>
  </si>
  <si>
    <t>納期内納付率（％）
　　　　　　　　　　②／①</t>
  </si>
  <si>
    <t>収　入　歩　合　（％）
　　　　　　　　　　⑦／①</t>
  </si>
  <si>
    <t>区　　　分</t>
  </si>
  <si>
    <t>対　　　前　　　年　　　度　　　比　　　</t>
  </si>
  <si>
    <t>５．年　度　別　徴　収　状　況　（個人県民税・地方消費税を除く）</t>
  </si>
  <si>
    <t>１９／１８</t>
  </si>
  <si>
    <t>整 理 済 額
③ の う ち</t>
  </si>
  <si>
    <t>差 押 徴 収</t>
  </si>
  <si>
    <t>欠損処分額⑨</t>
  </si>
  <si>
    <t>－</t>
  </si>
  <si>
    <t xml:space="preserve"> －</t>
  </si>
  <si>
    <t>２１年度</t>
  </si>
  <si>
    <t>２０／１９</t>
  </si>
  <si>
    <t>２１／２０</t>
  </si>
  <si>
    <t>２２年度</t>
  </si>
  <si>
    <t>２２／２１</t>
  </si>
  <si>
    <t>整　理　未　済　額　⑩　の　内　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</si>
</sst>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38" fontId="4" fillId="0" borderId="4" xfId="16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38" fontId="8" fillId="0" borderId="4" xfId="16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8" fontId="4" fillId="0" borderId="1" xfId="16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vertical="center" textRotation="255" shrinkToFit="1"/>
    </xf>
    <xf numFmtId="0" fontId="3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tabSelected="1" view="pageBreakPreview" zoomScale="75" zoomScaleNormal="75" zoomScaleSheetLayoutView="75" workbookViewId="0" topLeftCell="A1">
      <selection activeCell="B11" sqref="B11:C11"/>
    </sheetView>
  </sheetViews>
  <sheetFormatPr defaultColWidth="8.796875" defaultRowHeight="14.25"/>
  <cols>
    <col min="1" max="1" width="3.59765625" style="1" customWidth="1"/>
    <col min="2" max="2" width="2.296875" style="1" bestFit="1" customWidth="1"/>
    <col min="3" max="3" width="16.09765625" style="1" customWidth="1"/>
    <col min="4" max="4" width="9.69921875" style="1" bestFit="1" customWidth="1"/>
    <col min="5" max="5" width="13" style="1" bestFit="1" customWidth="1"/>
    <col min="6" max="6" width="9.69921875" style="1" bestFit="1" customWidth="1"/>
    <col min="7" max="7" width="13" style="1" bestFit="1" customWidth="1"/>
    <col min="8" max="8" width="9.69921875" style="1" bestFit="1" customWidth="1"/>
    <col min="9" max="9" width="13" style="1" bestFit="1" customWidth="1"/>
    <col min="10" max="10" width="9.69921875" style="1" customWidth="1"/>
    <col min="11" max="11" width="13" style="1" customWidth="1"/>
    <col min="12" max="12" width="9.69921875" style="1" customWidth="1"/>
    <col min="13" max="13" width="13" style="1" customWidth="1"/>
    <col min="14" max="15" width="8.8984375" style="1" bestFit="1" customWidth="1"/>
    <col min="16" max="17" width="8.796875" style="1" bestFit="1" customWidth="1"/>
    <col min="18" max="16384" width="8.69921875" style="1" customWidth="1"/>
  </cols>
  <sheetData>
    <row r="1" ht="24.75" customHeight="1"/>
    <row r="2" spans="1:23" ht="34.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ht="24.75" customHeight="1" thickBot="1"/>
    <row r="4" spans="1:23" ht="30" customHeight="1">
      <c r="A4" s="54" t="s">
        <v>26</v>
      </c>
      <c r="B4" s="40"/>
      <c r="C4" s="40"/>
      <c r="D4" s="26" t="s">
        <v>16</v>
      </c>
      <c r="E4" s="40"/>
      <c r="F4" s="26" t="s">
        <v>17</v>
      </c>
      <c r="G4" s="27"/>
      <c r="H4" s="40" t="s">
        <v>18</v>
      </c>
      <c r="I4" s="27"/>
      <c r="J4" s="26" t="s">
        <v>35</v>
      </c>
      <c r="K4" s="27"/>
      <c r="L4" s="26" t="s">
        <v>38</v>
      </c>
      <c r="M4" s="27"/>
      <c r="N4" s="36" t="s">
        <v>27</v>
      </c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55"/>
      <c r="B5" s="56"/>
      <c r="C5" s="56"/>
      <c r="D5" s="28"/>
      <c r="E5" s="41"/>
      <c r="F5" s="28"/>
      <c r="G5" s="29"/>
      <c r="H5" s="41"/>
      <c r="I5" s="29"/>
      <c r="J5" s="28"/>
      <c r="K5" s="29"/>
      <c r="L5" s="28"/>
      <c r="M5" s="29"/>
      <c r="N5" s="30" t="s">
        <v>15</v>
      </c>
      <c r="O5" s="39"/>
      <c r="P5" s="30" t="s">
        <v>29</v>
      </c>
      <c r="Q5" s="39"/>
      <c r="R5" s="30" t="s">
        <v>36</v>
      </c>
      <c r="S5" s="39"/>
      <c r="T5" s="42" t="s">
        <v>37</v>
      </c>
      <c r="U5" s="42"/>
      <c r="V5" s="30" t="s">
        <v>39</v>
      </c>
      <c r="W5" s="31"/>
    </row>
    <row r="6" spans="1:23" ht="30" customHeight="1">
      <c r="A6" s="55"/>
      <c r="B6" s="56"/>
      <c r="C6" s="56"/>
      <c r="D6" s="2" t="s">
        <v>19</v>
      </c>
      <c r="E6" s="2" t="s">
        <v>20</v>
      </c>
      <c r="F6" s="2" t="s">
        <v>19</v>
      </c>
      <c r="G6" s="2" t="s">
        <v>20</v>
      </c>
      <c r="H6" s="2" t="s">
        <v>19</v>
      </c>
      <c r="I6" s="2" t="s">
        <v>20</v>
      </c>
      <c r="J6" s="2" t="s">
        <v>19</v>
      </c>
      <c r="K6" s="2" t="s">
        <v>20</v>
      </c>
      <c r="L6" s="2" t="s">
        <v>19</v>
      </c>
      <c r="M6" s="2" t="s">
        <v>20</v>
      </c>
      <c r="N6" s="32" t="s">
        <v>19</v>
      </c>
      <c r="O6" s="32" t="s">
        <v>20</v>
      </c>
      <c r="P6" s="32" t="s">
        <v>19</v>
      </c>
      <c r="Q6" s="32" t="s">
        <v>20</v>
      </c>
      <c r="R6" s="32" t="s">
        <v>19</v>
      </c>
      <c r="S6" s="32" t="s">
        <v>20</v>
      </c>
      <c r="T6" s="32" t="s">
        <v>19</v>
      </c>
      <c r="U6" s="57" t="s">
        <v>20</v>
      </c>
      <c r="V6" s="32" t="s">
        <v>19</v>
      </c>
      <c r="W6" s="34" t="s">
        <v>20</v>
      </c>
    </row>
    <row r="7" spans="1:23" ht="30" customHeight="1">
      <c r="A7" s="55"/>
      <c r="B7" s="56"/>
      <c r="C7" s="56"/>
      <c r="D7" s="5"/>
      <c r="E7" s="4" t="s">
        <v>14</v>
      </c>
      <c r="F7" s="5"/>
      <c r="G7" s="4" t="s">
        <v>14</v>
      </c>
      <c r="H7" s="6"/>
      <c r="I7" s="4" t="s">
        <v>14</v>
      </c>
      <c r="J7" s="7"/>
      <c r="K7" s="8" t="s">
        <v>14</v>
      </c>
      <c r="L7" s="7"/>
      <c r="M7" s="8" t="s">
        <v>14</v>
      </c>
      <c r="N7" s="33"/>
      <c r="O7" s="33"/>
      <c r="P7" s="33"/>
      <c r="Q7" s="33"/>
      <c r="R7" s="33"/>
      <c r="S7" s="33"/>
      <c r="T7" s="33"/>
      <c r="U7" s="58"/>
      <c r="V7" s="33"/>
      <c r="W7" s="35"/>
    </row>
    <row r="8" spans="1:23" ht="63" customHeight="1">
      <c r="A8" s="43" t="s">
        <v>21</v>
      </c>
      <c r="B8" s="44"/>
      <c r="C8" s="45"/>
      <c r="D8" s="9">
        <v>710464</v>
      </c>
      <c r="E8" s="9">
        <v>72661415</v>
      </c>
      <c r="F8" s="9">
        <v>697996</v>
      </c>
      <c r="G8" s="9">
        <v>73587846</v>
      </c>
      <c r="H8" s="9">
        <v>674528</v>
      </c>
      <c r="I8" s="9">
        <v>66348704</v>
      </c>
      <c r="J8" s="9">
        <v>653379</v>
      </c>
      <c r="K8" s="9">
        <v>51988286</v>
      </c>
      <c r="L8" s="9">
        <v>633204</v>
      </c>
      <c r="M8" s="9">
        <v>49538357</v>
      </c>
      <c r="N8" s="10">
        <v>0.9679477922042534</v>
      </c>
      <c r="O8" s="10">
        <v>1.0151446120502583</v>
      </c>
      <c r="P8" s="10">
        <f aca="true" t="shared" si="0" ref="P8:U23">F8/D8</f>
        <v>0.9824509053238447</v>
      </c>
      <c r="Q8" s="10">
        <f t="shared" si="0"/>
        <v>1.0127499719073734</v>
      </c>
      <c r="R8" s="10">
        <f t="shared" si="0"/>
        <v>0.9663780308196609</v>
      </c>
      <c r="S8" s="10">
        <f t="shared" si="0"/>
        <v>0.9016258472900538</v>
      </c>
      <c r="T8" s="10">
        <f t="shared" si="0"/>
        <v>0.9686462237297785</v>
      </c>
      <c r="U8" s="22">
        <f t="shared" si="0"/>
        <v>0.7835614392709163</v>
      </c>
      <c r="V8" s="10">
        <f aca="true" t="shared" si="1" ref="V8:W14">L8/J8</f>
        <v>0.9691220562644346</v>
      </c>
      <c r="W8" s="11">
        <f t="shared" si="1"/>
        <v>0.9528753650389629</v>
      </c>
    </row>
    <row r="9" spans="1:23" ht="63" customHeight="1">
      <c r="A9" s="43" t="s">
        <v>0</v>
      </c>
      <c r="B9" s="44"/>
      <c r="C9" s="45"/>
      <c r="D9" s="9">
        <v>563950</v>
      </c>
      <c r="E9" s="9">
        <v>55389210</v>
      </c>
      <c r="F9" s="9">
        <v>557608</v>
      </c>
      <c r="G9" s="9">
        <v>60558374</v>
      </c>
      <c r="H9" s="9">
        <v>537872</v>
      </c>
      <c r="I9" s="9">
        <v>55179789</v>
      </c>
      <c r="J9" s="9">
        <v>526287</v>
      </c>
      <c r="K9" s="9">
        <v>43250459</v>
      </c>
      <c r="L9" s="9">
        <v>513917</v>
      </c>
      <c r="M9" s="9">
        <v>40488930</v>
      </c>
      <c r="N9" s="10">
        <v>0.9696093365839904</v>
      </c>
      <c r="O9" s="10">
        <v>1.0311204943566337</v>
      </c>
      <c r="P9" s="10">
        <f t="shared" si="0"/>
        <v>0.9887543221916837</v>
      </c>
      <c r="Q9" s="10">
        <f t="shared" si="0"/>
        <v>1.0933243857422772</v>
      </c>
      <c r="R9" s="10">
        <f t="shared" si="0"/>
        <v>0.964605959742328</v>
      </c>
      <c r="S9" s="10">
        <f t="shared" si="0"/>
        <v>0.9111834640738538</v>
      </c>
      <c r="T9" s="10">
        <f t="shared" si="0"/>
        <v>0.9784614183300117</v>
      </c>
      <c r="U9" s="22">
        <f t="shared" si="0"/>
        <v>0.7838097931110247</v>
      </c>
      <c r="V9" s="10">
        <f t="shared" si="1"/>
        <v>0.976495714315573</v>
      </c>
      <c r="W9" s="11">
        <f t="shared" si="1"/>
        <v>0.9361502961159326</v>
      </c>
    </row>
    <row r="10" spans="1:23" ht="63" customHeight="1">
      <c r="A10" s="46" t="s">
        <v>1</v>
      </c>
      <c r="B10" s="47"/>
      <c r="C10" s="48"/>
      <c r="D10" s="12">
        <f aca="true" t="shared" si="2" ref="D10:K10">D8-D9</f>
        <v>146514</v>
      </c>
      <c r="E10" s="12">
        <f t="shared" si="2"/>
        <v>17272205</v>
      </c>
      <c r="F10" s="12">
        <f t="shared" si="2"/>
        <v>140388</v>
      </c>
      <c r="G10" s="12">
        <f t="shared" si="2"/>
        <v>13029472</v>
      </c>
      <c r="H10" s="12">
        <f t="shared" si="2"/>
        <v>136656</v>
      </c>
      <c r="I10" s="12">
        <f t="shared" si="2"/>
        <v>11168915</v>
      </c>
      <c r="J10" s="12">
        <f t="shared" si="2"/>
        <v>127092</v>
      </c>
      <c r="K10" s="12">
        <f t="shared" si="2"/>
        <v>8737827</v>
      </c>
      <c r="L10" s="12">
        <f>L8-L9</f>
        <v>119287</v>
      </c>
      <c r="M10" s="12">
        <f>M8-M9</f>
        <v>9049427</v>
      </c>
      <c r="N10" s="10">
        <v>0.961605103567772</v>
      </c>
      <c r="O10" s="10">
        <v>0.9670937274704886</v>
      </c>
      <c r="P10" s="10">
        <f t="shared" si="0"/>
        <v>0.9581882959990171</v>
      </c>
      <c r="Q10" s="10">
        <f t="shared" si="0"/>
        <v>0.7543606621158098</v>
      </c>
      <c r="R10" s="10">
        <f t="shared" si="0"/>
        <v>0.9734165313274639</v>
      </c>
      <c r="S10" s="10">
        <f t="shared" si="0"/>
        <v>0.8572039603753705</v>
      </c>
      <c r="T10" s="10">
        <f t="shared" si="0"/>
        <v>0.9300140498770636</v>
      </c>
      <c r="U10" s="22">
        <f t="shared" si="0"/>
        <v>0.7823344523617558</v>
      </c>
      <c r="V10" s="10">
        <f t="shared" si="1"/>
        <v>0.9385877946684291</v>
      </c>
      <c r="W10" s="11">
        <f t="shared" si="1"/>
        <v>1.0356610402105695</v>
      </c>
    </row>
    <row r="11" spans="1:23" ht="63" customHeight="1">
      <c r="A11" s="49" t="s">
        <v>30</v>
      </c>
      <c r="B11" s="44" t="s">
        <v>2</v>
      </c>
      <c r="C11" s="45"/>
      <c r="D11" s="9">
        <v>105287</v>
      </c>
      <c r="E11" s="9">
        <v>14079276</v>
      </c>
      <c r="F11" s="9">
        <v>99946</v>
      </c>
      <c r="G11" s="9">
        <v>9932849</v>
      </c>
      <c r="H11" s="9">
        <v>98090</v>
      </c>
      <c r="I11" s="9">
        <v>8549832</v>
      </c>
      <c r="J11" s="9">
        <v>90674</v>
      </c>
      <c r="K11" s="9">
        <v>6598529</v>
      </c>
      <c r="L11" s="9">
        <v>86699</v>
      </c>
      <c r="M11" s="9">
        <v>7144722</v>
      </c>
      <c r="N11" s="10">
        <v>0.9561115147112241</v>
      </c>
      <c r="O11" s="10">
        <v>0.9939300787885402</v>
      </c>
      <c r="P11" s="10">
        <f t="shared" si="0"/>
        <v>0.949271989894289</v>
      </c>
      <c r="Q11" s="10">
        <f t="shared" si="0"/>
        <v>0.7054943024058907</v>
      </c>
      <c r="R11" s="10">
        <f t="shared" si="0"/>
        <v>0.9814299721849798</v>
      </c>
      <c r="S11" s="10">
        <f t="shared" si="0"/>
        <v>0.860763311714494</v>
      </c>
      <c r="T11" s="10">
        <f t="shared" si="0"/>
        <v>0.9243959628912224</v>
      </c>
      <c r="U11" s="22">
        <f t="shared" si="0"/>
        <v>0.7717729424391029</v>
      </c>
      <c r="V11" s="10">
        <f t="shared" si="1"/>
        <v>0.9561616339854865</v>
      </c>
      <c r="W11" s="11">
        <f t="shared" si="1"/>
        <v>1.0827749639351438</v>
      </c>
    </row>
    <row r="12" spans="1:23" ht="63" customHeight="1">
      <c r="A12" s="50"/>
      <c r="B12" s="52" t="s">
        <v>31</v>
      </c>
      <c r="C12" s="21" t="s">
        <v>3</v>
      </c>
      <c r="D12" s="9">
        <v>773</v>
      </c>
      <c r="E12" s="9">
        <v>112422</v>
      </c>
      <c r="F12" s="9">
        <v>651</v>
      </c>
      <c r="G12" s="9">
        <v>94459</v>
      </c>
      <c r="H12" s="9">
        <v>645</v>
      </c>
      <c r="I12" s="9">
        <v>55137</v>
      </c>
      <c r="J12" s="9">
        <v>505</v>
      </c>
      <c r="K12" s="9">
        <v>57792</v>
      </c>
      <c r="L12" s="9">
        <v>581</v>
      </c>
      <c r="M12" s="9">
        <v>58688</v>
      </c>
      <c r="N12" s="10">
        <v>1.0603566529492456</v>
      </c>
      <c r="O12" s="10">
        <v>1.3344491133110177</v>
      </c>
      <c r="P12" s="10">
        <f t="shared" si="0"/>
        <v>0.8421733505821475</v>
      </c>
      <c r="Q12" s="10">
        <f t="shared" si="0"/>
        <v>0.8402181067762537</v>
      </c>
      <c r="R12" s="10">
        <f t="shared" si="0"/>
        <v>0.9907834101382489</v>
      </c>
      <c r="S12" s="10">
        <f t="shared" si="0"/>
        <v>0.5837135688499773</v>
      </c>
      <c r="T12" s="10">
        <f t="shared" si="0"/>
        <v>0.7829457364341085</v>
      </c>
      <c r="U12" s="22">
        <f t="shared" si="0"/>
        <v>1.0481527830676316</v>
      </c>
      <c r="V12" s="10">
        <f t="shared" si="1"/>
        <v>1.1504950495049504</v>
      </c>
      <c r="W12" s="11">
        <f t="shared" si="1"/>
        <v>1.0155038759689923</v>
      </c>
    </row>
    <row r="13" spans="1:23" ht="63" customHeight="1">
      <c r="A13" s="51"/>
      <c r="B13" s="52"/>
      <c r="C13" s="21" t="s">
        <v>4</v>
      </c>
      <c r="D13" s="9">
        <v>501</v>
      </c>
      <c r="E13" s="9">
        <v>29926</v>
      </c>
      <c r="F13" s="9">
        <v>561</v>
      </c>
      <c r="G13" s="9">
        <v>25336</v>
      </c>
      <c r="H13" s="9">
        <v>721</v>
      </c>
      <c r="I13" s="9">
        <v>77113</v>
      </c>
      <c r="J13" s="9">
        <v>541</v>
      </c>
      <c r="K13" s="9">
        <v>51946</v>
      </c>
      <c r="L13" s="9">
        <v>580</v>
      </c>
      <c r="M13" s="9">
        <v>35638</v>
      </c>
      <c r="N13" s="10">
        <v>0.8186274509803921</v>
      </c>
      <c r="O13" s="10">
        <v>0.8994349603270017</v>
      </c>
      <c r="P13" s="10">
        <f t="shared" si="0"/>
        <v>1.1197604790419162</v>
      </c>
      <c r="Q13" s="10">
        <f t="shared" si="0"/>
        <v>0.8466216667780525</v>
      </c>
      <c r="R13" s="10">
        <f t="shared" si="0"/>
        <v>1.285204991087344</v>
      </c>
      <c r="S13" s="10">
        <f t="shared" si="0"/>
        <v>3.043613830123145</v>
      </c>
      <c r="T13" s="10">
        <f t="shared" si="0"/>
        <v>0.7503467406380028</v>
      </c>
      <c r="U13" s="22">
        <f t="shared" si="0"/>
        <v>0.6736347956894427</v>
      </c>
      <c r="V13" s="10">
        <f t="shared" si="1"/>
        <v>1.0720887245841035</v>
      </c>
      <c r="W13" s="11">
        <f t="shared" si="1"/>
        <v>0.686058599314673</v>
      </c>
    </row>
    <row r="14" spans="1:23" ht="63" customHeight="1">
      <c r="A14" s="65" t="s">
        <v>23</v>
      </c>
      <c r="B14" s="47"/>
      <c r="C14" s="48"/>
      <c r="D14" s="12">
        <f aca="true" t="shared" si="3" ref="D14:J14">D9+D11+D12+D13</f>
        <v>670511</v>
      </c>
      <c r="E14" s="12">
        <f t="shared" si="3"/>
        <v>69610834</v>
      </c>
      <c r="F14" s="12">
        <f t="shared" si="3"/>
        <v>658766</v>
      </c>
      <c r="G14" s="12">
        <f t="shared" si="3"/>
        <v>70611018</v>
      </c>
      <c r="H14" s="12">
        <f t="shared" si="3"/>
        <v>637328</v>
      </c>
      <c r="I14" s="12">
        <f t="shared" si="3"/>
        <v>63861871</v>
      </c>
      <c r="J14" s="12">
        <f t="shared" si="3"/>
        <v>618007</v>
      </c>
      <c r="K14" s="12">
        <f>K9+K11+K12+K13</f>
        <v>49958726</v>
      </c>
      <c r="L14" s="12">
        <f>L9+L11+L12+L13</f>
        <v>601777</v>
      </c>
      <c r="M14" s="12">
        <f>M9+M11+M12+M13</f>
        <v>47727978</v>
      </c>
      <c r="N14" s="10">
        <v>0.967426888687856</v>
      </c>
      <c r="O14" s="10">
        <v>1.0236846556096812</v>
      </c>
      <c r="P14" s="10">
        <f t="shared" si="0"/>
        <v>0.9824835088462381</v>
      </c>
      <c r="Q14" s="10">
        <f t="shared" si="0"/>
        <v>1.0143682231992797</v>
      </c>
      <c r="R14" s="10">
        <f t="shared" si="0"/>
        <v>0.9674573368995971</v>
      </c>
      <c r="S14" s="10">
        <f t="shared" si="0"/>
        <v>0.9044179337564571</v>
      </c>
      <c r="T14" s="10">
        <f t="shared" si="0"/>
        <v>0.9696843697436799</v>
      </c>
      <c r="U14" s="22">
        <f t="shared" si="0"/>
        <v>0.7822934909000708</v>
      </c>
      <c r="V14" s="10">
        <f t="shared" si="1"/>
        <v>0.9737381615418595</v>
      </c>
      <c r="W14" s="11">
        <f t="shared" si="1"/>
        <v>0.9553481808163002</v>
      </c>
    </row>
    <row r="15" spans="1:23" ht="63" customHeight="1">
      <c r="A15" s="43" t="s">
        <v>5</v>
      </c>
      <c r="B15" s="44"/>
      <c r="C15" s="45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3" t="s">
        <v>33</v>
      </c>
      <c r="O15" s="13" t="s">
        <v>33</v>
      </c>
      <c r="P15" s="13" t="s">
        <v>33</v>
      </c>
      <c r="Q15" s="13" t="s">
        <v>33</v>
      </c>
      <c r="R15" s="13" t="s">
        <v>33</v>
      </c>
      <c r="S15" s="13" t="s">
        <v>33</v>
      </c>
      <c r="T15" s="13" t="s">
        <v>33</v>
      </c>
      <c r="U15" s="23" t="s">
        <v>33</v>
      </c>
      <c r="V15" s="13" t="s">
        <v>33</v>
      </c>
      <c r="W15" s="14" t="s">
        <v>33</v>
      </c>
    </row>
    <row r="16" spans="1:23" ht="63" customHeight="1">
      <c r="A16" s="43" t="s">
        <v>32</v>
      </c>
      <c r="B16" s="44"/>
      <c r="C16" s="45"/>
      <c r="D16" s="9">
        <v>3634</v>
      </c>
      <c r="E16" s="9">
        <v>269643</v>
      </c>
      <c r="F16" s="9">
        <v>2930</v>
      </c>
      <c r="G16" s="9">
        <v>155394</v>
      </c>
      <c r="H16" s="9">
        <v>3607</v>
      </c>
      <c r="I16" s="9">
        <v>271419</v>
      </c>
      <c r="J16" s="9">
        <v>3637</v>
      </c>
      <c r="K16" s="9">
        <v>125111</v>
      </c>
      <c r="L16" s="9">
        <v>3302</v>
      </c>
      <c r="M16" s="9">
        <v>135223</v>
      </c>
      <c r="N16" s="10">
        <v>0.9721776350989834</v>
      </c>
      <c r="O16" s="10">
        <v>0.24576115934103493</v>
      </c>
      <c r="P16" s="10">
        <f t="shared" si="0"/>
        <v>0.806274078150798</v>
      </c>
      <c r="Q16" s="10">
        <f t="shared" si="0"/>
        <v>0.576295323817047</v>
      </c>
      <c r="R16" s="10">
        <f t="shared" si="0"/>
        <v>1.2310580204778157</v>
      </c>
      <c r="S16" s="10">
        <f t="shared" si="0"/>
        <v>1.7466504498243176</v>
      </c>
      <c r="T16" s="10">
        <f t="shared" si="0"/>
        <v>1.0083171610756863</v>
      </c>
      <c r="U16" s="22">
        <f t="shared" si="0"/>
        <v>0.46095151776404747</v>
      </c>
      <c r="V16" s="10">
        <f aca="true" t="shared" si="4" ref="V16:V21">L16/J16</f>
        <v>0.9078911190541655</v>
      </c>
      <c r="W16" s="11">
        <f aca="true" t="shared" si="5" ref="W16:W21">M16/K16</f>
        <v>1.08082422808546</v>
      </c>
    </row>
    <row r="17" spans="1:23" ht="63" customHeight="1">
      <c r="A17" s="65" t="s">
        <v>22</v>
      </c>
      <c r="B17" s="47"/>
      <c r="C17" s="48"/>
      <c r="D17" s="12">
        <f aca="true" t="shared" si="6" ref="D17:K17">D8-D14+D15-D16</f>
        <v>36319</v>
      </c>
      <c r="E17" s="12">
        <f t="shared" si="6"/>
        <v>2780938</v>
      </c>
      <c r="F17" s="12">
        <f t="shared" si="6"/>
        <v>36300</v>
      </c>
      <c r="G17" s="12">
        <f t="shared" si="6"/>
        <v>2821434</v>
      </c>
      <c r="H17" s="12">
        <f t="shared" si="6"/>
        <v>33593</v>
      </c>
      <c r="I17" s="12">
        <f t="shared" si="6"/>
        <v>2215414</v>
      </c>
      <c r="J17" s="12">
        <f t="shared" si="6"/>
        <v>31735</v>
      </c>
      <c r="K17" s="12">
        <f t="shared" si="6"/>
        <v>1904449</v>
      </c>
      <c r="L17" s="12">
        <f>L8-L14+L15-L16</f>
        <v>28125</v>
      </c>
      <c r="M17" s="12">
        <f>M8-M14+M15-M16</f>
        <v>1675156</v>
      </c>
      <c r="N17" s="10">
        <v>0.9772366473832907</v>
      </c>
      <c r="O17" s="10">
        <v>1.1213654107712352</v>
      </c>
      <c r="P17" s="10">
        <f t="shared" si="0"/>
        <v>0.9994768578430023</v>
      </c>
      <c r="Q17" s="10">
        <f t="shared" si="0"/>
        <v>1.0145619931116767</v>
      </c>
      <c r="R17" s="10">
        <f t="shared" si="0"/>
        <v>0.9254269972451791</v>
      </c>
      <c r="S17" s="10">
        <f t="shared" si="0"/>
        <v>0.7852085145355163</v>
      </c>
      <c r="T17" s="10">
        <f t="shared" si="0"/>
        <v>0.9446908582145089</v>
      </c>
      <c r="U17" s="22">
        <f t="shared" si="0"/>
        <v>0.8596357159429344</v>
      </c>
      <c r="V17" s="10">
        <f t="shared" si="4"/>
        <v>0.8862454703009296</v>
      </c>
      <c r="W17" s="11">
        <f t="shared" si="5"/>
        <v>0.8796013965194133</v>
      </c>
    </row>
    <row r="18" spans="1:23" ht="63" customHeight="1">
      <c r="A18" s="66" t="s">
        <v>40</v>
      </c>
      <c r="B18" s="44" t="s">
        <v>6</v>
      </c>
      <c r="C18" s="45"/>
      <c r="D18" s="9">
        <v>1655</v>
      </c>
      <c r="E18" s="9">
        <v>400035</v>
      </c>
      <c r="F18" s="9">
        <v>1610</v>
      </c>
      <c r="G18" s="9">
        <v>466314</v>
      </c>
      <c r="H18" s="9">
        <v>1353</v>
      </c>
      <c r="I18" s="9">
        <v>320983</v>
      </c>
      <c r="J18" s="9">
        <v>1502</v>
      </c>
      <c r="K18" s="9">
        <v>292809</v>
      </c>
      <c r="L18" s="9">
        <v>1286</v>
      </c>
      <c r="M18" s="9">
        <v>251567</v>
      </c>
      <c r="N18" s="10">
        <v>0.9644522144522144</v>
      </c>
      <c r="O18" s="10">
        <v>1.330934533731248</v>
      </c>
      <c r="P18" s="10">
        <f t="shared" si="0"/>
        <v>0.972809667673716</v>
      </c>
      <c r="Q18" s="10">
        <f t="shared" si="0"/>
        <v>1.1656830027372604</v>
      </c>
      <c r="R18" s="10">
        <f t="shared" si="0"/>
        <v>0.8403726708074534</v>
      </c>
      <c r="S18" s="10">
        <f t="shared" si="0"/>
        <v>0.6883409033398097</v>
      </c>
      <c r="T18" s="10">
        <f t="shared" si="0"/>
        <v>1.1101256467110125</v>
      </c>
      <c r="U18" s="22">
        <f t="shared" si="0"/>
        <v>0.9122258811214301</v>
      </c>
      <c r="V18" s="10">
        <f t="shared" si="4"/>
        <v>0.8561917443408789</v>
      </c>
      <c r="W18" s="11">
        <f t="shared" si="5"/>
        <v>0.859150504253626</v>
      </c>
    </row>
    <row r="19" spans="1:23" ht="63" customHeight="1">
      <c r="A19" s="66"/>
      <c r="B19" s="44" t="s">
        <v>7</v>
      </c>
      <c r="C19" s="45"/>
      <c r="D19" s="9">
        <v>2</v>
      </c>
      <c r="E19" s="9">
        <v>2156</v>
      </c>
      <c r="F19" s="9">
        <v>2</v>
      </c>
      <c r="G19" s="9">
        <v>806</v>
      </c>
      <c r="H19" s="9">
        <v>3</v>
      </c>
      <c r="I19" s="9">
        <v>14000</v>
      </c>
      <c r="J19" s="9">
        <v>1</v>
      </c>
      <c r="K19" s="9">
        <v>3332</v>
      </c>
      <c r="L19" s="9">
        <v>1</v>
      </c>
      <c r="M19" s="9">
        <v>6515</v>
      </c>
      <c r="N19" s="10">
        <v>0.2</v>
      </c>
      <c r="O19" s="10">
        <v>0.44471947194719474</v>
      </c>
      <c r="P19" s="10">
        <f t="shared" si="0"/>
        <v>1</v>
      </c>
      <c r="Q19" s="10">
        <f t="shared" si="0"/>
        <v>0.3738404452690167</v>
      </c>
      <c r="R19" s="10">
        <f t="shared" si="0"/>
        <v>1.5</v>
      </c>
      <c r="S19" s="10">
        <f t="shared" si="0"/>
        <v>17.3697270471464</v>
      </c>
      <c r="T19" s="10">
        <f t="shared" si="0"/>
        <v>0.3333333333333333</v>
      </c>
      <c r="U19" s="22">
        <f t="shared" si="0"/>
        <v>0.238</v>
      </c>
      <c r="V19" s="10">
        <f t="shared" si="4"/>
        <v>1</v>
      </c>
      <c r="W19" s="11">
        <f t="shared" si="5"/>
        <v>1.955282112845138</v>
      </c>
    </row>
    <row r="20" spans="1:23" ht="63" customHeight="1">
      <c r="A20" s="66"/>
      <c r="B20" s="44" t="s">
        <v>8</v>
      </c>
      <c r="C20" s="45"/>
      <c r="D20" s="9">
        <v>1540</v>
      </c>
      <c r="E20" s="9">
        <v>118611</v>
      </c>
      <c r="F20" s="9">
        <v>1598</v>
      </c>
      <c r="G20" s="9">
        <v>146266</v>
      </c>
      <c r="H20" s="9">
        <v>1286</v>
      </c>
      <c r="I20" s="9">
        <v>90456</v>
      </c>
      <c r="J20" s="9">
        <v>1263</v>
      </c>
      <c r="K20" s="9">
        <v>104741</v>
      </c>
      <c r="L20" s="9">
        <v>1354</v>
      </c>
      <c r="M20" s="9">
        <v>127897</v>
      </c>
      <c r="N20" s="10">
        <v>0.924924924924925</v>
      </c>
      <c r="O20" s="10">
        <v>0.8178658851922083</v>
      </c>
      <c r="P20" s="10">
        <f t="shared" si="0"/>
        <v>1.0376623376623377</v>
      </c>
      <c r="Q20" s="10">
        <f t="shared" si="0"/>
        <v>1.233157127079276</v>
      </c>
      <c r="R20" s="10">
        <f t="shared" si="0"/>
        <v>0.804755944931164</v>
      </c>
      <c r="S20" s="10">
        <f t="shared" si="0"/>
        <v>0.6184349062666649</v>
      </c>
      <c r="T20" s="10">
        <f t="shared" si="0"/>
        <v>0.9821150855365475</v>
      </c>
      <c r="U20" s="22">
        <f t="shared" si="0"/>
        <v>1.1579220836649864</v>
      </c>
      <c r="V20" s="10">
        <f t="shared" si="4"/>
        <v>1.0720506730007917</v>
      </c>
      <c r="W20" s="11">
        <f t="shared" si="5"/>
        <v>1.2210786606963844</v>
      </c>
    </row>
    <row r="21" spans="1:23" ht="63" customHeight="1">
      <c r="A21" s="66"/>
      <c r="B21" s="44" t="s">
        <v>9</v>
      </c>
      <c r="C21" s="45"/>
      <c r="D21" s="9">
        <v>890</v>
      </c>
      <c r="E21" s="9">
        <v>609844</v>
      </c>
      <c r="F21" s="9">
        <v>1008</v>
      </c>
      <c r="G21" s="9">
        <v>616188</v>
      </c>
      <c r="H21" s="9">
        <v>626</v>
      </c>
      <c r="I21" s="9">
        <v>339515</v>
      </c>
      <c r="J21" s="9">
        <v>316</v>
      </c>
      <c r="K21" s="9">
        <v>169458</v>
      </c>
      <c r="L21" s="9">
        <v>285</v>
      </c>
      <c r="M21" s="9">
        <v>142750</v>
      </c>
      <c r="N21" s="10">
        <v>1.1914323962516733</v>
      </c>
      <c r="O21" s="10">
        <v>1.3080409328503069</v>
      </c>
      <c r="P21" s="10">
        <f t="shared" si="0"/>
        <v>1.1325842696629214</v>
      </c>
      <c r="Q21" s="10">
        <f t="shared" si="0"/>
        <v>1.0104026603524836</v>
      </c>
      <c r="R21" s="10">
        <f t="shared" si="0"/>
        <v>0.621031746031746</v>
      </c>
      <c r="S21" s="10">
        <f t="shared" si="0"/>
        <v>0.5509925542204652</v>
      </c>
      <c r="T21" s="10">
        <f t="shared" si="0"/>
        <v>0.5047923322683706</v>
      </c>
      <c r="U21" s="22">
        <f t="shared" si="0"/>
        <v>0.4991178592992946</v>
      </c>
      <c r="V21" s="10">
        <f t="shared" si="4"/>
        <v>0.9018987341772152</v>
      </c>
      <c r="W21" s="11">
        <f t="shared" si="5"/>
        <v>0.8423916250634376</v>
      </c>
    </row>
    <row r="22" spans="1:23" ht="63" customHeight="1">
      <c r="A22" s="66"/>
      <c r="B22" s="44" t="s">
        <v>10</v>
      </c>
      <c r="C22" s="45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v>0</v>
      </c>
      <c r="O22" s="10">
        <v>0</v>
      </c>
      <c r="P22" s="10" t="e">
        <f t="shared" si="0"/>
        <v>#DIV/0!</v>
      </c>
      <c r="Q22" s="10" t="e">
        <f t="shared" si="0"/>
        <v>#DIV/0!</v>
      </c>
      <c r="R22" s="13" t="s">
        <v>34</v>
      </c>
      <c r="S22" s="13" t="s">
        <v>34</v>
      </c>
      <c r="T22" s="13" t="s">
        <v>34</v>
      </c>
      <c r="U22" s="23" t="s">
        <v>34</v>
      </c>
      <c r="V22" s="13" t="s">
        <v>34</v>
      </c>
      <c r="W22" s="14" t="s">
        <v>34</v>
      </c>
    </row>
    <row r="23" spans="1:23" ht="63" customHeight="1">
      <c r="A23" s="66"/>
      <c r="B23" s="44" t="s">
        <v>11</v>
      </c>
      <c r="C23" s="45"/>
      <c r="D23" s="9">
        <v>799</v>
      </c>
      <c r="E23" s="9">
        <v>95526</v>
      </c>
      <c r="F23" s="9">
        <v>821</v>
      </c>
      <c r="G23" s="9">
        <v>87677</v>
      </c>
      <c r="H23" s="9">
        <v>881</v>
      </c>
      <c r="I23" s="9">
        <v>104338</v>
      </c>
      <c r="J23" s="9">
        <v>987</v>
      </c>
      <c r="K23" s="9">
        <v>89988</v>
      </c>
      <c r="L23" s="9">
        <v>816</v>
      </c>
      <c r="M23" s="9">
        <v>92142</v>
      </c>
      <c r="N23" s="10">
        <v>0.9388954171562868</v>
      </c>
      <c r="O23" s="10">
        <v>0.9378258180425882</v>
      </c>
      <c r="P23" s="10">
        <f t="shared" si="0"/>
        <v>1.027534418022528</v>
      </c>
      <c r="Q23" s="10">
        <f t="shared" si="0"/>
        <v>0.9178338881561041</v>
      </c>
      <c r="R23" s="10">
        <f t="shared" si="0"/>
        <v>1.0730816077953715</v>
      </c>
      <c r="S23" s="10">
        <f t="shared" si="0"/>
        <v>1.1900270310343648</v>
      </c>
      <c r="T23" s="10">
        <f t="shared" si="0"/>
        <v>1.1203178206583428</v>
      </c>
      <c r="U23" s="22">
        <f t="shared" si="0"/>
        <v>0.8624662155686327</v>
      </c>
      <c r="V23" s="10">
        <f aca="true" t="shared" si="7" ref="V23:W25">L23/J23</f>
        <v>0.8267477203647416</v>
      </c>
      <c r="W23" s="11">
        <f t="shared" si="7"/>
        <v>1.0239365248699828</v>
      </c>
    </row>
    <row r="24" spans="1:23" ht="63" customHeight="1">
      <c r="A24" s="66"/>
      <c r="B24" s="44" t="s">
        <v>12</v>
      </c>
      <c r="C24" s="45"/>
      <c r="D24" s="9">
        <v>2574</v>
      </c>
      <c r="E24" s="9">
        <v>203761</v>
      </c>
      <c r="F24" s="9">
        <v>2950</v>
      </c>
      <c r="G24" s="9">
        <v>256415</v>
      </c>
      <c r="H24" s="9">
        <v>1696</v>
      </c>
      <c r="I24" s="9">
        <v>158937</v>
      </c>
      <c r="J24" s="9">
        <v>2337</v>
      </c>
      <c r="K24" s="9">
        <v>165072</v>
      </c>
      <c r="L24" s="9">
        <v>2467</v>
      </c>
      <c r="M24" s="9">
        <v>128551</v>
      </c>
      <c r="N24" s="10">
        <v>1.0070422535211268</v>
      </c>
      <c r="O24" s="10">
        <v>0.8136022967301941</v>
      </c>
      <c r="P24" s="10">
        <f aca="true" t="shared" si="8" ref="P24:U25">F24/D24</f>
        <v>1.1460761460761462</v>
      </c>
      <c r="Q24" s="10">
        <f t="shared" si="8"/>
        <v>1.2584105888761834</v>
      </c>
      <c r="R24" s="10">
        <f t="shared" si="8"/>
        <v>0.5749152542372882</v>
      </c>
      <c r="S24" s="10">
        <f t="shared" si="8"/>
        <v>0.6198428329075912</v>
      </c>
      <c r="T24" s="10">
        <f t="shared" si="8"/>
        <v>1.377948113207547</v>
      </c>
      <c r="U24" s="22">
        <f t="shared" si="8"/>
        <v>1.0386002000792767</v>
      </c>
      <c r="V24" s="10">
        <f t="shared" si="7"/>
        <v>1.0556268720581943</v>
      </c>
      <c r="W24" s="11">
        <f t="shared" si="7"/>
        <v>0.7787571483958515</v>
      </c>
    </row>
    <row r="25" spans="1:23" ht="63" customHeight="1">
      <c r="A25" s="67"/>
      <c r="B25" s="63" t="s">
        <v>13</v>
      </c>
      <c r="C25" s="64"/>
      <c r="D25" s="15">
        <v>28859</v>
      </c>
      <c r="E25" s="15">
        <v>1351005</v>
      </c>
      <c r="F25" s="15">
        <v>28311</v>
      </c>
      <c r="G25" s="15">
        <v>1247768</v>
      </c>
      <c r="H25" s="15">
        <v>27748</v>
      </c>
      <c r="I25" s="15">
        <v>1187185</v>
      </c>
      <c r="J25" s="15">
        <v>25329</v>
      </c>
      <c r="K25" s="15">
        <v>1079049</v>
      </c>
      <c r="L25" s="15">
        <v>21916</v>
      </c>
      <c r="M25" s="15">
        <v>925734</v>
      </c>
      <c r="N25" s="16">
        <v>0.9743407947601201</v>
      </c>
      <c r="O25" s="16">
        <v>1.1156258051303733</v>
      </c>
      <c r="P25" s="16">
        <f t="shared" si="8"/>
        <v>0.9810111230465366</v>
      </c>
      <c r="Q25" s="16">
        <f t="shared" si="8"/>
        <v>0.9235850348444307</v>
      </c>
      <c r="R25" s="16">
        <f t="shared" si="8"/>
        <v>0.9801137367101127</v>
      </c>
      <c r="S25" s="16">
        <f t="shared" si="8"/>
        <v>0.9514469035910522</v>
      </c>
      <c r="T25" s="16">
        <f t="shared" si="8"/>
        <v>0.9128225457690644</v>
      </c>
      <c r="U25" s="24">
        <f t="shared" si="8"/>
        <v>0.9089139434881673</v>
      </c>
      <c r="V25" s="16">
        <f t="shared" si="7"/>
        <v>0.8652532670061984</v>
      </c>
      <c r="W25" s="17">
        <f t="shared" si="7"/>
        <v>0.8579165542992023</v>
      </c>
    </row>
    <row r="26" spans="1:23" ht="63" customHeight="1">
      <c r="A26" s="59" t="s">
        <v>25</v>
      </c>
      <c r="B26" s="44"/>
      <c r="C26" s="45"/>
      <c r="D26" s="10">
        <f aca="true" t="shared" si="9" ref="D26:M26">D14/D8</f>
        <v>0.9437649198270426</v>
      </c>
      <c r="E26" s="10">
        <f t="shared" si="9"/>
        <v>0.9580164933479481</v>
      </c>
      <c r="F26" s="10">
        <f t="shared" si="9"/>
        <v>0.9437962395199972</v>
      </c>
      <c r="G26" s="10">
        <f t="shared" si="9"/>
        <v>0.9595472871973995</v>
      </c>
      <c r="H26" s="10">
        <f t="shared" si="9"/>
        <v>0.9448503249679776</v>
      </c>
      <c r="I26" s="10">
        <f t="shared" si="9"/>
        <v>0.9625187403811234</v>
      </c>
      <c r="J26" s="10">
        <f t="shared" si="9"/>
        <v>0.9458629677415406</v>
      </c>
      <c r="K26" s="10">
        <f t="shared" si="9"/>
        <v>0.9609612057608515</v>
      </c>
      <c r="L26" s="10">
        <f t="shared" si="9"/>
        <v>0.9503682857341393</v>
      </c>
      <c r="M26" s="10">
        <f t="shared" si="9"/>
        <v>0.9634550051791181</v>
      </c>
      <c r="N26" s="13" t="s">
        <v>33</v>
      </c>
      <c r="O26" s="13" t="s">
        <v>33</v>
      </c>
      <c r="P26" s="13" t="s">
        <v>33</v>
      </c>
      <c r="Q26" s="13" t="s">
        <v>33</v>
      </c>
      <c r="R26" s="13" t="s">
        <v>33</v>
      </c>
      <c r="S26" s="13" t="s">
        <v>33</v>
      </c>
      <c r="T26" s="13" t="s">
        <v>33</v>
      </c>
      <c r="U26" s="23" t="s">
        <v>33</v>
      </c>
      <c r="V26" s="13" t="s">
        <v>33</v>
      </c>
      <c r="W26" s="14" t="s">
        <v>33</v>
      </c>
    </row>
    <row r="27" spans="1:23" ht="63" customHeight="1" thickBot="1">
      <c r="A27" s="60" t="s">
        <v>24</v>
      </c>
      <c r="B27" s="61"/>
      <c r="C27" s="62"/>
      <c r="D27" s="18">
        <f aca="true" t="shared" si="10" ref="D27:M27">D9/D8</f>
        <v>0.7937770245923791</v>
      </c>
      <c r="E27" s="18">
        <f t="shared" si="10"/>
        <v>0.7622919261894363</v>
      </c>
      <c r="F27" s="18">
        <f t="shared" si="10"/>
        <v>0.7988699075639402</v>
      </c>
      <c r="G27" s="18">
        <f t="shared" si="10"/>
        <v>0.8229398914597935</v>
      </c>
      <c r="H27" s="18">
        <f t="shared" si="10"/>
        <v>0.797405000237203</v>
      </c>
      <c r="I27" s="18">
        <f t="shared" si="10"/>
        <v>0.8316634037041628</v>
      </c>
      <c r="J27" s="18">
        <f t="shared" si="10"/>
        <v>0.8054850247712277</v>
      </c>
      <c r="K27" s="18">
        <f t="shared" si="10"/>
        <v>0.831927003710028</v>
      </c>
      <c r="L27" s="18">
        <f t="shared" si="10"/>
        <v>0.8116136347843665</v>
      </c>
      <c r="M27" s="18">
        <f t="shared" si="10"/>
        <v>0.8173248458764993</v>
      </c>
      <c r="N27" s="19" t="s">
        <v>33</v>
      </c>
      <c r="O27" s="19" t="s">
        <v>33</v>
      </c>
      <c r="P27" s="19" t="s">
        <v>33</v>
      </c>
      <c r="Q27" s="19" t="s">
        <v>33</v>
      </c>
      <c r="R27" s="19" t="s">
        <v>33</v>
      </c>
      <c r="S27" s="19" t="s">
        <v>33</v>
      </c>
      <c r="T27" s="19" t="s">
        <v>33</v>
      </c>
      <c r="U27" s="25" t="s">
        <v>33</v>
      </c>
      <c r="V27" s="19" t="s">
        <v>33</v>
      </c>
      <c r="W27" s="20" t="s">
        <v>33</v>
      </c>
    </row>
    <row r="30" spans="11:13" ht="13.5">
      <c r="K30" s="3"/>
      <c r="M30" s="3"/>
    </row>
  </sheetData>
  <mergeCells count="44">
    <mergeCell ref="P6:P7"/>
    <mergeCell ref="A17:C17"/>
    <mergeCell ref="A18:A25"/>
    <mergeCell ref="A14:C14"/>
    <mergeCell ref="B18:C18"/>
    <mergeCell ref="B19:C19"/>
    <mergeCell ref="A26:C26"/>
    <mergeCell ref="A27:C27"/>
    <mergeCell ref="B24:C24"/>
    <mergeCell ref="B20:C20"/>
    <mergeCell ref="B25:C25"/>
    <mergeCell ref="B21:C21"/>
    <mergeCell ref="B22:C22"/>
    <mergeCell ref="B23:C23"/>
    <mergeCell ref="A2:W2"/>
    <mergeCell ref="O6:O7"/>
    <mergeCell ref="N6:N7"/>
    <mergeCell ref="D4:E5"/>
    <mergeCell ref="F4:G5"/>
    <mergeCell ref="A4:C7"/>
    <mergeCell ref="U6:U7"/>
    <mergeCell ref="Q6:Q7"/>
    <mergeCell ref="J4:K5"/>
    <mergeCell ref="T6:T7"/>
    <mergeCell ref="H4:I5"/>
    <mergeCell ref="T5:U5"/>
    <mergeCell ref="A15:C15"/>
    <mergeCell ref="A16:C16"/>
    <mergeCell ref="A9:C9"/>
    <mergeCell ref="A10:C10"/>
    <mergeCell ref="B11:C11"/>
    <mergeCell ref="A11:A13"/>
    <mergeCell ref="B12:B13"/>
    <mergeCell ref="A8:C8"/>
    <mergeCell ref="L4:M5"/>
    <mergeCell ref="V5:W5"/>
    <mergeCell ref="V6:V7"/>
    <mergeCell ref="W6:W7"/>
    <mergeCell ref="N4:W4"/>
    <mergeCell ref="R6:R7"/>
    <mergeCell ref="S6:S7"/>
    <mergeCell ref="N5:O5"/>
    <mergeCell ref="P5:Q5"/>
    <mergeCell ref="R5:S5"/>
  </mergeCells>
  <printOptions horizontalCentered="1"/>
  <pageMargins left="0.53" right="0.3" top="0.7086614173228347" bottom="0.7874015748031497" header="0.5118110236220472" footer="0.5118110236220472"/>
  <pageSetup horizontalDpi="600" verticalDpi="600" orientation="portrait" paperSize="9" scale="53" r:id="rId1"/>
  <colBreaks count="1" manualBreakCount="1">
    <brk id="11" max="65535" man="1"/>
  </colBreaks>
  <ignoredErrors>
    <ignoredError sqref="J26:K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2012-04-05T09:13:27Z</cp:lastPrinted>
  <dcterms:created xsi:type="dcterms:W3CDTF">2004-10-26T00:22:09Z</dcterms:created>
  <dcterms:modified xsi:type="dcterms:W3CDTF">2012-06-04T07:23:04Z</dcterms:modified>
  <cp:category/>
  <cp:version/>
  <cp:contentType/>
  <cp:contentStatus/>
</cp:coreProperties>
</file>