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" windowHeight="96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<sst xmlns="http://schemas.openxmlformats.org/spreadsheetml/2006/main" count="30" uniqueCount="30">
  <si>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計</t>
  </si>
  <si>
    <t>（単位:千円）</t>
  </si>
  <si>
    <t>２．徴税費に関する調</t>
  </si>
  <si>
    <t>平成１８年度</t>
  </si>
  <si>
    <t>平成１９年度</t>
  </si>
  <si>
    <t>平成２０年度</t>
  </si>
  <si>
    <t>（注）税務職員数は各年度末現在。現員には嘱託含む。</t>
  </si>
  <si>
    <t>　　　　　　　　　　年　度
　　区　分　　　  　　　　</t>
  </si>
  <si>
    <t>予　算　額　（Ａ）</t>
  </si>
  <si>
    <t>調　定　額　（Ｂ）</t>
  </si>
  <si>
    <t>収　入　額　（Ｃ）</t>
  </si>
  <si>
    <t>人　　 件 　　費　</t>
  </si>
  <si>
    <t>旅　　　　　　費</t>
  </si>
  <si>
    <t>需　　 用 　　費</t>
  </si>
  <si>
    <t xml:space="preserve">徴 収 取 扱 費 等　  </t>
  </si>
  <si>
    <t>対予算額(Ｄ)/(Ａ)　％</t>
  </si>
  <si>
    <t>対調定額(Ｄ)/(Ｂ)　％</t>
  </si>
  <si>
    <t>定　　　　　　　員</t>
  </si>
  <si>
    <t>現　　　　員（Ｅ）</t>
  </si>
  <si>
    <t>人　　　件　　　費</t>
  </si>
  <si>
    <t>物件費（含む旅費）</t>
  </si>
  <si>
    <t>徴 収 取 扱 費 等</t>
  </si>
  <si>
    <t>対収入額(Ｄ)/(Ｃ)　％</t>
  </si>
  <si>
    <t>税
収
入</t>
  </si>
  <si>
    <t>徴
税
費</t>
  </si>
  <si>
    <t>税務職員一人当たり徴税額
　　　　　　  　(Ｃ)/(Ｅ)　</t>
  </si>
  <si>
    <t>　　　計　　（Ｄ）</t>
  </si>
  <si>
    <t>平成２1年度</t>
  </si>
  <si>
    <t>平成２２年度</t>
  </si>
  <si>
    <t>対前年度比
22／21
（％）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</si>
</sst>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;[Red]#,##0"/>
    <numFmt numFmtId="180" formatCode="0.0_ "/>
    <numFmt numFmtId="181" formatCode="#,##0.000_ "/>
    <numFmt numFmtId="182" formatCode="#,##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22"/>
      <name val="ＭＳ Ｐゴシック"/>
      <family val="3"/>
    </font>
    <font>
      <sz val="36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b/>
      <sz val="2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82" fontId="7" fillId="0" borderId="2" xfId="16" applyNumberFormat="1" applyFont="1" applyFill="1" applyBorder="1" applyAlignment="1">
      <alignment horizontal="right" vertical="center" wrapText="1"/>
    </xf>
    <xf numFmtId="176" fontId="7" fillId="0" borderId="3" xfId="0" applyNumberFormat="1" applyFont="1" applyFill="1" applyBorder="1" applyAlignment="1">
      <alignment horizontal="right" vertical="center" wrapText="1"/>
    </xf>
    <xf numFmtId="176" fontId="9" fillId="0" borderId="3" xfId="0" applyNumberFormat="1" applyFont="1" applyFill="1" applyBorder="1" applyAlignment="1">
      <alignment horizontal="right" vertical="center" wrapText="1"/>
    </xf>
    <xf numFmtId="182" fontId="9" fillId="0" borderId="2" xfId="16" applyNumberFormat="1" applyFont="1" applyFill="1" applyBorder="1" applyAlignment="1">
      <alignment horizontal="right" vertical="center" wrapText="1"/>
    </xf>
    <xf numFmtId="180" fontId="7" fillId="0" borderId="3" xfId="0" applyNumberFormat="1" applyFont="1" applyFill="1" applyBorder="1" applyAlignment="1">
      <alignment horizontal="right" vertical="center" wrapText="1"/>
    </xf>
    <xf numFmtId="182" fontId="9" fillId="0" borderId="4" xfId="16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9" fillId="0" borderId="6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distributed" vertical="center" wrapText="1"/>
    </xf>
    <xf numFmtId="0" fontId="7" fillId="0" borderId="3" xfId="0" applyNumberFormat="1" applyFont="1" applyFill="1" applyBorder="1" applyAlignment="1">
      <alignment horizontal="distributed" vertical="distributed" wrapText="1"/>
    </xf>
    <xf numFmtId="0" fontId="7" fillId="0" borderId="3" xfId="0" applyNumberFormat="1" applyFont="1" applyFill="1" applyBorder="1" applyAlignment="1">
      <alignment horizontal="center" vertical="distributed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distributed" vertical="distributed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distributed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686868"/>
      <rgbColor rgb="00000000"/>
      <rgbColor rgb="00000000"/>
      <rgbColor rgb="007C7C7C"/>
      <rgbColor rgb="007D7D7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152400</xdr:rowOff>
    </xdr:from>
    <xdr:to>
      <xdr:col>0</xdr:col>
      <xdr:colOff>514350</xdr:colOff>
      <xdr:row>23</xdr:row>
      <xdr:rowOff>847725</xdr:rowOff>
    </xdr:to>
    <xdr:sp>
      <xdr:nvSpPr>
        <xdr:cNvPr id="1" name="Rectangle 11"/>
        <xdr:cNvSpPr>
          <a:spLocks/>
        </xdr:cNvSpPr>
      </xdr:nvSpPr>
      <xdr:spPr>
        <a:xfrm>
          <a:off x="114300" y="16678275"/>
          <a:ext cx="400050" cy="3724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税
 務　　　
　職　
員
一
人</a:t>
          </a: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495300</xdr:colOff>
      <xdr:row>20</xdr:row>
      <xdr:rowOff>171450</xdr:rowOff>
    </xdr:from>
    <xdr:to>
      <xdr:col>0</xdr:col>
      <xdr:colOff>933450</xdr:colOff>
      <xdr:row>23</xdr:row>
      <xdr:rowOff>847725</xdr:rowOff>
    </xdr:to>
    <xdr:sp>
      <xdr:nvSpPr>
        <xdr:cNvPr id="2" name="Rectangle 12"/>
        <xdr:cNvSpPr>
          <a:spLocks/>
        </xdr:cNvSpPr>
      </xdr:nvSpPr>
      <xdr:spPr>
        <a:xfrm>
          <a:off x="495300" y="16697325"/>
          <a:ext cx="438150" cy="3705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当
た
り
徴
税
費</a:t>
          </a:r>
        </a:p>
      </xdr:txBody>
    </xdr:sp>
    <xdr:clientData/>
  </xdr:twoCellAnchor>
  <xdr:twoCellAnchor>
    <xdr:from>
      <xdr:col>0</xdr:col>
      <xdr:colOff>95250</xdr:colOff>
      <xdr:row>14</xdr:row>
      <xdr:rowOff>133350</xdr:rowOff>
    </xdr:from>
    <xdr:to>
      <xdr:col>0</xdr:col>
      <xdr:colOff>514350</xdr:colOff>
      <xdr:row>16</xdr:row>
      <xdr:rowOff>885825</xdr:rowOff>
    </xdr:to>
    <xdr:sp>
      <xdr:nvSpPr>
        <xdr:cNvPr id="3" name="Rectangle 15"/>
        <xdr:cNvSpPr>
          <a:spLocks/>
        </xdr:cNvSpPr>
      </xdr:nvSpPr>
      <xdr:spPr>
        <a:xfrm>
          <a:off x="95250" y="10601325"/>
          <a:ext cx="419100" cy="277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税収入に対する</a:t>
          </a:r>
        </a:p>
      </xdr:txBody>
    </xdr:sp>
    <xdr:clientData/>
  </xdr:twoCellAnchor>
  <xdr:twoCellAnchor>
    <xdr:from>
      <xdr:col>0</xdr:col>
      <xdr:colOff>552450</xdr:colOff>
      <xdr:row>14</xdr:row>
      <xdr:rowOff>171450</xdr:rowOff>
    </xdr:from>
    <xdr:to>
      <xdr:col>0</xdr:col>
      <xdr:colOff>990600</xdr:colOff>
      <xdr:row>16</xdr:row>
      <xdr:rowOff>619125</xdr:rowOff>
    </xdr:to>
    <xdr:sp>
      <xdr:nvSpPr>
        <xdr:cNvPr id="4" name="Rectangle 16"/>
        <xdr:cNvSpPr>
          <a:spLocks/>
        </xdr:cNvSpPr>
      </xdr:nvSpPr>
      <xdr:spPr>
        <a:xfrm>
          <a:off x="552450" y="10639425"/>
          <a:ext cx="438150" cy="246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徴税費の割合</a:t>
          </a:r>
        </a:p>
      </xdr:txBody>
    </xdr:sp>
    <xdr:clientData/>
  </xdr:twoCellAnchor>
  <xdr:twoCellAnchor>
    <xdr:from>
      <xdr:col>0</xdr:col>
      <xdr:colOff>38100</xdr:colOff>
      <xdr:row>17</xdr:row>
      <xdr:rowOff>400050</xdr:rowOff>
    </xdr:from>
    <xdr:to>
      <xdr:col>0</xdr:col>
      <xdr:colOff>533400</xdr:colOff>
      <xdr:row>18</xdr:row>
      <xdr:rowOff>571500</xdr:rowOff>
    </xdr:to>
    <xdr:sp>
      <xdr:nvSpPr>
        <xdr:cNvPr id="5" name="Rectangle 21"/>
        <xdr:cNvSpPr>
          <a:spLocks/>
        </xdr:cNvSpPr>
      </xdr:nvSpPr>
      <xdr:spPr>
        <a:xfrm>
          <a:off x="38100" y="13896975"/>
          <a:ext cx="4953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税
務</a:t>
          </a:r>
        </a:p>
      </xdr:txBody>
    </xdr:sp>
    <xdr:clientData/>
  </xdr:twoCellAnchor>
  <xdr:twoCellAnchor>
    <xdr:from>
      <xdr:col>0</xdr:col>
      <xdr:colOff>552450</xdr:colOff>
      <xdr:row>17</xdr:row>
      <xdr:rowOff>419100</xdr:rowOff>
    </xdr:from>
    <xdr:to>
      <xdr:col>0</xdr:col>
      <xdr:colOff>1000125</xdr:colOff>
      <xdr:row>18</xdr:row>
      <xdr:rowOff>600075</xdr:rowOff>
    </xdr:to>
    <xdr:sp>
      <xdr:nvSpPr>
        <xdr:cNvPr id="6" name="Rectangle 22"/>
        <xdr:cNvSpPr>
          <a:spLocks/>
        </xdr:cNvSpPr>
      </xdr:nvSpPr>
      <xdr:spPr>
        <a:xfrm>
          <a:off x="552450" y="13916025"/>
          <a:ext cx="44767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職員数</a:t>
          </a: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
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="50" zoomScaleNormal="50" zoomScaleSheetLayoutView="50" workbookViewId="0" topLeftCell="A1">
      <selection activeCell="E4" sqref="E4"/>
    </sheetView>
  </sheetViews>
  <sheetFormatPr defaultColWidth="9.00390625" defaultRowHeight="13.5"/>
  <cols>
    <col min="1" max="1" width="13.375" style="11" customWidth="1"/>
    <col min="2" max="3" width="20.625" style="11" customWidth="1"/>
    <col min="4" max="9" width="22.625" style="11" customWidth="1"/>
    <col min="10" max="16384" width="9.00390625" style="11" customWidth="1"/>
  </cols>
  <sheetData>
    <row r="1" spans="1:9" ht="50.25" customHeight="1">
      <c r="A1" s="28" t="s">
        <v>2</v>
      </c>
      <c r="B1" s="28"/>
      <c r="C1" s="28"/>
      <c r="D1" s="28"/>
      <c r="E1" s="28"/>
      <c r="F1" s="28"/>
      <c r="G1" s="28"/>
      <c r="H1" s="28"/>
      <c r="I1" s="28"/>
    </row>
    <row r="2" spans="2:9" ht="19.5" customHeight="1">
      <c r="B2" s="10"/>
      <c r="C2" s="10"/>
      <c r="D2" s="10"/>
      <c r="E2" s="10"/>
      <c r="F2" s="10"/>
      <c r="G2" s="10"/>
      <c r="H2" s="10"/>
      <c r="I2" s="10"/>
    </row>
    <row r="3" spans="2:9" ht="19.5" customHeight="1">
      <c r="B3" s="16"/>
      <c r="C3" s="16"/>
      <c r="I3" s="17" t="s">
        <v>1</v>
      </c>
    </row>
    <row r="4" spans="2:9" ht="19.5" customHeight="1" thickBot="1">
      <c r="B4" s="16"/>
      <c r="C4" s="16"/>
      <c r="I4" s="17"/>
    </row>
    <row r="5" ht="0" customHeight="1" hidden="1" thickBot="1"/>
    <row r="6" spans="1:9" s="12" customFormat="1" ht="79.5" customHeight="1">
      <c r="A6" s="29" t="s">
        <v>7</v>
      </c>
      <c r="B6" s="30"/>
      <c r="C6" s="31"/>
      <c r="D6" s="8" t="s">
        <v>3</v>
      </c>
      <c r="E6" s="8" t="s">
        <v>4</v>
      </c>
      <c r="F6" s="8" t="s">
        <v>5</v>
      </c>
      <c r="G6" s="8" t="s">
        <v>27</v>
      </c>
      <c r="H6" s="8" t="s">
        <v>28</v>
      </c>
      <c r="I6" s="1" t="s">
        <v>29</v>
      </c>
    </row>
    <row r="7" spans="1:9" s="13" customFormat="1" ht="79.5" customHeight="1">
      <c r="A7" s="33" t="s">
        <v>23</v>
      </c>
      <c r="B7" s="32" t="s">
        <v>8</v>
      </c>
      <c r="C7" s="32"/>
      <c r="D7" s="9">
        <v>109100000</v>
      </c>
      <c r="E7" s="9">
        <v>132800000</v>
      </c>
      <c r="F7" s="9">
        <v>125469000</v>
      </c>
      <c r="G7" s="9">
        <v>108900000</v>
      </c>
      <c r="H7" s="9">
        <v>102600000</v>
      </c>
      <c r="I7" s="2">
        <f aca="true" t="shared" si="0" ref="I7:I24">H7/F7*100</f>
        <v>81.77318700236712</v>
      </c>
    </row>
    <row r="8" spans="1:9" s="13" customFormat="1" ht="79.5" customHeight="1">
      <c r="A8" s="34"/>
      <c r="B8" s="23" t="s">
        <v>9</v>
      </c>
      <c r="C8" s="23">
        <v>2000655</v>
      </c>
      <c r="D8" s="9">
        <v>115143189</v>
      </c>
      <c r="E8" s="9">
        <v>138576969</v>
      </c>
      <c r="F8" s="9">
        <v>131453813</v>
      </c>
      <c r="G8" s="9">
        <v>116026584</v>
      </c>
      <c r="H8" s="9">
        <v>110102417</v>
      </c>
      <c r="I8" s="2">
        <f t="shared" si="0"/>
        <v>83.75749207061799</v>
      </c>
    </row>
    <row r="9" spans="1:9" s="13" customFormat="1" ht="79.5" customHeight="1">
      <c r="A9" s="35"/>
      <c r="B9" s="23" t="s">
        <v>10</v>
      </c>
      <c r="C9" s="23">
        <v>3056282</v>
      </c>
      <c r="D9" s="9">
        <v>109843512</v>
      </c>
      <c r="E9" s="9">
        <v>132831648</v>
      </c>
      <c r="F9" s="9">
        <v>125853778</v>
      </c>
      <c r="G9" s="9">
        <v>110682212</v>
      </c>
      <c r="H9" s="9">
        <v>105024397</v>
      </c>
      <c r="I9" s="2">
        <f t="shared" si="0"/>
        <v>83.44953855894576</v>
      </c>
    </row>
    <row r="10" spans="1:9" s="13" customFormat="1" ht="79.5" customHeight="1">
      <c r="A10" s="36" t="s">
        <v>24</v>
      </c>
      <c r="B10" s="23" t="s">
        <v>11</v>
      </c>
      <c r="C10" s="23">
        <v>1950869</v>
      </c>
      <c r="D10" s="3">
        <v>1370296</v>
      </c>
      <c r="E10" s="3">
        <v>1356482</v>
      </c>
      <c r="F10" s="3">
        <v>1283195</v>
      </c>
      <c r="G10" s="3">
        <v>1209300</v>
      </c>
      <c r="H10" s="3">
        <v>1150487</v>
      </c>
      <c r="I10" s="2">
        <f t="shared" si="0"/>
        <v>89.65800209632987</v>
      </c>
    </row>
    <row r="11" spans="1:9" s="13" customFormat="1" ht="79.5" customHeight="1">
      <c r="A11" s="36"/>
      <c r="B11" s="23" t="s">
        <v>12</v>
      </c>
      <c r="C11" s="23">
        <v>4070031</v>
      </c>
      <c r="D11" s="3">
        <v>4495</v>
      </c>
      <c r="E11" s="3">
        <v>5005</v>
      </c>
      <c r="F11" s="3">
        <v>3694</v>
      </c>
      <c r="G11" s="3">
        <v>3118</v>
      </c>
      <c r="H11" s="3">
        <v>3225</v>
      </c>
      <c r="I11" s="2">
        <f t="shared" si="0"/>
        <v>87.30373578776394</v>
      </c>
    </row>
    <row r="12" spans="1:9" s="13" customFormat="1" ht="79.5" customHeight="1">
      <c r="A12" s="36"/>
      <c r="B12" s="23" t="s">
        <v>13</v>
      </c>
      <c r="C12" s="23">
        <v>1792884</v>
      </c>
      <c r="D12" s="3">
        <v>456647</v>
      </c>
      <c r="E12" s="3">
        <v>405423</v>
      </c>
      <c r="F12" s="3">
        <v>322631</v>
      </c>
      <c r="G12" s="3">
        <v>434872</v>
      </c>
      <c r="H12" s="3">
        <v>480141</v>
      </c>
      <c r="I12" s="2">
        <f t="shared" si="0"/>
        <v>148.82047912320886</v>
      </c>
    </row>
    <row r="13" spans="1:9" s="13" customFormat="1" ht="79.5" customHeight="1">
      <c r="A13" s="36"/>
      <c r="B13" s="23" t="s">
        <v>14</v>
      </c>
      <c r="C13" s="23">
        <v>888367</v>
      </c>
      <c r="D13" s="3">
        <v>2203117</v>
      </c>
      <c r="E13" s="3">
        <v>3003680</v>
      </c>
      <c r="F13" s="3">
        <v>3185487</v>
      </c>
      <c r="G13" s="3">
        <v>2466048</v>
      </c>
      <c r="H13" s="3">
        <v>2333672</v>
      </c>
      <c r="I13" s="2">
        <f t="shared" si="0"/>
        <v>73.25950474762571</v>
      </c>
    </row>
    <row r="14" spans="1:9" s="13" customFormat="1" ht="79.5" customHeight="1">
      <c r="A14" s="36"/>
      <c r="B14" s="39" t="s">
        <v>26</v>
      </c>
      <c r="C14" s="39">
        <v>826246</v>
      </c>
      <c r="D14" s="4">
        <f>D10+D11+D12+D13</f>
        <v>4034555</v>
      </c>
      <c r="E14" s="4">
        <f>E10+E11+E12+E13</f>
        <v>4770590</v>
      </c>
      <c r="F14" s="4">
        <f>F10+F11+F12+F13</f>
        <v>4795007</v>
      </c>
      <c r="G14" s="4">
        <f>G10+G11+G12+G13</f>
        <v>4113338</v>
      </c>
      <c r="H14" s="4">
        <f>H10+H11+H12+H13</f>
        <v>3967525</v>
      </c>
      <c r="I14" s="5">
        <f t="shared" si="0"/>
        <v>82.74284062567583</v>
      </c>
    </row>
    <row r="15" spans="1:9" s="13" customFormat="1" ht="79.5" customHeight="1">
      <c r="A15" s="37"/>
      <c r="B15" s="24" t="s">
        <v>15</v>
      </c>
      <c r="C15" s="24">
        <v>5773426</v>
      </c>
      <c r="D15" s="6">
        <f>D14/D7*100</f>
        <v>3.6980339138405136</v>
      </c>
      <c r="E15" s="6">
        <f>E14/E7*100</f>
        <v>3.5923117469879515</v>
      </c>
      <c r="F15" s="6">
        <f>F14/F7*100</f>
        <v>3.8216667065171475</v>
      </c>
      <c r="G15" s="6">
        <f>G14/G7*100</f>
        <v>3.7771698806244256</v>
      </c>
      <c r="H15" s="6">
        <f>H14/H7*100</f>
        <v>3.86698343079922</v>
      </c>
      <c r="I15" s="2">
        <f t="shared" si="0"/>
        <v>101.18578431250411</v>
      </c>
    </row>
    <row r="16" spans="1:9" s="13" customFormat="1" ht="79.5" customHeight="1">
      <c r="A16" s="37"/>
      <c r="B16" s="24" t="s">
        <v>16</v>
      </c>
      <c r="C16" s="24">
        <v>2787713</v>
      </c>
      <c r="D16" s="6">
        <f>D14/D8*100</f>
        <v>3.5039458564935178</v>
      </c>
      <c r="E16" s="6">
        <f>E14/E8*100</f>
        <v>3.4425561725195473</v>
      </c>
      <c r="F16" s="6">
        <f>F14/F8*100</f>
        <v>3.647674335623874</v>
      </c>
      <c r="G16" s="6">
        <f>G14/G8*100</f>
        <v>3.5451685796420587</v>
      </c>
      <c r="H16" s="6">
        <f>H14/H8*100</f>
        <v>3.6034858344662863</v>
      </c>
      <c r="I16" s="2">
        <f t="shared" si="0"/>
        <v>98.78858425693231</v>
      </c>
    </row>
    <row r="17" spans="1:9" s="13" customFormat="1" ht="79.5" customHeight="1">
      <c r="A17" s="37"/>
      <c r="B17" s="24" t="s">
        <v>22</v>
      </c>
      <c r="C17" s="24">
        <v>1074862</v>
      </c>
      <c r="D17" s="6">
        <f>D14/D9*100</f>
        <v>3.6730025529409507</v>
      </c>
      <c r="E17" s="6">
        <f>E14/E9*100</f>
        <v>3.591455855459988</v>
      </c>
      <c r="F17" s="6">
        <f>F14/F9*100</f>
        <v>3.8099825656405804</v>
      </c>
      <c r="G17" s="6">
        <f>G14/G9*100</f>
        <v>3.7163496515591863</v>
      </c>
      <c r="H17" s="6">
        <f>H14/H9*100</f>
        <v>3.7777174764450208</v>
      </c>
      <c r="I17" s="2">
        <f t="shared" si="0"/>
        <v>99.15314339003714</v>
      </c>
    </row>
    <row r="18" spans="1:9" s="13" customFormat="1" ht="79.5" customHeight="1">
      <c r="A18" s="38"/>
      <c r="B18" s="23" t="s">
        <v>17</v>
      </c>
      <c r="C18" s="23">
        <v>1015365</v>
      </c>
      <c r="D18" s="3">
        <v>167</v>
      </c>
      <c r="E18" s="3">
        <v>163</v>
      </c>
      <c r="F18" s="3">
        <v>153</v>
      </c>
      <c r="G18" s="3">
        <v>148</v>
      </c>
      <c r="H18" s="3">
        <v>144</v>
      </c>
      <c r="I18" s="2">
        <f t="shared" si="0"/>
        <v>94.11764705882352</v>
      </c>
    </row>
    <row r="19" spans="1:9" s="13" customFormat="1" ht="79.5" customHeight="1">
      <c r="A19" s="38"/>
      <c r="B19" s="23" t="s">
        <v>18</v>
      </c>
      <c r="C19" s="23">
        <f>SUM(C7:C18)</f>
        <v>25236700</v>
      </c>
      <c r="D19" s="3">
        <v>171</v>
      </c>
      <c r="E19" s="3">
        <v>167</v>
      </c>
      <c r="F19" s="3">
        <v>157</v>
      </c>
      <c r="G19" s="3">
        <v>153</v>
      </c>
      <c r="H19" s="3">
        <v>142</v>
      </c>
      <c r="I19" s="2">
        <f t="shared" si="0"/>
        <v>90.44585987261146</v>
      </c>
    </row>
    <row r="20" spans="1:9" s="13" customFormat="1" ht="79.5" customHeight="1">
      <c r="A20" s="25" t="s">
        <v>25</v>
      </c>
      <c r="B20" s="26"/>
      <c r="C20" s="27"/>
      <c r="D20" s="3">
        <f>D9/D19</f>
        <v>642359.7192982456</v>
      </c>
      <c r="E20" s="3">
        <f>E9/E19</f>
        <v>795399.0898203593</v>
      </c>
      <c r="F20" s="3">
        <f>F9/F19</f>
        <v>801616.4203821656</v>
      </c>
      <c r="G20" s="3">
        <f>G9/G19</f>
        <v>723413.1503267974</v>
      </c>
      <c r="H20" s="3">
        <f>H9/H19</f>
        <v>739608.4295774648</v>
      </c>
      <c r="I20" s="2">
        <f t="shared" si="0"/>
        <v>92.26463066024286</v>
      </c>
    </row>
    <row r="21" spans="1:9" s="13" customFormat="1" ht="79.5" customHeight="1">
      <c r="A21" s="18"/>
      <c r="B21" s="22" t="s">
        <v>19</v>
      </c>
      <c r="C21" s="22">
        <v>815595</v>
      </c>
      <c r="D21" s="3">
        <v>8013</v>
      </c>
      <c r="E21" s="3">
        <v>8123</v>
      </c>
      <c r="F21" s="3">
        <v>8122</v>
      </c>
      <c r="G21" s="3">
        <v>7904</v>
      </c>
      <c r="H21" s="3">
        <v>7826</v>
      </c>
      <c r="I21" s="2">
        <f t="shared" si="0"/>
        <v>96.35557744397931</v>
      </c>
    </row>
    <row r="22" spans="1:9" s="13" customFormat="1" ht="79.5" customHeight="1">
      <c r="A22" s="19"/>
      <c r="B22" s="22" t="s">
        <v>20</v>
      </c>
      <c r="C22" s="22">
        <v>991378</v>
      </c>
      <c r="D22" s="3">
        <v>2697</v>
      </c>
      <c r="E22" s="3">
        <v>2458</v>
      </c>
      <c r="F22" s="3">
        <v>2065</v>
      </c>
      <c r="G22" s="3">
        <v>2863</v>
      </c>
      <c r="H22" s="3">
        <v>3288</v>
      </c>
      <c r="I22" s="2">
        <f t="shared" si="0"/>
        <v>159.22518159806296</v>
      </c>
    </row>
    <row r="23" spans="1:9" s="13" customFormat="1" ht="79.5" customHeight="1">
      <c r="A23" s="19"/>
      <c r="B23" s="22" t="s">
        <v>21</v>
      </c>
      <c r="C23" s="22">
        <v>227658</v>
      </c>
      <c r="D23" s="3">
        <v>12884</v>
      </c>
      <c r="E23" s="3">
        <v>17986</v>
      </c>
      <c r="F23" s="3">
        <v>20161</v>
      </c>
      <c r="G23" s="3">
        <v>16118</v>
      </c>
      <c r="H23" s="3">
        <v>15875</v>
      </c>
      <c r="I23" s="2">
        <f t="shared" si="0"/>
        <v>78.74113387232777</v>
      </c>
    </row>
    <row r="24" spans="1:9" s="13" customFormat="1" ht="79.5" customHeight="1" thickBot="1">
      <c r="A24" s="20"/>
      <c r="B24" s="21" t="s">
        <v>0</v>
      </c>
      <c r="C24" s="21">
        <v>282511</v>
      </c>
      <c r="D24" s="14">
        <f>D21+D22+D23</f>
        <v>23594</v>
      </c>
      <c r="E24" s="14">
        <f>E21+E22+E23</f>
        <v>28567</v>
      </c>
      <c r="F24" s="14">
        <f>F21+F22+F23</f>
        <v>30348</v>
      </c>
      <c r="G24" s="14">
        <f>G21+G22+G23</f>
        <v>26885</v>
      </c>
      <c r="H24" s="14">
        <f>H21+H22+H23</f>
        <v>26989</v>
      </c>
      <c r="I24" s="7">
        <f t="shared" si="0"/>
        <v>88.93172531962567</v>
      </c>
    </row>
    <row r="25" spans="1:9" s="13" customFormat="1" ht="64.5" customHeight="1">
      <c r="A25" s="15" t="s">
        <v>6</v>
      </c>
      <c r="B25" s="11"/>
      <c r="C25" s="11"/>
      <c r="D25" s="11"/>
      <c r="E25" s="11"/>
      <c r="F25" s="11"/>
      <c r="G25" s="11"/>
      <c r="H25" s="11"/>
      <c r="I25" s="11"/>
    </row>
    <row r="26" spans="2:9" s="13" customFormat="1" ht="64.5" customHeight="1">
      <c r="B26" s="11"/>
      <c r="C26" s="11"/>
      <c r="D26" s="11"/>
      <c r="E26" s="11"/>
      <c r="F26" s="11"/>
      <c r="G26" s="11"/>
      <c r="H26" s="11"/>
      <c r="I26" s="11"/>
    </row>
  </sheetData>
  <mergeCells count="27">
    <mergeCell ref="A10:A14"/>
    <mergeCell ref="A15:A17"/>
    <mergeCell ref="A18:A19"/>
    <mergeCell ref="B19:C19"/>
    <mergeCell ref="B15:C15"/>
    <mergeCell ref="B14:C14"/>
    <mergeCell ref="B18:C18"/>
    <mergeCell ref="A20:C20"/>
    <mergeCell ref="A1:I1"/>
    <mergeCell ref="A6:C6"/>
    <mergeCell ref="B13:C13"/>
    <mergeCell ref="B12:C12"/>
    <mergeCell ref="B7:C7"/>
    <mergeCell ref="B8:C8"/>
    <mergeCell ref="B9:C9"/>
    <mergeCell ref="A7:A9"/>
    <mergeCell ref="B16:C16"/>
    <mergeCell ref="B3:C4"/>
    <mergeCell ref="I3:I4"/>
    <mergeCell ref="A21:A24"/>
    <mergeCell ref="B24:C24"/>
    <mergeCell ref="B23:C23"/>
    <mergeCell ref="B22:C22"/>
    <mergeCell ref="B21:C21"/>
    <mergeCell ref="B10:C10"/>
    <mergeCell ref="B11:C11"/>
    <mergeCell ref="B17:C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2012-04-05T09:45:47Z</cp:lastPrinted>
  <dcterms:created xsi:type="dcterms:W3CDTF">2009-06-12T06:28:14Z</dcterms:created>
  <dcterms:modified xsi:type="dcterms:W3CDTF">2012-06-04T06:41:43Z</dcterms:modified>
  <cp:category/>
  <cp:version/>
  <cp:contentType/>
  <cp:contentStatus/>
</cp:coreProperties>
</file>