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581F093-2ADC-41CD-AFF5-6A645EA8EE64}" xr6:coauthVersionLast="47" xr6:coauthVersionMax="47" xr10:uidLastSave="{00000000-0000-0000-0000-000000000000}"/>
  <bookViews>
    <workbookView xWindow="-120" yWindow="-120" windowWidth="29040" windowHeight="15840" tabRatio="862" firstSheet="11" xr2:uid="{00000000-000D-0000-FFFF-FFFF00000000}"/>
  </bookViews>
  <sheets>
    <sheet name="基本情報" sheetId="19" r:id="rId1"/>
    <sheet name="①様式第12" sheetId="23" r:id="rId2"/>
    <sheet name="①別紙" sheetId="41" r:id="rId3"/>
    <sheet name="②様式第13" sheetId="24" r:id="rId4"/>
    <sheet name="③保安業務資格者計算書" sheetId="21" r:id="rId5"/>
    <sheet name="④保安業務用機器計算書" sheetId="22" r:id="rId6"/>
    <sheet name="⑤付保証明書" sheetId="34" r:id="rId7"/>
    <sheet name="⑥誓約書（個人用）" sheetId="37" r:id="rId8"/>
    <sheet name="⑥誓約書（法人用）" sheetId="25" r:id="rId9"/>
    <sheet name="⑦従業員資格者等一覧表" sheetId="32" r:id="rId10"/>
    <sheet name="⑧保安業務以外の業務の説明書" sheetId="26" r:id="rId11"/>
    <sheet name="⑨組織表（法人用）" sheetId="36" r:id="rId12"/>
    <sheet name="⑨緊急時連絡表（個人用）" sheetId="28" r:id="rId13"/>
    <sheet name="⑩事業所案内図" sheetId="35" r:id="rId14"/>
    <sheet name="⑪一般消費者等の範囲を示す図面（※緊急時対応を申請する場合）" sheetId="42" r:id="rId15"/>
    <sheet name="⑫役員名簿（法人用）" sheetId="38" r:id="rId16"/>
    <sheet name="⑫組合員名簿（事業協同組合用）" sheetId="43" r:id="rId17"/>
    <sheet name="⑬株主リスト（法人用）" sheetId="39" r:id="rId18"/>
  </sheets>
  <definedNames>
    <definedName name="_xlnm.Print_Area" localSheetId="2">①別紙!$A$1:$AQ$29</definedName>
    <definedName name="_xlnm.Print_Area" localSheetId="1">①様式第12!$A$1:$AC$44</definedName>
    <definedName name="_xlnm.Print_Area" localSheetId="3">②様式第13!$A$1:$AC$44</definedName>
    <definedName name="_xlnm.Print_Area" localSheetId="4">③保安業務資格者計算書!$A$1:$AF$47</definedName>
    <definedName name="_xlnm.Print_Area" localSheetId="5">④保安業務用機器計算書!$A$1:$AU$29</definedName>
    <definedName name="_xlnm.Print_Area" localSheetId="6">⑤付保証明書!$A$1:$AC$40</definedName>
    <definedName name="_xlnm.Print_Area" localSheetId="7">'⑥誓約書（個人用）'!$A$1:$AC$43</definedName>
    <definedName name="_xlnm.Print_Area" localSheetId="8">'⑥誓約書（法人用）'!$A$1:$AC$44</definedName>
    <definedName name="_xlnm.Print_Area" localSheetId="10">⑧保安業務以外の業務の説明書!$A$1:$AC$44</definedName>
    <definedName name="_xlnm.Print_Area" localSheetId="12">'⑨緊急時連絡表（個人用）'!$A$1:$AC$44</definedName>
    <definedName name="_xlnm.Print_Area" localSheetId="11">'⑨組織表（法人用）'!$A$1:$AC$43</definedName>
    <definedName name="_xlnm.Print_Area" localSheetId="13">⑩事業所案内図!$A$1:$AC$43</definedName>
    <definedName name="_xlnm.Print_Area" localSheetId="14">'⑪一般消費者等の範囲を示す図面（※緊急時対応を申請する場合）'!$A$1:$AC$44</definedName>
    <definedName name="_xlnm.Print_Area" localSheetId="16">'⑫組合員名簿（事業協同組合用）'!$A$1:$AC$44</definedName>
    <definedName name="_xlnm.Print_Area" localSheetId="15">'⑫役員名簿（法人用）'!$A$1:$AC$44</definedName>
    <definedName name="_xlnm.Print_Area" localSheetId="17">'⑬株主リスト（法人用）'!$A$1:$AC$44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43" l="1"/>
  <c r="S30" i="38"/>
  <c r="S28" i="43"/>
  <c r="S28" i="38"/>
  <c r="W26" i="43"/>
  <c r="V26" i="38"/>
  <c r="L14" i="24"/>
  <c r="L15" i="24"/>
  <c r="O21" i="26"/>
  <c r="AJ26" i="32"/>
  <c r="AE26" i="32"/>
  <c r="Z26" i="32"/>
  <c r="U26" i="32"/>
  <c r="P26" i="32"/>
  <c r="K26" i="32"/>
  <c r="F26" i="32"/>
  <c r="T11" i="25"/>
  <c r="O27" i="26"/>
  <c r="O28" i="26"/>
  <c r="O29" i="26"/>
  <c r="D27" i="26"/>
  <c r="D28" i="26"/>
  <c r="D29" i="26"/>
  <c r="AD36" i="21"/>
  <c r="AD16" i="21" s="1"/>
  <c r="H38" i="21"/>
  <c r="P34" i="21"/>
  <c r="H34" i="21"/>
  <c r="AD33" i="21"/>
  <c r="AD13" i="21" s="1"/>
  <c r="W11" i="21"/>
  <c r="Z8" i="21"/>
  <c r="U8" i="21"/>
  <c r="P14" i="21"/>
  <c r="P11" i="21"/>
  <c r="P8" i="21"/>
  <c r="H25" i="21"/>
  <c r="H22" i="21"/>
  <c r="H19" i="21"/>
  <c r="H17" i="21"/>
  <c r="H14" i="21"/>
  <c r="H11" i="21"/>
  <c r="H8" i="21"/>
  <c r="H6" i="21"/>
  <c r="AD23" i="21"/>
  <c r="AD20" i="21"/>
  <c r="AD18" i="21"/>
  <c r="AS9" i="22" s="1"/>
  <c r="AS7" i="22"/>
  <c r="AD7" i="21"/>
  <c r="AM6" i="22" s="1"/>
  <c r="AD5" i="21"/>
  <c r="AM5" i="22" s="1"/>
  <c r="K1" i="21"/>
  <c r="AS27" i="22"/>
  <c r="AP27" i="22"/>
  <c r="AM27" i="22"/>
  <c r="AJ27" i="22"/>
  <c r="AG27" i="22"/>
  <c r="AD27" i="22"/>
  <c r="R19" i="22"/>
  <c r="J19" i="22"/>
  <c r="AP18" i="22"/>
  <c r="AP20" i="22" s="1"/>
  <c r="AP25" i="22" s="1"/>
  <c r="AS17" i="22"/>
  <c r="AS20" i="22" s="1"/>
  <c r="AS25" i="22" s="1"/>
  <c r="AM17" i="22"/>
  <c r="AM20" i="22"/>
  <c r="AM25" i="22" s="1"/>
  <c r="AG17" i="22"/>
  <c r="AG20" i="22" s="1"/>
  <c r="AG25" i="22" s="1"/>
  <c r="AD17" i="22"/>
  <c r="AD20" i="22" s="1"/>
  <c r="AD25" i="22" s="1"/>
  <c r="AG7" i="22"/>
  <c r="J7" i="22"/>
  <c r="AJ6" i="22"/>
  <c r="J6" i="22"/>
  <c r="AS5" i="22"/>
  <c r="AP5" i="22"/>
  <c r="AG5" i="22"/>
  <c r="AD5" i="22"/>
  <c r="Z1" i="22"/>
  <c r="AD39" i="21"/>
  <c r="W44" i="21"/>
  <c r="T41" i="24"/>
  <c r="T40" i="24"/>
  <c r="T39" i="24"/>
  <c r="C26" i="23"/>
  <c r="A9" i="41"/>
  <c r="B9" i="19"/>
  <c r="Z25" i="26"/>
  <c r="Z26" i="26"/>
  <c r="Z27" i="26"/>
  <c r="Z28" i="26"/>
  <c r="Z29" i="26"/>
  <c r="Z30" i="26"/>
  <c r="Z31" i="26"/>
  <c r="U25" i="26"/>
  <c r="U26" i="26"/>
  <c r="U27" i="26"/>
  <c r="U28" i="26"/>
  <c r="U29" i="26"/>
  <c r="U30" i="26"/>
  <c r="U31" i="26"/>
  <c r="AA10" i="24"/>
  <c r="X10" i="24"/>
  <c r="U10" i="24"/>
  <c r="R10" i="24"/>
  <c r="O10" i="24"/>
  <c r="L10" i="24"/>
  <c r="I10" i="24"/>
  <c r="AP9" i="41"/>
  <c r="AN9" i="41"/>
  <c r="AN27" i="41" s="1"/>
  <c r="AL9" i="41"/>
  <c r="AL27" i="41"/>
  <c r="AJ9" i="41"/>
  <c r="AJ27" i="41" s="1"/>
  <c r="AH9" i="41"/>
  <c r="AF9" i="41"/>
  <c r="AF27" i="41"/>
  <c r="AD9" i="41"/>
  <c r="AD27" i="41" s="1"/>
  <c r="R19" i="24"/>
  <c r="O19" i="24"/>
  <c r="L19" i="24"/>
  <c r="C32" i="23"/>
  <c r="C31" i="23"/>
  <c r="C30" i="23"/>
  <c r="C29" i="23"/>
  <c r="C28" i="23"/>
  <c r="C27" i="23"/>
  <c r="P20" i="25"/>
  <c r="C20" i="25"/>
  <c r="E8" i="38"/>
  <c r="C29" i="19"/>
  <c r="B10" i="19"/>
  <c r="B19" i="36"/>
  <c r="H19" i="36"/>
  <c r="N19" i="36"/>
  <c r="T19" i="36"/>
  <c r="Z19" i="36"/>
  <c r="O33" i="26"/>
  <c r="O34" i="26"/>
  <c r="O35" i="26"/>
  <c r="O36" i="26"/>
  <c r="O37" i="26"/>
  <c r="B23" i="19"/>
  <c r="I12" i="24" s="1"/>
  <c r="C14" i="26"/>
  <c r="C22" i="23"/>
  <c r="S13" i="23"/>
  <c r="C23" i="23"/>
  <c r="AA37" i="24"/>
  <c r="AA35" i="24"/>
  <c r="C35" i="24"/>
  <c r="AA33" i="24"/>
  <c r="AA31" i="24"/>
  <c r="AA29" i="24"/>
  <c r="AA27" i="24"/>
  <c r="AA25" i="24"/>
  <c r="AA23" i="24"/>
  <c r="H17" i="36"/>
  <c r="O26" i="26"/>
  <c r="O25" i="26"/>
  <c r="C35" i="26"/>
  <c r="H6" i="24"/>
  <c r="F9" i="41"/>
  <c r="F45" i="19"/>
  <c r="F25" i="19"/>
  <c r="F32" i="19"/>
  <c r="O23" i="26"/>
  <c r="Z23" i="26"/>
  <c r="Z24" i="26"/>
  <c r="Z22" i="26"/>
  <c r="C20" i="26"/>
  <c r="C37" i="24"/>
  <c r="AB9" i="41"/>
  <c r="AB27" i="41"/>
  <c r="Z9" i="41"/>
  <c r="Z27" i="41"/>
  <c r="X9" i="41"/>
  <c r="X27" i="41"/>
  <c r="V9" i="41"/>
  <c r="V27" i="41"/>
  <c r="T9" i="41"/>
  <c r="T27" i="41"/>
  <c r="R9" i="41"/>
  <c r="R27" i="41"/>
  <c r="P9" i="41"/>
  <c r="P27" i="41"/>
  <c r="AH27" i="41"/>
  <c r="AP27" i="41"/>
  <c r="N16" i="23"/>
  <c r="S30" i="39"/>
  <c r="S28" i="39"/>
  <c r="V26" i="39"/>
  <c r="AI3" i="32"/>
  <c r="A2" i="32"/>
  <c r="U23" i="26"/>
  <c r="U24" i="26"/>
  <c r="U22" i="26"/>
  <c r="C12" i="26"/>
  <c r="C13" i="26"/>
  <c r="C15" i="26"/>
  <c r="C11" i="26"/>
  <c r="C37" i="26"/>
  <c r="C34" i="26"/>
  <c r="C33" i="26"/>
  <c r="D26" i="26"/>
  <c r="D25" i="26"/>
  <c r="C36" i="26"/>
  <c r="W5" i="26"/>
  <c r="W9" i="23"/>
  <c r="T12" i="37"/>
  <c r="T10" i="37"/>
  <c r="W5" i="37"/>
  <c r="J9" i="36"/>
  <c r="J8" i="36"/>
  <c r="Z17" i="36"/>
  <c r="T17" i="36"/>
  <c r="N17" i="36"/>
  <c r="B17" i="36"/>
  <c r="Z37" i="24"/>
  <c r="Z35" i="24"/>
  <c r="W5" i="25"/>
  <c r="O16" i="24"/>
  <c r="H5" i="24"/>
  <c r="T12" i="25"/>
  <c r="T10" i="25"/>
  <c r="U7" i="26"/>
  <c r="A21" i="28"/>
  <c r="J14" i="28"/>
  <c r="S14" i="23"/>
  <c r="AA21" i="24"/>
  <c r="AG9" i="22"/>
  <c r="AG10" i="22" s="1"/>
  <c r="AG24" i="22" s="1"/>
  <c r="AG26" i="22" s="1"/>
  <c r="AM7" i="22"/>
  <c r="AD7" i="22"/>
  <c r="AJ7" i="22"/>
  <c r="AD9" i="22"/>
  <c r="AP9" i="22"/>
  <c r="AP10" i="22" s="1"/>
  <c r="AP24" i="22" s="1"/>
  <c r="AP26" i="22" s="1"/>
  <c r="AS8" i="22"/>
  <c r="AP8" i="22"/>
  <c r="AG8" i="22"/>
  <c r="AM8" i="22"/>
  <c r="AJ8" i="22"/>
  <c r="AD8" i="22"/>
  <c r="AD10" i="22" s="1"/>
  <c r="AD24" i="22" s="1"/>
  <c r="AD26" i="22" s="1"/>
  <c r="B21" i="19"/>
  <c r="O30" i="26"/>
  <c r="AS10" i="22" l="1"/>
  <c r="AS24" i="22" s="1"/>
  <c r="AS26" i="22" s="1"/>
  <c r="AJ5" i="22"/>
  <c r="AJ9" i="22"/>
  <c r="AD10" i="21"/>
  <c r="AD26" i="21" s="1"/>
  <c r="K44" i="21" s="1"/>
  <c r="AM9" i="22"/>
  <c r="AM10" i="22" s="1"/>
  <c r="AM24" i="22" s="1"/>
  <c r="AM26" i="22" s="1"/>
  <c r="AJ17" i="22"/>
  <c r="AJ20" i="22" s="1"/>
  <c r="AJ25" i="22" s="1"/>
  <c r="AD43" i="21" l="1"/>
  <c r="AJ10" i="22"/>
  <c r="AJ24" i="22" s="1"/>
  <c r="AJ26" i="22" s="1"/>
</calcChain>
</file>

<file path=xl/sharedStrings.xml><?xml version="1.0" encoding="utf-8"?>
<sst xmlns="http://schemas.openxmlformats.org/spreadsheetml/2006/main" count="496" uniqueCount="340">
  <si>
    <t>合計</t>
    <rPh sb="0" eb="2">
      <t>ゴウケイ</t>
    </rPh>
    <phoneticPr fontId="6"/>
  </si>
  <si>
    <t>住所</t>
    <rPh sb="0" eb="2">
      <t>ジュウショ</t>
    </rPh>
    <phoneticPr fontId="6"/>
  </si>
  <si>
    <t>保安業務資格者</t>
    <rPh sb="0" eb="2">
      <t>ホアン</t>
    </rPh>
    <rPh sb="2" eb="4">
      <t>ギョウム</t>
    </rPh>
    <rPh sb="4" eb="7">
      <t>シカクシャ</t>
    </rPh>
    <phoneticPr fontId="6"/>
  </si>
  <si>
    <t>調査員</t>
    <rPh sb="0" eb="3">
      <t>チョウサイン</t>
    </rPh>
    <phoneticPr fontId="6"/>
  </si>
  <si>
    <t>認定番号</t>
    <rPh sb="0" eb="2">
      <t>ニンテイ</t>
    </rPh>
    <rPh sb="2" eb="4">
      <t>バンゴウ</t>
    </rPh>
    <phoneticPr fontId="6"/>
  </si>
  <si>
    <t>算定式</t>
    <rPh sb="0" eb="2">
      <t>サンテイ</t>
    </rPh>
    <rPh sb="2" eb="3">
      <t>シキ</t>
    </rPh>
    <phoneticPr fontId="6"/>
  </si>
  <si>
    <t>保安業務資格者計算書</t>
    <rPh sb="0" eb="2">
      <t>ホアン</t>
    </rPh>
    <rPh sb="2" eb="4">
      <t>ギョウム</t>
    </rPh>
    <rPh sb="4" eb="7">
      <t>シカクシャ</t>
    </rPh>
    <rPh sb="7" eb="10">
      <t>ケイサンショ</t>
    </rPh>
    <phoneticPr fontId="6"/>
  </si>
  <si>
    <t>保安業務区分</t>
    <rPh sb="0" eb="2">
      <t>ホアン</t>
    </rPh>
    <rPh sb="2" eb="4">
      <t>ギョウム</t>
    </rPh>
    <rPh sb="4" eb="6">
      <t>クブン</t>
    </rPh>
    <phoneticPr fontId="6"/>
  </si>
  <si>
    <t>消費者戸数</t>
    <rPh sb="0" eb="3">
      <t>ショウヒシャ</t>
    </rPh>
    <rPh sb="3" eb="5">
      <t>コスウ</t>
    </rPh>
    <phoneticPr fontId="6"/>
  </si>
  <si>
    <t>消費者戸数</t>
    <rPh sb="0" eb="3">
      <t>ショウヒシャ</t>
    </rPh>
    <rPh sb="3" eb="4">
      <t>ト</t>
    </rPh>
    <rPh sb="4" eb="5">
      <t>スウ</t>
    </rPh>
    <phoneticPr fontId="6"/>
  </si>
  <si>
    <t>月間実働日数</t>
    <rPh sb="0" eb="2">
      <t>ゲッカン</t>
    </rPh>
    <rPh sb="2" eb="4">
      <t>ジツドウ</t>
    </rPh>
    <rPh sb="4" eb="6">
      <t>ニッスウ</t>
    </rPh>
    <phoneticPr fontId="6"/>
  </si>
  <si>
    <t>調査員数</t>
    <rPh sb="0" eb="2">
      <t>チョウサ</t>
    </rPh>
    <rPh sb="2" eb="4">
      <t>インズウ</t>
    </rPh>
    <phoneticPr fontId="6"/>
  </si>
  <si>
    <t>③定期供給設備点検</t>
    <rPh sb="1" eb="3">
      <t>テイキ</t>
    </rPh>
    <rPh sb="3" eb="5">
      <t>キョウキュウ</t>
    </rPh>
    <rPh sb="5" eb="7">
      <t>セツビ</t>
    </rPh>
    <rPh sb="7" eb="9">
      <t>テンケン</t>
    </rPh>
    <phoneticPr fontId="6"/>
  </si>
  <si>
    <t>④定期消費設備調査</t>
    <rPh sb="1" eb="3">
      <t>テイキ</t>
    </rPh>
    <rPh sb="3" eb="5">
      <t>ショウヒ</t>
    </rPh>
    <rPh sb="5" eb="7">
      <t>セツビ</t>
    </rPh>
    <rPh sb="7" eb="9">
      <t>チョウサ</t>
    </rPh>
    <phoneticPr fontId="6"/>
  </si>
  <si>
    <t>⑤周知</t>
    <rPh sb="1" eb="3">
      <t>シュウチ</t>
    </rPh>
    <phoneticPr fontId="6"/>
  </si>
  <si>
    <t>⑥緊急時対応</t>
    <rPh sb="1" eb="4">
      <t>キンキュウジ</t>
    </rPh>
    <rPh sb="4" eb="6">
      <t>タイオウ</t>
    </rPh>
    <phoneticPr fontId="6"/>
  </si>
  <si>
    <t>⑦緊急時連絡</t>
    <rPh sb="1" eb="4">
      <t>キンキュウジ</t>
    </rPh>
    <rPh sb="4" eb="6">
      <t>レンラク</t>
    </rPh>
    <phoneticPr fontId="6"/>
  </si>
  <si>
    <t>年間実働日数</t>
    <rPh sb="0" eb="2">
      <t>ネンカン</t>
    </rPh>
    <rPh sb="2" eb="4">
      <t>ジツドウ</t>
    </rPh>
    <rPh sb="4" eb="6">
      <t>ニッスウ</t>
    </rPh>
    <phoneticPr fontId="6"/>
  </si>
  <si>
    <t>合　　　　計</t>
    <rPh sb="0" eb="1">
      <t>ゴウ</t>
    </rPh>
    <rPh sb="5" eb="6">
      <t>ケイ</t>
    </rPh>
    <phoneticPr fontId="6"/>
  </si>
  <si>
    <t>計算表１－（１）</t>
    <rPh sb="0" eb="2">
      <t>ケイサン</t>
    </rPh>
    <rPh sb="2" eb="3">
      <t>ヒョウ</t>
    </rPh>
    <phoneticPr fontId="6"/>
  </si>
  <si>
    <t>計算表１－（２）</t>
    <rPh sb="0" eb="2">
      <t>ケイサン</t>
    </rPh>
    <rPh sb="2" eb="3">
      <t>ヒョウ</t>
    </rPh>
    <phoneticPr fontId="6"/>
  </si>
  <si>
    <t>定期消費設備調査</t>
    <rPh sb="0" eb="2">
      <t>テイキ</t>
    </rPh>
    <rPh sb="2" eb="4">
      <t>ショウヒ</t>
    </rPh>
    <rPh sb="4" eb="6">
      <t>セツビ</t>
    </rPh>
    <rPh sb="6" eb="8">
      <t>チョウサ</t>
    </rPh>
    <phoneticPr fontId="6"/>
  </si>
  <si>
    <t>周知に係る保安業務資格者の数の算定については、次の式による。</t>
    <rPh sb="0" eb="2">
      <t>シュウチ</t>
    </rPh>
    <rPh sb="3" eb="4">
      <t>カカ</t>
    </rPh>
    <rPh sb="5" eb="7">
      <t>ホアン</t>
    </rPh>
    <rPh sb="7" eb="9">
      <t>ギョウム</t>
    </rPh>
    <rPh sb="9" eb="12">
      <t>シカクシャ</t>
    </rPh>
    <rPh sb="13" eb="14">
      <t>カズ</t>
    </rPh>
    <rPh sb="15" eb="17">
      <t>サンテイ</t>
    </rPh>
    <rPh sb="23" eb="24">
      <t>ツギ</t>
    </rPh>
    <rPh sb="25" eb="26">
      <t>シキ</t>
    </rPh>
    <phoneticPr fontId="6"/>
  </si>
  <si>
    <t>保安業務用機器計算書</t>
    <rPh sb="0" eb="2">
      <t>ホアン</t>
    </rPh>
    <rPh sb="2" eb="4">
      <t>ギョウム</t>
    </rPh>
    <rPh sb="4" eb="5">
      <t>ヨウ</t>
    </rPh>
    <rPh sb="5" eb="7">
      <t>キキ</t>
    </rPh>
    <rPh sb="7" eb="10">
      <t>ケイサンショ</t>
    </rPh>
    <phoneticPr fontId="6"/>
  </si>
  <si>
    <t>計算表２－（１）</t>
    <rPh sb="0" eb="2">
      <t>ケイサン</t>
    </rPh>
    <rPh sb="2" eb="3">
      <t>ヒョウ</t>
    </rPh>
    <phoneticPr fontId="6"/>
  </si>
  <si>
    <t>ガス検知器</t>
    <rPh sb="2" eb="5">
      <t>ケンチキ</t>
    </rPh>
    <phoneticPr fontId="6"/>
  </si>
  <si>
    <t>緊急工具類</t>
    <rPh sb="0" eb="2">
      <t>キンキュウ</t>
    </rPh>
    <rPh sb="2" eb="4">
      <t>コウグ</t>
    </rPh>
    <rPh sb="4" eb="5">
      <t>ルイ</t>
    </rPh>
    <phoneticPr fontId="6"/>
  </si>
  <si>
    <t>一酸化炭素測定器</t>
    <rPh sb="0" eb="3">
      <t>イッサンカ</t>
    </rPh>
    <rPh sb="3" eb="5">
      <t>タンソ</t>
    </rPh>
    <rPh sb="5" eb="7">
      <t>ソクテイ</t>
    </rPh>
    <rPh sb="7" eb="8">
      <t>キ</t>
    </rPh>
    <phoneticPr fontId="6"/>
  </si>
  <si>
    <t>保安業務用機器</t>
    <rPh sb="0" eb="2">
      <t>ホアン</t>
    </rPh>
    <rPh sb="2" eb="5">
      <t>ギョウムヨウ</t>
    </rPh>
    <rPh sb="5" eb="7">
      <t>キキ</t>
    </rPh>
    <phoneticPr fontId="6"/>
  </si>
  <si>
    <t>計算表１－（１）①の計算結果</t>
    <rPh sb="0" eb="2">
      <t>ケイサン</t>
    </rPh>
    <rPh sb="2" eb="3">
      <t>ヒョウ</t>
    </rPh>
    <rPh sb="10" eb="12">
      <t>ケイサン</t>
    </rPh>
    <rPh sb="12" eb="14">
      <t>ケッカ</t>
    </rPh>
    <phoneticPr fontId="6"/>
  </si>
  <si>
    <t>計算表１－（１）④の計算結果</t>
    <rPh sb="0" eb="2">
      <t>ケイサン</t>
    </rPh>
    <rPh sb="2" eb="3">
      <t>ヒョウ</t>
    </rPh>
    <rPh sb="10" eb="12">
      <t>ケイサン</t>
    </rPh>
    <rPh sb="12" eb="14">
      <t>ケッカ</t>
    </rPh>
    <phoneticPr fontId="6"/>
  </si>
  <si>
    <t>計算表１－（１）⑥の計算結果</t>
    <rPh sb="0" eb="2">
      <t>ケイサン</t>
    </rPh>
    <rPh sb="2" eb="3">
      <t>ヒョウ</t>
    </rPh>
    <rPh sb="10" eb="12">
      <t>ケイサン</t>
    </rPh>
    <rPh sb="12" eb="14">
      <t>ケッカ</t>
    </rPh>
    <phoneticPr fontId="6"/>
  </si>
  <si>
    <t>次の表の左欄に掲げる保安業務区分に係る認定を受けようとする場合にあっては、当該保安業務区分に係る算定式は、</t>
    <rPh sb="0" eb="1">
      <t>ツギ</t>
    </rPh>
    <rPh sb="2" eb="3">
      <t>ヒョウ</t>
    </rPh>
    <rPh sb="4" eb="5">
      <t>ヒダリ</t>
    </rPh>
    <rPh sb="5" eb="6">
      <t>ラン</t>
    </rPh>
    <rPh sb="7" eb="8">
      <t>カカ</t>
    </rPh>
    <rPh sb="10" eb="12">
      <t>ホアン</t>
    </rPh>
    <rPh sb="12" eb="14">
      <t>ギョウム</t>
    </rPh>
    <rPh sb="14" eb="16">
      <t>クブン</t>
    </rPh>
    <rPh sb="17" eb="18">
      <t>カカ</t>
    </rPh>
    <rPh sb="19" eb="21">
      <t>ニンテイ</t>
    </rPh>
    <rPh sb="22" eb="23">
      <t>ウ</t>
    </rPh>
    <rPh sb="29" eb="31">
      <t>バアイ</t>
    </rPh>
    <rPh sb="37" eb="39">
      <t>トウガイ</t>
    </rPh>
    <rPh sb="39" eb="41">
      <t>ホアン</t>
    </rPh>
    <rPh sb="41" eb="43">
      <t>ギョウム</t>
    </rPh>
    <rPh sb="43" eb="45">
      <t>クブン</t>
    </rPh>
    <rPh sb="46" eb="47">
      <t>カカ</t>
    </rPh>
    <rPh sb="48" eb="50">
      <t>サンテイ</t>
    </rPh>
    <rPh sb="50" eb="51">
      <t>シキ</t>
    </rPh>
    <phoneticPr fontId="6"/>
  </si>
  <si>
    <t>計算表２－（２）</t>
    <rPh sb="0" eb="2">
      <t>ケイサン</t>
    </rPh>
    <rPh sb="2" eb="3">
      <t>ヒョウ</t>
    </rPh>
    <phoneticPr fontId="6"/>
  </si>
  <si>
    <t>定期供給設備点検</t>
    <rPh sb="0" eb="2">
      <t>テイキ</t>
    </rPh>
    <rPh sb="2" eb="4">
      <t>キョウキュウ</t>
    </rPh>
    <rPh sb="4" eb="6">
      <t>セツビ</t>
    </rPh>
    <rPh sb="6" eb="8">
      <t>テンケン</t>
    </rPh>
    <phoneticPr fontId="6"/>
  </si>
  <si>
    <t>計算表２－（１）の計算結果</t>
    <rPh sb="0" eb="2">
      <t>ケイサン</t>
    </rPh>
    <rPh sb="2" eb="3">
      <t>ヒョウ</t>
    </rPh>
    <rPh sb="9" eb="11">
      <t>ケイサン</t>
    </rPh>
    <rPh sb="11" eb="13">
      <t>ケッカ</t>
    </rPh>
    <phoneticPr fontId="6"/>
  </si>
  <si>
    <t>計算表２－（２）の計算結果</t>
    <rPh sb="0" eb="2">
      <t>ケイサン</t>
    </rPh>
    <rPh sb="2" eb="3">
      <t>ヒョウ</t>
    </rPh>
    <rPh sb="9" eb="11">
      <t>ケイサン</t>
    </rPh>
    <rPh sb="11" eb="13">
      <t>ケッカ</t>
    </rPh>
    <phoneticPr fontId="6"/>
  </si>
  <si>
    <t>整理番号</t>
    <rPh sb="0" eb="2">
      <t>セイリ</t>
    </rPh>
    <rPh sb="2" eb="4">
      <t>バンゴウ</t>
    </rPh>
    <phoneticPr fontId="6"/>
  </si>
  <si>
    <t>審査結果</t>
    <rPh sb="0" eb="2">
      <t>シンサ</t>
    </rPh>
    <rPh sb="2" eb="4">
      <t>ケッカ</t>
    </rPh>
    <phoneticPr fontId="6"/>
  </si>
  <si>
    <t>受理年月日</t>
    <rPh sb="0" eb="2">
      <t>ジュリ</t>
    </rPh>
    <rPh sb="2" eb="5">
      <t>ネンガッピ</t>
    </rPh>
    <phoneticPr fontId="6"/>
  </si>
  <si>
    <t>×</t>
    <phoneticPr fontId="6"/>
  </si>
  <si>
    <t>年</t>
    <rPh sb="0" eb="1">
      <t>ネン</t>
    </rPh>
    <phoneticPr fontId="6"/>
  </si>
  <si>
    <t>日</t>
    <rPh sb="0" eb="1">
      <t>ヒ</t>
    </rPh>
    <phoneticPr fontId="6"/>
  </si>
  <si>
    <t>氏名又は名称及び法人に</t>
    <phoneticPr fontId="6"/>
  </si>
  <si>
    <t>あってはその代表者の氏名</t>
  </si>
  <si>
    <t>様式第13（第30条関係）</t>
    <rPh sb="0" eb="2">
      <t>ヨウシキ</t>
    </rPh>
    <rPh sb="2" eb="3">
      <t>ダイ</t>
    </rPh>
    <rPh sb="6" eb="7">
      <t>ダイ</t>
    </rPh>
    <rPh sb="9" eb="10">
      <t>ジョウ</t>
    </rPh>
    <rPh sb="10" eb="12">
      <t>カンケイ</t>
    </rPh>
    <phoneticPr fontId="6"/>
  </si>
  <si>
    <t>事業所の名称</t>
    <rPh sb="0" eb="3">
      <t>ジギョウショ</t>
    </rPh>
    <rPh sb="4" eb="6">
      <t>メイショウ</t>
    </rPh>
    <phoneticPr fontId="6"/>
  </si>
  <si>
    <t>事業所の所在地</t>
    <rPh sb="0" eb="3">
      <t>ジギョウショ</t>
    </rPh>
    <rPh sb="4" eb="7">
      <t>ショザイチ</t>
    </rPh>
    <phoneticPr fontId="6"/>
  </si>
  <si>
    <t>保安業務の区分</t>
    <rPh sb="0" eb="2">
      <t>ホアン</t>
    </rPh>
    <rPh sb="2" eb="4">
      <t>ギョウム</t>
    </rPh>
    <rPh sb="5" eb="7">
      <t>クブン</t>
    </rPh>
    <phoneticPr fontId="6"/>
  </si>
  <si>
    <t>供給開始時点検・調査</t>
    <rPh sb="0" eb="2">
      <t>キョウキュウ</t>
    </rPh>
    <rPh sb="2" eb="4">
      <t>カイシ</t>
    </rPh>
    <rPh sb="4" eb="5">
      <t>ジ</t>
    </rPh>
    <rPh sb="5" eb="7">
      <t>テンケン</t>
    </rPh>
    <rPh sb="8" eb="10">
      <t>チョウサ</t>
    </rPh>
    <phoneticPr fontId="6"/>
  </si>
  <si>
    <t>容器交換時等供給設備点検</t>
    <rPh sb="0" eb="2">
      <t>ヨウキ</t>
    </rPh>
    <rPh sb="2" eb="4">
      <t>コウカン</t>
    </rPh>
    <rPh sb="4" eb="5">
      <t>ジ</t>
    </rPh>
    <rPh sb="5" eb="6">
      <t>トウ</t>
    </rPh>
    <rPh sb="6" eb="8">
      <t>キョウキュウ</t>
    </rPh>
    <rPh sb="8" eb="10">
      <t>セツビ</t>
    </rPh>
    <rPh sb="10" eb="12">
      <t>テンケン</t>
    </rPh>
    <phoneticPr fontId="6"/>
  </si>
  <si>
    <t>周知</t>
    <rPh sb="0" eb="2">
      <t>シュウチ</t>
    </rPh>
    <phoneticPr fontId="6"/>
  </si>
  <si>
    <t>一般消費者等の数</t>
    <rPh sb="0" eb="2">
      <t>イッパン</t>
    </rPh>
    <rPh sb="2" eb="4">
      <t>ショウヒ</t>
    </rPh>
    <rPh sb="4" eb="5">
      <t>シャ</t>
    </rPh>
    <rPh sb="5" eb="6">
      <t>トウ</t>
    </rPh>
    <rPh sb="7" eb="8">
      <t>カズ</t>
    </rPh>
    <phoneticPr fontId="6"/>
  </si>
  <si>
    <t>調査員の数</t>
    <rPh sb="0" eb="3">
      <t>チョウサイン</t>
    </rPh>
    <rPh sb="4" eb="5">
      <t>カズ</t>
    </rPh>
    <phoneticPr fontId="6"/>
  </si>
  <si>
    <t>自記圧力計</t>
    <rPh sb="0" eb="2">
      <t>ジキ</t>
    </rPh>
    <rPh sb="2" eb="5">
      <t>アツリョクケイ</t>
    </rPh>
    <phoneticPr fontId="6"/>
  </si>
  <si>
    <t>ボーリングバー</t>
    <phoneticPr fontId="6"/>
  </si>
  <si>
    <t>日/月</t>
    <rPh sb="0" eb="1">
      <t>ヒ</t>
    </rPh>
    <rPh sb="2" eb="3">
      <t>ツキ</t>
    </rPh>
    <phoneticPr fontId="6"/>
  </si>
  <si>
    <t>日/年</t>
    <rPh sb="0" eb="1">
      <t>ヒ</t>
    </rPh>
    <rPh sb="2" eb="3">
      <t>ネン</t>
    </rPh>
    <phoneticPr fontId="6"/>
  </si>
  <si>
    <t>緊急時対応を行う場合にあってはその方法</t>
    <phoneticPr fontId="6"/>
  </si>
  <si>
    <t>業務の種類</t>
    <rPh sb="0" eb="2">
      <t>ギョウム</t>
    </rPh>
    <rPh sb="3" eb="5">
      <t>シュルイ</t>
    </rPh>
    <phoneticPr fontId="2"/>
  </si>
  <si>
    <t>委託先</t>
    <rPh sb="0" eb="2">
      <t>イタク</t>
    </rPh>
    <rPh sb="2" eb="3">
      <t>サキ</t>
    </rPh>
    <phoneticPr fontId="2"/>
  </si>
  <si>
    <t>委託配送戸数</t>
    <rPh sb="0" eb="2">
      <t>イタク</t>
    </rPh>
    <rPh sb="2" eb="4">
      <t>ハイソウ</t>
    </rPh>
    <rPh sb="4" eb="5">
      <t>ト</t>
    </rPh>
    <rPh sb="5" eb="6">
      <t>スウ</t>
    </rPh>
    <phoneticPr fontId="6"/>
  </si>
  <si>
    <t>米穀販売</t>
    <rPh sb="0" eb="2">
      <t>ベイコク</t>
    </rPh>
    <rPh sb="2" eb="4">
      <t>ハンバイ</t>
    </rPh>
    <phoneticPr fontId="6"/>
  </si>
  <si>
    <t>石油類販売</t>
    <rPh sb="0" eb="2">
      <t>セキユ</t>
    </rPh>
    <rPh sb="2" eb="3">
      <t>ルイ</t>
    </rPh>
    <rPh sb="3" eb="5">
      <t>ハンバイ</t>
    </rPh>
    <phoneticPr fontId="6"/>
  </si>
  <si>
    <t>加入電話</t>
    <rPh sb="0" eb="2">
      <t>カニュウ</t>
    </rPh>
    <rPh sb="2" eb="4">
      <t>デンワ</t>
    </rPh>
    <phoneticPr fontId="6"/>
  </si>
  <si>
    <t>電話</t>
    <rPh sb="0" eb="2">
      <t>デンワ</t>
    </rPh>
    <phoneticPr fontId="6"/>
  </si>
  <si>
    <t>組織表</t>
    <rPh sb="0" eb="2">
      <t>ソシキ</t>
    </rPh>
    <rPh sb="2" eb="3">
      <t>ヒョウ</t>
    </rPh>
    <phoneticPr fontId="6"/>
  </si>
  <si>
    <t>奈良県知事　殿</t>
    <rPh sb="0" eb="2">
      <t>ナラ</t>
    </rPh>
    <rPh sb="2" eb="5">
      <t>ケンチジ</t>
    </rPh>
    <rPh sb="6" eb="7">
      <t>ドノ</t>
    </rPh>
    <phoneticPr fontId="6"/>
  </si>
  <si>
    <t>緊急時連絡表</t>
    <rPh sb="0" eb="2">
      <t>キンキュウ</t>
    </rPh>
    <rPh sb="2" eb="3">
      <t>ジ</t>
    </rPh>
    <rPh sb="3" eb="5">
      <t>レンラク</t>
    </rPh>
    <rPh sb="5" eb="6">
      <t>ヒョウ</t>
    </rPh>
    <phoneticPr fontId="6"/>
  </si>
  <si>
    <t>②容器交換時等供給設備点検</t>
    <rPh sb="1" eb="3">
      <t>ヨウキ</t>
    </rPh>
    <rPh sb="3" eb="5">
      <t>コウカン</t>
    </rPh>
    <rPh sb="5" eb="6">
      <t>ジ</t>
    </rPh>
    <rPh sb="6" eb="7">
      <t>ナド</t>
    </rPh>
    <phoneticPr fontId="6"/>
  </si>
  <si>
    <t>定期供給設備点検
及び
定期消費設備調査</t>
    <rPh sb="0" eb="2">
      <t>テイキ</t>
    </rPh>
    <rPh sb="2" eb="4">
      <t>キョウキュウ</t>
    </rPh>
    <rPh sb="4" eb="6">
      <t>セツビ</t>
    </rPh>
    <rPh sb="6" eb="8">
      <t>テンケン</t>
    </rPh>
    <rPh sb="9" eb="10">
      <t>オヨ</t>
    </rPh>
    <rPh sb="12" eb="14">
      <t>テイキ</t>
    </rPh>
    <rPh sb="14" eb="16">
      <t>ショウヒ</t>
    </rPh>
    <rPh sb="16" eb="18">
      <t>セツビ</t>
    </rPh>
    <rPh sb="18" eb="20">
      <t>チョウサ</t>
    </rPh>
    <phoneticPr fontId="6"/>
  </si>
  <si>
    <t>一酸化炭素
測定器</t>
    <rPh sb="0" eb="3">
      <t>イッサンカ</t>
    </rPh>
    <rPh sb="3" eb="5">
      <t>タンソ</t>
    </rPh>
    <rPh sb="6" eb="8">
      <t>ソクテイ</t>
    </rPh>
    <rPh sb="8" eb="9">
      <t>キ</t>
    </rPh>
    <phoneticPr fontId="6"/>
  </si>
  <si>
    <t>①定期供給設備点検
及び
定期消費設備調査</t>
    <rPh sb="1" eb="3">
      <t>テイキ</t>
    </rPh>
    <rPh sb="3" eb="5">
      <t>キョウキュウ</t>
    </rPh>
    <rPh sb="5" eb="7">
      <t>セツビ</t>
    </rPh>
    <rPh sb="7" eb="9">
      <t>テンケン</t>
    </rPh>
    <rPh sb="10" eb="11">
      <t>オヨ</t>
    </rPh>
    <phoneticPr fontId="6"/>
  </si>
  <si>
    <t>漏えい検知液</t>
    <rPh sb="0" eb="1">
      <t>ロウ</t>
    </rPh>
    <rPh sb="3" eb="5">
      <t>ケンチ</t>
    </rPh>
    <rPh sb="5" eb="6">
      <t>エキ</t>
    </rPh>
    <phoneticPr fontId="6"/>
  </si>
  <si>
    <t>緊急時
連絡</t>
    <rPh sb="0" eb="3">
      <t>キンキュウジ</t>
    </rPh>
    <rPh sb="4" eb="6">
      <t>レンラク</t>
    </rPh>
    <phoneticPr fontId="6"/>
  </si>
  <si>
    <t>緊急時
対応</t>
    <rPh sb="0" eb="3">
      <t>キンキュウジ</t>
    </rPh>
    <rPh sb="4" eb="6">
      <t>タイオウ</t>
    </rPh>
    <phoneticPr fontId="6"/>
  </si>
  <si>
    <t>年間実働日数又は
平均月間実働日数</t>
    <rPh sb="0" eb="2">
      <t>ネンカン</t>
    </rPh>
    <rPh sb="2" eb="4">
      <t>ジツドウ</t>
    </rPh>
    <rPh sb="4" eb="6">
      <t>ニッスウ</t>
    </rPh>
    <rPh sb="6" eb="7">
      <t>マタ</t>
    </rPh>
    <rPh sb="9" eb="11">
      <t>ヘイキン</t>
    </rPh>
    <rPh sb="11" eb="13">
      <t>ゲッカン</t>
    </rPh>
    <rPh sb="13" eb="15">
      <t>ジツドウ</t>
    </rPh>
    <rPh sb="15" eb="17">
      <t>ニッスウ</t>
    </rPh>
    <phoneticPr fontId="6"/>
  </si>
  <si>
    <t>奈良県知事　殿</t>
    <phoneticPr fontId="6"/>
  </si>
  <si>
    <t>名称</t>
    <rPh sb="0" eb="1">
      <t>メイ</t>
    </rPh>
    <rPh sb="1" eb="2">
      <t>ショウ</t>
    </rPh>
    <phoneticPr fontId="6"/>
  </si>
  <si>
    <t>氏名</t>
    <rPh sb="0" eb="1">
      <t>シ</t>
    </rPh>
    <rPh sb="1" eb="2">
      <t>メイ</t>
    </rPh>
    <phoneticPr fontId="6"/>
  </si>
  <si>
    <t>保安業務
資格者数</t>
    <rPh sb="0" eb="2">
      <t>ホアン</t>
    </rPh>
    <rPh sb="2" eb="4">
      <t>ギョウム</t>
    </rPh>
    <phoneticPr fontId="6"/>
  </si>
  <si>
    <t>充てん作業者数</t>
    <rPh sb="0" eb="1">
      <t>ジュウ</t>
    </rPh>
    <rPh sb="3" eb="6">
      <t>サギョウシャ</t>
    </rPh>
    <rPh sb="6" eb="7">
      <t>スウ</t>
    </rPh>
    <phoneticPr fontId="6"/>
  </si>
  <si>
    <t>一酸化炭素測定器</t>
    <phoneticPr fontId="6"/>
  </si>
  <si>
    <t>緊急工具類</t>
    <rPh sb="0" eb="2">
      <t>キンキュウ</t>
    </rPh>
    <rPh sb="2" eb="5">
      <t>コウグルイ</t>
    </rPh>
    <phoneticPr fontId="6"/>
  </si>
  <si>
    <t>ボーリングバー</t>
    <phoneticPr fontId="6"/>
  </si>
  <si>
    <t>⑤周知</t>
    <phoneticPr fontId="6"/>
  </si>
  <si>
    <t>①供給開始時点検・調査</t>
    <phoneticPr fontId="6"/>
  </si>
  <si>
    <t>②容器交換時等供給設備点検</t>
    <phoneticPr fontId="6"/>
  </si>
  <si>
    <t>③定期供給設備点検</t>
    <phoneticPr fontId="6"/>
  </si>
  <si>
    <t>④定期消費設備調査</t>
    <phoneticPr fontId="6"/>
  </si>
  <si>
    <t>⑥緊急時対応</t>
    <phoneticPr fontId="6"/>
  </si>
  <si>
    <t>⑦緊急時連絡</t>
    <phoneticPr fontId="6"/>
  </si>
  <si>
    <t>ＬＰガス販売</t>
    <rPh sb="4" eb="6">
      <t>ハンバイ</t>
    </rPh>
    <phoneticPr fontId="6"/>
  </si>
  <si>
    <t>ＬＰガス器具販売</t>
    <rPh sb="4" eb="6">
      <t>キグ</t>
    </rPh>
    <rPh sb="6" eb="8">
      <t>ハンバイ</t>
    </rPh>
    <phoneticPr fontId="6"/>
  </si>
  <si>
    <t>ＬＰガス設備工事</t>
    <rPh sb="4" eb="6">
      <t>セツビ</t>
    </rPh>
    <rPh sb="6" eb="8">
      <t>コウジ</t>
    </rPh>
    <phoneticPr fontId="6"/>
  </si>
  <si>
    <t>（0未満となる場合にあっては0とする）</t>
    <rPh sb="2" eb="4">
      <t>ミマン</t>
    </rPh>
    <rPh sb="7" eb="9">
      <t>バアイ</t>
    </rPh>
    <phoneticPr fontId="6"/>
  </si>
  <si>
    <t>人数</t>
    <rPh sb="0" eb="2">
      <t>ニンズウ</t>
    </rPh>
    <phoneticPr fontId="6"/>
  </si>
  <si>
    <t>１</t>
    <phoneticPr fontId="6"/>
  </si>
  <si>
    <t>保安業務に係る事業所の名称及び所在地</t>
    <phoneticPr fontId="6"/>
  </si>
  <si>
    <t>２</t>
    <phoneticPr fontId="6"/>
  </si>
  <si>
    <t>３</t>
    <phoneticPr fontId="6"/>
  </si>
  <si>
    <t>保安業務区分ごとの一般消費者等の数</t>
    <rPh sb="0" eb="2">
      <t>ホアン</t>
    </rPh>
    <rPh sb="2" eb="4">
      <t>ギョウム</t>
    </rPh>
    <rPh sb="4" eb="6">
      <t>クブン</t>
    </rPh>
    <rPh sb="9" eb="11">
      <t>イッパン</t>
    </rPh>
    <rPh sb="11" eb="14">
      <t>ショウヒシャ</t>
    </rPh>
    <rPh sb="14" eb="15">
      <t>ナド</t>
    </rPh>
    <rPh sb="16" eb="17">
      <t>カズ</t>
    </rPh>
    <phoneticPr fontId="6"/>
  </si>
  <si>
    <t>別紙のとおり</t>
    <rPh sb="0" eb="2">
      <t>ベッシ</t>
    </rPh>
    <phoneticPr fontId="6"/>
  </si>
  <si>
    <t>４</t>
    <phoneticPr fontId="6"/>
  </si>
  <si>
    <t>当該保安業務に係る液化石油ガス販売事業を行う販売所の所在する都道府県名</t>
    <rPh sb="0" eb="2">
      <t>トウガイ</t>
    </rPh>
    <rPh sb="2" eb="4">
      <t>ホアン</t>
    </rPh>
    <rPh sb="4" eb="6">
      <t>ギョウム</t>
    </rPh>
    <rPh sb="7" eb="8">
      <t>カカ</t>
    </rPh>
    <rPh sb="9" eb="11">
      <t>エキカ</t>
    </rPh>
    <rPh sb="11" eb="13">
      <t>セキユ</t>
    </rPh>
    <rPh sb="15" eb="17">
      <t>ハンバイ</t>
    </rPh>
    <rPh sb="17" eb="19">
      <t>ジギョウ</t>
    </rPh>
    <rPh sb="20" eb="21">
      <t>オコナ</t>
    </rPh>
    <rPh sb="22" eb="25">
      <t>ハンバイショ</t>
    </rPh>
    <rPh sb="26" eb="28">
      <t>ショザイ</t>
    </rPh>
    <rPh sb="30" eb="34">
      <t>トドウフケン</t>
    </rPh>
    <rPh sb="34" eb="35">
      <t>メイ</t>
    </rPh>
    <phoneticPr fontId="6"/>
  </si>
  <si>
    <t>奈良県</t>
    <rPh sb="0" eb="3">
      <t>ナラケン</t>
    </rPh>
    <phoneticPr fontId="6"/>
  </si>
  <si>
    <t>同条第１項の認定を受けたいので、次のとおり申請します。</t>
    <rPh sb="0" eb="2">
      <t>ドウジョウ</t>
    </rPh>
    <rPh sb="2" eb="3">
      <t>ダイ</t>
    </rPh>
    <rPh sb="4" eb="5">
      <t>コウ</t>
    </rPh>
    <rPh sb="6" eb="8">
      <t>ニンテイ</t>
    </rPh>
    <rPh sb="9" eb="10">
      <t>ウ</t>
    </rPh>
    <rPh sb="16" eb="17">
      <t>ツギ</t>
    </rPh>
    <rPh sb="21" eb="23">
      <t>シンセイ</t>
    </rPh>
    <phoneticPr fontId="6"/>
  </si>
  <si>
    <t>様式第12（第30条関係）</t>
    <rPh sb="2" eb="3">
      <t>ダイ</t>
    </rPh>
    <rPh sb="6" eb="7">
      <t>ダイ</t>
    </rPh>
    <rPh sb="9" eb="10">
      <t>ジョウ</t>
    </rPh>
    <rPh sb="10" eb="12">
      <t>カンケイ</t>
    </rPh>
    <phoneticPr fontId="6"/>
  </si>
  <si>
    <t>計算表１－（２）①の計算結果</t>
    <rPh sb="0" eb="2">
      <t>ケイサン</t>
    </rPh>
    <rPh sb="2" eb="3">
      <t>ヒョウ</t>
    </rPh>
    <rPh sb="10" eb="12">
      <t>ケイサン</t>
    </rPh>
    <rPh sb="12" eb="14">
      <t>ケッカ</t>
    </rPh>
    <phoneticPr fontId="6"/>
  </si>
  <si>
    <t>保安機関認定申請書</t>
    <rPh sb="0" eb="2">
      <t>ホアン</t>
    </rPh>
    <rPh sb="2" eb="4">
      <t>キカン</t>
    </rPh>
    <rPh sb="4" eb="6">
      <t>ニンテイ</t>
    </rPh>
    <rPh sb="6" eb="9">
      <t>シンセイショ</t>
    </rPh>
    <phoneticPr fontId="6"/>
  </si>
  <si>
    <t>保安業務資格者の数</t>
    <phoneticPr fontId="6"/>
  </si>
  <si>
    <t>　　消費者戸数</t>
    <rPh sb="2" eb="5">
      <t>ショウヒシャ</t>
    </rPh>
    <rPh sb="5" eb="6">
      <t>ト</t>
    </rPh>
    <rPh sb="6" eb="7">
      <t>スウ</t>
    </rPh>
    <phoneticPr fontId="6"/>
  </si>
  <si>
    <t>②容器交換時等
　 供給設備点検</t>
    <rPh sb="1" eb="3">
      <t>ヨウキ</t>
    </rPh>
    <rPh sb="3" eb="5">
      <t>コウカン</t>
    </rPh>
    <rPh sb="5" eb="6">
      <t>ジ</t>
    </rPh>
    <rPh sb="6" eb="7">
      <t>ナド</t>
    </rPh>
    <phoneticPr fontId="6"/>
  </si>
  <si>
    <t>誓約書</t>
    <rPh sb="0" eb="1">
      <t>チカイ</t>
    </rPh>
    <rPh sb="1" eb="2">
      <t>ヤク</t>
    </rPh>
    <rPh sb="2" eb="3">
      <t>ショ</t>
    </rPh>
    <phoneticPr fontId="6"/>
  </si>
  <si>
    <t>保有戸数</t>
    <rPh sb="0" eb="1">
      <t>タモツ</t>
    </rPh>
    <rPh sb="1" eb="2">
      <t>ユウ</t>
    </rPh>
    <rPh sb="2" eb="3">
      <t>ト</t>
    </rPh>
    <rPh sb="3" eb="4">
      <t>スウ</t>
    </rPh>
    <phoneticPr fontId="6"/>
  </si>
  <si>
    <t>合計</t>
    <rPh sb="0" eb="1">
      <t>ゴウ</t>
    </rPh>
    <rPh sb="1" eb="2">
      <t>ケイ</t>
    </rPh>
    <phoneticPr fontId="6"/>
  </si>
  <si>
    <t>現在</t>
    <rPh sb="0" eb="2">
      <t>ゲンザイ</t>
    </rPh>
    <phoneticPr fontId="6"/>
  </si>
  <si>
    <t>保安業務以外の業務の説明書</t>
    <rPh sb="7" eb="9">
      <t>ギョウム</t>
    </rPh>
    <rPh sb="10" eb="13">
      <t>セツメイショ</t>
    </rPh>
    <phoneticPr fontId="2"/>
  </si>
  <si>
    <t>合計</t>
    <rPh sb="0" eb="1">
      <t>ゴウ</t>
    </rPh>
    <rPh sb="1" eb="2">
      <t>ケイ</t>
    </rPh>
    <phoneticPr fontId="2"/>
  </si>
  <si>
    <t>割合</t>
    <rPh sb="0" eb="2">
      <t>ワリアイ</t>
    </rPh>
    <phoneticPr fontId="6"/>
  </si>
  <si>
    <t>一般消費者等</t>
    <rPh sb="0" eb="2">
      <t>イッパン</t>
    </rPh>
    <rPh sb="2" eb="4">
      <t>ショウヒ</t>
    </rPh>
    <rPh sb="4" eb="5">
      <t>シャ</t>
    </rPh>
    <rPh sb="5" eb="6">
      <t>ナド</t>
    </rPh>
    <phoneticPr fontId="6"/>
  </si>
  <si>
    <t>記</t>
    <rPh sb="0" eb="1">
      <t>キ</t>
    </rPh>
    <phoneticPr fontId="6"/>
  </si>
  <si>
    <t>名称</t>
    <rPh sb="0" eb="2">
      <t>メイショウ</t>
    </rPh>
    <phoneticPr fontId="6"/>
  </si>
  <si>
    <t>所在地</t>
    <rPh sb="0" eb="3">
      <t>ショザイチ</t>
    </rPh>
    <phoneticPr fontId="6"/>
  </si>
  <si>
    <t>氏名</t>
    <rPh sb="0" eb="2">
      <t>シメイ</t>
    </rPh>
    <phoneticPr fontId="6"/>
  </si>
  <si>
    <t>現住所</t>
    <rPh sb="0" eb="3">
      <t>ゲンジュウショ</t>
    </rPh>
    <phoneticPr fontId="6"/>
  </si>
  <si>
    <t>従業員資格者等一覧表</t>
    <rPh sb="0" eb="3">
      <t>ジュウギョウイン</t>
    </rPh>
    <rPh sb="3" eb="6">
      <t>シカクシャ</t>
    </rPh>
    <rPh sb="6" eb="7">
      <t>ナド</t>
    </rPh>
    <rPh sb="7" eb="10">
      <t>イチランヒョウ</t>
    </rPh>
    <phoneticPr fontId="6"/>
  </si>
  <si>
    <t>保安業務員</t>
    <phoneticPr fontId="6"/>
  </si>
  <si>
    <t>役員名簿</t>
    <rPh sb="0" eb="2">
      <t>ヤクイン</t>
    </rPh>
    <rPh sb="2" eb="4">
      <t>メイボ</t>
    </rPh>
    <phoneticPr fontId="6"/>
  </si>
  <si>
    <t>奈良県知事　殿</t>
    <rPh sb="0" eb="3">
      <t>ナラケン</t>
    </rPh>
    <rPh sb="3" eb="5">
      <t>チジ</t>
    </rPh>
    <rPh sb="6" eb="7">
      <t>ドノ</t>
    </rPh>
    <phoneticPr fontId="6"/>
  </si>
  <si>
    <t>【備考】</t>
    <rPh sb="1" eb="3">
      <t>ビコウ</t>
    </rPh>
    <phoneticPr fontId="6"/>
  </si>
  <si>
    <t>１　役員名欄には、取締役、理事長、理事等を記載してください。</t>
    <rPh sb="2" eb="4">
      <t>ヤクイン</t>
    </rPh>
    <rPh sb="4" eb="5">
      <t>メイ</t>
    </rPh>
    <rPh sb="5" eb="6">
      <t>ラン</t>
    </rPh>
    <rPh sb="9" eb="12">
      <t>トリシマリヤク</t>
    </rPh>
    <rPh sb="13" eb="16">
      <t>リジチョウ</t>
    </rPh>
    <rPh sb="17" eb="19">
      <t>リジ</t>
    </rPh>
    <rPh sb="19" eb="20">
      <t>ナド</t>
    </rPh>
    <rPh sb="21" eb="23">
      <t>キサイ</t>
    </rPh>
    <phoneticPr fontId="6"/>
  </si>
  <si>
    <t>（参考様式）</t>
    <rPh sb="1" eb="3">
      <t>サンコウ</t>
    </rPh>
    <rPh sb="3" eb="5">
      <t>ヨウシキ</t>
    </rPh>
    <phoneticPr fontId="6"/>
  </si>
  <si>
    <t>法人名</t>
    <rPh sb="0" eb="2">
      <t>ホウジン</t>
    </rPh>
    <rPh sb="2" eb="3">
      <t>メイ</t>
    </rPh>
    <phoneticPr fontId="6"/>
  </si>
  <si>
    <t>代表者</t>
    <rPh sb="0" eb="3">
      <t>ダイヒョウシャ</t>
    </rPh>
    <phoneticPr fontId="6"/>
  </si>
  <si>
    <t>役職名</t>
    <rPh sb="0" eb="3">
      <t>ヤクショクメイ</t>
    </rPh>
    <phoneticPr fontId="6"/>
  </si>
  <si>
    <t>生年月日</t>
    <rPh sb="0" eb="2">
      <t>セイネン</t>
    </rPh>
    <rPh sb="2" eb="4">
      <t>ガッピ</t>
    </rPh>
    <phoneticPr fontId="6"/>
  </si>
  <si>
    <t>　③液化石油ガス設備工事の事業を主たる事業として行っている者又はその役職員</t>
    <rPh sb="2" eb="4">
      <t>エキカ</t>
    </rPh>
    <rPh sb="4" eb="6">
      <t>セキユ</t>
    </rPh>
    <rPh sb="8" eb="10">
      <t>セツビ</t>
    </rPh>
    <rPh sb="10" eb="12">
      <t>コウジ</t>
    </rPh>
    <rPh sb="13" eb="15">
      <t>ジギョウ</t>
    </rPh>
    <rPh sb="16" eb="17">
      <t>オモ</t>
    </rPh>
    <rPh sb="19" eb="21">
      <t>ジギョウ</t>
    </rPh>
    <rPh sb="24" eb="25">
      <t>オコナ</t>
    </rPh>
    <rPh sb="29" eb="30">
      <t>モノ</t>
    </rPh>
    <rPh sb="30" eb="31">
      <t>マタ</t>
    </rPh>
    <rPh sb="34" eb="37">
      <t>ヤクショクイン</t>
    </rPh>
    <phoneticPr fontId="6"/>
  </si>
  <si>
    <t>株主リスト</t>
    <rPh sb="0" eb="2">
      <t>カブヌシ</t>
    </rPh>
    <phoneticPr fontId="6"/>
  </si>
  <si>
    <t>株主の氏名又は名称</t>
    <rPh sb="0" eb="2">
      <t>カブヌシ</t>
    </rPh>
    <rPh sb="3" eb="5">
      <t>シメイ</t>
    </rPh>
    <rPh sb="5" eb="6">
      <t>マタ</t>
    </rPh>
    <rPh sb="7" eb="9">
      <t>メイショウ</t>
    </rPh>
    <phoneticPr fontId="6"/>
  </si>
  <si>
    <t>業務の概要（会社概要書等添付）</t>
    <rPh sb="0" eb="2">
      <t>ギョウム</t>
    </rPh>
    <rPh sb="3" eb="5">
      <t>ガイヨウ</t>
    </rPh>
    <rPh sb="6" eb="8">
      <t>カイシャ</t>
    </rPh>
    <rPh sb="8" eb="11">
      <t>ガイヨウショ</t>
    </rPh>
    <rPh sb="11" eb="12">
      <t>ナド</t>
    </rPh>
    <rPh sb="12" eb="14">
      <t>テンプ</t>
    </rPh>
    <phoneticPr fontId="2"/>
  </si>
  <si>
    <t>（規則第30条第２項第７号関係）</t>
    <rPh sb="13" eb="15">
      <t>カンケイ</t>
    </rPh>
    <phoneticPr fontId="2"/>
  </si>
  <si>
    <t>（規則第30条第２項第５号関係）</t>
    <rPh sb="13" eb="15">
      <t>カンケイ</t>
    </rPh>
    <phoneticPr fontId="2"/>
  </si>
  <si>
    <t>（規則第30条第２項第３号関係）</t>
    <rPh sb="13" eb="15">
      <t>カンケイ</t>
    </rPh>
    <phoneticPr fontId="2"/>
  </si>
  <si>
    <t>①出動するための手段</t>
    <phoneticPr fontId="6"/>
  </si>
  <si>
    <t>自動車１台</t>
    <rPh sb="0" eb="3">
      <t>ジドウシャ</t>
    </rPh>
    <rPh sb="4" eb="5">
      <t>ダイ</t>
    </rPh>
    <phoneticPr fontId="6"/>
  </si>
  <si>
    <t>②緊急時の連絡の受信方法</t>
    <phoneticPr fontId="6"/>
  </si>
  <si>
    <t>申請手数料</t>
    <rPh sb="0" eb="2">
      <t>シンセイ</t>
    </rPh>
    <rPh sb="2" eb="5">
      <t>テスウリョウ</t>
    </rPh>
    <phoneticPr fontId="6"/>
  </si>
  <si>
    <t>別紙</t>
    <rPh sb="0" eb="2">
      <t>ベッシ</t>
    </rPh>
    <phoneticPr fontId="6"/>
  </si>
  <si>
    <t>供給開始時
点検・調査</t>
    <rPh sb="0" eb="2">
      <t>キョウキュウ</t>
    </rPh>
    <rPh sb="2" eb="4">
      <t>カイシ</t>
    </rPh>
    <rPh sb="4" eb="5">
      <t>ジ</t>
    </rPh>
    <rPh sb="6" eb="8">
      <t>テンケン</t>
    </rPh>
    <rPh sb="9" eb="11">
      <t>チョウサ</t>
    </rPh>
    <phoneticPr fontId="6"/>
  </si>
  <si>
    <t>容器交換時等
供給設備点検</t>
    <rPh sb="0" eb="2">
      <t>ヨウキ</t>
    </rPh>
    <rPh sb="2" eb="4">
      <t>コウカン</t>
    </rPh>
    <rPh sb="4" eb="5">
      <t>ジ</t>
    </rPh>
    <rPh sb="5" eb="6">
      <t>ナド</t>
    </rPh>
    <rPh sb="7" eb="9">
      <t>キョウキュウ</t>
    </rPh>
    <rPh sb="9" eb="11">
      <t>セツビ</t>
    </rPh>
    <rPh sb="11" eb="13">
      <t>テンケン</t>
    </rPh>
    <phoneticPr fontId="6"/>
  </si>
  <si>
    <t>緊急時対応</t>
    <rPh sb="0" eb="3">
      <t>キンキュウジ</t>
    </rPh>
    <rPh sb="3" eb="5">
      <t>タイオウ</t>
    </rPh>
    <phoneticPr fontId="6"/>
  </si>
  <si>
    <t>緊急時連絡</t>
    <rPh sb="0" eb="3">
      <t>キンキュウジ</t>
    </rPh>
    <rPh sb="3" eb="5">
      <t>レンラク</t>
    </rPh>
    <phoneticPr fontId="6"/>
  </si>
  <si>
    <t>１．保安業務に係る事業所の名称及び所在地</t>
    <rPh sb="2" eb="4">
      <t>ホアン</t>
    </rPh>
    <rPh sb="4" eb="6">
      <t>ギョウム</t>
    </rPh>
    <rPh sb="7" eb="8">
      <t>カカ</t>
    </rPh>
    <rPh sb="9" eb="12">
      <t>ジギョウショ</t>
    </rPh>
    <rPh sb="13" eb="15">
      <t>メイショウ</t>
    </rPh>
    <rPh sb="15" eb="16">
      <t>オヨ</t>
    </rPh>
    <rPh sb="17" eb="20">
      <t>ショザイチ</t>
    </rPh>
    <phoneticPr fontId="6"/>
  </si>
  <si>
    <t>２．認定を受けようとする保安業務区分</t>
    <rPh sb="2" eb="4">
      <t>ニンテイ</t>
    </rPh>
    <rPh sb="5" eb="6">
      <t>ウ</t>
    </rPh>
    <rPh sb="12" eb="14">
      <t>ホアン</t>
    </rPh>
    <rPh sb="14" eb="16">
      <t>ギョウム</t>
    </rPh>
    <rPh sb="16" eb="18">
      <t>クブン</t>
    </rPh>
    <phoneticPr fontId="6"/>
  </si>
  <si>
    <t>３．保安業務区分ごとの一般消費者等の数</t>
    <rPh sb="2" eb="4">
      <t>ホアン</t>
    </rPh>
    <rPh sb="4" eb="6">
      <t>ギョウム</t>
    </rPh>
    <rPh sb="6" eb="8">
      <t>クブン</t>
    </rPh>
    <rPh sb="11" eb="13">
      <t>イッパン</t>
    </rPh>
    <rPh sb="13" eb="16">
      <t>ショウヒシャ</t>
    </rPh>
    <rPh sb="16" eb="17">
      <t>ナド</t>
    </rPh>
    <rPh sb="18" eb="19">
      <t>カズ</t>
    </rPh>
    <phoneticPr fontId="6"/>
  </si>
  <si>
    <t>（注）上記表中の２．認定を受けようとする保安業務区分欄、３．保安業務区分ごとの一般消費者等の数欄の－記号は、認定を受けないことを示す。</t>
    <rPh sb="1" eb="2">
      <t>チュウ</t>
    </rPh>
    <rPh sb="3" eb="5">
      <t>ジョウキ</t>
    </rPh>
    <rPh sb="5" eb="6">
      <t>ヒョウ</t>
    </rPh>
    <rPh sb="6" eb="7">
      <t>ナカ</t>
    </rPh>
    <rPh sb="10" eb="12">
      <t>ニンテイ</t>
    </rPh>
    <rPh sb="13" eb="14">
      <t>ウ</t>
    </rPh>
    <rPh sb="20" eb="22">
      <t>ホアン</t>
    </rPh>
    <rPh sb="22" eb="24">
      <t>ギョウム</t>
    </rPh>
    <rPh sb="24" eb="26">
      <t>クブン</t>
    </rPh>
    <rPh sb="26" eb="27">
      <t>ラン</t>
    </rPh>
    <rPh sb="30" eb="32">
      <t>ホアン</t>
    </rPh>
    <rPh sb="32" eb="34">
      <t>ギョウム</t>
    </rPh>
    <rPh sb="34" eb="36">
      <t>クブン</t>
    </rPh>
    <rPh sb="39" eb="41">
      <t>イッパン</t>
    </rPh>
    <rPh sb="41" eb="44">
      <t>ショウヒシャ</t>
    </rPh>
    <rPh sb="44" eb="45">
      <t>ナド</t>
    </rPh>
    <rPh sb="46" eb="47">
      <t>スウ</t>
    </rPh>
    <rPh sb="47" eb="48">
      <t>ラン</t>
    </rPh>
    <rPh sb="50" eb="52">
      <t>キゴウ</t>
    </rPh>
    <rPh sb="54" eb="56">
      <t>ニンテイ</t>
    </rPh>
    <rPh sb="57" eb="58">
      <t>ウ</t>
    </rPh>
    <rPh sb="64" eb="65">
      <t>シメ</t>
    </rPh>
    <phoneticPr fontId="6"/>
  </si>
  <si>
    <t>有・無</t>
    <rPh sb="0" eb="1">
      <t>ア</t>
    </rPh>
    <rPh sb="2" eb="3">
      <t>ナ</t>
    </rPh>
    <phoneticPr fontId="6"/>
  </si>
  <si>
    <t>　②液化石油ガス供給機器又は消費機器を販売する事業を主たる事業として行っている者</t>
    <rPh sb="2" eb="4">
      <t>エキカ</t>
    </rPh>
    <rPh sb="4" eb="6">
      <t>セキユ</t>
    </rPh>
    <rPh sb="8" eb="10">
      <t>キョウキュウ</t>
    </rPh>
    <rPh sb="10" eb="12">
      <t>キキ</t>
    </rPh>
    <rPh sb="12" eb="13">
      <t>マタ</t>
    </rPh>
    <rPh sb="14" eb="16">
      <t>ショウヒ</t>
    </rPh>
    <rPh sb="16" eb="18">
      <t>キキ</t>
    </rPh>
    <rPh sb="19" eb="21">
      <t>ハンバイ</t>
    </rPh>
    <rPh sb="23" eb="25">
      <t>ジギョウ</t>
    </rPh>
    <rPh sb="26" eb="27">
      <t>オモ</t>
    </rPh>
    <rPh sb="29" eb="31">
      <t>ジギョウ</t>
    </rPh>
    <rPh sb="34" eb="35">
      <t>オコナ</t>
    </rPh>
    <rPh sb="39" eb="40">
      <t>モノ</t>
    </rPh>
    <phoneticPr fontId="6"/>
  </si>
  <si>
    <t>　①液化石油ガス供給機器又は消費機器を製造する事業を主たる事業として行っている者</t>
    <rPh sb="2" eb="4">
      <t>エキカ</t>
    </rPh>
    <rPh sb="4" eb="6">
      <t>セキユ</t>
    </rPh>
    <rPh sb="8" eb="10">
      <t>キョウキュウ</t>
    </rPh>
    <rPh sb="10" eb="12">
      <t>キキ</t>
    </rPh>
    <rPh sb="12" eb="13">
      <t>マタ</t>
    </rPh>
    <rPh sb="14" eb="16">
      <t>ショウヒ</t>
    </rPh>
    <rPh sb="16" eb="18">
      <t>キキ</t>
    </rPh>
    <rPh sb="19" eb="21">
      <t>セイゾウ</t>
    </rPh>
    <rPh sb="23" eb="25">
      <t>ジギョウ</t>
    </rPh>
    <rPh sb="26" eb="27">
      <t>オモ</t>
    </rPh>
    <rPh sb="29" eb="31">
      <t>ジギョウ</t>
    </rPh>
    <rPh sb="34" eb="35">
      <t>オコナ</t>
    </rPh>
    <rPh sb="39" eb="40">
      <t>モノ</t>
    </rPh>
    <phoneticPr fontId="6"/>
  </si>
  <si>
    <t>　相当するとされています。</t>
    <phoneticPr fontId="6"/>
  </si>
  <si>
    <t>　により「役員又は構成員の構成が保安業務の公正な遂行に支障を及ぼすおそれあり」に</t>
    <rPh sb="5" eb="7">
      <t>ヤクイン</t>
    </rPh>
    <rPh sb="7" eb="8">
      <t>マタ</t>
    </rPh>
    <rPh sb="9" eb="12">
      <t>コウセイイン</t>
    </rPh>
    <rPh sb="13" eb="15">
      <t>コウセイ</t>
    </rPh>
    <rPh sb="16" eb="18">
      <t>ホアン</t>
    </rPh>
    <rPh sb="18" eb="20">
      <t>ギョウム</t>
    </rPh>
    <rPh sb="21" eb="23">
      <t>コウセイ</t>
    </rPh>
    <rPh sb="24" eb="26">
      <t>スイコウ</t>
    </rPh>
    <rPh sb="27" eb="29">
      <t>シショウ</t>
    </rPh>
    <rPh sb="30" eb="31">
      <t>オヨ</t>
    </rPh>
    <phoneticPr fontId="6"/>
  </si>
  <si>
    <t>業務主任者の
代理者</t>
    <rPh sb="0" eb="2">
      <t>ギョウム</t>
    </rPh>
    <rPh sb="2" eb="5">
      <t>シュニンシャ</t>
    </rPh>
    <rPh sb="7" eb="9">
      <t>ダイリ</t>
    </rPh>
    <rPh sb="9" eb="10">
      <t>シャ</t>
    </rPh>
    <phoneticPr fontId="6"/>
  </si>
  <si>
    <t>液化石油ガス
設備士</t>
    <rPh sb="0" eb="2">
      <t>エキカ</t>
    </rPh>
    <rPh sb="2" eb="4">
      <t>セキユ</t>
    </rPh>
    <rPh sb="7" eb="9">
      <t>セツビ</t>
    </rPh>
    <rPh sb="9" eb="10">
      <t>シ</t>
    </rPh>
    <phoneticPr fontId="6"/>
  </si>
  <si>
    <t>２９Ａ０００１－０１</t>
    <phoneticPr fontId="6"/>
  </si>
  <si>
    <t>従業員の数</t>
    <rPh sb="0" eb="3">
      <t>ジュウギョウイン</t>
    </rPh>
    <rPh sb="4" eb="5">
      <t>スウ</t>
    </rPh>
    <phoneticPr fontId="6"/>
  </si>
  <si>
    <t>①出動するための手段</t>
    <rPh sb="1" eb="3">
      <t>シュツドウ</t>
    </rPh>
    <rPh sb="8" eb="10">
      <t>シュダン</t>
    </rPh>
    <phoneticPr fontId="6"/>
  </si>
  <si>
    <t>②緊急時の連絡の受信方法</t>
    <rPh sb="1" eb="4">
      <t>キンキュウジ</t>
    </rPh>
    <rPh sb="5" eb="7">
      <t>レンラク</t>
    </rPh>
    <rPh sb="8" eb="10">
      <t>ジュシン</t>
    </rPh>
    <rPh sb="10" eb="12">
      <t>ホウホウ</t>
    </rPh>
    <phoneticPr fontId="6"/>
  </si>
  <si>
    <t>有</t>
    <rPh sb="0" eb="1">
      <t>ア</t>
    </rPh>
    <phoneticPr fontId="6"/>
  </si>
  <si>
    <t>ＬＰガス配送状況</t>
    <rPh sb="4" eb="6">
      <t>ハイソウ</t>
    </rPh>
    <rPh sb="6" eb="8">
      <t>ジョウキョウ</t>
    </rPh>
    <phoneticPr fontId="6"/>
  </si>
  <si>
    <t>保安機関の名称</t>
    <rPh sb="0" eb="2">
      <t>ホアン</t>
    </rPh>
    <rPh sb="2" eb="4">
      <t>キカン</t>
    </rPh>
    <rPh sb="5" eb="7">
      <t>メイショウ</t>
    </rPh>
    <phoneticPr fontId="6"/>
  </si>
  <si>
    <t>保安機関の住所（本社）</t>
    <rPh sb="0" eb="2">
      <t>ホアン</t>
    </rPh>
    <rPh sb="2" eb="4">
      <t>キカン</t>
    </rPh>
    <rPh sb="5" eb="7">
      <t>ジュウショ</t>
    </rPh>
    <rPh sb="8" eb="10">
      <t>ホンシャ</t>
    </rPh>
    <phoneticPr fontId="6"/>
  </si>
  <si>
    <t>　液化石油ガスの保安の確保及び取引の適正化に関する法律第29条第２項の規定により</t>
    <phoneticPr fontId="6"/>
  </si>
  <si>
    <t>○消費者分布</t>
    <phoneticPr fontId="2"/>
  </si>
  <si>
    <t>○自家配送戸数</t>
    <rPh sb="1" eb="3">
      <t>ジカ</t>
    </rPh>
    <rPh sb="3" eb="5">
      <t>ハイソウ</t>
    </rPh>
    <rPh sb="5" eb="6">
      <t>ト</t>
    </rPh>
    <rPh sb="6" eb="7">
      <t>スウ</t>
    </rPh>
    <phoneticPr fontId="2"/>
  </si>
  <si>
    <t>定期供給設備
点検</t>
    <rPh sb="0" eb="2">
      <t>テイキ</t>
    </rPh>
    <rPh sb="2" eb="4">
      <t>キョウキュウ</t>
    </rPh>
    <rPh sb="4" eb="6">
      <t>セツビ</t>
    </rPh>
    <rPh sb="7" eb="9">
      <t>テンケン</t>
    </rPh>
    <phoneticPr fontId="6"/>
  </si>
  <si>
    <t>定期消費設備
調査</t>
    <rPh sb="0" eb="2">
      <t>テイキ</t>
    </rPh>
    <rPh sb="2" eb="4">
      <t>ショウヒ</t>
    </rPh>
    <rPh sb="4" eb="6">
      <t>セツビ</t>
    </rPh>
    <rPh sb="7" eb="9">
      <t>チョウサ</t>
    </rPh>
    <phoneticPr fontId="6"/>
  </si>
  <si>
    <t>　　　　２　事業所ごとに記載すること。</t>
    <phoneticPr fontId="6"/>
  </si>
  <si>
    <t>　　　　２　×印の項は記載しないこと。</t>
    <phoneticPr fontId="6"/>
  </si>
  <si>
    <t>備　考</t>
    <rPh sb="0" eb="1">
      <t>ソノウ</t>
    </rPh>
    <rPh sb="2" eb="3">
      <t>コウ</t>
    </rPh>
    <phoneticPr fontId="6"/>
  </si>
  <si>
    <t>○</t>
    <phoneticPr fontId="6"/>
  </si>
  <si>
    <t>氏　　名</t>
    <phoneticPr fontId="6"/>
  </si>
  <si>
    <t>合　　計</t>
    <phoneticPr fontId="6"/>
  </si>
  <si>
    <t>名　称</t>
    <rPh sb="0" eb="1">
      <t>ナ</t>
    </rPh>
    <rPh sb="2" eb="3">
      <t>ショウ</t>
    </rPh>
    <phoneticPr fontId="6"/>
  </si>
  <si>
    <t>③集中監視システム導入の有無</t>
    <rPh sb="1" eb="3">
      <t>シュウチュウ</t>
    </rPh>
    <rPh sb="3" eb="5">
      <t>カンシ</t>
    </rPh>
    <rPh sb="9" eb="11">
      <t>ドウニュウ</t>
    </rPh>
    <rPh sb="12" eb="14">
      <t>ウム</t>
    </rPh>
    <phoneticPr fontId="6"/>
  </si>
  <si>
    <t>認定を受けようとする保安業務区分</t>
    <rPh sb="0" eb="2">
      <t>ニンテイ</t>
    </rPh>
    <phoneticPr fontId="6"/>
  </si>
  <si>
    <t>備考欄①～③
の該当の有無</t>
    <rPh sb="0" eb="3">
      <t>ビコウラン</t>
    </rPh>
    <rPh sb="8" eb="10">
      <t>ガイトウ</t>
    </rPh>
    <rPh sb="11" eb="13">
      <t>ウム</t>
    </rPh>
    <phoneticPr fontId="6"/>
  </si>
  <si>
    <t>　又はその役職員</t>
    <rPh sb="1" eb="2">
      <t>マタ</t>
    </rPh>
    <rPh sb="5" eb="8">
      <t>ヤクショクイン</t>
    </rPh>
    <phoneticPr fontId="6"/>
  </si>
  <si>
    <t>保安業務資格者の数</t>
    <rPh sb="0" eb="2">
      <t>ホアン</t>
    </rPh>
    <rPh sb="2" eb="4">
      <t>ギョウム</t>
    </rPh>
    <rPh sb="4" eb="7">
      <t>シカクシャ</t>
    </rPh>
    <rPh sb="8" eb="9">
      <t>スウ</t>
    </rPh>
    <phoneticPr fontId="6"/>
  </si>
  <si>
    <t>充てん作業者の数</t>
    <rPh sb="0" eb="1">
      <t>ジュウ</t>
    </rPh>
    <rPh sb="3" eb="6">
      <t>サギョウシャ</t>
    </rPh>
    <rPh sb="7" eb="8">
      <t>カズ</t>
    </rPh>
    <phoneticPr fontId="6"/>
  </si>
  <si>
    <t>保有株の比率
（％）</t>
    <rPh sb="0" eb="3">
      <t>ホユウカブ</t>
    </rPh>
    <rPh sb="4" eb="6">
      <t>ヒリツ</t>
    </rPh>
    <phoneticPr fontId="6"/>
  </si>
  <si>
    <t>代表取締役</t>
    <rPh sb="0" eb="2">
      <t>ダイヒョウ</t>
    </rPh>
    <rPh sb="2" eb="5">
      <t>トリシマリヤク</t>
    </rPh>
    <phoneticPr fontId="6"/>
  </si>
  <si>
    <r>
      <t>免状等の種類</t>
    </r>
    <r>
      <rPr>
        <vertAlign val="superscript"/>
        <sz val="11"/>
        <rFont val="ＭＳ 明朝"/>
        <family val="1"/>
        <charset val="128"/>
      </rPr>
      <t>注１</t>
    </r>
    <rPh sb="6" eb="7">
      <t>チュウ</t>
    </rPh>
    <phoneticPr fontId="6"/>
  </si>
  <si>
    <r>
      <t>その他</t>
    </r>
    <r>
      <rPr>
        <vertAlign val="superscript"/>
        <sz val="11"/>
        <rFont val="ＭＳ 明朝"/>
        <family val="1"/>
        <charset val="128"/>
      </rPr>
      <t>注２</t>
    </r>
    <rPh sb="2" eb="3">
      <t>タ</t>
    </rPh>
    <rPh sb="3" eb="4">
      <t>チュウ</t>
    </rPh>
    <phoneticPr fontId="6"/>
  </si>
  <si>
    <t>業　務　を　行　う　役　員</t>
    <rPh sb="0" eb="1">
      <t>ギョウ</t>
    </rPh>
    <rPh sb="2" eb="3">
      <t>ツトム</t>
    </rPh>
    <rPh sb="6" eb="7">
      <t>オコナ</t>
    </rPh>
    <rPh sb="10" eb="11">
      <t>ヤク</t>
    </rPh>
    <rPh sb="12" eb="13">
      <t>イン</t>
    </rPh>
    <phoneticPr fontId="6"/>
  </si>
  <si>
    <t>氏　名</t>
    <rPh sb="0" eb="1">
      <t>シ</t>
    </rPh>
    <rPh sb="2" eb="3">
      <t>メイ</t>
    </rPh>
    <phoneticPr fontId="6"/>
  </si>
  <si>
    <t>職　名</t>
    <rPh sb="0" eb="1">
      <t>ショク</t>
    </rPh>
    <rPh sb="2" eb="3">
      <t>メイ</t>
    </rPh>
    <phoneticPr fontId="6"/>
  </si>
  <si>
    <t>現　住　所</t>
    <rPh sb="0" eb="1">
      <t>ウツツ</t>
    </rPh>
    <rPh sb="2" eb="3">
      <t>ジュウ</t>
    </rPh>
    <rPh sb="4" eb="5">
      <t>ショ</t>
    </rPh>
    <phoneticPr fontId="6"/>
  </si>
  <si>
    <t>備　考</t>
    <rPh sb="0" eb="1">
      <t>ソナエ</t>
    </rPh>
    <rPh sb="2" eb="3">
      <t>コウ</t>
    </rPh>
    <phoneticPr fontId="6"/>
  </si>
  <si>
    <t>保　安　業　務　計　画　書</t>
    <rPh sb="0" eb="1">
      <t>ホ</t>
    </rPh>
    <rPh sb="2" eb="3">
      <t>ヤス</t>
    </rPh>
    <rPh sb="4" eb="5">
      <t>ギョウ</t>
    </rPh>
    <rPh sb="6" eb="7">
      <t>ツトム</t>
    </rPh>
    <rPh sb="8" eb="9">
      <t>ケイ</t>
    </rPh>
    <rPh sb="10" eb="11">
      <t>ガ</t>
    </rPh>
    <rPh sb="12" eb="13">
      <t>ショ</t>
    </rPh>
    <phoneticPr fontId="6"/>
  </si>
  <si>
    <t>マノメータ</t>
    <phoneticPr fontId="6"/>
  </si>
  <si>
    <t>保安業務用機器</t>
    <rPh sb="0" eb="1">
      <t>タモツ</t>
    </rPh>
    <rPh sb="1" eb="2">
      <t>ヤス</t>
    </rPh>
    <rPh sb="2" eb="3">
      <t>ギョウ</t>
    </rPh>
    <rPh sb="3" eb="4">
      <t>ツトム</t>
    </rPh>
    <rPh sb="4" eb="5">
      <t>ヨウ</t>
    </rPh>
    <rPh sb="5" eb="6">
      <t>キ</t>
    </rPh>
    <rPh sb="6" eb="7">
      <t>ウツワ</t>
    </rPh>
    <phoneticPr fontId="6"/>
  </si>
  <si>
    <t>②容器交換時等供給設備点検、定期供給設備点検、定期消費設備調査のうちの１又は２以上の保安業務及び周知を実施する場合</t>
    <rPh sb="1" eb="3">
      <t>ヨウキ</t>
    </rPh>
    <rPh sb="3" eb="5">
      <t>コウカン</t>
    </rPh>
    <rPh sb="5" eb="6">
      <t>ジ</t>
    </rPh>
    <rPh sb="6" eb="7">
      <t>ナド</t>
    </rPh>
    <rPh sb="14" eb="16">
      <t>テイキ</t>
    </rPh>
    <rPh sb="16" eb="18">
      <t>キョウキュウ</t>
    </rPh>
    <rPh sb="18" eb="20">
      <t>セツビ</t>
    </rPh>
    <rPh sb="20" eb="22">
      <t>テンケン</t>
    </rPh>
    <rPh sb="23" eb="25">
      <t>テイキ</t>
    </rPh>
    <rPh sb="25" eb="27">
      <t>ショウヒ</t>
    </rPh>
    <rPh sb="27" eb="29">
      <t>セツビ</t>
    </rPh>
    <rPh sb="29" eb="31">
      <t>チョウサ</t>
    </rPh>
    <rPh sb="36" eb="37">
      <t>マタ</t>
    </rPh>
    <rPh sb="39" eb="41">
      <t>イジョウ</t>
    </rPh>
    <rPh sb="42" eb="44">
      <t>ホアン</t>
    </rPh>
    <rPh sb="44" eb="46">
      <t>ギョウム</t>
    </rPh>
    <rPh sb="46" eb="47">
      <t>オヨ</t>
    </rPh>
    <rPh sb="48" eb="50">
      <t>シュウチ</t>
    </rPh>
    <rPh sb="51" eb="53">
      <t>ジッシ</t>
    </rPh>
    <rPh sb="55" eb="57">
      <t>バアイ</t>
    </rPh>
    <phoneticPr fontId="6"/>
  </si>
  <si>
    <t>当該保安業務を行う事業者ごとの消費者戸数が2万戸以下の場合</t>
    <rPh sb="0" eb="2">
      <t>トウガイ</t>
    </rPh>
    <rPh sb="2" eb="4">
      <t>ホアン</t>
    </rPh>
    <rPh sb="4" eb="6">
      <t>ギョウム</t>
    </rPh>
    <rPh sb="7" eb="8">
      <t>オコナ</t>
    </rPh>
    <rPh sb="9" eb="12">
      <t>ジギョウシャ</t>
    </rPh>
    <rPh sb="15" eb="18">
      <t>ショウヒシャ</t>
    </rPh>
    <rPh sb="18" eb="19">
      <t>ト</t>
    </rPh>
    <rPh sb="19" eb="20">
      <t>スウ</t>
    </rPh>
    <rPh sb="22" eb="23">
      <t>マン</t>
    </rPh>
    <rPh sb="23" eb="24">
      <t>ト</t>
    </rPh>
    <rPh sb="24" eb="26">
      <t>イカ</t>
    </rPh>
    <rPh sb="27" eb="29">
      <t>バアイ</t>
    </rPh>
    <phoneticPr fontId="6"/>
  </si>
  <si>
    <t>当該保安業務を行う事業者ごとの消費者戸数が2万戸を超える場合</t>
    <rPh sb="15" eb="18">
      <t>ショウヒシャ</t>
    </rPh>
    <rPh sb="18" eb="19">
      <t>ト</t>
    </rPh>
    <rPh sb="19" eb="20">
      <t>スウ</t>
    </rPh>
    <rPh sb="22" eb="23">
      <t>マン</t>
    </rPh>
    <rPh sb="23" eb="24">
      <t>ト</t>
    </rPh>
    <rPh sb="25" eb="26">
      <t>コ</t>
    </rPh>
    <rPh sb="28" eb="30">
      <t>バアイ</t>
    </rPh>
    <phoneticPr fontId="6"/>
  </si>
  <si>
    <t>算定式は、計算表１－（１）の規定にかかわらず、次表の右欄に掲げる方法によることができる。</t>
    <rPh sb="5" eb="7">
      <t>ケイサン</t>
    </rPh>
    <rPh sb="7" eb="8">
      <t>ヒョウ</t>
    </rPh>
    <rPh sb="14" eb="16">
      <t>キテイ</t>
    </rPh>
    <rPh sb="23" eb="25">
      <t>ジヒョウ</t>
    </rPh>
    <rPh sb="26" eb="27">
      <t>ミギ</t>
    </rPh>
    <rPh sb="27" eb="28">
      <t>ラン</t>
    </rPh>
    <rPh sb="29" eb="30">
      <t>カカ</t>
    </rPh>
    <rPh sb="32" eb="34">
      <t>ホウホウ</t>
    </rPh>
    <phoneticPr fontId="6"/>
  </si>
  <si>
    <t>次の表の左欄に掲げる保安業務区分に係る認定を受けようとする場合にあっては、当該保安業務区分に係る</t>
    <rPh sb="0" eb="1">
      <t>ツギ</t>
    </rPh>
    <rPh sb="2" eb="3">
      <t>ヒョウ</t>
    </rPh>
    <rPh sb="4" eb="5">
      <t>ヒダリ</t>
    </rPh>
    <rPh sb="5" eb="6">
      <t>ラン</t>
    </rPh>
    <rPh sb="7" eb="8">
      <t>カカ</t>
    </rPh>
    <rPh sb="10" eb="12">
      <t>ホアン</t>
    </rPh>
    <rPh sb="12" eb="14">
      <t>ギョウム</t>
    </rPh>
    <rPh sb="14" eb="16">
      <t>クブン</t>
    </rPh>
    <rPh sb="17" eb="18">
      <t>カカ</t>
    </rPh>
    <rPh sb="19" eb="21">
      <t>ニンテイ</t>
    </rPh>
    <rPh sb="22" eb="23">
      <t>ウ</t>
    </rPh>
    <rPh sb="29" eb="31">
      <t>バアイ</t>
    </rPh>
    <rPh sb="37" eb="39">
      <t>トウガイ</t>
    </rPh>
    <rPh sb="39" eb="41">
      <t>ホアン</t>
    </rPh>
    <rPh sb="41" eb="43">
      <t>ギョウム</t>
    </rPh>
    <rPh sb="43" eb="45">
      <t>クブン</t>
    </rPh>
    <rPh sb="46" eb="47">
      <t>カカ</t>
    </rPh>
    <phoneticPr fontId="6"/>
  </si>
  <si>
    <t>マノメータ</t>
    <phoneticPr fontId="6"/>
  </si>
  <si>
    <t>年間実働日数</t>
    <rPh sb="0" eb="2">
      <t>ネンカン</t>
    </rPh>
    <phoneticPr fontId="6"/>
  </si>
  <si>
    <t>平均月間実働日数</t>
    <rPh sb="0" eb="2">
      <t>ヘイキン</t>
    </rPh>
    <rPh sb="2" eb="4">
      <t>ゲッカン</t>
    </rPh>
    <phoneticPr fontId="6"/>
  </si>
  <si>
    <t>自家配送戸数</t>
    <rPh sb="0" eb="2">
      <t>ジカ</t>
    </rPh>
    <rPh sb="2" eb="4">
      <t>ハイソウ</t>
    </rPh>
    <rPh sb="4" eb="5">
      <t>ト</t>
    </rPh>
    <rPh sb="5" eb="6">
      <t>スウ</t>
    </rPh>
    <phoneticPr fontId="6"/>
  </si>
  <si>
    <t>申請する保安業務区分の数</t>
    <rPh sb="0" eb="2">
      <t>シンセイ</t>
    </rPh>
    <rPh sb="4" eb="6">
      <t>ホアン</t>
    </rPh>
    <rPh sb="6" eb="8">
      <t>ギョウム</t>
    </rPh>
    <rPh sb="8" eb="10">
      <t>クブン</t>
    </rPh>
    <rPh sb="11" eb="12">
      <t>スウ</t>
    </rPh>
    <phoneticPr fontId="6"/>
  </si>
  <si>
    <t>自記圧力計
又はマノメータ</t>
    <rPh sb="0" eb="2">
      <t>ジキ</t>
    </rPh>
    <rPh sb="2" eb="5">
      <t>アツリョクケイ</t>
    </rPh>
    <rPh sb="6" eb="7">
      <t>マタ</t>
    </rPh>
    <phoneticPr fontId="6"/>
  </si>
  <si>
    <t>○○株式会社</t>
    <rPh sb="2" eb="6">
      <t>カブシキガイシャ</t>
    </rPh>
    <phoneticPr fontId="6"/>
  </si>
  <si>
    <t>株式会社○○</t>
    <rPh sb="0" eb="4">
      <t>カブシキガイシャ</t>
    </rPh>
    <phoneticPr fontId="6"/>
  </si>
  <si>
    <t>代表者の氏名</t>
  </si>
  <si>
    <t>0000-00-0000</t>
    <phoneticPr fontId="6"/>
  </si>
  <si>
    <t>0000-00-0000</t>
    <phoneticPr fontId="6"/>
  </si>
  <si>
    <t>注１　この消費者戸数は、計算式１－（２）①の資格者数を計算したときの消費者戸数とすること。</t>
    <rPh sb="0" eb="1">
      <t>チュウ</t>
    </rPh>
    <rPh sb="5" eb="8">
      <t>ショウヒシャ</t>
    </rPh>
    <rPh sb="8" eb="9">
      <t>ト</t>
    </rPh>
    <rPh sb="9" eb="10">
      <t>スウ</t>
    </rPh>
    <rPh sb="12" eb="14">
      <t>ケイサン</t>
    </rPh>
    <rPh sb="14" eb="15">
      <t>シキ</t>
    </rPh>
    <rPh sb="22" eb="25">
      <t>シカクシャ</t>
    </rPh>
    <rPh sb="25" eb="26">
      <t>スウ</t>
    </rPh>
    <rPh sb="27" eb="29">
      <t>ケイサン</t>
    </rPh>
    <rPh sb="34" eb="37">
      <t>ショウヒシャ</t>
    </rPh>
    <rPh sb="37" eb="38">
      <t>ト</t>
    </rPh>
    <rPh sb="38" eb="39">
      <t>スウ</t>
    </rPh>
    <phoneticPr fontId="6"/>
  </si>
  <si>
    <r>
      <rPr>
        <sz val="10"/>
        <rFont val="ＭＳ Ｐゴシック"/>
        <family val="3"/>
        <charset val="128"/>
      </rPr>
      <t>消費者戸数</t>
    </r>
    <r>
      <rPr>
        <vertAlign val="superscript"/>
        <sz val="11"/>
        <rFont val="ＭＳ Ｐゴシック"/>
        <family val="3"/>
        <charset val="128"/>
      </rPr>
      <t>注１</t>
    </r>
    <rPh sb="0" eb="3">
      <t>ショウヒシャ</t>
    </rPh>
    <rPh sb="3" eb="4">
      <t>ト</t>
    </rPh>
    <rPh sb="4" eb="5">
      <t>スウ</t>
    </rPh>
    <phoneticPr fontId="6"/>
  </si>
  <si>
    <t>注２</t>
    <rPh sb="0" eb="1">
      <t>チュウ</t>
    </rPh>
    <phoneticPr fontId="6"/>
  </si>
  <si>
    <t>注１</t>
    <rPh sb="0" eb="1">
      <t>チュウ</t>
    </rPh>
    <phoneticPr fontId="6"/>
  </si>
  <si>
    <t>注１　免状の写し（液化石油ガス設備士免状、業務主任者の第二種販売主任者免状の場合は、講習受講記録欄を含む）を添付してください。</t>
    <rPh sb="0" eb="1">
      <t>チュウ</t>
    </rPh>
    <rPh sb="3" eb="5">
      <t>メンジョウ</t>
    </rPh>
    <rPh sb="6" eb="7">
      <t>ウツ</t>
    </rPh>
    <rPh sb="9" eb="11">
      <t>エキカ</t>
    </rPh>
    <rPh sb="11" eb="13">
      <t>セキユ</t>
    </rPh>
    <rPh sb="15" eb="18">
      <t>セツビシ</t>
    </rPh>
    <rPh sb="18" eb="20">
      <t>メンジョウ</t>
    </rPh>
    <rPh sb="21" eb="23">
      <t>ギョウム</t>
    </rPh>
    <rPh sb="23" eb="26">
      <t>シュニンシャ</t>
    </rPh>
    <rPh sb="27" eb="30">
      <t>ダイニシュ</t>
    </rPh>
    <rPh sb="30" eb="32">
      <t>ハンバイ</t>
    </rPh>
    <rPh sb="32" eb="35">
      <t>シュニンシャ</t>
    </rPh>
    <rPh sb="35" eb="37">
      <t>メンジョウ</t>
    </rPh>
    <rPh sb="38" eb="40">
      <t>バアイ</t>
    </rPh>
    <rPh sb="42" eb="44">
      <t>コウシュウ</t>
    </rPh>
    <rPh sb="44" eb="46">
      <t>ジュコウ</t>
    </rPh>
    <rPh sb="46" eb="48">
      <t>キロク</t>
    </rPh>
    <rPh sb="48" eb="49">
      <t>ラン</t>
    </rPh>
    <rPh sb="50" eb="51">
      <t>フク</t>
    </rPh>
    <rPh sb="54" eb="56">
      <t>テンプ</t>
    </rPh>
    <phoneticPr fontId="6"/>
  </si>
  <si>
    <t>注２　資格の無い方の氏名も記入してください。</t>
    <rPh sb="0" eb="1">
      <t>チュウ</t>
    </rPh>
    <rPh sb="3" eb="5">
      <t>シカク</t>
    </rPh>
    <rPh sb="6" eb="7">
      <t>ナ</t>
    </rPh>
    <rPh sb="8" eb="9">
      <t>カタ</t>
    </rPh>
    <rPh sb="10" eb="12">
      <t>シメイ</t>
    </rPh>
    <rPh sb="13" eb="15">
      <t>キニュウ</t>
    </rPh>
    <phoneticPr fontId="6"/>
  </si>
  <si>
    <t>会社名</t>
    <rPh sb="0" eb="3">
      <t>カイシャメイ</t>
    </rPh>
    <phoneticPr fontId="6"/>
  </si>
  <si>
    <t>代表者職氏名</t>
    <rPh sb="0" eb="3">
      <t>ダイヒョウシャ</t>
    </rPh>
    <rPh sb="3" eb="4">
      <t>ショク</t>
    </rPh>
    <rPh sb="4" eb="6">
      <t>シメイ</t>
    </rPh>
    <phoneticPr fontId="6"/>
  </si>
  <si>
    <t>月</t>
    <rPh sb="0" eb="1">
      <t>ゲツ</t>
    </rPh>
    <phoneticPr fontId="6"/>
  </si>
  <si>
    <t>（協会へ請求してください。）</t>
    <rPh sb="1" eb="3">
      <t>キョウカイ</t>
    </rPh>
    <rPh sb="4" eb="6">
      <t>セイキュウ</t>
    </rPh>
    <phoneticPr fontId="6"/>
  </si>
  <si>
    <t>○○市</t>
    <rPh sb="2" eb="3">
      <t>シ</t>
    </rPh>
    <phoneticPr fontId="6"/>
  </si>
  <si>
    <t>①供給開始時点検・調査</t>
    <rPh sb="1" eb="3">
      <t>キョウキュウ</t>
    </rPh>
    <rPh sb="3" eb="5">
      <t>カイシ</t>
    </rPh>
    <rPh sb="5" eb="6">
      <t>ジ</t>
    </rPh>
    <rPh sb="6" eb="8">
      <t>テンケン</t>
    </rPh>
    <rPh sb="9" eb="11">
      <t>チョウサ</t>
    </rPh>
    <phoneticPr fontId="6"/>
  </si>
  <si>
    <t>株式会社○○商店</t>
    <rPh sb="0" eb="4">
      <t>カブシキガイシャ</t>
    </rPh>
    <rPh sb="6" eb="8">
      <t>ショウテン</t>
    </rPh>
    <phoneticPr fontId="6"/>
  </si>
  <si>
    <t>奈良県○○市○○町１－１－１</t>
    <rPh sb="0" eb="3">
      <t>ナラケン</t>
    </rPh>
    <rPh sb="5" eb="6">
      <t>シ</t>
    </rPh>
    <rPh sb="8" eb="9">
      <t>マチ</t>
    </rPh>
    <phoneticPr fontId="6"/>
  </si>
  <si>
    <t>○○　○○</t>
    <phoneticPr fontId="6"/>
  </si>
  <si>
    <t>÷</t>
    <phoneticPr fontId="6"/>
  </si>
  <si>
    <t>－</t>
    <phoneticPr fontId="6"/>
  </si>
  <si>
    <t>）</t>
    <phoneticPr fontId="6"/>
  </si>
  <si>
    <t>＋</t>
    <phoneticPr fontId="6"/>
  </si>
  <si>
    <t>注３</t>
    <phoneticPr fontId="6"/>
  </si>
  <si>
    <t>計算表１－（１）の合計</t>
    <phoneticPr fontId="6"/>
  </si>
  <si>
    <t>計算表１－（２）の合計</t>
    <phoneticPr fontId="6"/>
  </si>
  <si>
    <t xml:space="preserve">   【</t>
    <phoneticPr fontId="6"/>
  </si>
  <si>
    <t>】</t>
    <phoneticPr fontId="6"/>
  </si>
  <si>
    <t>ボーリングバー</t>
    <phoneticPr fontId="6"/>
  </si>
  <si>
    <t>計算表２－（１）の規定にかかわらず、次表の右欄に掲げる方法によることができる。</t>
    <phoneticPr fontId="6"/>
  </si>
  <si>
    <t>損害賠償責任保険（保安機関用）の付保証明書</t>
    <rPh sb="0" eb="2">
      <t>ソンガイ</t>
    </rPh>
    <rPh sb="2" eb="4">
      <t>バイショウ</t>
    </rPh>
    <rPh sb="4" eb="6">
      <t>セキニン</t>
    </rPh>
    <rPh sb="6" eb="8">
      <t>ホケン</t>
    </rPh>
    <rPh sb="9" eb="11">
      <t>ホアン</t>
    </rPh>
    <rPh sb="11" eb="13">
      <t>キカン</t>
    </rPh>
    <rPh sb="13" eb="14">
      <t>ヨウ</t>
    </rPh>
    <phoneticPr fontId="6"/>
  </si>
  <si>
    <t>事業所の位置及び一般消費者等の範囲を示す図面（半径20kmを明記）</t>
    <rPh sb="0" eb="3">
      <t>ジギョウショ</t>
    </rPh>
    <rPh sb="4" eb="6">
      <t>イチ</t>
    </rPh>
    <rPh sb="6" eb="7">
      <t>オヨ</t>
    </rPh>
    <rPh sb="8" eb="10">
      <t>イッパン</t>
    </rPh>
    <rPh sb="10" eb="14">
      <t>ショウヒシャナド</t>
    </rPh>
    <rPh sb="15" eb="17">
      <t>ハンイ</t>
    </rPh>
    <rPh sb="18" eb="19">
      <t>シメ</t>
    </rPh>
    <rPh sb="20" eb="22">
      <t>ズメン</t>
    </rPh>
    <rPh sb="23" eb="25">
      <t>ハンケイ</t>
    </rPh>
    <rPh sb="30" eb="32">
      <t>メイキ</t>
    </rPh>
    <phoneticPr fontId="6"/>
  </si>
  <si>
    <t>　液化石油ガスの保安の確保及び取引の適正化に関する法律第30条各号に該当しないこと</t>
    <phoneticPr fontId="6"/>
  </si>
  <si>
    <t>を誓約します。</t>
    <phoneticPr fontId="6"/>
  </si>
  <si>
    <t>事業所案内図（住宅地図等）</t>
    <rPh sb="0" eb="3">
      <t>ジギョウショ</t>
    </rPh>
    <rPh sb="3" eb="5">
      <t>アンナイ</t>
    </rPh>
    <rPh sb="7" eb="9">
      <t>ジュウタク</t>
    </rPh>
    <rPh sb="9" eb="11">
      <t>チズ</t>
    </rPh>
    <rPh sb="11" eb="12">
      <t>ナド</t>
    </rPh>
    <phoneticPr fontId="6"/>
  </si>
  <si>
    <t>　当法人並びに下記の当法人の業務を行う役員は、液化石油ガスの保安の確保及び取引</t>
    <phoneticPr fontId="6"/>
  </si>
  <si>
    <t>の適正化に関する法律第30条各号に該当しないことを誓約します。</t>
    <phoneticPr fontId="6"/>
  </si>
  <si>
    <t>注２　補助員を伴って調査を行う場合には33.33で、それ以外の場合には25で計算すること。</t>
    <rPh sb="0" eb="1">
      <t>チュウ</t>
    </rPh>
    <rPh sb="3" eb="6">
      <t>ホジョイン</t>
    </rPh>
    <rPh sb="7" eb="8">
      <t>トモナ</t>
    </rPh>
    <rPh sb="10" eb="12">
      <t>チョウサ</t>
    </rPh>
    <rPh sb="13" eb="14">
      <t>オコナ</t>
    </rPh>
    <rPh sb="15" eb="17">
      <t>バアイ</t>
    </rPh>
    <rPh sb="28" eb="30">
      <t>イガイ</t>
    </rPh>
    <rPh sb="31" eb="33">
      <t>バアイ</t>
    </rPh>
    <rPh sb="38" eb="40">
      <t>ケイサン</t>
    </rPh>
    <phoneticPr fontId="6"/>
  </si>
  <si>
    <t>注２　補助員を伴って調査を行う場合には33.33で、それ以外の場合には25で計算すること。</t>
    <rPh sb="0" eb="1">
      <t>チュウ</t>
    </rPh>
    <rPh sb="10" eb="12">
      <t>チョウサ</t>
    </rPh>
    <rPh sb="13" eb="14">
      <t>オコナ</t>
    </rPh>
    <phoneticPr fontId="6"/>
  </si>
  <si>
    <t>注３　補助員を伴って点検及び調査を行う場合には26.67で、それ以外の場合には20で計算すること。</t>
    <rPh sb="0" eb="1">
      <t>チュウ</t>
    </rPh>
    <rPh sb="12" eb="13">
      <t>オヨ</t>
    </rPh>
    <rPh sb="14" eb="16">
      <t>チョウサ</t>
    </rPh>
    <rPh sb="17" eb="18">
      <t>オコナ</t>
    </rPh>
    <phoneticPr fontId="6"/>
  </si>
  <si>
    <t>注１　補助員を伴って点検を行う場合には40で、それ以外の場合には30で計算すること。</t>
    <rPh sb="0" eb="1">
      <t>チュウ</t>
    </rPh>
    <rPh sb="3" eb="6">
      <t>ホジョイン</t>
    </rPh>
    <rPh sb="7" eb="8">
      <t>トモナ</t>
    </rPh>
    <rPh sb="10" eb="12">
      <t>テンケン</t>
    </rPh>
    <rPh sb="13" eb="14">
      <t>オコナ</t>
    </rPh>
    <rPh sb="15" eb="17">
      <t>バアイ</t>
    </rPh>
    <rPh sb="25" eb="27">
      <t>イガイ</t>
    </rPh>
    <rPh sb="28" eb="30">
      <t>バアイ</t>
    </rPh>
    <rPh sb="35" eb="37">
      <t>ケイサン</t>
    </rPh>
    <phoneticPr fontId="6"/>
  </si>
  <si>
    <t>保安機関認定申請年月日</t>
    <rPh sb="0" eb="2">
      <t>ホアン</t>
    </rPh>
    <rPh sb="2" eb="4">
      <t>キカン</t>
    </rPh>
    <rPh sb="4" eb="6">
      <t>ニンテイ</t>
    </rPh>
    <rPh sb="6" eb="8">
      <t>シンセイ</t>
    </rPh>
    <rPh sb="8" eb="11">
      <t>ネンガッピ</t>
    </rPh>
    <phoneticPr fontId="6"/>
  </si>
  <si>
    <t>ＬＰガス販売事業の登録番号</t>
    <rPh sb="4" eb="6">
      <t>ハンバイ</t>
    </rPh>
    <rPh sb="6" eb="8">
      <t>ジギョウ</t>
    </rPh>
    <rPh sb="9" eb="11">
      <t>トウロク</t>
    </rPh>
    <rPh sb="11" eb="13">
      <t>バンゴウ</t>
    </rPh>
    <phoneticPr fontId="6"/>
  </si>
  <si>
    <t>ＬＰガス販売事業の登録年月日</t>
    <rPh sb="9" eb="11">
      <t>トウロク</t>
    </rPh>
    <rPh sb="11" eb="14">
      <t>ネンガッピ</t>
    </rPh>
    <phoneticPr fontId="6"/>
  </si>
  <si>
    <t>本社の電話番号</t>
    <rPh sb="0" eb="2">
      <t>ホンシャ</t>
    </rPh>
    <rPh sb="3" eb="5">
      <t>デンワ</t>
    </rPh>
    <rPh sb="5" eb="7">
      <t>バンゴウ</t>
    </rPh>
    <phoneticPr fontId="6"/>
  </si>
  <si>
    <t>事業所の電話番号（緊急時連絡先）</t>
    <rPh sb="0" eb="3">
      <t>ジギョウショ</t>
    </rPh>
    <phoneticPr fontId="6"/>
  </si>
  <si>
    <t>保安業務以外の業務の種類</t>
    <rPh sb="0" eb="2">
      <t>ホアン</t>
    </rPh>
    <rPh sb="2" eb="4">
      <t>ギョウム</t>
    </rPh>
    <rPh sb="4" eb="6">
      <t>イガイ</t>
    </rPh>
    <rPh sb="7" eb="9">
      <t>ギョウム</t>
    </rPh>
    <rPh sb="10" eb="12">
      <t>シュルイ</t>
    </rPh>
    <phoneticPr fontId="6"/>
  </si>
  <si>
    <t>（内訳）配送委託先の名称と委託戸数</t>
    <rPh sb="1" eb="3">
      <t>ウチワケ</t>
    </rPh>
    <rPh sb="4" eb="6">
      <t>ハイソウ</t>
    </rPh>
    <rPh sb="6" eb="8">
      <t>イタク</t>
    </rPh>
    <rPh sb="8" eb="9">
      <t>サキ</t>
    </rPh>
    <rPh sb="10" eb="12">
      <t>メイショウ</t>
    </rPh>
    <rPh sb="13" eb="15">
      <t>イタク</t>
    </rPh>
    <rPh sb="15" eb="17">
      <t>コスウ</t>
    </rPh>
    <phoneticPr fontId="6"/>
  </si>
  <si>
    <t>保安業務用機器の種類と保有戸数</t>
    <rPh sb="8" eb="10">
      <t>シュルイ</t>
    </rPh>
    <rPh sb="11" eb="13">
      <t>ホユウ</t>
    </rPh>
    <rPh sb="13" eb="15">
      <t>コスウ</t>
    </rPh>
    <phoneticPr fontId="6"/>
  </si>
  <si>
    <t>申請する保安業務区分と一般消費者等の数</t>
    <rPh sb="0" eb="2">
      <t>シンセイ</t>
    </rPh>
    <rPh sb="4" eb="6">
      <t>ホアン</t>
    </rPh>
    <rPh sb="6" eb="8">
      <t>ギョウム</t>
    </rPh>
    <rPh sb="8" eb="10">
      <t>クブン</t>
    </rPh>
    <rPh sb="11" eb="13">
      <t>イッパン</t>
    </rPh>
    <rPh sb="13" eb="17">
      <t>ショウヒシャナド</t>
    </rPh>
    <rPh sb="18" eb="19">
      <t>カズ</t>
    </rPh>
    <phoneticPr fontId="6"/>
  </si>
  <si>
    <r>
      <t>緊急時対応の方法（</t>
    </r>
    <r>
      <rPr>
        <u/>
        <sz val="10"/>
        <rFont val="ＭＳ Ｐゴシック"/>
        <family val="3"/>
        <charset val="128"/>
      </rPr>
      <t>※緊急時対応を申請する場合</t>
    </r>
    <r>
      <rPr>
        <sz val="10"/>
        <rFont val="ＭＳ Ｐゴシック"/>
        <family val="3"/>
        <charset val="128"/>
      </rPr>
      <t>）</t>
    </r>
    <rPh sb="0" eb="3">
      <t>キンキュウジ</t>
    </rPh>
    <rPh sb="3" eb="5">
      <t>タイオウ</t>
    </rPh>
    <rPh sb="6" eb="8">
      <t>ホウホウ</t>
    </rPh>
    <rPh sb="10" eb="13">
      <t>キンキュウジ</t>
    </rPh>
    <rPh sb="13" eb="15">
      <t>タイオウ</t>
    </rPh>
    <rPh sb="16" eb="18">
      <t>シンセイ</t>
    </rPh>
    <rPh sb="20" eb="22">
      <t>バアイ</t>
    </rPh>
    <phoneticPr fontId="6"/>
  </si>
  <si>
    <t>○委託配送戸数</t>
    <rPh sb="1" eb="3">
      <t>イタク</t>
    </rPh>
    <rPh sb="3" eb="5">
      <t>ハイソウ</t>
    </rPh>
    <rPh sb="5" eb="7">
      <t>コスウ</t>
    </rPh>
    <phoneticPr fontId="2"/>
  </si>
  <si>
    <t>一般消費者等の所在地域と販売戸数</t>
    <rPh sb="0" eb="2">
      <t>イッパン</t>
    </rPh>
    <rPh sb="2" eb="5">
      <t>ショウヒシャ</t>
    </rPh>
    <rPh sb="5" eb="6">
      <t>ナド</t>
    </rPh>
    <rPh sb="7" eb="9">
      <t>ショザイ</t>
    </rPh>
    <rPh sb="9" eb="11">
      <t>チイキ</t>
    </rPh>
    <rPh sb="12" eb="14">
      <t>ハンバイ</t>
    </rPh>
    <rPh sb="14" eb="16">
      <t>コスウ</t>
    </rPh>
    <phoneticPr fontId="6"/>
  </si>
  <si>
    <t>販売する一般消費者等の数</t>
    <rPh sb="0" eb="2">
      <t>ハンバイ</t>
    </rPh>
    <rPh sb="4" eb="6">
      <t>イッパン</t>
    </rPh>
    <rPh sb="6" eb="9">
      <t>ショウヒシャ</t>
    </rPh>
    <rPh sb="9" eb="10">
      <t>ナド</t>
    </rPh>
    <rPh sb="11" eb="12">
      <t>カズ</t>
    </rPh>
    <phoneticPr fontId="6"/>
  </si>
  <si>
    <t>代表取締役社長</t>
    <rPh sb="0" eb="2">
      <t>ダイヒョウ</t>
    </rPh>
    <rPh sb="2" eb="5">
      <t>トリシマリヤク</t>
    </rPh>
    <rPh sb="5" eb="7">
      <t>シャチョウ</t>
    </rPh>
    <phoneticPr fontId="6"/>
  </si>
  <si>
    <t>代表者の役職（法人の場合のみ入力）</t>
    <rPh sb="0" eb="3">
      <t>ダイヒョウシャ</t>
    </rPh>
    <rPh sb="4" eb="6">
      <t>ヤクショク</t>
    </rPh>
    <rPh sb="7" eb="9">
      <t>ホウジン</t>
    </rPh>
    <rPh sb="10" eb="12">
      <t>バアイ</t>
    </rPh>
    <rPh sb="14" eb="16">
      <t>ニュウリョク</t>
    </rPh>
    <phoneticPr fontId="6"/>
  </si>
  <si>
    <t>◎</t>
    <phoneticPr fontId="6"/>
  </si>
  <si>
    <t>保安業務資格者及び調査員以外の
者であって保安業務に従事する者</t>
    <rPh sb="16" eb="17">
      <t>モノ</t>
    </rPh>
    <phoneticPr fontId="6"/>
  </si>
  <si>
    <t>保安業務資格者及び調査員以外の者であって保安業務に従事する者</t>
    <rPh sb="0" eb="2">
      <t>ホアン</t>
    </rPh>
    <rPh sb="2" eb="4">
      <t>ギョウム</t>
    </rPh>
    <rPh sb="4" eb="7">
      <t>シカクシャ</t>
    </rPh>
    <rPh sb="7" eb="8">
      <t>オヨ</t>
    </rPh>
    <rPh sb="9" eb="12">
      <t>チョウサイン</t>
    </rPh>
    <rPh sb="12" eb="14">
      <t>イガイ</t>
    </rPh>
    <rPh sb="15" eb="16">
      <t>モノ</t>
    </rPh>
    <rPh sb="20" eb="22">
      <t>ホアン</t>
    </rPh>
    <rPh sb="22" eb="24">
      <t>ギョウム</t>
    </rPh>
    <rPh sb="25" eb="27">
      <t>ジュウジ</t>
    </rPh>
    <rPh sb="29" eb="30">
      <t>モノ</t>
    </rPh>
    <phoneticPr fontId="6"/>
  </si>
  <si>
    <t>第二種
販売主任者</t>
    <phoneticPr fontId="6"/>
  </si>
  <si>
    <t>製造保安責任者</t>
    <phoneticPr fontId="6"/>
  </si>
  <si>
    <t>屋号又は法人名</t>
    <rPh sb="0" eb="2">
      <t>ヤゴウ</t>
    </rPh>
    <rPh sb="2" eb="3">
      <t>マタ</t>
    </rPh>
    <rPh sb="4" eb="6">
      <t>ホウジン</t>
    </rPh>
    <rPh sb="6" eb="7">
      <t>メイ</t>
    </rPh>
    <phoneticPr fontId="2"/>
  </si>
  <si>
    <t>★注意事項</t>
    <rPh sb="1" eb="3">
      <t>チュウイ</t>
    </rPh>
    <rPh sb="3" eb="5">
      <t>ジコウ</t>
    </rPh>
    <phoneticPr fontId="6"/>
  </si>
  <si>
    <t>のセル…内容・数値等を入力（必要に応じて修正）してください。</t>
    <rPh sb="4" eb="6">
      <t>ナイヨウ</t>
    </rPh>
    <rPh sb="7" eb="9">
      <t>スウチ</t>
    </rPh>
    <rPh sb="9" eb="10">
      <t>ナド</t>
    </rPh>
    <rPh sb="11" eb="13">
      <t>ニュウリョク</t>
    </rPh>
    <phoneticPr fontId="6"/>
  </si>
  <si>
    <t>着色しているシートについては、シート毎に入力が必要です。</t>
    <rPh sb="0" eb="2">
      <t>チャクショク</t>
    </rPh>
    <rPh sb="18" eb="19">
      <t>ゴト</t>
    </rPh>
    <rPh sb="20" eb="22">
      <t>ニュウリョク</t>
    </rPh>
    <rPh sb="23" eb="25">
      <t>ヒツヨウ</t>
    </rPh>
    <phoneticPr fontId="6"/>
  </si>
  <si>
    <t>★保安機関認定申請時の提出書類</t>
    <rPh sb="1" eb="3">
      <t>ホアン</t>
    </rPh>
    <rPh sb="3" eb="5">
      <t>キカン</t>
    </rPh>
    <rPh sb="5" eb="7">
      <t>ニンテイ</t>
    </rPh>
    <rPh sb="7" eb="9">
      <t>シンセイ</t>
    </rPh>
    <rPh sb="9" eb="10">
      <t>ジ</t>
    </rPh>
    <rPh sb="11" eb="13">
      <t>テイシュツ</t>
    </rPh>
    <rPh sb="13" eb="15">
      <t>ショルイ</t>
    </rPh>
    <phoneticPr fontId="6"/>
  </si>
  <si>
    <t>①</t>
    <phoneticPr fontId="6"/>
  </si>
  <si>
    <t>②</t>
    <phoneticPr fontId="6"/>
  </si>
  <si>
    <t>保安業務計画書（様式第１３）</t>
    <phoneticPr fontId="6"/>
  </si>
  <si>
    <t>③</t>
    <phoneticPr fontId="6"/>
  </si>
  <si>
    <t>保安業務資格者計算書</t>
    <phoneticPr fontId="6"/>
  </si>
  <si>
    <t>④</t>
    <phoneticPr fontId="6"/>
  </si>
  <si>
    <t>保安業務用機器計算書</t>
    <phoneticPr fontId="6"/>
  </si>
  <si>
    <t>⑤</t>
    <phoneticPr fontId="6"/>
  </si>
  <si>
    <r>
      <rPr>
        <sz val="10"/>
        <color indexed="10"/>
        <rFont val="ＭＳ Ｐゴシック"/>
        <family val="3"/>
        <charset val="128"/>
      </rPr>
      <t>損害賠償保険（保安機関用）の付保証明書</t>
    </r>
    <r>
      <rPr>
        <sz val="10"/>
        <rFont val="ＭＳ Ｐゴシック"/>
        <family val="3"/>
        <charset val="128"/>
      </rPr>
      <t xml:space="preserve">
</t>
    </r>
    <phoneticPr fontId="6"/>
  </si>
  <si>
    <t>⑥</t>
    <phoneticPr fontId="6"/>
  </si>
  <si>
    <t>⑦</t>
    <phoneticPr fontId="6"/>
  </si>
  <si>
    <r>
      <t>従業員資格者等一覧表及び</t>
    </r>
    <r>
      <rPr>
        <sz val="10"/>
        <color indexed="10"/>
        <rFont val="ＭＳ Ｐゴシック"/>
        <family val="3"/>
        <charset val="128"/>
      </rPr>
      <t>資格者の免状又は講習修了証の写し</t>
    </r>
    <phoneticPr fontId="6"/>
  </si>
  <si>
    <r>
      <t>　　</t>
    </r>
    <r>
      <rPr>
        <sz val="10"/>
        <color indexed="10"/>
        <rFont val="ＭＳ Ｐゴシック"/>
        <family val="3"/>
        <charset val="128"/>
      </rPr>
      <t>（液化石油ガス設備士免状、業務主任者の第二種販売主任者免状の場合は、講習受講記録を含む。）</t>
    </r>
    <phoneticPr fontId="6"/>
  </si>
  <si>
    <t>⑧</t>
    <phoneticPr fontId="6"/>
  </si>
  <si>
    <t>保安業務以外の業務の説明書</t>
    <phoneticPr fontId="6"/>
  </si>
  <si>
    <t>⑨</t>
    <phoneticPr fontId="6"/>
  </si>
  <si>
    <t>組織表（法人の場合）又は緊急時連絡表（個人の場合）</t>
    <phoneticPr fontId="6"/>
  </si>
  <si>
    <t>⑩</t>
    <phoneticPr fontId="6"/>
  </si>
  <si>
    <t>事業所案内図</t>
    <phoneticPr fontId="6"/>
  </si>
  <si>
    <t>⑪</t>
    <phoneticPr fontId="6"/>
  </si>
  <si>
    <r>
      <rPr>
        <sz val="10"/>
        <color indexed="10"/>
        <rFont val="ＭＳ Ｐゴシック"/>
        <family val="3"/>
        <charset val="128"/>
      </rPr>
      <t>事業所の位置及び一般消費者等の範囲を示した図面（半径２０kmを明記）</t>
    </r>
    <r>
      <rPr>
        <sz val="10"/>
        <rFont val="ＭＳ Ｐゴシック"/>
        <family val="3"/>
        <charset val="128"/>
      </rPr>
      <t>　※緊急時対応を申請する場合のみ</t>
    </r>
    <rPh sb="36" eb="39">
      <t>キンキュウジ</t>
    </rPh>
    <rPh sb="39" eb="41">
      <t>タイオウ</t>
    </rPh>
    <rPh sb="42" eb="44">
      <t>シンセイ</t>
    </rPh>
    <rPh sb="46" eb="48">
      <t>バアイ</t>
    </rPh>
    <phoneticPr fontId="6"/>
  </si>
  <si>
    <t>⑫</t>
    <phoneticPr fontId="6"/>
  </si>
  <si>
    <t>役員名簿（法人の場合のみ）</t>
    <phoneticPr fontId="6"/>
  </si>
  <si>
    <t>⑬</t>
    <phoneticPr fontId="6"/>
  </si>
  <si>
    <t>株主リスト（法人の場合のみ）</t>
    <phoneticPr fontId="6"/>
  </si>
  <si>
    <t>⑭</t>
    <phoneticPr fontId="6"/>
  </si>
  <si>
    <t>定款（法人の場合のみ）</t>
    <phoneticPr fontId="6"/>
  </si>
  <si>
    <t>⑮</t>
    <phoneticPr fontId="6"/>
  </si>
  <si>
    <t>登記簿謄本（原本）（法人の場合のみ）</t>
    <phoneticPr fontId="6"/>
  </si>
  <si>
    <t>保安業務資格者の数について</t>
    <rPh sb="0" eb="2">
      <t>ホアン</t>
    </rPh>
    <rPh sb="2" eb="4">
      <t>ギョウム</t>
    </rPh>
    <rPh sb="4" eb="7">
      <t>シカクシャ</t>
    </rPh>
    <rPh sb="8" eb="9">
      <t>カズ</t>
    </rPh>
    <phoneticPr fontId="6"/>
  </si>
  <si>
    <t>保安業務資格者の優先順位　二販＞設備士＞製造保安責任者＞業務主任者代理者＞保安業務員＞調査員とします。</t>
    <rPh sb="0" eb="2">
      <t>ホアン</t>
    </rPh>
    <rPh sb="2" eb="4">
      <t>ギョウム</t>
    </rPh>
    <rPh sb="4" eb="7">
      <t>シカクシャ</t>
    </rPh>
    <rPh sb="8" eb="10">
      <t>ユウセン</t>
    </rPh>
    <rPh sb="10" eb="12">
      <t>ジュンイ</t>
    </rPh>
    <rPh sb="13" eb="14">
      <t>ニ</t>
    </rPh>
    <rPh sb="14" eb="15">
      <t>ハン</t>
    </rPh>
    <rPh sb="16" eb="19">
      <t>セツビシ</t>
    </rPh>
    <rPh sb="20" eb="22">
      <t>セイゾウ</t>
    </rPh>
    <rPh sb="22" eb="24">
      <t>ホアン</t>
    </rPh>
    <rPh sb="24" eb="27">
      <t>セキニンシャ</t>
    </rPh>
    <rPh sb="28" eb="30">
      <t>ギョウム</t>
    </rPh>
    <rPh sb="30" eb="33">
      <t>シュニンシャ</t>
    </rPh>
    <rPh sb="33" eb="35">
      <t>ダイリ</t>
    </rPh>
    <rPh sb="35" eb="36">
      <t>シャ</t>
    </rPh>
    <rPh sb="37" eb="39">
      <t>ホアン</t>
    </rPh>
    <rPh sb="39" eb="41">
      <t>ギョウム</t>
    </rPh>
    <rPh sb="41" eb="42">
      <t>イン</t>
    </rPh>
    <rPh sb="43" eb="46">
      <t>チョウサイン</t>
    </rPh>
    <phoneticPr fontId="6"/>
  </si>
  <si>
    <t>※複数の資格を所持している場合は、１人につき優先順位の高いものを１つカウントしてください。</t>
    <rPh sb="1" eb="3">
      <t>フクスウ</t>
    </rPh>
    <rPh sb="4" eb="6">
      <t>シカク</t>
    </rPh>
    <rPh sb="7" eb="9">
      <t>ショジ</t>
    </rPh>
    <rPh sb="13" eb="15">
      <t>バアイ</t>
    </rPh>
    <rPh sb="18" eb="19">
      <t>ニン</t>
    </rPh>
    <rPh sb="22" eb="24">
      <t>ユウセン</t>
    </rPh>
    <rPh sb="24" eb="26">
      <t>ジュンイ</t>
    </rPh>
    <rPh sb="27" eb="28">
      <t>タカ</t>
    </rPh>
    <phoneticPr fontId="6"/>
  </si>
  <si>
    <t>保安機関認定更新申請書（様式第１２）及び別紙</t>
    <rPh sb="18" eb="19">
      <t>オヨ</t>
    </rPh>
    <rPh sb="20" eb="22">
      <t>ベッシ</t>
    </rPh>
    <phoneticPr fontId="6"/>
  </si>
  <si>
    <t>□□市</t>
    <rPh sb="2" eb="3">
      <t>シ</t>
    </rPh>
    <phoneticPr fontId="6"/>
  </si>
  <si>
    <t>△△市</t>
    <rPh sb="2" eb="3">
      <t>シ</t>
    </rPh>
    <phoneticPr fontId="6"/>
  </si>
  <si>
    <t>　　　複数の免状等を所持している場合も、○を記載してください。</t>
    <rPh sb="3" eb="5">
      <t>フクスウ</t>
    </rPh>
    <rPh sb="6" eb="8">
      <t>メンジョウ</t>
    </rPh>
    <rPh sb="8" eb="9">
      <t>ナド</t>
    </rPh>
    <rPh sb="10" eb="12">
      <t>ショジ</t>
    </rPh>
    <rPh sb="16" eb="18">
      <t>バアイ</t>
    </rPh>
    <rPh sb="22" eb="24">
      <t>キサイ</t>
    </rPh>
    <phoneticPr fontId="6"/>
  </si>
  <si>
    <t>２　上記役員のうち、次に掲げる者の合計の割合が３分の１を超える場合、法律関係通達</t>
    <rPh sb="2" eb="4">
      <t>ジョウキ</t>
    </rPh>
    <rPh sb="4" eb="6">
      <t>ヤクイン</t>
    </rPh>
    <rPh sb="10" eb="11">
      <t>ツギ</t>
    </rPh>
    <rPh sb="12" eb="13">
      <t>カカ</t>
    </rPh>
    <rPh sb="15" eb="16">
      <t>モノ</t>
    </rPh>
    <rPh sb="17" eb="19">
      <t>ゴウケイ</t>
    </rPh>
    <rPh sb="20" eb="22">
      <t>ワリアイ</t>
    </rPh>
    <rPh sb="24" eb="25">
      <t>ブン</t>
    </rPh>
    <rPh sb="28" eb="29">
      <t>コ</t>
    </rPh>
    <rPh sb="31" eb="33">
      <t>バアイ</t>
    </rPh>
    <rPh sb="34" eb="36">
      <t>ホウリツ</t>
    </rPh>
    <rPh sb="36" eb="38">
      <t>カンケイ</t>
    </rPh>
    <rPh sb="38" eb="40">
      <t>ツウタツ</t>
    </rPh>
    <phoneticPr fontId="6"/>
  </si>
  <si>
    <t>　　上記株主のうち、次に掲げる者の合計の割合が３分の１を超える場合、法律関係通達</t>
    <rPh sb="2" eb="4">
      <t>ジョウキ</t>
    </rPh>
    <rPh sb="4" eb="6">
      <t>カブヌシ</t>
    </rPh>
    <rPh sb="10" eb="11">
      <t>ツギ</t>
    </rPh>
    <rPh sb="12" eb="13">
      <t>カカ</t>
    </rPh>
    <rPh sb="15" eb="16">
      <t>モノ</t>
    </rPh>
    <rPh sb="17" eb="19">
      <t>ゴウケイ</t>
    </rPh>
    <rPh sb="20" eb="22">
      <t>ワリアイ</t>
    </rPh>
    <rPh sb="24" eb="25">
      <t>ブン</t>
    </rPh>
    <rPh sb="28" eb="29">
      <t>コ</t>
    </rPh>
    <rPh sb="31" eb="33">
      <t>バアイ</t>
    </rPh>
    <rPh sb="34" eb="36">
      <t>ホウリツ</t>
    </rPh>
    <rPh sb="36" eb="38">
      <t>カンケイ</t>
    </rPh>
    <rPh sb="38" eb="40">
      <t>ツウタツ</t>
    </rPh>
    <phoneticPr fontId="6"/>
  </si>
  <si>
    <t>（規則第30条第２項第４号関係）</t>
    <rPh sb="13" eb="15">
      <t>カンケイ</t>
    </rPh>
    <phoneticPr fontId="2"/>
  </si>
  <si>
    <t>３分の１を超えないことを証明します。</t>
    <phoneticPr fontId="6"/>
  </si>
  <si>
    <t>上記の役員について備考欄①～③に掲げる者の合計の割合が</t>
    <rPh sb="0" eb="2">
      <t>ジョウキ</t>
    </rPh>
    <rPh sb="3" eb="5">
      <t>ヤクイン</t>
    </rPh>
    <rPh sb="9" eb="12">
      <t>ビコウラン</t>
    </rPh>
    <rPh sb="16" eb="17">
      <t>カカ</t>
    </rPh>
    <rPh sb="19" eb="20">
      <t>モノ</t>
    </rPh>
    <phoneticPr fontId="6"/>
  </si>
  <si>
    <t>上記の株主について備考欄①～③に掲げる者の合計の割合が</t>
    <rPh sb="0" eb="2">
      <t>ジョウキ</t>
    </rPh>
    <rPh sb="3" eb="5">
      <t>カブヌシ</t>
    </rPh>
    <rPh sb="9" eb="12">
      <t>ビコウラン</t>
    </rPh>
    <rPh sb="16" eb="17">
      <t>カカ</t>
    </rPh>
    <rPh sb="19" eb="20">
      <t>モノ</t>
    </rPh>
    <phoneticPr fontId="6"/>
  </si>
  <si>
    <t>a.第二種販売主任者</t>
    <phoneticPr fontId="6"/>
  </si>
  <si>
    <t>b.液化石油ガス設備士(aを除く)</t>
    <rPh sb="14" eb="15">
      <t>ノゾ</t>
    </rPh>
    <phoneticPr fontId="6"/>
  </si>
  <si>
    <t>c.製造保安責任者(aｂを除く)</t>
    <phoneticPr fontId="6"/>
  </si>
  <si>
    <t>d.業務主任者の代理者(aｂcを除く)</t>
    <rPh sb="2" eb="4">
      <t>ギョウム</t>
    </rPh>
    <rPh sb="4" eb="7">
      <t>シュニンシャ</t>
    </rPh>
    <rPh sb="8" eb="10">
      <t>ダイリ</t>
    </rPh>
    <rPh sb="10" eb="11">
      <t>シャ</t>
    </rPh>
    <phoneticPr fontId="6"/>
  </si>
  <si>
    <t>e.保安業務員(aｂcdを除く)</t>
    <rPh sb="2" eb="4">
      <t>ホアン</t>
    </rPh>
    <rPh sb="4" eb="6">
      <t>ギョウム</t>
    </rPh>
    <rPh sb="6" eb="7">
      <t>イン</t>
    </rPh>
    <phoneticPr fontId="6"/>
  </si>
  <si>
    <t>充てん作業者の数</t>
    <phoneticPr fontId="6"/>
  </si>
  <si>
    <t>取締役</t>
    <phoneticPr fontId="6"/>
  </si>
  <si>
    <r>
      <t>法第３０条各号に該当しない誓約書（個人用又は法人用）</t>
    </r>
    <r>
      <rPr>
        <sz val="10"/>
        <color indexed="56"/>
        <rFont val="ＭＳ Ｐゴシック"/>
        <family val="3"/>
        <charset val="128"/>
      </rPr>
      <t>※株式会社は、原則として取締役全員が業務を行う役員</t>
    </r>
    <rPh sb="17" eb="20">
      <t>コジンヨウ</t>
    </rPh>
    <rPh sb="20" eb="21">
      <t>マタ</t>
    </rPh>
    <rPh sb="22" eb="24">
      <t>ホウジン</t>
    </rPh>
    <rPh sb="24" eb="25">
      <t>ヨウ</t>
    </rPh>
    <rPh sb="27" eb="31">
      <t>カブシキガイシャ</t>
    </rPh>
    <rPh sb="33" eb="35">
      <t>ゲンソク</t>
    </rPh>
    <rPh sb="38" eb="41">
      <t>トリシマリヤク</t>
    </rPh>
    <rPh sb="41" eb="43">
      <t>ゼンイン</t>
    </rPh>
    <rPh sb="44" eb="46">
      <t>ギョウム</t>
    </rPh>
    <rPh sb="47" eb="48">
      <t>オコナ</t>
    </rPh>
    <rPh sb="49" eb="51">
      <t>ヤクイン</t>
    </rPh>
    <phoneticPr fontId="6"/>
  </si>
  <si>
    <t>（備考）１　この用紙の大きさは、日本産業規格Ａ４とすること。</t>
    <rPh sb="18" eb="19">
      <t>サン</t>
    </rPh>
    <phoneticPr fontId="6"/>
  </si>
  <si>
    <t>（備考）１　この用紙の大きさは、日本産業規格Ａ４とすること。</t>
    <rPh sb="17" eb="18">
      <t>ホン</t>
    </rPh>
    <rPh sb="18" eb="19">
      <t>サン</t>
    </rPh>
    <phoneticPr fontId="6"/>
  </si>
  <si>
    <t>　　年　　月　　日</t>
    <rPh sb="2" eb="3">
      <t>ネン</t>
    </rPh>
    <rPh sb="5" eb="6">
      <t>ガツ</t>
    </rPh>
    <rPh sb="8" eb="9">
      <t>ニチ</t>
    </rPh>
    <phoneticPr fontId="6"/>
  </si>
  <si>
    <t>　により「構成員の構成が保安業務の公正な遂行に支障を及ぼすおそれあり」に</t>
    <rPh sb="5" eb="8">
      <t>コウセイイン</t>
    </rPh>
    <rPh sb="9" eb="11">
      <t>コウセイ</t>
    </rPh>
    <rPh sb="12" eb="14">
      <t>ホアン</t>
    </rPh>
    <rPh sb="14" eb="16">
      <t>ギョウム</t>
    </rPh>
    <rPh sb="17" eb="19">
      <t>コウセイ</t>
    </rPh>
    <rPh sb="20" eb="22">
      <t>スイコウ</t>
    </rPh>
    <rPh sb="23" eb="25">
      <t>シショウ</t>
    </rPh>
    <rPh sb="26" eb="27">
      <t>オヨ</t>
    </rPh>
    <phoneticPr fontId="6"/>
  </si>
  <si>
    <t>２　上記組合員のうち、次に掲げる者の合計の割合が３分の１を超える場合、法律関係通達</t>
    <rPh sb="2" eb="4">
      <t>ジョウキ</t>
    </rPh>
    <rPh sb="4" eb="7">
      <t>クミアイイン</t>
    </rPh>
    <rPh sb="11" eb="12">
      <t>ツギ</t>
    </rPh>
    <rPh sb="13" eb="14">
      <t>カカ</t>
    </rPh>
    <rPh sb="16" eb="17">
      <t>モノ</t>
    </rPh>
    <rPh sb="18" eb="20">
      <t>ゴウケイ</t>
    </rPh>
    <rPh sb="21" eb="23">
      <t>ワリアイ</t>
    </rPh>
    <rPh sb="25" eb="26">
      <t>ブン</t>
    </rPh>
    <rPh sb="29" eb="30">
      <t>コ</t>
    </rPh>
    <rPh sb="32" eb="34">
      <t>バアイ</t>
    </rPh>
    <rPh sb="35" eb="37">
      <t>ホウリツ</t>
    </rPh>
    <rPh sb="37" eb="39">
      <t>カンケイ</t>
    </rPh>
    <rPh sb="39" eb="41">
      <t>ツウタツ</t>
    </rPh>
    <phoneticPr fontId="6"/>
  </si>
  <si>
    <t>１　組合員名欄には、氏名又は法人名を記載してください。</t>
    <rPh sb="2" eb="5">
      <t>クミアイイン</t>
    </rPh>
    <rPh sb="5" eb="6">
      <t>メイ</t>
    </rPh>
    <rPh sb="6" eb="7">
      <t>ラン</t>
    </rPh>
    <rPh sb="10" eb="12">
      <t>シメイ</t>
    </rPh>
    <rPh sb="12" eb="13">
      <t>マタ</t>
    </rPh>
    <rPh sb="14" eb="16">
      <t>ホウジン</t>
    </rPh>
    <rPh sb="16" eb="17">
      <t>メイ</t>
    </rPh>
    <rPh sb="18" eb="20">
      <t>キサイ</t>
    </rPh>
    <phoneticPr fontId="6"/>
  </si>
  <si>
    <t>上記の組合員について備考欄①～③に掲げる者の合計の割合が</t>
    <rPh sb="0" eb="2">
      <t>ジョウキ</t>
    </rPh>
    <rPh sb="3" eb="6">
      <t>クミアイイン</t>
    </rPh>
    <rPh sb="10" eb="13">
      <t>ビコウラン</t>
    </rPh>
    <rPh sb="17" eb="18">
      <t>カカ</t>
    </rPh>
    <rPh sb="20" eb="21">
      <t>モノ</t>
    </rPh>
    <phoneticPr fontId="6"/>
  </si>
  <si>
    <t>販売店名</t>
    <rPh sb="0" eb="3">
      <t>ハンバイテン</t>
    </rPh>
    <rPh sb="3" eb="4">
      <t>メイ</t>
    </rPh>
    <phoneticPr fontId="6"/>
  </si>
  <si>
    <t>組合員名</t>
    <rPh sb="0" eb="3">
      <t>クミアイイン</t>
    </rPh>
    <rPh sb="3" eb="4">
      <t>メイ</t>
    </rPh>
    <phoneticPr fontId="6"/>
  </si>
  <si>
    <t>組合員名簿</t>
    <rPh sb="0" eb="3">
      <t>クミアイイン</t>
    </rPh>
    <rPh sb="3" eb="5">
      <t>メイボ</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</si>
</sst>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0.000"/>
    <numFmt numFmtId="177" formatCode="[$-411]ggge&quot;年&quot;m&quot;月&quot;d&quot;日&quot;;@"/>
    <numFmt numFmtId="178" formatCode="ggge&quot;年&quot;m&quot;月&quot;d&quot;日&quot;"/>
    <numFmt numFmtId="179" formatCode="General\ &quot;区分&quot;"/>
    <numFmt numFmtId="180" formatCode="General\ &quot;人&quot;"/>
    <numFmt numFmtId="181" formatCode="General\ &quot;個&quot;"/>
    <numFmt numFmtId="182" formatCode="General\ &quot;日／年&quot;"/>
    <numFmt numFmtId="183" formatCode="General\ &quot;日／月&quot;"/>
    <numFmt numFmtId="184" formatCode="#,##0_ ;[Red]\-#,##0\ "/>
    <numFmt numFmtId="185" formatCode="General\ &quot;％&quot;"/>
    <numFmt numFmtId="186" formatCode="#,###\ &quot;戸&quot;"/>
    <numFmt numFmtId="187" formatCode="0.000;\-0.000;0;@"/>
    <numFmt numFmtId="188" formatCode="#,##0\ &quot;戸&quot;"/>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20"/>
      <name val="ＭＳ Ｐゴシック"/>
      <family val="3"/>
      <charset val="128"/>
    </font>
    <font>
      <sz val="12"/>
      <name val="ＭＳ 明朝"/>
      <family val="1"/>
      <charset val="128"/>
    </font>
    <font>
      <sz val="11"/>
      <name val="ＭＳ 明朝"/>
      <family val="1"/>
      <charset val="128"/>
    </font>
    <font>
      <sz val="14"/>
      <name val="ＭＳ 明朝"/>
      <family val="1"/>
      <charset val="128"/>
    </font>
    <font>
      <vertAlign val="superscript"/>
      <sz val="11"/>
      <name val="ＭＳ Ｐゴシック"/>
      <family val="3"/>
      <charset val="128"/>
    </font>
    <font>
      <sz val="8"/>
      <name val="ＭＳ Ｐゴシック"/>
      <family val="3"/>
      <charset val="128"/>
    </font>
    <font>
      <sz val="7.5"/>
      <name val="ＭＳ Ｐゴシック"/>
      <family val="3"/>
      <charset val="128"/>
    </font>
    <font>
      <sz val="9"/>
      <name val="ＭＳ 明朝"/>
      <family val="1"/>
      <charset val="128"/>
    </font>
    <font>
      <sz val="10"/>
      <name val="ＭＳ 明朝"/>
      <family val="1"/>
      <charset val="128"/>
    </font>
    <font>
      <vertAlign val="superscript"/>
      <sz val="11"/>
      <name val="ＭＳ 明朝"/>
      <family val="1"/>
      <charset val="128"/>
    </font>
    <font>
      <sz val="12"/>
      <color indexed="9"/>
      <name val="ＭＳ 明朝"/>
      <family val="1"/>
      <charset val="128"/>
    </font>
    <font>
      <sz val="10.5"/>
      <name val="ＭＳ 明朝"/>
      <family val="1"/>
      <charset val="128"/>
    </font>
    <font>
      <sz val="5"/>
      <name val="ＭＳ Ｐゴシック"/>
      <family val="3"/>
      <charset val="128"/>
    </font>
    <font>
      <sz val="10.5"/>
      <name val="ＭＳ Ｐゴシック"/>
      <family val="3"/>
      <charset val="128"/>
    </font>
    <font>
      <u/>
      <sz val="12"/>
      <name val="ＭＳ 明朝"/>
      <family val="1"/>
      <charset val="128"/>
    </font>
    <font>
      <u/>
      <sz val="10"/>
      <name val="ＭＳ Ｐゴシック"/>
      <family val="3"/>
      <charset val="128"/>
    </font>
    <font>
      <u/>
      <sz val="12"/>
      <name val="ＭＳ Ｐゴシック"/>
      <family val="3"/>
      <charset val="128"/>
    </font>
    <font>
      <sz val="10"/>
      <color indexed="10"/>
      <name val="ＭＳ Ｐゴシック"/>
      <family val="3"/>
      <charset val="128"/>
    </font>
    <font>
      <sz val="10"/>
      <color indexed="56"/>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cellStyleXfs>
  <cellXfs count="607">
    <xf numFmtId="0" fontId="0" fillId="0" borderId="0" xfId="0"/>
    <xf numFmtId="0" fontId="0" fillId="0" borderId="0" xfId="0" applyAlignment="1">
      <alignment vertical="center"/>
    </xf>
    <xf numFmtId="0" fontId="0" fillId="0" borderId="0" xfId="0" applyBorder="1" applyAlignment="1">
      <alignment vertical="center"/>
    </xf>
    <xf numFmtId="38" fontId="0" fillId="0" borderId="0" xfId="2"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0" xfId="0" applyFont="1" applyAlignment="1">
      <alignment horizontal="center" vertical="center"/>
    </xf>
    <xf numFmtId="0" fontId="9" fillId="0" borderId="0" xfId="3" applyFont="1" applyAlignment="1">
      <alignment vertical="center"/>
    </xf>
    <xf numFmtId="0" fontId="0" fillId="0" borderId="0" xfId="0" applyFont="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 xfId="4" applyFont="1" applyBorder="1" applyAlignment="1">
      <alignment vertical="center"/>
    </xf>
    <xf numFmtId="0" fontId="9" fillId="0" borderId="2" xfId="4" applyFont="1" applyBorder="1" applyAlignment="1">
      <alignment vertical="center"/>
    </xf>
    <xf numFmtId="0" fontId="9" fillId="0" borderId="0" xfId="4" applyFont="1" applyAlignment="1">
      <alignment vertical="center"/>
    </xf>
    <xf numFmtId="0" fontId="9" fillId="0" borderId="0" xfId="3" applyFont="1" applyBorder="1" applyAlignment="1">
      <alignment horizontal="left" vertical="center"/>
    </xf>
    <xf numFmtId="0" fontId="0" fillId="0" borderId="5" xfId="0" applyBorder="1" applyAlignment="1">
      <alignment horizontal="center" vertical="center"/>
    </xf>
    <xf numFmtId="0" fontId="9" fillId="0" borderId="0" xfId="0" applyFont="1" applyBorder="1" applyAlignment="1">
      <alignment horizontal="center" vertical="center" wrapText="1"/>
    </xf>
    <xf numFmtId="176" fontId="0"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0" fillId="0" borderId="0" xfId="0" applyFont="1" applyBorder="1" applyAlignment="1">
      <alignment horizontal="center" vertical="center" wrapText="1"/>
    </xf>
    <xf numFmtId="0" fontId="2" fillId="0" borderId="0" xfId="0" applyFont="1" applyFill="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quotePrefix="1" applyFont="1" applyAlignment="1">
      <alignment horizontal="left" vertical="center"/>
    </xf>
    <xf numFmtId="0" fontId="11" fillId="0" borderId="0" xfId="0" applyFont="1" applyAlignment="1">
      <alignment vertical="center"/>
    </xf>
    <xf numFmtId="0" fontId="9" fillId="0" borderId="0" xfId="3" applyFont="1" applyBorder="1" applyAlignment="1">
      <alignment vertical="center"/>
    </xf>
    <xf numFmtId="0" fontId="9" fillId="0" borderId="0" xfId="0" quotePrefix="1" applyFont="1" applyAlignment="1">
      <alignment vertical="center"/>
    </xf>
    <xf numFmtId="0" fontId="11" fillId="0" borderId="0" xfId="3" applyFont="1" applyAlignment="1">
      <alignment vertical="center"/>
    </xf>
    <xf numFmtId="177" fontId="2" fillId="0" borderId="0" xfId="0" applyNumberFormat="1" applyFont="1" applyAlignment="1">
      <alignment vertical="center"/>
    </xf>
    <xf numFmtId="0" fontId="8" fillId="0" borderId="0" xfId="0" applyFont="1" applyAlignment="1"/>
    <xf numFmtId="178" fontId="2" fillId="0" borderId="0" xfId="0" applyNumberFormat="1" applyFont="1" applyAlignment="1">
      <alignment vertical="center"/>
    </xf>
    <xf numFmtId="0" fontId="2" fillId="0" borderId="0" xfId="5" applyFont="1">
      <alignment vertical="center"/>
    </xf>
    <xf numFmtId="0" fontId="9" fillId="0" borderId="6" xfId="0" applyFont="1" applyBorder="1" applyAlignment="1">
      <alignment horizontal="center" vertical="center"/>
    </xf>
    <xf numFmtId="0" fontId="9" fillId="0" borderId="0" xfId="3" applyFont="1" applyAlignment="1">
      <alignment horizontal="left" vertical="center"/>
    </xf>
    <xf numFmtId="0" fontId="9" fillId="0" borderId="4" xfId="4" applyFont="1" applyBorder="1" applyAlignment="1">
      <alignment vertical="center"/>
    </xf>
    <xf numFmtId="0" fontId="9" fillId="0" borderId="5" xfId="4" applyFont="1" applyBorder="1" applyAlignment="1">
      <alignment vertical="center"/>
    </xf>
    <xf numFmtId="0" fontId="9" fillId="0" borderId="5" xfId="4" applyFont="1" applyBorder="1" applyAlignment="1">
      <alignment horizontal="center" vertical="center"/>
    </xf>
    <xf numFmtId="0" fontId="0" fillId="0" borderId="9" xfId="0" applyBorder="1" applyAlignment="1">
      <alignment vertical="center"/>
    </xf>
    <xf numFmtId="0" fontId="0" fillId="0" borderId="9" xfId="0" applyBorder="1" applyAlignment="1">
      <alignment horizontal="center" vertical="center"/>
    </xf>
    <xf numFmtId="0" fontId="7" fillId="0" borderId="0" xfId="0" applyFont="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wrapText="1"/>
    </xf>
    <xf numFmtId="0" fontId="9" fillId="0" borderId="3" xfId="4" applyFont="1" applyBorder="1" applyAlignment="1">
      <alignment vertical="center"/>
    </xf>
    <xf numFmtId="0" fontId="9" fillId="0" borderId="0" xfId="4" applyFont="1" applyBorder="1" applyAlignment="1">
      <alignment vertical="center"/>
    </xf>
    <xf numFmtId="0" fontId="9" fillId="0" borderId="0" xfId="0" applyFont="1" applyBorder="1" applyAlignment="1">
      <alignment horizontal="left" vertical="center"/>
    </xf>
    <xf numFmtId="177" fontId="9" fillId="0" borderId="0" xfId="0" applyNumberFormat="1" applyFont="1" applyAlignment="1">
      <alignment vertical="center"/>
    </xf>
    <xf numFmtId="0" fontId="11"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9" fillId="0" borderId="0" xfId="0" applyFont="1" applyBorder="1" applyAlignment="1">
      <alignment horizontal="center" vertical="center" textRotation="255"/>
    </xf>
    <xf numFmtId="0" fontId="16" fillId="0" borderId="0" xfId="0" applyFont="1" applyBorder="1" applyAlignment="1">
      <alignment horizontal="center" vertical="center" textRotation="255"/>
    </xf>
    <xf numFmtId="0" fontId="9" fillId="0" borderId="0" xfId="0" applyFont="1" applyAlignment="1">
      <alignment horizontal="left" vertical="center"/>
    </xf>
    <xf numFmtId="0" fontId="10" fillId="0" borderId="0" xfId="0" applyFont="1" applyBorder="1" applyAlignment="1">
      <alignment vertical="center"/>
    </xf>
    <xf numFmtId="0" fontId="10" fillId="0" borderId="5" xfId="0" applyFont="1" applyBorder="1" applyAlignment="1">
      <alignment vertical="center"/>
    </xf>
    <xf numFmtId="177" fontId="9" fillId="0" borderId="0" xfId="0" applyNumberFormat="1" applyFont="1" applyBorder="1" applyAlignment="1">
      <alignment vertical="center"/>
    </xf>
    <xf numFmtId="0" fontId="10" fillId="0" borderId="0" xfId="0" applyFont="1" applyBorder="1" applyAlignment="1">
      <alignment horizontal="center" vertical="center"/>
    </xf>
    <xf numFmtId="0" fontId="9" fillId="0" borderId="0" xfId="5" applyFont="1">
      <alignment vertical="center"/>
    </xf>
    <xf numFmtId="0" fontId="9" fillId="0" borderId="0" xfId="5" applyFont="1" applyAlignment="1">
      <alignment horizontal="center" vertical="center"/>
    </xf>
    <xf numFmtId="0" fontId="9" fillId="0" borderId="0" xfId="5" applyFont="1" applyAlignment="1">
      <alignment vertical="center"/>
    </xf>
    <xf numFmtId="0" fontId="9" fillId="0" borderId="0" xfId="5" applyFont="1" applyBorder="1" applyAlignment="1">
      <alignment vertical="center"/>
    </xf>
    <xf numFmtId="0" fontId="9" fillId="0" borderId="0" xfId="5" applyFont="1" applyBorder="1">
      <alignment vertical="center"/>
    </xf>
    <xf numFmtId="0" fontId="9" fillId="0" borderId="0" xfId="5" applyFont="1" applyBorder="1" applyAlignment="1">
      <alignment horizontal="left" vertical="center"/>
    </xf>
    <xf numFmtId="0" fontId="9" fillId="0" borderId="0" xfId="5" applyFont="1" applyBorder="1" applyAlignment="1">
      <alignment horizontal="center" vertical="center"/>
    </xf>
    <xf numFmtId="0" fontId="9" fillId="0" borderId="5" xfId="5" applyFont="1" applyBorder="1" applyAlignment="1">
      <alignment horizontal="center" vertical="center"/>
    </xf>
    <xf numFmtId="0" fontId="9" fillId="0" borderId="0" xfId="5" applyFont="1" applyBorder="1" applyAlignment="1">
      <alignment horizontal="distributed" vertical="center"/>
    </xf>
    <xf numFmtId="0" fontId="9" fillId="0" borderId="0" xfId="5" applyFont="1" applyBorder="1" applyAlignment="1">
      <alignment horizontal="right" vertical="center"/>
    </xf>
    <xf numFmtId="9" fontId="9" fillId="0" borderId="0" xfId="1" applyFont="1" applyBorder="1" applyAlignment="1">
      <alignment horizontal="center" vertical="center"/>
    </xf>
    <xf numFmtId="0" fontId="18" fillId="0" borderId="0" xfId="5" applyFont="1" applyBorder="1" applyAlignment="1">
      <alignment vertical="center"/>
    </xf>
    <xf numFmtId="0" fontId="18" fillId="0" borderId="0" xfId="5" applyFont="1" applyBorder="1" applyAlignment="1">
      <alignment horizontal="right" vertical="center"/>
    </xf>
    <xf numFmtId="0" fontId="18" fillId="0" borderId="0" xfId="5" applyFont="1" applyBorder="1">
      <alignment vertical="center"/>
    </xf>
    <xf numFmtId="0" fontId="10" fillId="0" borderId="0" xfId="0" applyFont="1"/>
    <xf numFmtId="0" fontId="10" fillId="0" borderId="1" xfId="0" applyFont="1" applyBorder="1"/>
    <xf numFmtId="0" fontId="10" fillId="0" borderId="2" xfId="0" applyFont="1" applyBorder="1"/>
    <xf numFmtId="0" fontId="10" fillId="0" borderId="0" xfId="0" applyFont="1" applyBorder="1" applyAlignment="1">
      <alignment horizontal="center"/>
    </xf>
    <xf numFmtId="0" fontId="10" fillId="0" borderId="3" xfId="0" applyFont="1" applyBorder="1"/>
    <xf numFmtId="0" fontId="10" fillId="0" borderId="0" xfId="0" applyFont="1" applyBorder="1"/>
    <xf numFmtId="0" fontId="10" fillId="0" borderId="3" xfId="0" applyFont="1" applyBorder="1" applyAlignment="1">
      <alignment horizontal="center" vertical="center"/>
    </xf>
    <xf numFmtId="0" fontId="10" fillId="0" borderId="5" xfId="0" applyFont="1" applyBorder="1"/>
    <xf numFmtId="0" fontId="10" fillId="0" borderId="4" xfId="0" applyFont="1" applyBorder="1"/>
    <xf numFmtId="0" fontId="10" fillId="0" borderId="10" xfId="0" applyFont="1" applyBorder="1"/>
    <xf numFmtId="0" fontId="10" fillId="0" borderId="11" xfId="0" applyFont="1" applyBorder="1"/>
    <xf numFmtId="0" fontId="9" fillId="0" borderId="0" xfId="5" applyFont="1" applyAlignment="1">
      <alignment horizontal="left" vertical="center"/>
    </xf>
    <xf numFmtId="0" fontId="10" fillId="0" borderId="0" xfId="0" applyFont="1" applyBorder="1" applyAlignment="1">
      <alignment horizontal="left" vertical="center"/>
    </xf>
    <xf numFmtId="0" fontId="9" fillId="0" borderId="2" xfId="5" applyFont="1" applyBorder="1">
      <alignment vertical="center"/>
    </xf>
    <xf numFmtId="0" fontId="5" fillId="0" borderId="12" xfId="0" applyFont="1" applyFill="1" applyBorder="1" applyAlignment="1">
      <alignment horizontal="center" vertical="center"/>
    </xf>
    <xf numFmtId="176" fontId="0" fillId="0" borderId="5" xfId="0" applyNumberFormat="1" applyBorder="1" applyAlignment="1">
      <alignment vertical="center"/>
    </xf>
    <xf numFmtId="0" fontId="0" fillId="0" borderId="5" xfId="0" applyNumberForma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22" fillId="0" borderId="0" xfId="0" applyFont="1" applyAlignment="1">
      <alignment horizontal="left" vertical="center"/>
    </xf>
    <xf numFmtId="178" fontId="5" fillId="2" borderId="12" xfId="0" applyNumberFormat="1" applyFont="1" applyFill="1" applyBorder="1" applyAlignment="1">
      <alignment horizontal="left" vertical="center"/>
    </xf>
    <xf numFmtId="0" fontId="5" fillId="0" borderId="0" xfId="0" applyFont="1" applyAlignment="1">
      <alignment vertical="center"/>
    </xf>
    <xf numFmtId="0" fontId="5" fillId="0" borderId="6" xfId="0" applyFont="1" applyBorder="1" applyAlignment="1">
      <alignment horizontal="center" vertical="center"/>
    </xf>
    <xf numFmtId="0" fontId="5" fillId="2" borderId="0" xfId="0" applyFont="1" applyFill="1" applyAlignment="1">
      <alignment vertical="center"/>
    </xf>
    <xf numFmtId="0" fontId="5" fillId="2" borderId="12" xfId="0" applyFont="1" applyFill="1" applyBorder="1" applyAlignment="1">
      <alignment vertical="center"/>
    </xf>
    <xf numFmtId="0" fontId="5" fillId="0" borderId="2" xfId="0" applyFont="1" applyFill="1" applyBorder="1" applyAlignment="1">
      <alignment vertical="center"/>
    </xf>
    <xf numFmtId="0" fontId="5" fillId="0" borderId="12" xfId="0" applyNumberFormat="1" applyFont="1" applyBorder="1" applyAlignment="1">
      <alignment horizontal="center"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12" xfId="3" applyFont="1" applyBorder="1" applyAlignment="1">
      <alignment horizontal="center" vertical="center"/>
    </xf>
    <xf numFmtId="179" fontId="5" fillId="2" borderId="12" xfId="3" applyNumberFormat="1" applyFont="1" applyFill="1" applyBorder="1" applyAlignment="1">
      <alignment horizontal="center" vertical="center"/>
    </xf>
    <xf numFmtId="0" fontId="5" fillId="3" borderId="12" xfId="0" applyFont="1" applyFill="1" applyBorder="1" applyAlignment="1">
      <alignment horizontal="center" vertical="center"/>
    </xf>
    <xf numFmtId="5" fontId="5" fillId="3" borderId="12" xfId="0" applyNumberFormat="1" applyFont="1" applyFill="1" applyBorder="1" applyAlignment="1">
      <alignment horizontal="center" vertical="center"/>
    </xf>
    <xf numFmtId="0" fontId="5" fillId="0" borderId="0" xfId="0" applyFont="1" applyBorder="1" applyAlignment="1">
      <alignment vertical="center"/>
    </xf>
    <xf numFmtId="185" fontId="5" fillId="2" borderId="7" xfId="1" applyNumberFormat="1" applyFont="1" applyFill="1" applyBorder="1" applyAlignment="1">
      <alignment horizontal="right" vertical="center"/>
    </xf>
    <xf numFmtId="180" fontId="5" fillId="2" borderId="12" xfId="0" applyNumberFormat="1" applyFont="1" applyFill="1" applyBorder="1" applyAlignment="1">
      <alignment horizontal="right" vertical="center"/>
    </xf>
    <xf numFmtId="0" fontId="5" fillId="0" borderId="6" xfId="3" applyFont="1" applyFill="1" applyBorder="1" applyAlignment="1">
      <alignment vertical="center"/>
    </xf>
    <xf numFmtId="0" fontId="5" fillId="0" borderId="12" xfId="0" applyFont="1" applyBorder="1" applyAlignment="1">
      <alignment vertical="center"/>
    </xf>
    <xf numFmtId="0" fontId="5" fillId="0" borderId="2" xfId="3" applyFont="1" applyFill="1" applyBorder="1" applyAlignment="1">
      <alignment vertical="center"/>
    </xf>
    <xf numFmtId="0" fontId="5" fillId="0" borderId="2" xfId="0" applyFont="1" applyFill="1" applyBorder="1" applyAlignment="1">
      <alignment horizontal="center" vertical="center"/>
    </xf>
    <xf numFmtId="180" fontId="5" fillId="2" borderId="13" xfId="0" applyNumberFormat="1" applyFont="1" applyFill="1" applyBorder="1" applyAlignment="1">
      <alignment horizontal="right" vertical="center"/>
    </xf>
    <xf numFmtId="0" fontId="5" fillId="0" borderId="14" xfId="0" applyFont="1" applyBorder="1" applyAlignment="1">
      <alignment horizontal="center" vertical="center"/>
    </xf>
    <xf numFmtId="180" fontId="5" fillId="0" borderId="15" xfId="0" applyNumberFormat="1" applyFont="1" applyFill="1" applyBorder="1" applyAlignment="1">
      <alignment horizontal="right" vertical="center"/>
    </xf>
    <xf numFmtId="180" fontId="5" fillId="2" borderId="16" xfId="0" applyNumberFormat="1" applyFont="1" applyFill="1" applyBorder="1" applyAlignment="1">
      <alignment horizontal="right" vertical="center"/>
    </xf>
    <xf numFmtId="180" fontId="5" fillId="2" borderId="17" xfId="0" applyNumberFormat="1" applyFont="1" applyFill="1" applyBorder="1" applyAlignment="1">
      <alignment horizontal="right" vertical="center"/>
    </xf>
    <xf numFmtId="180" fontId="5" fillId="2" borderId="18" xfId="0" applyNumberFormat="1" applyFont="1" applyFill="1" applyBorder="1" applyAlignment="1">
      <alignment horizontal="right" vertical="center"/>
    </xf>
    <xf numFmtId="0" fontId="5" fillId="0" borderId="4" xfId="0" applyFont="1" applyBorder="1" applyAlignment="1">
      <alignment horizontal="center" vertical="center"/>
    </xf>
    <xf numFmtId="180" fontId="5" fillId="2" borderId="19" xfId="0" applyNumberFormat="1" applyFont="1" applyFill="1" applyBorder="1" applyAlignment="1">
      <alignment horizontal="right" vertical="center"/>
    </xf>
    <xf numFmtId="0" fontId="5" fillId="0" borderId="6" xfId="4" applyFont="1" applyBorder="1" applyAlignment="1">
      <alignment horizontal="center" vertical="center"/>
    </xf>
    <xf numFmtId="181" fontId="5" fillId="2" borderId="12" xfId="0" applyNumberFormat="1" applyFont="1" applyFill="1" applyBorder="1" applyAlignment="1">
      <alignment horizontal="right" vertical="center"/>
    </xf>
    <xf numFmtId="0" fontId="5" fillId="2" borderId="6" xfId="4" applyFont="1" applyFill="1" applyBorder="1" applyAlignment="1">
      <alignment horizontal="center" vertical="center"/>
    </xf>
    <xf numFmtId="0" fontId="5" fillId="0" borderId="0" xfId="4" applyFont="1" applyFill="1" applyBorder="1" applyAlignment="1">
      <alignment horizontal="center" vertical="center"/>
    </xf>
    <xf numFmtId="181" fontId="5" fillId="0" borderId="0" xfId="0" applyNumberFormat="1" applyFont="1" applyFill="1" applyBorder="1" applyAlignment="1">
      <alignment horizontal="center" vertical="center"/>
    </xf>
    <xf numFmtId="0" fontId="5" fillId="0" borderId="0" xfId="0" applyFont="1" applyBorder="1"/>
    <xf numFmtId="180" fontId="5" fillId="0" borderId="0" xfId="0" applyNumberFormat="1" applyFont="1" applyFill="1" applyBorder="1" applyAlignment="1">
      <alignment horizontal="righ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78" fontId="5" fillId="0" borderId="4" xfId="0" applyNumberFormat="1" applyFont="1" applyFill="1" applyBorder="1" applyAlignment="1">
      <alignment vertical="center"/>
    </xf>
    <xf numFmtId="178" fontId="5" fillId="0" borderId="5" xfId="0" applyNumberFormat="1" applyFont="1" applyFill="1" applyBorder="1" applyAlignment="1">
      <alignment vertical="center"/>
    </xf>
    <xf numFmtId="0" fontId="5" fillId="2" borderId="6" xfId="0" applyFont="1" applyFill="1" applyBorder="1" applyAlignment="1">
      <alignment horizontal="left" vertical="center" shrinkToFit="1"/>
    </xf>
    <xf numFmtId="0" fontId="5" fillId="2" borderId="8" xfId="0" applyFont="1" applyFill="1" applyBorder="1" applyAlignment="1">
      <alignment horizontal="left" vertical="center" shrinkToFit="1"/>
    </xf>
    <xf numFmtId="186" fontId="5" fillId="0" borderId="12" xfId="0" applyNumberFormat="1" applyFont="1" applyFill="1" applyBorder="1" applyAlignment="1">
      <alignment horizontal="right" vertical="center"/>
    </xf>
    <xf numFmtId="188" fontId="5" fillId="2" borderId="12" xfId="0" applyNumberFormat="1" applyFont="1" applyFill="1" applyBorder="1" applyAlignment="1">
      <alignment horizontal="right" vertical="center"/>
    </xf>
    <xf numFmtId="0" fontId="5" fillId="2" borderId="23" xfId="0" applyFont="1" applyFill="1" applyBorder="1" applyAlignment="1">
      <alignment vertical="center" shrinkToFit="1"/>
    </xf>
    <xf numFmtId="0" fontId="5" fillId="2" borderId="24" xfId="0" applyFont="1" applyFill="1" applyBorder="1" applyAlignment="1">
      <alignment vertical="center" shrinkToFit="1"/>
    </xf>
    <xf numFmtId="0" fontId="5" fillId="2" borderId="25" xfId="0" applyFont="1" applyFill="1" applyBorder="1" applyAlignment="1">
      <alignment vertical="center" shrinkToFit="1"/>
    </xf>
    <xf numFmtId="0" fontId="5" fillId="2" borderId="12" xfId="0" applyFont="1" applyFill="1" applyBorder="1" applyAlignment="1">
      <alignment vertical="center" shrinkToFit="1"/>
    </xf>
    <xf numFmtId="178" fontId="5" fillId="0" borderId="12" xfId="0" applyNumberFormat="1" applyFont="1" applyFill="1" applyBorder="1" applyAlignment="1">
      <alignment horizontal="center" vertical="center" shrinkToFit="1"/>
    </xf>
    <xf numFmtId="0" fontId="24" fillId="0" borderId="0" xfId="0" applyFont="1" applyFill="1" applyAlignment="1">
      <alignment vertical="center"/>
    </xf>
    <xf numFmtId="0" fontId="24" fillId="0" borderId="0" xfId="0" applyFont="1" applyAlignment="1">
      <alignment vertical="center"/>
    </xf>
    <xf numFmtId="0" fontId="5" fillId="0" borderId="0" xfId="0" applyFont="1" applyAlignment="1">
      <alignment horizontal="center" vertical="center"/>
    </xf>
    <xf numFmtId="0" fontId="25" fillId="0" borderId="0" xfId="0" applyFont="1" applyAlignment="1">
      <alignment vertical="center"/>
    </xf>
    <xf numFmtId="0" fontId="5" fillId="0" borderId="26" xfId="0" applyFont="1" applyBorder="1" applyAlignment="1">
      <alignment horizontal="left" vertical="center"/>
    </xf>
    <xf numFmtId="0" fontId="5" fillId="0" borderId="23" xfId="0" applyFont="1" applyBorder="1" applyAlignment="1">
      <alignment horizontal="left" vertical="center"/>
    </xf>
    <xf numFmtId="0" fontId="5" fillId="0" borderId="25" xfId="0" applyFont="1" applyBorder="1" applyAlignment="1">
      <alignment horizontal="left" vertical="center"/>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188" fontId="5" fillId="0" borderId="12" xfId="0" applyNumberFormat="1" applyFont="1" applyBorder="1" applyAlignment="1">
      <alignment horizontal="right" vertical="center"/>
    </xf>
    <xf numFmtId="188" fontId="5" fillId="2" borderId="12" xfId="0" applyNumberFormat="1" applyFont="1" applyFill="1" applyBorder="1" applyAlignment="1">
      <alignment horizontal="right" vertical="center"/>
    </xf>
    <xf numFmtId="188" fontId="5" fillId="2" borderId="6" xfId="0" applyNumberFormat="1" applyFont="1" applyFill="1" applyBorder="1" applyAlignment="1">
      <alignment horizontal="right" vertical="center"/>
    </xf>
    <xf numFmtId="188" fontId="5" fillId="2" borderId="8" xfId="0"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180" fontId="5" fillId="0" borderId="13" xfId="0" applyNumberFormat="1" applyFont="1" applyFill="1" applyBorder="1" applyAlignment="1">
      <alignment horizontal="center" vertical="center"/>
    </xf>
    <xf numFmtId="180" fontId="5" fillId="0" borderId="19" xfId="0" applyNumberFormat="1" applyFont="1" applyFill="1" applyBorder="1" applyAlignment="1">
      <alignment horizontal="center" vertical="center"/>
    </xf>
    <xf numFmtId="188" fontId="5" fillId="2" borderId="12" xfId="0" applyNumberFormat="1" applyFont="1" applyFill="1" applyBorder="1" applyAlignment="1">
      <alignment horizontal="right" vertical="center" shrinkToFit="1"/>
    </xf>
    <xf numFmtId="188" fontId="5" fillId="2" borderId="17" xfId="0" applyNumberFormat="1" applyFont="1" applyFill="1" applyBorder="1" applyAlignment="1">
      <alignment horizontal="right" vertical="center" shrinkToFit="1"/>
    </xf>
    <xf numFmtId="188" fontId="5" fillId="2" borderId="27" xfId="0" applyNumberFormat="1" applyFont="1" applyFill="1" applyBorder="1" applyAlignment="1">
      <alignment horizontal="right" vertical="center" shrinkToFit="1"/>
    </xf>
    <xf numFmtId="188" fontId="5" fillId="2" borderId="18" xfId="0" applyNumberFormat="1" applyFont="1" applyFill="1" applyBorder="1" applyAlignment="1">
      <alignment horizontal="right" vertical="center" shrinkToFit="1"/>
    </xf>
    <xf numFmtId="188" fontId="5" fillId="0" borderId="28" xfId="0" applyNumberFormat="1" applyFont="1" applyFill="1" applyBorder="1" applyAlignment="1">
      <alignment horizontal="right" vertical="center"/>
    </xf>
    <xf numFmtId="188" fontId="5" fillId="0" borderId="29"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180" fontId="5" fillId="2" borderId="13" xfId="0" applyNumberFormat="1" applyFont="1" applyFill="1" applyBorder="1" applyAlignment="1">
      <alignment horizontal="right" vertical="center"/>
    </xf>
    <xf numFmtId="180" fontId="5" fillId="2" borderId="19" xfId="0" applyNumberFormat="1" applyFont="1" applyFill="1" applyBorder="1" applyAlignment="1">
      <alignment horizontal="right" vertical="center"/>
    </xf>
    <xf numFmtId="188" fontId="5" fillId="0" borderId="30" xfId="0" applyNumberFormat="1" applyFont="1" applyBorder="1" applyAlignment="1">
      <alignment horizontal="right" vertical="center"/>
    </xf>
    <xf numFmtId="188" fontId="5" fillId="0" borderId="31" xfId="0" applyNumberFormat="1" applyFont="1" applyBorder="1" applyAlignment="1">
      <alignment horizontal="right" vertical="center"/>
    </xf>
    <xf numFmtId="178" fontId="5" fillId="2" borderId="12" xfId="0" applyNumberFormat="1" applyFont="1" applyFill="1" applyBorder="1" applyAlignment="1">
      <alignment horizontal="left"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182" fontId="5" fillId="2" borderId="12" xfId="0" applyNumberFormat="1" applyFont="1" applyFill="1" applyBorder="1" applyAlignment="1">
      <alignment horizontal="right" vertical="center"/>
    </xf>
    <xf numFmtId="0" fontId="5" fillId="2" borderId="7" xfId="0" applyFont="1" applyFill="1" applyBorder="1" applyAlignment="1">
      <alignment horizontal="left" vertical="center"/>
    </xf>
    <xf numFmtId="183" fontId="5" fillId="2" borderId="12" xfId="0" applyNumberFormat="1" applyFont="1" applyFill="1" applyBorder="1" applyAlignment="1">
      <alignment horizontal="right" vertical="center"/>
    </xf>
    <xf numFmtId="0" fontId="5" fillId="2" borderId="12"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188" fontId="5" fillId="2" borderId="32" xfId="0" applyNumberFormat="1" applyFont="1" applyFill="1" applyBorder="1" applyAlignment="1">
      <alignment horizontal="right" vertical="center"/>
    </xf>
    <xf numFmtId="188" fontId="5" fillId="2" borderId="15" xfId="0" applyNumberFormat="1" applyFont="1" applyFill="1" applyBorder="1" applyAlignment="1">
      <alignment horizontal="right" vertical="center"/>
    </xf>
    <xf numFmtId="0" fontId="5" fillId="3" borderId="13" xfId="0" applyFont="1" applyFill="1" applyBorder="1" applyAlignment="1">
      <alignment horizontal="center" vertical="center"/>
    </xf>
    <xf numFmtId="0" fontId="5" fillId="3" borderId="19" xfId="0" applyFont="1" applyFill="1" applyBorder="1" applyAlignment="1">
      <alignment horizontal="center" vertical="center"/>
    </xf>
    <xf numFmtId="0" fontId="9" fillId="0" borderId="0" xfId="0" applyFont="1" applyAlignment="1">
      <alignment horizontal="left" vertical="center" shrinkToFit="1"/>
    </xf>
    <xf numFmtId="178" fontId="9" fillId="0" borderId="0" xfId="0" applyNumberFormat="1" applyFont="1" applyAlignment="1">
      <alignment horizontal="left" vertical="center"/>
    </xf>
    <xf numFmtId="0" fontId="9" fillId="0" borderId="7" xfId="0" applyFont="1" applyBorder="1" applyAlignment="1">
      <alignment horizontal="distributed" vertical="center"/>
    </xf>
    <xf numFmtId="0" fontId="0" fillId="0" borderId="7" xfId="0" applyBorder="1"/>
    <xf numFmtId="0" fontId="0" fillId="0" borderId="8" xfId="0" applyBorder="1"/>
    <xf numFmtId="0" fontId="9" fillId="0" borderId="0" xfId="0" applyFont="1" applyAlignment="1">
      <alignment horizontal="center" vertical="center"/>
    </xf>
    <xf numFmtId="0" fontId="19" fillId="0" borderId="12" xfId="0" applyFont="1" applyBorder="1" applyAlignment="1">
      <alignment horizontal="center" vertical="distributed" textRotation="255" wrapText="1"/>
    </xf>
    <xf numFmtId="0" fontId="19" fillId="0" borderId="12" xfId="0" applyFont="1" applyBorder="1" applyAlignment="1">
      <alignment horizontal="center" vertical="distributed" textRotation="255"/>
    </xf>
    <xf numFmtId="0" fontId="10" fillId="0" borderId="12"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left" vertical="center" shrinkToFit="1"/>
    </xf>
    <xf numFmtId="0" fontId="3" fillId="0" borderId="2" xfId="0" applyFont="1" applyBorder="1" applyAlignment="1">
      <alignment horizontal="left" shrinkToFit="1"/>
    </xf>
    <xf numFmtId="0" fontId="3" fillId="0" borderId="10" xfId="0" applyFont="1" applyBorder="1" applyAlignment="1">
      <alignment horizontal="left" shrinkToFit="1"/>
    </xf>
    <xf numFmtId="0" fontId="3" fillId="0" borderId="4" xfId="0" applyFont="1" applyBorder="1" applyAlignment="1">
      <alignment horizontal="left" shrinkToFit="1"/>
    </xf>
    <xf numFmtId="0" fontId="3" fillId="0" borderId="5" xfId="0" applyFont="1" applyBorder="1" applyAlignment="1">
      <alignment horizontal="left" shrinkToFit="1"/>
    </xf>
    <xf numFmtId="0" fontId="3" fillId="0" borderId="11" xfId="0" applyFont="1" applyBorder="1" applyAlignment="1">
      <alignment horizontal="left" shrinkToFit="1"/>
    </xf>
    <xf numFmtId="0" fontId="15" fillId="0" borderId="2"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 xfId="0" applyFont="1" applyBorder="1" applyAlignment="1">
      <alignment horizontal="center" vertical="center"/>
    </xf>
    <xf numFmtId="0" fontId="3" fillId="0" borderId="2" xfId="0" applyFont="1" applyBorder="1"/>
    <xf numFmtId="0" fontId="3" fillId="0" borderId="10" xfId="0" applyFont="1" applyBorder="1"/>
    <xf numFmtId="0" fontId="3" fillId="0" borderId="4" xfId="0" applyFont="1" applyBorder="1"/>
    <xf numFmtId="0" fontId="3" fillId="0" borderId="5" xfId="0" applyFont="1" applyBorder="1"/>
    <xf numFmtId="0" fontId="3" fillId="0" borderId="11" xfId="0" applyFont="1" applyBorder="1"/>
    <xf numFmtId="3" fontId="15" fillId="0" borderId="12" xfId="0" applyNumberFormat="1" applyFont="1" applyBorder="1" applyAlignment="1">
      <alignment horizontal="center" vertical="center"/>
    </xf>
    <xf numFmtId="0" fontId="9" fillId="0" borderId="2" xfId="0" applyFont="1" applyBorder="1" applyAlignment="1">
      <alignment horizontal="left" vertical="center" shrinkToFit="1"/>
    </xf>
    <xf numFmtId="0" fontId="9" fillId="0" borderId="10" xfId="0" applyFont="1" applyBorder="1" applyAlignment="1">
      <alignment horizontal="left" vertical="center" shrinkToFit="1"/>
    </xf>
    <xf numFmtId="181" fontId="9" fillId="0" borderId="2" xfId="0" applyNumberFormat="1" applyFont="1" applyBorder="1" applyAlignment="1">
      <alignment horizontal="center" vertical="center"/>
    </xf>
    <xf numFmtId="181" fontId="9" fillId="0" borderId="10" xfId="0" applyNumberFormat="1" applyFont="1" applyBorder="1" applyAlignment="1">
      <alignment horizontal="center" vertical="center"/>
    </xf>
    <xf numFmtId="181" fontId="9" fillId="0" borderId="5" xfId="0" applyNumberFormat="1" applyFont="1" applyBorder="1" applyAlignment="1">
      <alignment horizontal="center" vertical="center"/>
    </xf>
    <xf numFmtId="181" fontId="9" fillId="0" borderId="11" xfId="0" applyNumberFormat="1"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10" fillId="0" borderId="1"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35"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11" xfId="0" applyFont="1" applyBorder="1" applyAlignment="1">
      <alignment horizontal="distributed" vertical="center" wrapText="1"/>
    </xf>
    <xf numFmtId="0" fontId="9" fillId="0" borderId="5"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12" xfId="0" applyFont="1" applyBorder="1" applyAlignment="1">
      <alignment horizontal="distributed" vertical="center"/>
    </xf>
    <xf numFmtId="3" fontId="9" fillId="0" borderId="12" xfId="2" applyNumberFormat="1" applyFont="1" applyBorder="1" applyAlignment="1">
      <alignment horizontal="center" vertical="center"/>
    </xf>
    <xf numFmtId="180" fontId="9" fillId="0" borderId="1" xfId="0" applyNumberFormat="1" applyFont="1" applyBorder="1" applyAlignment="1">
      <alignment horizontal="center" vertical="center"/>
    </xf>
    <xf numFmtId="180" fontId="9" fillId="0" borderId="2" xfId="0" applyNumberFormat="1" applyFont="1" applyBorder="1" applyAlignment="1">
      <alignment horizontal="center" vertical="center"/>
    </xf>
    <xf numFmtId="180" fontId="9" fillId="0" borderId="10" xfId="0" applyNumberFormat="1" applyFont="1" applyBorder="1" applyAlignment="1">
      <alignment horizontal="center" vertical="center"/>
    </xf>
    <xf numFmtId="180" fontId="9" fillId="0" borderId="3" xfId="0" applyNumberFormat="1" applyFont="1" applyBorder="1" applyAlignment="1">
      <alignment horizontal="center" vertical="center"/>
    </xf>
    <xf numFmtId="180" fontId="9" fillId="0" borderId="0" xfId="0" applyNumberFormat="1" applyFont="1" applyBorder="1" applyAlignment="1">
      <alignment horizontal="center" vertical="center"/>
    </xf>
    <xf numFmtId="180" fontId="9" fillId="0" borderId="35" xfId="0" applyNumberFormat="1" applyFont="1" applyBorder="1" applyAlignment="1">
      <alignment horizontal="center" vertical="center"/>
    </xf>
    <xf numFmtId="180" fontId="9" fillId="0" borderId="5" xfId="0" applyNumberFormat="1" applyFont="1" applyBorder="1" applyAlignment="1">
      <alignment horizontal="center" vertical="center"/>
    </xf>
    <xf numFmtId="180" fontId="9" fillId="0" borderId="11" xfId="0" applyNumberFormat="1" applyFont="1" applyBorder="1" applyAlignment="1">
      <alignment horizontal="center" vertical="center"/>
    </xf>
    <xf numFmtId="0" fontId="9" fillId="0" borderId="3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10" fillId="0" borderId="12" xfId="0" applyFont="1" applyBorder="1" applyAlignment="1">
      <alignment horizontal="distributed" vertical="center"/>
    </xf>
    <xf numFmtId="0" fontId="9" fillId="0" borderId="1" xfId="0" applyFont="1" applyBorder="1" applyAlignment="1">
      <alignment horizontal="center" vertical="distributed" textRotation="255" indent="2"/>
    </xf>
    <xf numFmtId="0" fontId="9" fillId="0" borderId="10" xfId="0" applyFont="1" applyBorder="1" applyAlignment="1">
      <alignment horizontal="center" vertical="distributed" textRotation="255" indent="2"/>
    </xf>
    <xf numFmtId="0" fontId="9" fillId="0" borderId="3" xfId="0" applyFont="1" applyBorder="1" applyAlignment="1">
      <alignment horizontal="center" vertical="distributed" textRotation="255" indent="2"/>
    </xf>
    <xf numFmtId="0" fontId="9" fillId="0" borderId="35" xfId="0" applyFont="1" applyBorder="1" applyAlignment="1">
      <alignment horizontal="center" vertical="distributed" textRotation="255" indent="2"/>
    </xf>
    <xf numFmtId="0" fontId="9" fillId="0" borderId="4" xfId="0" applyFont="1" applyBorder="1" applyAlignment="1">
      <alignment horizontal="center" vertical="distributed" textRotation="255" indent="2"/>
    </xf>
    <xf numFmtId="0" fontId="9" fillId="0" borderId="11" xfId="0" applyFont="1" applyBorder="1" applyAlignment="1">
      <alignment horizontal="center" vertical="distributed" textRotation="255" indent="2"/>
    </xf>
    <xf numFmtId="0" fontId="10" fillId="0" borderId="1" xfId="0" applyFont="1" applyBorder="1" applyAlignment="1">
      <alignment horizontal="distributed" vertical="center"/>
    </xf>
    <xf numFmtId="0" fontId="0" fillId="0" borderId="2" xfId="0" applyFont="1" applyBorder="1" applyAlignment="1">
      <alignment horizontal="distributed"/>
    </xf>
    <xf numFmtId="0" fontId="0" fillId="0" borderId="10" xfId="0" applyFont="1" applyBorder="1" applyAlignment="1">
      <alignment horizontal="distributed"/>
    </xf>
    <xf numFmtId="0" fontId="0" fillId="0" borderId="4" xfId="0" applyFont="1" applyBorder="1" applyAlignment="1">
      <alignment horizontal="distributed"/>
    </xf>
    <xf numFmtId="0" fontId="0" fillId="0" borderId="5" xfId="0" applyFont="1" applyBorder="1" applyAlignment="1">
      <alignment horizontal="distributed"/>
    </xf>
    <xf numFmtId="0" fontId="0" fillId="0" borderId="11" xfId="0" applyFont="1" applyBorder="1" applyAlignment="1">
      <alignment horizontal="distributed"/>
    </xf>
    <xf numFmtId="0" fontId="10" fillId="0" borderId="12"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11" xfId="0" applyFont="1" applyBorder="1" applyAlignment="1">
      <alignment horizontal="justify" vertical="center" wrapText="1"/>
    </xf>
    <xf numFmtId="0" fontId="9" fillId="0" borderId="12" xfId="0" applyFont="1" applyBorder="1" applyAlignment="1">
      <alignment horizontal="center" vertical="center"/>
    </xf>
    <xf numFmtId="0" fontId="9" fillId="0" borderId="1" xfId="0" applyFont="1" applyBorder="1" applyAlignment="1">
      <alignment horizontal="distributed" vertical="center" wrapText="1"/>
    </xf>
    <xf numFmtId="0" fontId="9" fillId="0" borderId="2"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 xfId="0" applyFont="1" applyBorder="1" applyAlignment="1">
      <alignment horizontal="distributed" vertical="center"/>
    </xf>
    <xf numFmtId="0" fontId="0" fillId="0" borderId="2" xfId="0" applyBorder="1"/>
    <xf numFmtId="0" fontId="0" fillId="0" borderId="10" xfId="0" applyBorder="1"/>
    <xf numFmtId="0" fontId="0" fillId="0" borderId="4" xfId="0" applyBorder="1"/>
    <xf numFmtId="0" fontId="0" fillId="0" borderId="5" xfId="0" applyBorder="1"/>
    <xf numFmtId="0" fontId="0" fillId="0" borderId="11" xfId="0" applyBorder="1"/>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180" fontId="9" fillId="0" borderId="43" xfId="0" applyNumberFormat="1" applyFont="1" applyBorder="1" applyAlignment="1">
      <alignment horizontal="center" vertical="center"/>
    </xf>
    <xf numFmtId="180" fontId="9" fillId="0" borderId="4" xfId="0" applyNumberFormat="1" applyFont="1" applyBorder="1" applyAlignment="1">
      <alignment horizontal="center" vertical="center"/>
    </xf>
    <xf numFmtId="180" fontId="9" fillId="0" borderId="44" xfId="0" applyNumberFormat="1" applyFont="1" applyBorder="1" applyAlignment="1">
      <alignment horizontal="center" vertical="center"/>
    </xf>
    <xf numFmtId="0" fontId="9" fillId="0" borderId="4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80" fontId="9" fillId="0" borderId="6" xfId="0" applyNumberFormat="1" applyFont="1" applyBorder="1" applyAlignment="1">
      <alignment horizontal="center" vertical="center"/>
    </xf>
    <xf numFmtId="180" fontId="9" fillId="0" borderId="7" xfId="0" applyNumberFormat="1" applyFont="1" applyBorder="1" applyAlignment="1">
      <alignment horizontal="center" vertical="center"/>
    </xf>
    <xf numFmtId="180" fontId="9" fillId="0" borderId="8" xfId="0" applyNumberFormat="1"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187" fontId="0" fillId="0" borderId="1" xfId="0" applyNumberFormat="1" applyFont="1" applyBorder="1" applyAlignment="1">
      <alignment horizontal="center" vertical="center" shrinkToFit="1"/>
    </xf>
    <xf numFmtId="187" fontId="0" fillId="0" borderId="2" xfId="0" applyNumberFormat="1" applyFont="1" applyBorder="1" applyAlignment="1">
      <alignment horizontal="center" vertical="center" shrinkToFit="1"/>
    </xf>
    <xf numFmtId="187" fontId="0" fillId="0" borderId="10" xfId="0" applyNumberFormat="1" applyFont="1" applyBorder="1" applyAlignment="1">
      <alignment horizontal="center" vertical="center" shrinkToFit="1"/>
    </xf>
    <xf numFmtId="187" fontId="0" fillId="0" borderId="3" xfId="0" applyNumberFormat="1" applyFont="1" applyBorder="1" applyAlignment="1">
      <alignment horizontal="center" vertical="center" shrinkToFit="1"/>
    </xf>
    <xf numFmtId="187" fontId="0" fillId="0" borderId="0" xfId="0" applyNumberFormat="1" applyFont="1" applyBorder="1" applyAlignment="1">
      <alignment horizontal="center" vertical="center" shrinkToFit="1"/>
    </xf>
    <xf numFmtId="187" fontId="0" fillId="0" borderId="35" xfId="0" applyNumberFormat="1" applyFont="1" applyBorder="1" applyAlignment="1">
      <alignment horizontal="center" vertical="center" shrinkToFit="1"/>
    </xf>
    <xf numFmtId="187" fontId="0" fillId="0" borderId="4" xfId="0" applyNumberFormat="1" applyFont="1" applyBorder="1" applyAlignment="1">
      <alignment horizontal="center" vertical="center" shrinkToFit="1"/>
    </xf>
    <xf numFmtId="187" fontId="0" fillId="0" borderId="5" xfId="0" applyNumberFormat="1" applyFont="1" applyBorder="1" applyAlignment="1">
      <alignment horizontal="center" vertical="center" shrinkToFit="1"/>
    </xf>
    <xf numFmtId="187" fontId="0" fillId="0" borderId="11" xfId="0" applyNumberFormat="1" applyFont="1" applyBorder="1" applyAlignment="1">
      <alignment horizontal="center" vertical="center" shrinkToFit="1"/>
    </xf>
    <xf numFmtId="0" fontId="0" fillId="0" borderId="0" xfId="0" applyBorder="1" applyAlignment="1">
      <alignment horizontal="center" vertical="center"/>
    </xf>
    <xf numFmtId="0" fontId="0" fillId="0" borderId="0" xfId="2" applyNumberFormat="1"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187" fontId="0" fillId="0" borderId="1" xfId="0" applyNumberFormat="1" applyFont="1" applyFill="1" applyBorder="1" applyAlignment="1">
      <alignment horizontal="center" vertical="center"/>
    </xf>
    <xf numFmtId="187" fontId="0" fillId="0" borderId="2" xfId="0" applyNumberFormat="1" applyFont="1" applyFill="1" applyBorder="1" applyAlignment="1">
      <alignment horizontal="center" vertical="center"/>
    </xf>
    <xf numFmtId="187" fontId="0" fillId="0" borderId="10" xfId="0" applyNumberFormat="1" applyFont="1" applyFill="1" applyBorder="1" applyAlignment="1">
      <alignment horizontal="center" vertical="center"/>
    </xf>
    <xf numFmtId="187" fontId="0" fillId="0" borderId="3" xfId="0" applyNumberFormat="1" applyFont="1" applyFill="1" applyBorder="1" applyAlignment="1">
      <alignment horizontal="center" vertical="center"/>
    </xf>
    <xf numFmtId="187" fontId="0" fillId="0" borderId="0" xfId="0" applyNumberFormat="1" applyFont="1" applyFill="1" applyBorder="1" applyAlignment="1">
      <alignment horizontal="center" vertical="center"/>
    </xf>
    <xf numFmtId="187" fontId="0" fillId="0" borderId="35" xfId="0" applyNumberFormat="1" applyFont="1" applyFill="1" applyBorder="1" applyAlignment="1">
      <alignment horizontal="center" vertical="center"/>
    </xf>
    <xf numFmtId="187" fontId="0" fillId="0" borderId="49" xfId="0" applyNumberFormat="1" applyBorder="1" applyAlignment="1">
      <alignment horizontal="center" vertical="center"/>
    </xf>
    <xf numFmtId="187" fontId="0" fillId="0" borderId="50" xfId="0" applyNumberFormat="1" applyBorder="1" applyAlignment="1">
      <alignment horizontal="center" vertical="center"/>
    </xf>
    <xf numFmtId="187" fontId="0" fillId="0" borderId="51" xfId="0" applyNumberFormat="1" applyBorder="1" applyAlignment="1">
      <alignment horizontal="center" vertical="center"/>
    </xf>
    <xf numFmtId="187" fontId="0" fillId="0" borderId="3" xfId="0" applyNumberFormat="1" applyBorder="1" applyAlignment="1">
      <alignment horizontal="center" vertical="center"/>
    </xf>
    <xf numFmtId="187" fontId="0" fillId="0" borderId="0" xfId="0" applyNumberFormat="1" applyBorder="1" applyAlignment="1">
      <alignment horizontal="center" vertical="center"/>
    </xf>
    <xf numFmtId="187" fontId="0" fillId="0" borderId="35" xfId="0" applyNumberFormat="1" applyBorder="1" applyAlignment="1">
      <alignment horizontal="center" vertical="center"/>
    </xf>
    <xf numFmtId="187" fontId="0" fillId="0" borderId="4" xfId="0" applyNumberFormat="1" applyBorder="1" applyAlignment="1">
      <alignment horizontal="center" vertical="center"/>
    </xf>
    <xf numFmtId="187" fontId="0" fillId="0" borderId="5" xfId="0" applyNumberFormat="1" applyBorder="1" applyAlignment="1">
      <alignment horizontal="center" vertical="center"/>
    </xf>
    <xf numFmtId="187" fontId="0" fillId="0" borderId="11" xfId="0" applyNumberForma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35"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38" fontId="27" fillId="0" borderId="0" xfId="2" applyFont="1" applyBorder="1" applyAlignment="1">
      <alignment horizontal="center" vertical="center"/>
    </xf>
    <xf numFmtId="0" fontId="3" fillId="0" borderId="0" xfId="0" applyFont="1" applyBorder="1" applyAlignment="1">
      <alignment horizontal="center" vertical="center"/>
    </xf>
    <xf numFmtId="187" fontId="0" fillId="0" borderId="52" xfId="0" applyNumberFormat="1" applyFont="1" applyFill="1" applyBorder="1" applyAlignment="1">
      <alignment horizontal="center" vertical="center"/>
    </xf>
    <xf numFmtId="187" fontId="0" fillId="0" borderId="9" xfId="0" applyNumberFormat="1" applyFont="1" applyFill="1" applyBorder="1" applyAlignment="1">
      <alignment horizontal="center" vertical="center"/>
    </xf>
    <xf numFmtId="187" fontId="0" fillId="0" borderId="53" xfId="0" applyNumberFormat="1" applyFont="1" applyFill="1" applyBorder="1" applyAlignment="1">
      <alignment horizontal="center" vertical="center"/>
    </xf>
    <xf numFmtId="187" fontId="0" fillId="0" borderId="6" xfId="0" applyNumberFormat="1" applyFont="1" applyFill="1" applyBorder="1" applyAlignment="1">
      <alignment horizontal="center" vertical="center"/>
    </xf>
    <xf numFmtId="187" fontId="0" fillId="0" borderId="7" xfId="0" applyNumberFormat="1" applyFont="1" applyFill="1" applyBorder="1" applyAlignment="1">
      <alignment horizontal="center" vertical="center"/>
    </xf>
    <xf numFmtId="187" fontId="0" fillId="0" borderId="8" xfId="0" applyNumberFormat="1" applyFont="1" applyFill="1" applyBorder="1" applyAlignment="1">
      <alignment horizontal="center" vertical="center"/>
    </xf>
    <xf numFmtId="0" fontId="0" fillId="0" borderId="5" xfId="2" applyNumberFormat="1" applyFont="1" applyBorder="1" applyAlignment="1">
      <alignment horizontal="center" vertical="center"/>
    </xf>
    <xf numFmtId="187" fontId="0" fillId="4" borderId="1" xfId="0" applyNumberFormat="1" applyFill="1" applyBorder="1" applyAlignment="1">
      <alignment horizontal="center" vertical="center"/>
    </xf>
    <xf numFmtId="187" fontId="0" fillId="4" borderId="2" xfId="0" applyNumberFormat="1" applyFill="1" applyBorder="1" applyAlignment="1">
      <alignment horizontal="center" vertical="center"/>
    </xf>
    <xf numFmtId="187" fontId="0" fillId="4" borderId="10" xfId="0" applyNumberFormat="1" applyFill="1" applyBorder="1" applyAlignment="1">
      <alignment horizontal="center" vertical="center"/>
    </xf>
    <xf numFmtId="187" fontId="0" fillId="4" borderId="4" xfId="0" applyNumberFormat="1" applyFill="1" applyBorder="1" applyAlignment="1">
      <alignment horizontal="center" vertical="center"/>
    </xf>
    <xf numFmtId="187" fontId="0" fillId="4" borderId="5" xfId="0" applyNumberFormat="1" applyFill="1" applyBorder="1" applyAlignment="1">
      <alignment horizontal="center" vertical="center"/>
    </xf>
    <xf numFmtId="187" fontId="0" fillId="4" borderId="11" xfId="0" applyNumberFormat="1" applyFill="1" applyBorder="1" applyAlignment="1">
      <alignment horizontal="center" vertical="center"/>
    </xf>
    <xf numFmtId="0" fontId="0" fillId="0" borderId="6" xfId="0" applyBorder="1" applyAlignment="1">
      <alignment horizontal="center" vertical="center" wrapText="1"/>
    </xf>
    <xf numFmtId="0" fontId="0" fillId="0" borderId="7" xfId="0" applyFont="1" applyBorder="1" applyAlignment="1">
      <alignment horizontal="center" vertical="center" wrapText="1"/>
    </xf>
    <xf numFmtId="187" fontId="0" fillId="0" borderId="6" xfId="0" applyNumberFormat="1" applyFill="1" applyBorder="1" applyAlignment="1">
      <alignment horizontal="center" vertical="center"/>
    </xf>
    <xf numFmtId="187" fontId="0" fillId="0" borderId="7" xfId="0" applyNumberFormat="1" applyFill="1" applyBorder="1" applyAlignment="1">
      <alignment horizontal="center" vertical="center"/>
    </xf>
    <xf numFmtId="187" fontId="0" fillId="0" borderId="8" xfId="0" applyNumberFormat="1" applyFill="1" applyBorder="1" applyAlignment="1">
      <alignment horizontal="center" vertical="center"/>
    </xf>
    <xf numFmtId="187" fontId="0" fillId="0" borderId="1" xfId="0" applyNumberFormat="1" applyBorder="1" applyAlignment="1">
      <alignment horizontal="center" vertical="center"/>
    </xf>
    <xf numFmtId="187" fontId="0" fillId="0" borderId="2" xfId="0" applyNumberFormat="1" applyBorder="1" applyAlignment="1">
      <alignment horizontal="center" vertical="center"/>
    </xf>
    <xf numFmtId="187" fontId="0" fillId="0" borderId="10"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38" fontId="0" fillId="0" borderId="4" xfId="0" applyNumberFormat="1" applyBorder="1" applyAlignment="1">
      <alignment horizontal="center" vertical="center"/>
    </xf>
    <xf numFmtId="38" fontId="0" fillId="0" borderId="3" xfId="2" applyFont="1" applyBorder="1" applyAlignment="1">
      <alignment horizontal="center" vertical="center"/>
    </xf>
    <xf numFmtId="38" fontId="0" fillId="0" borderId="0" xfId="2"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184" fontId="0" fillId="0" borderId="3" xfId="2" applyNumberFormat="1" applyFont="1" applyBorder="1" applyAlignment="1">
      <alignment horizontal="center" vertical="center"/>
    </xf>
    <xf numFmtId="184" fontId="0" fillId="0" borderId="0" xfId="2" applyNumberFormat="1" applyFont="1" applyBorder="1" applyAlignment="1">
      <alignment horizontal="center" vertical="center"/>
    </xf>
    <xf numFmtId="0" fontId="0" fillId="0" borderId="1" xfId="0"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0"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9" xfId="2" applyNumberFormat="1" applyFont="1" applyBorder="1" applyAlignment="1">
      <alignment horizontal="center" vertical="center"/>
    </xf>
    <xf numFmtId="0" fontId="27" fillId="0" borderId="0"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 xfId="0" applyBorder="1" applyAlignment="1">
      <alignment horizontal="left" vertical="center" shrinkToFit="1"/>
    </xf>
    <xf numFmtId="0" fontId="0" fillId="0" borderId="2" xfId="0" applyBorder="1" applyAlignment="1">
      <alignment shrinkToFit="1"/>
    </xf>
    <xf numFmtId="0" fontId="0" fillId="0" borderId="10" xfId="0" applyBorder="1" applyAlignment="1">
      <alignment shrinkToFit="1"/>
    </xf>
    <xf numFmtId="0" fontId="0" fillId="0" borderId="4" xfId="0" applyBorder="1" applyAlignment="1">
      <alignment shrinkToFit="1"/>
    </xf>
    <xf numFmtId="0" fontId="0" fillId="0" borderId="5" xfId="0" applyBorder="1" applyAlignment="1">
      <alignment shrinkToFit="1"/>
    </xf>
    <xf numFmtId="0" fontId="0" fillId="0" borderId="11" xfId="0" applyBorder="1" applyAlignment="1">
      <alignment shrinkToFit="1"/>
    </xf>
    <xf numFmtId="0" fontId="5" fillId="4" borderId="1" xfId="0" applyFont="1" applyFill="1" applyBorder="1" applyAlignment="1">
      <alignment horizontal="center" vertical="center" wrapText="1" shrinkToFit="1"/>
    </xf>
    <xf numFmtId="0" fontId="5" fillId="4" borderId="2"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0"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38" fontId="0" fillId="0" borderId="52" xfId="2" applyFont="1" applyBorder="1" applyAlignment="1">
      <alignment horizontal="center" vertical="center"/>
    </xf>
    <xf numFmtId="38" fontId="0" fillId="0" borderId="9" xfId="2" applyFont="1" applyBorder="1" applyAlignment="1">
      <alignment horizontal="center" vertical="center"/>
    </xf>
    <xf numFmtId="0" fontId="0" fillId="0" borderId="3" xfId="0" applyBorder="1"/>
    <xf numFmtId="0" fontId="0" fillId="0" borderId="0" xfId="0"/>
    <xf numFmtId="0" fontId="0" fillId="0" borderId="35" xfId="0" applyBorder="1"/>
    <xf numFmtId="0" fontId="2" fillId="0" borderId="0" xfId="0" applyFont="1" applyAlignment="1">
      <alignment horizontal="right" vertical="center"/>
    </xf>
    <xf numFmtId="2" fontId="20" fillId="0" borderId="4" xfId="0" applyNumberFormat="1" applyFont="1" applyBorder="1" applyAlignment="1">
      <alignment horizontal="center" vertical="center" wrapText="1"/>
    </xf>
    <xf numFmtId="2" fontId="20" fillId="0" borderId="5" xfId="0" applyNumberFormat="1" applyFont="1" applyBorder="1" applyAlignment="1">
      <alignment horizontal="center" vertical="center" wrapText="1"/>
    </xf>
    <xf numFmtId="2" fontId="20" fillId="0" borderId="11" xfId="0" applyNumberFormat="1" applyFont="1" applyBorder="1" applyAlignment="1">
      <alignment horizontal="center" vertical="center" wrapText="1"/>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0" fillId="0" borderId="6" xfId="0" applyFont="1" applyBorder="1" applyAlignment="1">
      <alignment horizontal="distributed" vertical="center" indent="6"/>
    </xf>
    <xf numFmtId="0" fontId="0" fillId="0" borderId="7" xfId="0" applyFont="1" applyBorder="1" applyAlignment="1">
      <alignment horizontal="distributed" vertical="center" indent="6"/>
    </xf>
    <xf numFmtId="0" fontId="0" fillId="0" borderId="8" xfId="0" applyFont="1" applyBorder="1" applyAlignment="1">
      <alignment horizontal="distributed" vertical="center" indent="6"/>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27"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4" borderId="6" xfId="0" applyFill="1" applyBorder="1" applyAlignment="1">
      <alignment horizontal="distributed" vertical="center" indent="6"/>
    </xf>
    <xf numFmtId="0" fontId="0" fillId="4" borderId="7" xfId="0" applyFill="1" applyBorder="1" applyAlignment="1">
      <alignment horizontal="distributed" vertical="center" indent="6"/>
    </xf>
    <xf numFmtId="0" fontId="0" fillId="4" borderId="8" xfId="0" applyFill="1" applyBorder="1" applyAlignment="1">
      <alignment horizontal="distributed" vertical="center" indent="6"/>
    </xf>
    <xf numFmtId="187" fontId="0" fillId="0" borderId="6" xfId="0" applyNumberFormat="1" applyFont="1" applyBorder="1" applyAlignment="1">
      <alignment horizontal="center" vertical="center"/>
    </xf>
    <xf numFmtId="187" fontId="0" fillId="0" borderId="7" xfId="0" applyNumberFormat="1" applyFont="1" applyBorder="1" applyAlignment="1">
      <alignment horizontal="center" vertical="center"/>
    </xf>
    <xf numFmtId="187" fontId="0" fillId="0" borderId="8" xfId="0" applyNumberFormat="1" applyFont="1" applyBorder="1" applyAlignment="1">
      <alignment horizontal="center" vertical="center"/>
    </xf>
    <xf numFmtId="0" fontId="0" fillId="0" borderId="6" xfId="0" applyBorder="1" applyAlignment="1">
      <alignment horizontal="distributed" vertical="center" wrapText="1" indent="6"/>
    </xf>
    <xf numFmtId="0" fontId="0" fillId="0" borderId="7" xfId="0" applyBorder="1" applyAlignment="1">
      <alignment horizontal="distributed" vertical="center" wrapText="1" indent="6"/>
    </xf>
    <xf numFmtId="0" fontId="0" fillId="0" borderId="8" xfId="0" applyBorder="1" applyAlignment="1">
      <alignment horizontal="distributed" vertical="center" wrapText="1" indent="6"/>
    </xf>
    <xf numFmtId="1" fontId="0" fillId="4" borderId="6" xfId="0" applyNumberFormat="1" applyFont="1" applyFill="1" applyBorder="1" applyAlignment="1">
      <alignment horizontal="center" vertical="center"/>
    </xf>
    <xf numFmtId="1" fontId="0" fillId="4" borderId="7" xfId="0" applyNumberFormat="1" applyFont="1" applyFill="1" applyBorder="1" applyAlignment="1">
      <alignment horizontal="center" vertical="center"/>
    </xf>
    <xf numFmtId="1" fontId="0" fillId="4" borderId="8" xfId="0" applyNumberFormat="1" applyFont="1" applyFill="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4" xfId="0" applyNumberFormat="1" applyFont="1" applyBorder="1" applyAlignment="1">
      <alignment horizontal="center" vertical="center"/>
    </xf>
    <xf numFmtId="38" fontId="0" fillId="0" borderId="5" xfId="0" applyNumberFormat="1" applyFont="1" applyBorder="1" applyAlignment="1">
      <alignment horizontal="center" vertical="center"/>
    </xf>
    <xf numFmtId="187" fontId="0" fillId="0" borderId="34" xfId="0" applyNumberFormat="1" applyFont="1" applyBorder="1" applyAlignment="1">
      <alignment horizontal="center" vertical="center"/>
    </xf>
    <xf numFmtId="187" fontId="0" fillId="0" borderId="46" xfId="0" applyNumberFormat="1" applyFont="1" applyBorder="1" applyAlignment="1">
      <alignment horizontal="center" vertical="center"/>
    </xf>
    <xf numFmtId="187" fontId="0" fillId="0" borderId="47" xfId="0" applyNumberFormat="1" applyFont="1" applyBorder="1" applyAlignment="1">
      <alignment horizontal="center" vertical="center"/>
    </xf>
    <xf numFmtId="187" fontId="0" fillId="0" borderId="37" xfId="0" applyNumberFormat="1" applyFont="1" applyBorder="1" applyAlignment="1">
      <alignment horizontal="center" vertical="center"/>
    </xf>
    <xf numFmtId="187" fontId="0" fillId="0" borderId="38" xfId="0" applyNumberFormat="1" applyFont="1" applyBorder="1" applyAlignment="1">
      <alignment horizontal="center" vertical="center"/>
    </xf>
    <xf numFmtId="187" fontId="0" fillId="0" borderId="39" xfId="0" applyNumberFormat="1" applyFont="1" applyBorder="1" applyAlignment="1">
      <alignment horizontal="center" vertical="center"/>
    </xf>
    <xf numFmtId="187" fontId="0" fillId="0" borderId="40" xfId="0" applyNumberFormat="1" applyFont="1" applyBorder="1" applyAlignment="1">
      <alignment horizontal="center" vertical="center"/>
    </xf>
    <xf numFmtId="187" fontId="0" fillId="0" borderId="41" xfId="0" applyNumberFormat="1" applyFont="1" applyBorder="1" applyAlignment="1">
      <alignment horizontal="center" vertical="center"/>
    </xf>
    <xf numFmtId="187" fontId="0" fillId="0" borderId="42" xfId="0" applyNumberFormat="1" applyFont="1" applyBorder="1" applyAlignment="1">
      <alignment horizontal="center" vertical="center"/>
    </xf>
    <xf numFmtId="187" fontId="0" fillId="0" borderId="1" xfId="0" applyNumberFormat="1" applyFont="1" applyBorder="1" applyAlignment="1">
      <alignment horizontal="center" vertical="center"/>
    </xf>
    <xf numFmtId="187" fontId="0" fillId="0" borderId="2" xfId="0" applyNumberFormat="1" applyFont="1" applyBorder="1" applyAlignment="1">
      <alignment horizontal="center" vertical="center"/>
    </xf>
    <xf numFmtId="187" fontId="0" fillId="0" borderId="10" xfId="0" applyNumberFormat="1" applyFont="1" applyBorder="1" applyAlignment="1">
      <alignment horizontal="center" vertical="center"/>
    </xf>
    <xf numFmtId="187" fontId="0" fillId="0" borderId="4" xfId="0" applyNumberFormat="1" applyFont="1" applyBorder="1" applyAlignment="1">
      <alignment horizontal="center" vertical="center"/>
    </xf>
    <xf numFmtId="187" fontId="0" fillId="0" borderId="5" xfId="0" applyNumberFormat="1" applyFont="1" applyBorder="1" applyAlignment="1">
      <alignment horizontal="center" vertical="center"/>
    </xf>
    <xf numFmtId="187" fontId="0" fillId="0" borderId="11" xfId="0" applyNumberFormat="1" applyFont="1" applyBorder="1" applyAlignment="1">
      <alignment horizontal="center" vertical="center"/>
    </xf>
    <xf numFmtId="187" fontId="0" fillId="0" borderId="6" xfId="0" applyNumberFormat="1" applyFont="1" applyBorder="1" applyAlignment="1">
      <alignment horizontal="center" vertical="center" shrinkToFit="1"/>
    </xf>
    <xf numFmtId="187" fontId="0" fillId="0" borderId="7" xfId="0" applyNumberFormat="1" applyFont="1" applyBorder="1" applyAlignment="1">
      <alignment horizontal="center" vertical="center" shrinkToFit="1"/>
    </xf>
    <xf numFmtId="187" fontId="0" fillId="0" borderId="8" xfId="0" applyNumberFormat="1" applyFont="1" applyBorder="1" applyAlignment="1">
      <alignment horizontal="center" vertical="center" shrinkToFit="1"/>
    </xf>
    <xf numFmtId="0" fontId="4" fillId="0" borderId="0" xfId="0" applyFont="1" applyAlignment="1">
      <alignment horizontal="center" vertical="center"/>
    </xf>
    <xf numFmtId="0" fontId="11" fillId="0" borderId="0" xfId="0" applyFont="1" applyAlignment="1">
      <alignment horizontal="center" vertical="center"/>
    </xf>
    <xf numFmtId="0" fontId="9" fillId="0" borderId="0" xfId="0" quotePrefix="1" applyFont="1" applyAlignment="1">
      <alignment horizontal="left" vertical="center" shrinkToFit="1"/>
    </xf>
    <xf numFmtId="0" fontId="9" fillId="0" borderId="12" xfId="0" applyFont="1" applyBorder="1" applyAlignment="1">
      <alignment horizontal="left" vertical="center"/>
    </xf>
    <xf numFmtId="0" fontId="9" fillId="0" borderId="13" xfId="0" applyFont="1" applyBorder="1" applyAlignment="1">
      <alignment horizontal="center" vertical="center" textRotation="255"/>
    </xf>
    <xf numFmtId="0" fontId="9" fillId="0" borderId="54"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1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2" xfId="0" applyFont="1" applyBorder="1" applyAlignment="1">
      <alignment horizontal="center" vertical="center" textRotation="255"/>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5" xfId="0" applyFont="1" applyBorder="1" applyAlignment="1">
      <alignment horizontal="center" vertical="center" wrapText="1"/>
    </xf>
    <xf numFmtId="178" fontId="9" fillId="0" borderId="5" xfId="0" applyNumberFormat="1" applyFont="1" applyBorder="1" applyAlignment="1">
      <alignment horizontal="center" vertical="center"/>
    </xf>
    <xf numFmtId="0" fontId="9"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9" fillId="0" borderId="0" xfId="5" applyFont="1" applyBorder="1" applyAlignment="1">
      <alignment horizontal="left" vertical="center" shrinkToFit="1"/>
    </xf>
    <xf numFmtId="0" fontId="9" fillId="0" borderId="0" xfId="1" applyNumberFormat="1" applyFont="1" applyBorder="1" applyAlignment="1">
      <alignment horizontal="center" vertical="center"/>
    </xf>
    <xf numFmtId="0" fontId="9" fillId="0" borderId="5" xfId="5" applyFont="1" applyBorder="1" applyAlignment="1">
      <alignment horizontal="left" vertical="center" shrinkToFit="1"/>
    </xf>
    <xf numFmtId="186" fontId="9" fillId="0" borderId="0" xfId="5" applyNumberFormat="1" applyFont="1" applyBorder="1" applyAlignment="1">
      <alignment vertical="center"/>
    </xf>
    <xf numFmtId="186" fontId="9" fillId="0" borderId="5" xfId="5" applyNumberFormat="1" applyFont="1" applyBorder="1" applyAlignment="1">
      <alignment horizontal="right" vertical="center"/>
    </xf>
    <xf numFmtId="0" fontId="9" fillId="0" borderId="7" xfId="5" applyFont="1" applyBorder="1" applyAlignment="1">
      <alignment horizontal="left" vertical="center"/>
    </xf>
    <xf numFmtId="186" fontId="9" fillId="0" borderId="5" xfId="5" applyNumberFormat="1" applyFont="1" applyBorder="1" applyAlignment="1">
      <alignment vertical="center"/>
    </xf>
    <xf numFmtId="0" fontId="11" fillId="0" borderId="0" xfId="5" applyFont="1" applyAlignment="1">
      <alignment horizontal="center" vertical="center"/>
    </xf>
    <xf numFmtId="186" fontId="9" fillId="0" borderId="2" xfId="5" applyNumberFormat="1" applyFont="1" applyBorder="1" applyAlignment="1">
      <alignment horizontal="right" vertical="center"/>
    </xf>
    <xf numFmtId="0" fontId="9" fillId="0" borderId="0" xfId="5" applyFont="1" applyBorder="1" applyAlignment="1">
      <alignment horizontal="center" vertical="center"/>
    </xf>
    <xf numFmtId="186" fontId="9" fillId="0" borderId="0" xfId="5" applyNumberFormat="1" applyFont="1" applyBorder="1" applyAlignment="1">
      <alignment horizontal="right" vertical="center"/>
    </xf>
    <xf numFmtId="178" fontId="9" fillId="0" borderId="0" xfId="5" applyNumberFormat="1" applyFont="1" applyAlignment="1">
      <alignment horizontal="left" vertical="center"/>
    </xf>
    <xf numFmtId="0" fontId="9" fillId="0" borderId="5" xfId="5" applyFont="1" applyBorder="1" applyAlignment="1">
      <alignment horizontal="lef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180" fontId="10" fillId="0" borderId="6" xfId="0" applyNumberFormat="1" applyFont="1" applyBorder="1" applyAlignment="1">
      <alignment horizontal="center" vertical="center"/>
    </xf>
    <xf numFmtId="180" fontId="10" fillId="0" borderId="7" xfId="0" applyNumberFormat="1" applyFont="1" applyBorder="1" applyAlignment="1">
      <alignment horizontal="center" vertical="center"/>
    </xf>
    <xf numFmtId="180" fontId="10" fillId="0" borderId="8" xfId="0" applyNumberFormat="1" applyFont="1" applyBorder="1" applyAlignment="1">
      <alignment horizontal="center" vertical="center"/>
    </xf>
    <xf numFmtId="0" fontId="16" fillId="0" borderId="12" xfId="0" applyFont="1" applyBorder="1" applyAlignment="1">
      <alignment horizontal="center" vertical="center" wrapText="1"/>
    </xf>
    <xf numFmtId="0" fontId="5" fillId="0" borderId="2" xfId="0" applyFont="1" applyBorder="1" applyAlignment="1">
      <alignment wrapText="1"/>
    </xf>
    <xf numFmtId="0" fontId="5" fillId="0" borderId="10"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11" xfId="0" applyFont="1" applyBorder="1" applyAlignment="1">
      <alignment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0" fillId="0" borderId="2" xfId="0" applyFont="1" applyBorder="1" applyAlignment="1">
      <alignment vertical="center"/>
    </xf>
    <xf numFmtId="0" fontId="10" fillId="0" borderId="10"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11" xfId="0" applyFont="1" applyBorder="1" applyAlignment="1">
      <alignment vertical="center"/>
    </xf>
    <xf numFmtId="0" fontId="9" fillId="0" borderId="12" xfId="0" applyFont="1" applyBorder="1" applyAlignment="1">
      <alignment horizontal="center" vertical="center" shrinkToFit="1"/>
    </xf>
    <xf numFmtId="0" fontId="15" fillId="0" borderId="12" xfId="0" applyFont="1" applyBorder="1" applyAlignment="1">
      <alignment horizontal="center" vertical="center" wrapText="1"/>
    </xf>
    <xf numFmtId="0" fontId="9" fillId="0" borderId="12" xfId="0" applyFont="1" applyBorder="1" applyAlignment="1">
      <alignment horizontal="center" vertical="center" wrapText="1"/>
    </xf>
    <xf numFmtId="178" fontId="9" fillId="0" borderId="0" xfId="0" applyNumberFormat="1" applyFont="1" applyAlignment="1">
      <alignment horizontal="center" vertical="center"/>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2" fillId="0" borderId="0" xfId="5">
      <alignment vertical="center"/>
    </xf>
  </cellXfs>
  <cellStyles count="6">
    <cellStyle name="パーセント" xfId="1" builtinId="5"/>
    <cellStyle name="桁区切り" xfId="2" builtinId="6"/>
    <cellStyle name="標準" xfId="0" builtinId="0"/>
    <cellStyle name="標準_保安機関認定更新申請書" xfId="3" xr:uid="{00000000-0005-0000-0000-000003000000}"/>
    <cellStyle name="標準_保安業務計画書（計算式付）" xfId="4" xr:uid="{00000000-0005-0000-0000-000004000000}"/>
    <cellStyle name="標準_法人役員欠格事項"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12700</xdr:colOff>
      <xdr:row>17</xdr:row>
      <xdr:rowOff>139700</xdr:rowOff>
    </xdr:from>
    <xdr:to>
      <xdr:col>4</xdr:col>
      <xdr:colOff>12700</xdr:colOff>
      <xdr:row>17</xdr:row>
      <xdr:rowOff>139700</xdr:rowOff>
    </xdr:to>
    <xdr:cxnSp macro="">
      <xdr:nvCxnSpPr>
        <xdr:cNvPr id="4" name="直線矢印コネクタ 3">
          <a:extLst>
            <a:ext uri="{FF2B5EF4-FFF2-40B4-BE49-F238E27FC236}">
              <a16:creationId xmlns:a16="http://schemas.microsoft.com/office/drawing/2014/main" id="{D4422522-70CF-4C85-AA03-A92EBD5FF825}"/>
            </a:ext>
          </a:extLst>
        </xdr:cNvPr>
        <xdr:cNvCxnSpPr/>
      </xdr:nvCxnSpPr>
      <xdr:spPr bwMode="auto">
        <a:xfrm>
          <a:off x="3670300" y="4025900"/>
          <a:ext cx="457200" cy="0"/>
        </a:xfrm>
        <a:prstGeom prst="straightConnector1">
          <a:avLst/>
        </a:prstGeom>
        <a:ln w="28575">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91440</xdr:colOff>
      <xdr:row>15</xdr:row>
      <xdr:rowOff>7620</xdr:rowOff>
    </xdr:from>
    <xdr:to>
      <xdr:col>14</xdr:col>
      <xdr:colOff>106680</xdr:colOff>
      <xdr:row>18</xdr:row>
      <xdr:rowOff>7620</xdr:rowOff>
    </xdr:to>
    <xdr:sp macro="" textlink="">
      <xdr:nvSpPr>
        <xdr:cNvPr id="6123" name="Line 3">
          <a:extLst>
            <a:ext uri="{FF2B5EF4-FFF2-40B4-BE49-F238E27FC236}">
              <a16:creationId xmlns:a16="http://schemas.microsoft.com/office/drawing/2014/main" id="{401A4880-6AF0-4176-AC43-0620E375B646}"/>
            </a:ext>
          </a:extLst>
        </xdr:cNvPr>
        <xdr:cNvSpPr>
          <a:spLocks noChangeShapeType="1"/>
        </xdr:cNvSpPr>
      </xdr:nvSpPr>
      <xdr:spPr bwMode="auto">
        <a:xfrm flipH="1">
          <a:off x="2964180" y="3436620"/>
          <a:ext cx="1524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106680</xdr:colOff>
      <xdr:row>7</xdr:row>
      <xdr:rowOff>0</xdr:rowOff>
    </xdr:from>
    <xdr:to>
      <xdr:col>14</xdr:col>
      <xdr:colOff>106680</xdr:colOff>
      <xdr:row>10</xdr:row>
      <xdr:rowOff>213360</xdr:rowOff>
    </xdr:to>
    <xdr:sp macro="" textlink="">
      <xdr:nvSpPr>
        <xdr:cNvPr id="6124" name="Line 4">
          <a:extLst>
            <a:ext uri="{FF2B5EF4-FFF2-40B4-BE49-F238E27FC236}">
              <a16:creationId xmlns:a16="http://schemas.microsoft.com/office/drawing/2014/main" id="{BB2BF3BA-91B0-4A50-B628-B59AF6AB6F32}"/>
            </a:ext>
          </a:extLst>
        </xdr:cNvPr>
        <xdr:cNvSpPr>
          <a:spLocks noChangeShapeType="1"/>
        </xdr:cNvSpPr>
      </xdr:nvSpPr>
      <xdr:spPr bwMode="auto">
        <a:xfrm flipH="1">
          <a:off x="2979420" y="1600200"/>
          <a:ext cx="0" cy="899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129540</xdr:colOff>
      <xdr:row>16</xdr:row>
      <xdr:rowOff>83820</xdr:rowOff>
    </xdr:from>
    <xdr:to>
      <xdr:col>4</xdr:col>
      <xdr:colOff>129540</xdr:colOff>
      <xdr:row>18</xdr:row>
      <xdr:rowOff>0</xdr:rowOff>
    </xdr:to>
    <xdr:sp macro="" textlink="">
      <xdr:nvSpPr>
        <xdr:cNvPr id="6125" name="Line 5">
          <a:extLst>
            <a:ext uri="{FF2B5EF4-FFF2-40B4-BE49-F238E27FC236}">
              <a16:creationId xmlns:a16="http://schemas.microsoft.com/office/drawing/2014/main" id="{C33FCC36-4AC2-40DA-9F64-96680DE34F43}"/>
            </a:ext>
          </a:extLst>
        </xdr:cNvPr>
        <xdr:cNvSpPr>
          <a:spLocks noChangeShapeType="1"/>
        </xdr:cNvSpPr>
      </xdr:nvSpPr>
      <xdr:spPr bwMode="auto">
        <a:xfrm>
          <a:off x="944880" y="3741420"/>
          <a:ext cx="0" cy="373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16</xdr:row>
      <xdr:rowOff>83820</xdr:rowOff>
    </xdr:from>
    <xdr:to>
      <xdr:col>24</xdr:col>
      <xdr:colOff>121920</xdr:colOff>
      <xdr:row>18</xdr:row>
      <xdr:rowOff>7620</xdr:rowOff>
    </xdr:to>
    <xdr:sp macro="" textlink="">
      <xdr:nvSpPr>
        <xdr:cNvPr id="6126" name="Line 6">
          <a:extLst>
            <a:ext uri="{FF2B5EF4-FFF2-40B4-BE49-F238E27FC236}">
              <a16:creationId xmlns:a16="http://schemas.microsoft.com/office/drawing/2014/main" id="{3A345ED5-00D4-423F-B392-83C81F0D88BA}"/>
            </a:ext>
          </a:extLst>
        </xdr:cNvPr>
        <xdr:cNvSpPr>
          <a:spLocks noChangeShapeType="1"/>
        </xdr:cNvSpPr>
      </xdr:nvSpPr>
      <xdr:spPr bwMode="auto">
        <a:xfrm flipH="1">
          <a:off x="5044440" y="3741420"/>
          <a:ext cx="762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129540</xdr:colOff>
      <xdr:row>16</xdr:row>
      <xdr:rowOff>83820</xdr:rowOff>
    </xdr:from>
    <xdr:to>
      <xdr:col>24</xdr:col>
      <xdr:colOff>114300</xdr:colOff>
      <xdr:row>16</xdr:row>
      <xdr:rowOff>83820</xdr:rowOff>
    </xdr:to>
    <xdr:sp macro="" textlink="">
      <xdr:nvSpPr>
        <xdr:cNvPr id="6127" name="Line 7">
          <a:extLst>
            <a:ext uri="{FF2B5EF4-FFF2-40B4-BE49-F238E27FC236}">
              <a16:creationId xmlns:a16="http://schemas.microsoft.com/office/drawing/2014/main" id="{E0AB5B5C-C710-428D-8A59-2FA6A6B27A38}"/>
            </a:ext>
          </a:extLst>
        </xdr:cNvPr>
        <xdr:cNvSpPr>
          <a:spLocks noChangeShapeType="1"/>
        </xdr:cNvSpPr>
      </xdr:nvSpPr>
      <xdr:spPr bwMode="auto">
        <a:xfrm>
          <a:off x="944880" y="3741420"/>
          <a:ext cx="409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49"/>
  <sheetViews>
    <sheetView tabSelected="1" view="pageBreakPreview" zoomScaleNormal="100" zoomScaleSheetLayoutView="100" workbookViewId="0">
      <selection activeCell="S44" sqref="S44"/>
    </sheetView>
  </sheetViews>
  <sheetFormatPr defaultColWidth="9" defaultRowHeight="12" x14ac:dyDescent="0.15"/>
  <cols>
    <col min="1" max="1" width="28" style="107" customWidth="1"/>
    <col min="2" max="2" width="19.375" style="107" customWidth="1"/>
    <col min="3" max="3" width="5.25" style="107" customWidth="1"/>
    <col min="4" max="4" width="0.75" style="107" customWidth="1"/>
    <col min="5" max="5" width="28" style="107" customWidth="1"/>
    <col min="6" max="7" width="8" style="107" customWidth="1"/>
    <col min="8" max="9" width="3" style="107" customWidth="1"/>
    <col min="10" max="16384" width="9" style="107"/>
  </cols>
  <sheetData>
    <row r="1" spans="1:19" ht="18" customHeight="1" x14ac:dyDescent="0.15">
      <c r="A1" s="102" t="s">
        <v>255</v>
      </c>
      <c r="B1" s="106" t="s">
        <v>332</v>
      </c>
      <c r="C1" s="144"/>
      <c r="D1" s="145"/>
      <c r="E1" s="154" t="s">
        <v>269</v>
      </c>
      <c r="F1" s="187" t="s">
        <v>268</v>
      </c>
      <c r="G1" s="187"/>
    </row>
    <row r="2" spans="1:19" ht="18" customHeight="1" x14ac:dyDescent="0.15">
      <c r="A2" s="108" t="s">
        <v>170</v>
      </c>
      <c r="B2" s="198" t="s">
        <v>230</v>
      </c>
      <c r="C2" s="199"/>
      <c r="D2" s="200"/>
      <c r="E2" s="97" t="s">
        <v>215</v>
      </c>
      <c r="F2" s="195" t="s">
        <v>232</v>
      </c>
      <c r="G2" s="193"/>
      <c r="I2" s="155" t="s">
        <v>279</v>
      </c>
    </row>
    <row r="3" spans="1:19" ht="18" customHeight="1" x14ac:dyDescent="0.15">
      <c r="A3" s="108" t="s">
        <v>171</v>
      </c>
      <c r="B3" s="198" t="s">
        <v>231</v>
      </c>
      <c r="C3" s="199"/>
      <c r="D3" s="200"/>
      <c r="E3" s="97" t="s">
        <v>258</v>
      </c>
      <c r="F3" s="192" t="s">
        <v>216</v>
      </c>
      <c r="G3" s="193"/>
      <c r="I3" s="157" t="s">
        <v>280</v>
      </c>
      <c r="J3" s="107" t="s">
        <v>312</v>
      </c>
    </row>
    <row r="4" spans="1:19" ht="18" customHeight="1" x14ac:dyDescent="0.15">
      <c r="A4" s="108" t="s">
        <v>47</v>
      </c>
      <c r="B4" s="198" t="s">
        <v>231</v>
      </c>
      <c r="C4" s="199"/>
      <c r="D4" s="200"/>
      <c r="E4" s="97" t="s">
        <v>259</v>
      </c>
      <c r="F4" s="192" t="s">
        <v>217</v>
      </c>
      <c r="G4" s="193"/>
      <c r="I4" s="157" t="s">
        <v>281</v>
      </c>
      <c r="J4" s="107" t="s">
        <v>282</v>
      </c>
    </row>
    <row r="5" spans="1:19" ht="18" customHeight="1" x14ac:dyDescent="0.15">
      <c r="A5" s="102" t="s">
        <v>256</v>
      </c>
      <c r="B5" s="110" t="s">
        <v>164</v>
      </c>
      <c r="C5" s="111"/>
      <c r="D5" s="111"/>
      <c r="E5" s="111"/>
      <c r="F5" s="111"/>
      <c r="G5" s="111"/>
      <c r="I5" s="157" t="s">
        <v>283</v>
      </c>
      <c r="J5" s="107" t="s">
        <v>284</v>
      </c>
    </row>
    <row r="6" spans="1:19" ht="18" customHeight="1" x14ac:dyDescent="0.15">
      <c r="A6" s="112" t="s">
        <v>257</v>
      </c>
      <c r="B6" s="106">
        <v>35521</v>
      </c>
      <c r="E6" s="113"/>
      <c r="F6" s="113"/>
      <c r="G6" s="113"/>
      <c r="I6" s="157" t="s">
        <v>285</v>
      </c>
      <c r="J6" s="107" t="s">
        <v>286</v>
      </c>
    </row>
    <row r="7" spans="1:19" ht="18" customHeight="1" x14ac:dyDescent="0.15">
      <c r="A7" s="104"/>
      <c r="B7" s="113"/>
      <c r="E7" s="114"/>
      <c r="F7" s="114"/>
      <c r="G7" s="114"/>
      <c r="I7" s="157" t="s">
        <v>287</v>
      </c>
      <c r="J7" s="107" t="s">
        <v>288</v>
      </c>
    </row>
    <row r="8" spans="1:19" ht="18" customHeight="1" x14ac:dyDescent="0.15">
      <c r="A8" s="115" t="s">
        <v>211</v>
      </c>
      <c r="B8" s="116">
        <v>5</v>
      </c>
      <c r="E8" s="102" t="s">
        <v>208</v>
      </c>
      <c r="F8" s="194">
        <v>365</v>
      </c>
      <c r="G8" s="194"/>
      <c r="I8" s="157" t="s">
        <v>289</v>
      </c>
      <c r="J8" s="163" t="s">
        <v>329</v>
      </c>
      <c r="K8" s="163"/>
      <c r="L8" s="163"/>
      <c r="M8" s="163"/>
      <c r="N8" s="163"/>
      <c r="O8" s="163"/>
      <c r="P8" s="163"/>
      <c r="Q8" s="163"/>
      <c r="R8" s="163"/>
      <c r="S8" s="163"/>
    </row>
    <row r="9" spans="1:19" ht="18" customHeight="1" x14ac:dyDescent="0.15">
      <c r="A9" s="203" t="s">
        <v>147</v>
      </c>
      <c r="B9" s="117" t="str">
        <f>"34,000＋6,900×"&amp;B8&amp;" 区分"</f>
        <v>34,000＋6,900×5 区分</v>
      </c>
      <c r="E9" s="102" t="s">
        <v>209</v>
      </c>
      <c r="F9" s="196">
        <v>30</v>
      </c>
      <c r="G9" s="196"/>
      <c r="I9" s="157" t="s">
        <v>290</v>
      </c>
      <c r="J9" s="107" t="s">
        <v>291</v>
      </c>
    </row>
    <row r="10" spans="1:19" ht="18" customHeight="1" x14ac:dyDescent="0.15">
      <c r="A10" s="204"/>
      <c r="B10" s="118">
        <f>34000+6900*B8</f>
        <v>68500</v>
      </c>
      <c r="E10" s="114"/>
      <c r="F10" s="114"/>
      <c r="G10" s="114"/>
      <c r="I10" s="157"/>
      <c r="J10" s="107" t="s">
        <v>292</v>
      </c>
    </row>
    <row r="11" spans="1:19" ht="18" customHeight="1" x14ac:dyDescent="0.15">
      <c r="E11" s="102" t="s">
        <v>260</v>
      </c>
      <c r="F11" s="108" t="s">
        <v>119</v>
      </c>
      <c r="G11" s="102" t="s">
        <v>96</v>
      </c>
      <c r="I11" s="157" t="s">
        <v>293</v>
      </c>
      <c r="J11" s="107" t="s">
        <v>294</v>
      </c>
      <c r="L11" s="119"/>
    </row>
    <row r="12" spans="1:19" ht="18" customHeight="1" x14ac:dyDescent="0.15">
      <c r="A12" s="164" t="s">
        <v>263</v>
      </c>
      <c r="B12" s="165"/>
      <c r="E12" s="153" t="s">
        <v>92</v>
      </c>
      <c r="F12" s="120">
        <v>20</v>
      </c>
      <c r="G12" s="121">
        <v>1</v>
      </c>
      <c r="I12" s="157" t="s">
        <v>295</v>
      </c>
      <c r="J12" s="107" t="s">
        <v>296</v>
      </c>
      <c r="L12" s="119"/>
    </row>
    <row r="13" spans="1:19" ht="18" customHeight="1" x14ac:dyDescent="0.15">
      <c r="A13" s="122" t="s">
        <v>86</v>
      </c>
      <c r="B13" s="149">
        <v>0</v>
      </c>
      <c r="E13" s="153" t="s">
        <v>93</v>
      </c>
      <c r="F13" s="120">
        <v>20</v>
      </c>
      <c r="G13" s="121">
        <v>1</v>
      </c>
      <c r="I13" s="157" t="s">
        <v>297</v>
      </c>
      <c r="J13" s="158" t="s">
        <v>298</v>
      </c>
      <c r="L13" s="119"/>
    </row>
    <row r="14" spans="1:19" ht="18" customHeight="1" x14ac:dyDescent="0.15">
      <c r="A14" s="122" t="s">
        <v>87</v>
      </c>
      <c r="B14" s="149">
        <v>1000</v>
      </c>
      <c r="E14" s="153" t="s">
        <v>94</v>
      </c>
      <c r="F14" s="120">
        <v>20</v>
      </c>
      <c r="G14" s="121">
        <v>1</v>
      </c>
      <c r="I14" s="157" t="s">
        <v>299</v>
      </c>
      <c r="J14" s="107" t="s">
        <v>300</v>
      </c>
      <c r="L14" s="119"/>
    </row>
    <row r="15" spans="1:19" ht="18" customHeight="1" x14ac:dyDescent="0.15">
      <c r="A15" s="122" t="s">
        <v>88</v>
      </c>
      <c r="B15" s="149">
        <v>1000</v>
      </c>
      <c r="E15" s="153" t="s">
        <v>62</v>
      </c>
      <c r="F15" s="120">
        <v>20</v>
      </c>
      <c r="G15" s="121">
        <v>1</v>
      </c>
      <c r="I15" s="157" t="s">
        <v>301</v>
      </c>
      <c r="J15" s="107" t="s">
        <v>302</v>
      </c>
      <c r="L15" s="119"/>
    </row>
    <row r="16" spans="1:19" ht="18" customHeight="1" x14ac:dyDescent="0.15">
      <c r="A16" s="122" t="s">
        <v>89</v>
      </c>
      <c r="B16" s="149">
        <v>1000</v>
      </c>
      <c r="E16" s="153" t="s">
        <v>63</v>
      </c>
      <c r="F16" s="120">
        <v>20</v>
      </c>
      <c r="G16" s="121">
        <v>1</v>
      </c>
      <c r="I16" s="157" t="s">
        <v>303</v>
      </c>
      <c r="J16" s="107" t="s">
        <v>304</v>
      </c>
      <c r="L16" s="119"/>
    </row>
    <row r="17" spans="1:12" ht="18" customHeight="1" x14ac:dyDescent="0.15">
      <c r="A17" s="122" t="s">
        <v>85</v>
      </c>
      <c r="B17" s="149">
        <v>1000</v>
      </c>
      <c r="I17" s="157" t="s">
        <v>305</v>
      </c>
      <c r="J17" s="158" t="s">
        <v>306</v>
      </c>
      <c r="L17" s="119"/>
    </row>
    <row r="18" spans="1:12" ht="18" customHeight="1" x14ac:dyDescent="0.15">
      <c r="A18" s="122" t="s">
        <v>90</v>
      </c>
      <c r="B18" s="149">
        <v>1000</v>
      </c>
      <c r="E18" s="190" t="s">
        <v>264</v>
      </c>
      <c r="F18" s="190"/>
      <c r="G18" s="190"/>
      <c r="I18" s="157" t="s">
        <v>307</v>
      </c>
      <c r="J18" s="158" t="s">
        <v>308</v>
      </c>
      <c r="L18" s="119"/>
    </row>
    <row r="19" spans="1:12" ht="18" customHeight="1" x14ac:dyDescent="0.15">
      <c r="A19" s="122" t="s">
        <v>91</v>
      </c>
      <c r="B19" s="149">
        <v>0</v>
      </c>
      <c r="E19" s="123" t="s">
        <v>166</v>
      </c>
      <c r="F19" s="197" t="s">
        <v>145</v>
      </c>
      <c r="G19" s="197"/>
      <c r="I19" s="157"/>
    </row>
    <row r="20" spans="1:12" ht="18" customHeight="1" x14ac:dyDescent="0.15">
      <c r="A20" s="124"/>
      <c r="B20" s="125"/>
      <c r="E20" s="123" t="s">
        <v>167</v>
      </c>
      <c r="F20" s="146" t="s">
        <v>65</v>
      </c>
      <c r="G20" s="147"/>
    </row>
    <row r="21" spans="1:12" ht="18" customHeight="1" x14ac:dyDescent="0.15">
      <c r="A21" s="108" t="s">
        <v>267</v>
      </c>
      <c r="B21" s="148">
        <f>F32</f>
        <v>700</v>
      </c>
      <c r="E21" s="123" t="s">
        <v>184</v>
      </c>
      <c r="F21" s="146" t="s">
        <v>168</v>
      </c>
      <c r="G21" s="147"/>
      <c r="I21" s="156" t="s">
        <v>276</v>
      </c>
    </row>
    <row r="22" spans="1:12" ht="18" customHeight="1" thickBot="1" x14ac:dyDescent="0.2">
      <c r="A22" s="103" t="s">
        <v>165</v>
      </c>
      <c r="B22" s="126">
        <v>0</v>
      </c>
      <c r="E22" s="119"/>
      <c r="I22" s="157" t="s">
        <v>280</v>
      </c>
      <c r="J22" s="109"/>
      <c r="K22" s="107" t="s">
        <v>277</v>
      </c>
    </row>
    <row r="23" spans="1:12" ht="18" customHeight="1" thickTop="1" thickBot="1" x14ac:dyDescent="0.2">
      <c r="A23" s="127" t="s">
        <v>188</v>
      </c>
      <c r="B23" s="128">
        <f>SUM(B24:B28)</f>
        <v>0</v>
      </c>
      <c r="E23" s="170" t="s">
        <v>169</v>
      </c>
      <c r="F23" s="171"/>
      <c r="G23" s="172"/>
      <c r="H23" s="119"/>
      <c r="I23" s="157" t="s">
        <v>281</v>
      </c>
      <c r="J23" s="107" t="s">
        <v>278</v>
      </c>
    </row>
    <row r="24" spans="1:12" ht="18" customHeight="1" thickTop="1" thickBot="1" x14ac:dyDescent="0.2">
      <c r="A24" s="159" t="s">
        <v>322</v>
      </c>
      <c r="B24" s="129">
        <v>0</v>
      </c>
      <c r="D24" s="139"/>
      <c r="E24" s="142" t="s">
        <v>210</v>
      </c>
      <c r="F24" s="201">
        <v>500</v>
      </c>
      <c r="G24" s="202"/>
      <c r="H24" s="119"/>
      <c r="I24" s="104" t="s">
        <v>283</v>
      </c>
      <c r="J24" s="107" t="s">
        <v>309</v>
      </c>
    </row>
    <row r="25" spans="1:12" ht="18" customHeight="1" x14ac:dyDescent="0.15">
      <c r="A25" s="160" t="s">
        <v>323</v>
      </c>
      <c r="B25" s="130">
        <v>0</v>
      </c>
      <c r="D25" s="140"/>
      <c r="E25" s="143" t="s">
        <v>61</v>
      </c>
      <c r="F25" s="179">
        <f>SUM(F27:F31)</f>
        <v>200</v>
      </c>
      <c r="G25" s="180"/>
      <c r="H25" s="119"/>
      <c r="I25" s="119"/>
      <c r="J25" s="107" t="s">
        <v>310</v>
      </c>
    </row>
    <row r="26" spans="1:12" ht="18" customHeight="1" x14ac:dyDescent="0.15">
      <c r="A26" s="160" t="s">
        <v>324</v>
      </c>
      <c r="B26" s="130">
        <v>0</v>
      </c>
      <c r="D26" s="140"/>
      <c r="E26" s="189" t="s">
        <v>261</v>
      </c>
      <c r="F26" s="190"/>
      <c r="G26" s="191"/>
      <c r="H26" s="119"/>
      <c r="I26" s="119"/>
      <c r="J26" s="107" t="s">
        <v>311</v>
      </c>
    </row>
    <row r="27" spans="1:12" ht="18" customHeight="1" x14ac:dyDescent="0.15">
      <c r="A27" s="160" t="s">
        <v>325</v>
      </c>
      <c r="B27" s="130">
        <v>0</v>
      </c>
      <c r="D27" s="140"/>
      <c r="E27" s="150" t="s">
        <v>213</v>
      </c>
      <c r="F27" s="175">
        <v>100</v>
      </c>
      <c r="G27" s="176"/>
      <c r="H27" s="119"/>
      <c r="I27" s="104"/>
    </row>
    <row r="28" spans="1:12" ht="18" customHeight="1" thickBot="1" x14ac:dyDescent="0.2">
      <c r="A28" s="161" t="s">
        <v>326</v>
      </c>
      <c r="B28" s="131">
        <v>0</v>
      </c>
      <c r="D28" s="140"/>
      <c r="E28" s="150" t="s">
        <v>214</v>
      </c>
      <c r="F28" s="175">
        <v>100</v>
      </c>
      <c r="G28" s="176"/>
    </row>
    <row r="29" spans="1:12" ht="18" customHeight="1" thickTop="1" x14ac:dyDescent="0.15">
      <c r="A29" s="132" t="s">
        <v>53</v>
      </c>
      <c r="B29" s="133">
        <v>0</v>
      </c>
      <c r="C29" s="173">
        <f>SUM(B29:B30)</f>
        <v>0</v>
      </c>
      <c r="D29" s="119"/>
      <c r="E29" s="151"/>
      <c r="F29" s="175">
        <v>0</v>
      </c>
      <c r="G29" s="176"/>
    </row>
    <row r="30" spans="1:12" ht="18" customHeight="1" x14ac:dyDescent="0.15">
      <c r="A30" s="108" t="s">
        <v>189</v>
      </c>
      <c r="B30" s="121">
        <v>0</v>
      </c>
      <c r="C30" s="174"/>
      <c r="D30" s="119"/>
      <c r="E30" s="151"/>
      <c r="F30" s="175">
        <v>0</v>
      </c>
      <c r="G30" s="176"/>
    </row>
    <row r="31" spans="1:12" ht="18" customHeight="1" thickBot="1" x14ac:dyDescent="0.2">
      <c r="A31" s="181" t="s">
        <v>271</v>
      </c>
      <c r="B31" s="183">
        <v>0</v>
      </c>
      <c r="E31" s="152"/>
      <c r="F31" s="177">
        <v>0</v>
      </c>
      <c r="G31" s="178"/>
    </row>
    <row r="32" spans="1:12" ht="18" customHeight="1" thickTop="1" thickBot="1" x14ac:dyDescent="0.2">
      <c r="A32" s="182"/>
      <c r="B32" s="184"/>
      <c r="E32" s="141" t="s">
        <v>0</v>
      </c>
      <c r="F32" s="185">
        <f>SUM(F24:F25)</f>
        <v>700</v>
      </c>
      <c r="G32" s="186"/>
    </row>
    <row r="33" spans="1:8" ht="18" customHeight="1" thickTop="1" x14ac:dyDescent="0.15">
      <c r="E33" s="119"/>
      <c r="F33" s="119"/>
      <c r="G33" s="119"/>
    </row>
    <row r="34" spans="1:8" ht="18" customHeight="1" x14ac:dyDescent="0.15">
      <c r="A34" s="164" t="s">
        <v>262</v>
      </c>
      <c r="B34" s="165"/>
      <c r="E34" s="164" t="s">
        <v>266</v>
      </c>
      <c r="F34" s="188"/>
      <c r="G34" s="165"/>
    </row>
    <row r="35" spans="1:8" ht="18" customHeight="1" x14ac:dyDescent="0.15">
      <c r="A35" s="134" t="s">
        <v>54</v>
      </c>
      <c r="B35" s="135">
        <v>1</v>
      </c>
      <c r="E35" s="110" t="s">
        <v>228</v>
      </c>
      <c r="F35" s="167">
        <v>500</v>
      </c>
      <c r="G35" s="167"/>
    </row>
    <row r="36" spans="1:8" ht="18" customHeight="1" x14ac:dyDescent="0.15">
      <c r="A36" s="108" t="s">
        <v>207</v>
      </c>
      <c r="B36" s="135">
        <v>1</v>
      </c>
      <c r="E36" s="110" t="s">
        <v>314</v>
      </c>
      <c r="F36" s="167">
        <v>100</v>
      </c>
      <c r="G36" s="167"/>
    </row>
    <row r="37" spans="1:8" ht="18" customHeight="1" x14ac:dyDescent="0.15">
      <c r="A37" s="134" t="s">
        <v>25</v>
      </c>
      <c r="B37" s="135">
        <v>1</v>
      </c>
      <c r="E37" s="110" t="s">
        <v>313</v>
      </c>
      <c r="F37" s="167">
        <v>100</v>
      </c>
      <c r="G37" s="167"/>
    </row>
    <row r="38" spans="1:8" ht="18" customHeight="1" x14ac:dyDescent="0.15">
      <c r="A38" s="134" t="s">
        <v>73</v>
      </c>
      <c r="B38" s="135">
        <v>1</v>
      </c>
      <c r="E38" s="110"/>
      <c r="F38" s="167">
        <v>0</v>
      </c>
      <c r="G38" s="167"/>
    </row>
    <row r="39" spans="1:8" ht="18" customHeight="1" x14ac:dyDescent="0.15">
      <c r="A39" s="134" t="s">
        <v>83</v>
      </c>
      <c r="B39" s="135">
        <v>1</v>
      </c>
      <c r="E39" s="110"/>
      <c r="F39" s="168">
        <v>0</v>
      </c>
      <c r="G39" s="169"/>
    </row>
    <row r="40" spans="1:8" ht="18" customHeight="1" x14ac:dyDescent="0.15">
      <c r="A40" s="134" t="s">
        <v>82</v>
      </c>
      <c r="B40" s="135">
        <v>1</v>
      </c>
      <c r="E40" s="110"/>
      <c r="F40" s="168">
        <v>0</v>
      </c>
      <c r="G40" s="169"/>
    </row>
    <row r="41" spans="1:8" ht="18" customHeight="1" x14ac:dyDescent="0.15">
      <c r="A41" s="134" t="s">
        <v>84</v>
      </c>
      <c r="B41" s="135">
        <v>1</v>
      </c>
      <c r="E41" s="110"/>
      <c r="F41" s="168">
        <v>0</v>
      </c>
      <c r="G41" s="169"/>
    </row>
    <row r="42" spans="1:8" ht="18" customHeight="1" x14ac:dyDescent="0.15">
      <c r="A42" s="136"/>
      <c r="B42" s="135"/>
      <c r="E42" s="110"/>
      <c r="F42" s="167">
        <v>0</v>
      </c>
      <c r="G42" s="167"/>
    </row>
    <row r="43" spans="1:8" ht="18" customHeight="1" x14ac:dyDescent="0.15">
      <c r="A43" s="136"/>
      <c r="B43" s="135"/>
      <c r="E43" s="110"/>
      <c r="F43" s="167">
        <v>0</v>
      </c>
      <c r="G43" s="167"/>
    </row>
    <row r="44" spans="1:8" ht="17.25" customHeight="1" x14ac:dyDescent="0.15">
      <c r="A44" s="137"/>
      <c r="B44" s="138"/>
      <c r="E44" s="110"/>
      <c r="F44" s="167">
        <v>0</v>
      </c>
      <c r="G44" s="167"/>
    </row>
    <row r="45" spans="1:8" ht="17.25" customHeight="1" x14ac:dyDescent="0.15">
      <c r="A45" s="137"/>
      <c r="B45" s="138"/>
      <c r="E45" s="102" t="s">
        <v>0</v>
      </c>
      <c r="F45" s="166">
        <f>SUM(F35:F44)</f>
        <v>700</v>
      </c>
      <c r="G45" s="166"/>
      <c r="H45" s="119"/>
    </row>
    <row r="46" spans="1:8" ht="19.5" customHeight="1" x14ac:dyDescent="0.15"/>
    <row r="47" spans="1:8" ht="19.5" customHeight="1" x14ac:dyDescent="0.15"/>
    <row r="49" ht="14.25" customHeight="1" x14ac:dyDescent="0.15"/>
  </sheetData>
  <mergeCells count="40">
    <mergeCell ref="B4:D4"/>
    <mergeCell ref="B2:D2"/>
    <mergeCell ref="A12:B12"/>
    <mergeCell ref="B3:D3"/>
    <mergeCell ref="F24:G24"/>
    <mergeCell ref="E18:G18"/>
    <mergeCell ref="A9:A10"/>
    <mergeCell ref="F1:G1"/>
    <mergeCell ref="E34:G34"/>
    <mergeCell ref="E26:G26"/>
    <mergeCell ref="F3:G3"/>
    <mergeCell ref="F4:G4"/>
    <mergeCell ref="F8:G8"/>
    <mergeCell ref="F2:G2"/>
    <mergeCell ref="F9:G9"/>
    <mergeCell ref="F19:G19"/>
    <mergeCell ref="F31:G31"/>
    <mergeCell ref="F25:G25"/>
    <mergeCell ref="A31:A32"/>
    <mergeCell ref="B31:B32"/>
    <mergeCell ref="F32:G32"/>
    <mergeCell ref="F30:G30"/>
    <mergeCell ref="F28:G28"/>
    <mergeCell ref="F27:G27"/>
    <mergeCell ref="J8:S8"/>
    <mergeCell ref="A34:B34"/>
    <mergeCell ref="F45:G45"/>
    <mergeCell ref="F44:G44"/>
    <mergeCell ref="F43:G43"/>
    <mergeCell ref="F42:G42"/>
    <mergeCell ref="F38:G38"/>
    <mergeCell ref="F37:G37"/>
    <mergeCell ref="F36:G36"/>
    <mergeCell ref="F35:G35"/>
    <mergeCell ref="F40:G40"/>
    <mergeCell ref="F41:G41"/>
    <mergeCell ref="E23:G23"/>
    <mergeCell ref="C29:C30"/>
    <mergeCell ref="F39:G39"/>
    <mergeCell ref="F29:G29"/>
  </mergeCells>
  <phoneticPr fontId="6"/>
  <pageMargins left="0.39370078740157483" right="0.39370078740157483" top="0.78740157480314965" bottom="0.59055118110236227" header="0.19685039370078741" footer="0.19685039370078741"/>
  <pageSetup paperSize="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Q33"/>
  <sheetViews>
    <sheetView view="pageBreakPreview" zoomScaleNormal="100" zoomScaleSheetLayoutView="100" workbookViewId="0">
      <selection activeCell="AU18" sqref="AU18"/>
    </sheetView>
  </sheetViews>
  <sheetFormatPr defaultColWidth="9" defaultRowHeight="13.5" x14ac:dyDescent="0.15"/>
  <cols>
    <col min="1" max="49" width="3" style="1" customWidth="1"/>
    <col min="50" max="16384" width="9" style="1"/>
  </cols>
  <sheetData>
    <row r="1" spans="1:43" ht="17.25" customHeight="1" x14ac:dyDescent="0.15">
      <c r="A1" s="522" t="s">
        <v>126</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row>
    <row r="2" spans="1:43" ht="18" customHeight="1" x14ac:dyDescent="0.15">
      <c r="A2" s="105" t="str">
        <f>"事業所の名称【　"&amp;基本情報!B2&amp;"　】"</f>
        <v>事業所の名称【　株式会社○○商店　】</v>
      </c>
      <c r="B2" s="61"/>
      <c r="C2" s="61"/>
      <c r="D2" s="61"/>
      <c r="E2" s="61"/>
      <c r="F2" s="65"/>
      <c r="G2" s="65"/>
      <c r="H2" s="65"/>
      <c r="I2" s="65"/>
      <c r="J2" s="65"/>
      <c r="K2" s="65"/>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3" ht="18" customHeight="1" x14ac:dyDescent="0.15">
      <c r="A3" s="64"/>
      <c r="B3" s="61"/>
      <c r="C3" s="61"/>
      <c r="D3" s="61"/>
      <c r="E3" s="61"/>
      <c r="F3" s="66"/>
      <c r="G3" s="66"/>
      <c r="H3" s="66"/>
      <c r="I3" s="66"/>
      <c r="J3" s="66"/>
      <c r="K3" s="61"/>
      <c r="L3" s="61"/>
      <c r="M3" s="61"/>
      <c r="N3" s="61"/>
      <c r="O3" s="61"/>
      <c r="P3" s="61"/>
      <c r="Q3" s="61"/>
      <c r="R3" s="61"/>
      <c r="S3" s="61"/>
      <c r="T3" s="61"/>
      <c r="U3" s="61"/>
      <c r="V3" s="61"/>
      <c r="W3" s="61"/>
      <c r="X3" s="61"/>
      <c r="Y3" s="61"/>
      <c r="Z3" s="61"/>
      <c r="AA3" s="61"/>
      <c r="AB3" s="61"/>
      <c r="AC3" s="61"/>
      <c r="AD3" s="61"/>
      <c r="AE3" s="61"/>
      <c r="AF3" s="61"/>
      <c r="AG3" s="61"/>
      <c r="AH3" s="61"/>
      <c r="AI3" s="553" t="str">
        <f>基本情報!B1</f>
        <v>　　年　　月　　日</v>
      </c>
      <c r="AJ3" s="553"/>
      <c r="AK3" s="553"/>
      <c r="AL3" s="553"/>
      <c r="AM3" s="553"/>
      <c r="AN3" s="553"/>
      <c r="AO3" s="553"/>
      <c r="AP3" s="67" t="s">
        <v>116</v>
      </c>
      <c r="AQ3" s="67"/>
    </row>
    <row r="4" spans="1:43" ht="18" customHeight="1" x14ac:dyDescent="0.15">
      <c r="A4" s="541" t="s">
        <v>181</v>
      </c>
      <c r="B4" s="542"/>
      <c r="C4" s="542"/>
      <c r="D4" s="542"/>
      <c r="E4" s="543"/>
      <c r="F4" s="534" t="s">
        <v>192</v>
      </c>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535" t="s">
        <v>179</v>
      </c>
      <c r="AP4" s="536"/>
      <c r="AQ4" s="537"/>
    </row>
    <row r="5" spans="1:43" ht="18" customHeight="1" x14ac:dyDescent="0.15">
      <c r="A5" s="544"/>
      <c r="B5" s="545"/>
      <c r="C5" s="545"/>
      <c r="D5" s="545"/>
      <c r="E5" s="546"/>
      <c r="F5" s="536" t="s">
        <v>273</v>
      </c>
      <c r="G5" s="536"/>
      <c r="H5" s="536"/>
      <c r="I5" s="536"/>
      <c r="J5" s="537"/>
      <c r="K5" s="535" t="s">
        <v>163</v>
      </c>
      <c r="L5" s="536"/>
      <c r="M5" s="536"/>
      <c r="N5" s="536"/>
      <c r="O5" s="537"/>
      <c r="P5" s="535" t="s">
        <v>274</v>
      </c>
      <c r="Q5" s="536"/>
      <c r="R5" s="536"/>
      <c r="S5" s="536"/>
      <c r="T5" s="537"/>
      <c r="U5" s="535" t="s">
        <v>162</v>
      </c>
      <c r="V5" s="536"/>
      <c r="W5" s="536"/>
      <c r="X5" s="536"/>
      <c r="Y5" s="537"/>
      <c r="Z5" s="535" t="s">
        <v>127</v>
      </c>
      <c r="AA5" s="536"/>
      <c r="AB5" s="536"/>
      <c r="AC5" s="536"/>
      <c r="AD5" s="537"/>
      <c r="AE5" s="535" t="s">
        <v>3</v>
      </c>
      <c r="AF5" s="536"/>
      <c r="AG5" s="536"/>
      <c r="AH5" s="536"/>
      <c r="AI5" s="537"/>
      <c r="AJ5" s="535" t="s">
        <v>193</v>
      </c>
      <c r="AK5" s="536"/>
      <c r="AL5" s="536"/>
      <c r="AM5" s="536"/>
      <c r="AN5" s="537"/>
      <c r="AO5" s="550"/>
      <c r="AP5" s="551"/>
      <c r="AQ5" s="552"/>
    </row>
    <row r="6" spans="1:43" ht="18" customHeight="1" x14ac:dyDescent="0.15">
      <c r="A6" s="547"/>
      <c r="B6" s="548"/>
      <c r="C6" s="548"/>
      <c r="D6" s="548"/>
      <c r="E6" s="549"/>
      <c r="F6" s="539"/>
      <c r="G6" s="539"/>
      <c r="H6" s="539"/>
      <c r="I6" s="539"/>
      <c r="J6" s="540"/>
      <c r="K6" s="538"/>
      <c r="L6" s="539"/>
      <c r="M6" s="539"/>
      <c r="N6" s="539"/>
      <c r="O6" s="540"/>
      <c r="P6" s="538"/>
      <c r="Q6" s="539"/>
      <c r="R6" s="539"/>
      <c r="S6" s="539"/>
      <c r="T6" s="540"/>
      <c r="U6" s="538"/>
      <c r="V6" s="539"/>
      <c r="W6" s="539"/>
      <c r="X6" s="539"/>
      <c r="Y6" s="540"/>
      <c r="Z6" s="538"/>
      <c r="AA6" s="539"/>
      <c r="AB6" s="539"/>
      <c r="AC6" s="539"/>
      <c r="AD6" s="540"/>
      <c r="AE6" s="538"/>
      <c r="AF6" s="539"/>
      <c r="AG6" s="539"/>
      <c r="AH6" s="539"/>
      <c r="AI6" s="540"/>
      <c r="AJ6" s="538"/>
      <c r="AK6" s="539"/>
      <c r="AL6" s="539"/>
      <c r="AM6" s="539"/>
      <c r="AN6" s="540"/>
      <c r="AO6" s="538"/>
      <c r="AP6" s="539"/>
      <c r="AQ6" s="540"/>
    </row>
    <row r="7" spans="1:43" ht="18" customHeight="1" x14ac:dyDescent="0.15">
      <c r="A7" s="294"/>
      <c r="B7" s="294"/>
      <c r="C7" s="294"/>
      <c r="D7" s="294"/>
      <c r="E7" s="294"/>
      <c r="F7" s="213" t="s">
        <v>270</v>
      </c>
      <c r="G7" s="213"/>
      <c r="H7" s="213"/>
      <c r="I7" s="213"/>
      <c r="J7" s="213"/>
      <c r="K7" s="213" t="s">
        <v>180</v>
      </c>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84"/>
      <c r="AP7" s="284"/>
      <c r="AQ7" s="284"/>
    </row>
    <row r="8" spans="1:43" ht="18" customHeight="1" x14ac:dyDescent="0.15">
      <c r="A8" s="294"/>
      <c r="B8" s="294"/>
      <c r="C8" s="294"/>
      <c r="D8" s="294"/>
      <c r="E8" s="294"/>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84"/>
      <c r="AP8" s="284"/>
      <c r="AQ8" s="284"/>
    </row>
    <row r="9" spans="1:43" ht="18" customHeight="1" x14ac:dyDescent="0.15">
      <c r="A9" s="294"/>
      <c r="B9" s="294"/>
      <c r="C9" s="294"/>
      <c r="D9" s="294"/>
      <c r="E9" s="294"/>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84"/>
      <c r="AP9" s="284"/>
      <c r="AQ9" s="284"/>
    </row>
    <row r="10" spans="1:43" ht="18" customHeight="1" x14ac:dyDescent="0.15">
      <c r="A10" s="294"/>
      <c r="B10" s="294"/>
      <c r="C10" s="294"/>
      <c r="D10" s="294"/>
      <c r="E10" s="294"/>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84"/>
      <c r="AP10" s="284"/>
      <c r="AQ10" s="284"/>
    </row>
    <row r="11" spans="1:43" ht="18" customHeight="1" x14ac:dyDescent="0.15">
      <c r="A11" s="294"/>
      <c r="B11" s="294"/>
      <c r="C11" s="294"/>
      <c r="D11" s="294"/>
      <c r="E11" s="294"/>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84"/>
      <c r="AP11" s="284"/>
      <c r="AQ11" s="284"/>
    </row>
    <row r="12" spans="1:43" ht="18" customHeight="1" x14ac:dyDescent="0.15">
      <c r="A12" s="294"/>
      <c r="B12" s="294"/>
      <c r="C12" s="294"/>
      <c r="D12" s="294"/>
      <c r="E12" s="294"/>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84"/>
      <c r="AP12" s="284"/>
      <c r="AQ12" s="284"/>
    </row>
    <row r="13" spans="1:43" ht="18" customHeight="1" x14ac:dyDescent="0.15">
      <c r="A13" s="554"/>
      <c r="B13" s="555"/>
      <c r="C13" s="555"/>
      <c r="D13" s="555"/>
      <c r="E13" s="556"/>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84"/>
      <c r="AP13" s="284"/>
      <c r="AQ13" s="284"/>
    </row>
    <row r="14" spans="1:43" ht="18" customHeight="1" x14ac:dyDescent="0.15">
      <c r="A14" s="294"/>
      <c r="B14" s="294"/>
      <c r="C14" s="294"/>
      <c r="D14" s="294"/>
      <c r="E14" s="294"/>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84"/>
      <c r="AP14" s="284"/>
      <c r="AQ14" s="284"/>
    </row>
    <row r="15" spans="1:43" ht="18" customHeight="1" x14ac:dyDescent="0.15">
      <c r="A15" s="294"/>
      <c r="B15" s="294"/>
      <c r="C15" s="294"/>
      <c r="D15" s="294"/>
      <c r="E15" s="294"/>
      <c r="F15" s="213"/>
      <c r="G15" s="213"/>
      <c r="H15" s="213"/>
      <c r="I15" s="213"/>
      <c r="J15" s="213"/>
      <c r="K15" s="532"/>
      <c r="L15" s="533"/>
      <c r="M15" s="533"/>
      <c r="N15" s="533"/>
      <c r="O15" s="534"/>
      <c r="P15" s="532"/>
      <c r="Q15" s="533"/>
      <c r="R15" s="533"/>
      <c r="S15" s="533"/>
      <c r="T15" s="534"/>
      <c r="U15" s="532"/>
      <c r="V15" s="533"/>
      <c r="W15" s="533"/>
      <c r="X15" s="533"/>
      <c r="Y15" s="534"/>
      <c r="Z15" s="213"/>
      <c r="AA15" s="213"/>
      <c r="AB15" s="213"/>
      <c r="AC15" s="213"/>
      <c r="AD15" s="213"/>
      <c r="AE15" s="213"/>
      <c r="AF15" s="213"/>
      <c r="AG15" s="213"/>
      <c r="AH15" s="213"/>
      <c r="AI15" s="213"/>
      <c r="AJ15" s="213"/>
      <c r="AK15" s="213"/>
      <c r="AL15" s="213"/>
      <c r="AM15" s="213"/>
      <c r="AN15" s="213"/>
      <c r="AO15" s="284"/>
      <c r="AP15" s="284"/>
      <c r="AQ15" s="284"/>
    </row>
    <row r="16" spans="1:43" ht="18" customHeight="1" x14ac:dyDescent="0.15">
      <c r="A16" s="294"/>
      <c r="B16" s="294"/>
      <c r="C16" s="294"/>
      <c r="D16" s="294"/>
      <c r="E16" s="294"/>
      <c r="F16" s="213"/>
      <c r="G16" s="213"/>
      <c r="H16" s="213"/>
      <c r="I16" s="213"/>
      <c r="J16" s="213"/>
      <c r="K16" s="532"/>
      <c r="L16" s="533"/>
      <c r="M16" s="533"/>
      <c r="N16" s="533"/>
      <c r="O16" s="534"/>
      <c r="P16" s="532"/>
      <c r="Q16" s="533"/>
      <c r="R16" s="533"/>
      <c r="S16" s="533"/>
      <c r="T16" s="534"/>
      <c r="U16" s="532"/>
      <c r="V16" s="533"/>
      <c r="W16" s="533"/>
      <c r="X16" s="533"/>
      <c r="Y16" s="534"/>
      <c r="Z16" s="213"/>
      <c r="AA16" s="213"/>
      <c r="AB16" s="213"/>
      <c r="AC16" s="213"/>
      <c r="AD16" s="213"/>
      <c r="AE16" s="213"/>
      <c r="AF16" s="213"/>
      <c r="AG16" s="213"/>
      <c r="AH16" s="213"/>
      <c r="AI16" s="213"/>
      <c r="AJ16" s="213"/>
      <c r="AK16" s="213"/>
      <c r="AL16" s="213"/>
      <c r="AM16" s="213"/>
      <c r="AN16" s="213"/>
      <c r="AO16" s="284"/>
      <c r="AP16" s="284"/>
      <c r="AQ16" s="284"/>
    </row>
    <row r="17" spans="1:43" ht="18" customHeight="1" x14ac:dyDescent="0.15">
      <c r="A17" s="294"/>
      <c r="B17" s="294"/>
      <c r="C17" s="294"/>
      <c r="D17" s="294"/>
      <c r="E17" s="294"/>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84"/>
      <c r="AP17" s="284"/>
      <c r="AQ17" s="284"/>
    </row>
    <row r="18" spans="1:43" ht="18" customHeight="1" x14ac:dyDescent="0.15">
      <c r="A18" s="294"/>
      <c r="B18" s="294"/>
      <c r="C18" s="294"/>
      <c r="D18" s="294"/>
      <c r="E18" s="294"/>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84"/>
      <c r="AP18" s="284"/>
      <c r="AQ18" s="284"/>
    </row>
    <row r="19" spans="1:43" ht="18" customHeight="1" x14ac:dyDescent="0.15">
      <c r="A19" s="294"/>
      <c r="B19" s="294"/>
      <c r="C19" s="294"/>
      <c r="D19" s="294"/>
      <c r="E19" s="294"/>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84"/>
      <c r="AP19" s="284"/>
      <c r="AQ19" s="284"/>
    </row>
    <row r="20" spans="1:43" ht="18" customHeight="1" x14ac:dyDescent="0.15">
      <c r="A20" s="294"/>
      <c r="B20" s="294"/>
      <c r="C20" s="294"/>
      <c r="D20" s="294"/>
      <c r="E20" s="294"/>
      <c r="F20" s="213"/>
      <c r="G20" s="213"/>
      <c r="H20" s="213"/>
      <c r="I20" s="213"/>
      <c r="J20" s="213"/>
      <c r="K20" s="532"/>
      <c r="L20" s="533"/>
      <c r="M20" s="533"/>
      <c r="N20" s="533"/>
      <c r="O20" s="534"/>
      <c r="P20" s="532"/>
      <c r="Q20" s="533"/>
      <c r="R20" s="533"/>
      <c r="S20" s="533"/>
      <c r="T20" s="534"/>
      <c r="U20" s="532"/>
      <c r="V20" s="533"/>
      <c r="W20" s="533"/>
      <c r="X20" s="533"/>
      <c r="Y20" s="534"/>
      <c r="Z20" s="213"/>
      <c r="AA20" s="213"/>
      <c r="AB20" s="213"/>
      <c r="AC20" s="213"/>
      <c r="AD20" s="213"/>
      <c r="AE20" s="213"/>
      <c r="AF20" s="213"/>
      <c r="AG20" s="213"/>
      <c r="AH20" s="213"/>
      <c r="AI20" s="213"/>
      <c r="AJ20" s="213"/>
      <c r="AK20" s="213"/>
      <c r="AL20" s="213"/>
      <c r="AM20" s="213"/>
      <c r="AN20" s="213"/>
      <c r="AO20" s="284"/>
      <c r="AP20" s="284"/>
      <c r="AQ20" s="284"/>
    </row>
    <row r="21" spans="1:43" ht="18" customHeight="1" x14ac:dyDescent="0.15">
      <c r="A21" s="294"/>
      <c r="B21" s="294"/>
      <c r="C21" s="294"/>
      <c r="D21" s="294"/>
      <c r="E21" s="294"/>
      <c r="F21" s="213"/>
      <c r="G21" s="213"/>
      <c r="H21" s="213"/>
      <c r="I21" s="213"/>
      <c r="J21" s="213"/>
      <c r="K21" s="532"/>
      <c r="L21" s="533"/>
      <c r="M21" s="533"/>
      <c r="N21" s="533"/>
      <c r="O21" s="534"/>
      <c r="P21" s="532"/>
      <c r="Q21" s="533"/>
      <c r="R21" s="533"/>
      <c r="S21" s="533"/>
      <c r="T21" s="534"/>
      <c r="U21" s="532"/>
      <c r="V21" s="533"/>
      <c r="W21" s="533"/>
      <c r="X21" s="533"/>
      <c r="Y21" s="534"/>
      <c r="Z21" s="213"/>
      <c r="AA21" s="213"/>
      <c r="AB21" s="213"/>
      <c r="AC21" s="213"/>
      <c r="AD21" s="213"/>
      <c r="AE21" s="213"/>
      <c r="AF21" s="213"/>
      <c r="AG21" s="213"/>
      <c r="AH21" s="213"/>
      <c r="AI21" s="213"/>
      <c r="AJ21" s="213"/>
      <c r="AK21" s="213"/>
      <c r="AL21" s="213"/>
      <c r="AM21" s="213"/>
      <c r="AN21" s="213"/>
      <c r="AO21" s="284"/>
      <c r="AP21" s="284"/>
      <c r="AQ21" s="284"/>
    </row>
    <row r="22" spans="1:43" ht="18" customHeight="1" x14ac:dyDescent="0.15">
      <c r="A22" s="294"/>
      <c r="B22" s="294"/>
      <c r="C22" s="294"/>
      <c r="D22" s="294"/>
      <c r="E22" s="294"/>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84"/>
      <c r="AP22" s="284"/>
      <c r="AQ22" s="284"/>
    </row>
    <row r="23" spans="1:43" ht="18" customHeight="1" x14ac:dyDescent="0.15">
      <c r="A23" s="294"/>
      <c r="B23" s="294"/>
      <c r="C23" s="294"/>
      <c r="D23" s="294"/>
      <c r="E23" s="294"/>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84"/>
      <c r="AP23" s="284"/>
      <c r="AQ23" s="284"/>
    </row>
    <row r="24" spans="1:43" ht="18" customHeight="1" x14ac:dyDescent="0.15">
      <c r="A24" s="294"/>
      <c r="B24" s="294"/>
      <c r="C24" s="294"/>
      <c r="D24" s="294"/>
      <c r="E24" s="294"/>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84"/>
      <c r="AP24" s="284"/>
      <c r="AQ24" s="284"/>
    </row>
    <row r="25" spans="1:43" ht="18" customHeight="1" x14ac:dyDescent="0.15">
      <c r="A25" s="294"/>
      <c r="B25" s="294"/>
      <c r="C25" s="294"/>
      <c r="D25" s="294"/>
      <c r="E25" s="294"/>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84"/>
      <c r="AP25" s="284"/>
      <c r="AQ25" s="284"/>
    </row>
    <row r="26" spans="1:43" ht="18" customHeight="1" x14ac:dyDescent="0.15">
      <c r="A26" s="213" t="s">
        <v>182</v>
      </c>
      <c r="B26" s="213"/>
      <c r="C26" s="213"/>
      <c r="D26" s="213"/>
      <c r="E26" s="213"/>
      <c r="F26" s="213">
        <f>COUNTIF(F7:J25,"◎")</f>
        <v>1</v>
      </c>
      <c r="G26" s="213"/>
      <c r="H26" s="213"/>
      <c r="I26" s="213"/>
      <c r="J26" s="213"/>
      <c r="K26" s="213">
        <f>COUNTIF(K7:O25,"◎")</f>
        <v>0</v>
      </c>
      <c r="L26" s="213"/>
      <c r="M26" s="213"/>
      <c r="N26" s="213"/>
      <c r="O26" s="213"/>
      <c r="P26" s="213">
        <f>COUNTIF(P7:T25,"◎")</f>
        <v>0</v>
      </c>
      <c r="Q26" s="213"/>
      <c r="R26" s="213"/>
      <c r="S26" s="213"/>
      <c r="T26" s="213"/>
      <c r="U26" s="213">
        <f>COUNTIF(U7:Y25,"◎")</f>
        <v>0</v>
      </c>
      <c r="V26" s="213"/>
      <c r="W26" s="213"/>
      <c r="X26" s="213"/>
      <c r="Y26" s="213"/>
      <c r="Z26" s="213">
        <f>COUNTIF(Z7:AD25,"◎")</f>
        <v>0</v>
      </c>
      <c r="AA26" s="213"/>
      <c r="AB26" s="213"/>
      <c r="AC26" s="213"/>
      <c r="AD26" s="213"/>
      <c r="AE26" s="213">
        <f>COUNTIF(AE7:AI25,"◎")</f>
        <v>0</v>
      </c>
      <c r="AF26" s="213"/>
      <c r="AG26" s="213"/>
      <c r="AH26" s="213"/>
      <c r="AI26" s="213"/>
      <c r="AJ26" s="213">
        <f>COUNTIF(AJ7:AN25,"◎")</f>
        <v>0</v>
      </c>
      <c r="AK26" s="213"/>
      <c r="AL26" s="213"/>
      <c r="AM26" s="213"/>
      <c r="AN26" s="213"/>
      <c r="AO26" s="284"/>
      <c r="AP26" s="284"/>
      <c r="AQ26" s="284"/>
    </row>
    <row r="27" spans="1:43" ht="18" customHeight="1" x14ac:dyDescent="0.15">
      <c r="A27" s="95" t="s">
        <v>222</v>
      </c>
      <c r="B27" s="53"/>
      <c r="C27" s="53"/>
      <c r="D27" s="53"/>
      <c r="E27" s="5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54"/>
      <c r="AP27" s="54"/>
      <c r="AQ27" s="54"/>
    </row>
    <row r="28" spans="1:43" ht="18" customHeight="1" x14ac:dyDescent="0.15">
      <c r="A28" s="65" t="s">
        <v>315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row>
    <row r="29" spans="1:43" ht="18" customHeight="1" x14ac:dyDescent="0.15">
      <c r="A29" s="65" t="s">
        <v>223</v>
      </c>
      <c r="B29" s="20"/>
      <c r="C29" s="20"/>
      <c r="D29" s="20"/>
      <c r="E29" s="2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54"/>
      <c r="AP29" s="54"/>
      <c r="AQ29" s="54"/>
    </row>
    <row r="30" spans="1:43" ht="21" customHeight="1" x14ac:dyDescent="0.15">
      <c r="A30" s="20"/>
      <c r="B30" s="20"/>
      <c r="C30" s="20"/>
      <c r="D30" s="20"/>
      <c r="E30" s="2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54"/>
      <c r="AP30" s="54"/>
      <c r="AQ30" s="54"/>
    </row>
    <row r="31" spans="1:43" ht="21.75" customHeight="1" x14ac:dyDescent="0.15">
      <c r="A31" s="53"/>
      <c r="B31" s="53"/>
      <c r="C31" s="53"/>
      <c r="D31" s="53"/>
      <c r="E31" s="53"/>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54"/>
      <c r="AP31" s="54"/>
      <c r="AQ31" s="54"/>
    </row>
    <row r="32" spans="1:43" ht="21.75" customHeight="1" x14ac:dyDescent="0.15"/>
    <row r="33" ht="21.75" customHeight="1" x14ac:dyDescent="0.15"/>
  </sheetData>
  <mergeCells count="192">
    <mergeCell ref="A26:E26"/>
    <mergeCell ref="A22:E22"/>
    <mergeCell ref="A25:E25"/>
    <mergeCell ref="A23:E23"/>
    <mergeCell ref="A24:E24"/>
    <mergeCell ref="F7:J7"/>
    <mergeCell ref="F8:J8"/>
    <mergeCell ref="F9:J9"/>
    <mergeCell ref="F10:J10"/>
    <mergeCell ref="F24:J24"/>
    <mergeCell ref="A11:E11"/>
    <mergeCell ref="A17:E17"/>
    <mergeCell ref="A7:E7"/>
    <mergeCell ref="A8:E8"/>
    <mergeCell ref="A9:E9"/>
    <mergeCell ref="A15:E15"/>
    <mergeCell ref="A16:E16"/>
    <mergeCell ref="A13:E13"/>
    <mergeCell ref="A14:E14"/>
    <mergeCell ref="A21:E21"/>
    <mergeCell ref="A18:E18"/>
    <mergeCell ref="A19:E19"/>
    <mergeCell ref="A20:E20"/>
    <mergeCell ref="A12:E12"/>
    <mergeCell ref="K7:O7"/>
    <mergeCell ref="K8:O8"/>
    <mergeCell ref="K9:O9"/>
    <mergeCell ref="K10:O10"/>
    <mergeCell ref="A10:E10"/>
    <mergeCell ref="F23:J23"/>
    <mergeCell ref="F12:J12"/>
    <mergeCell ref="F13:J13"/>
    <mergeCell ref="F14:J14"/>
    <mergeCell ref="F15:J15"/>
    <mergeCell ref="K24:O24"/>
    <mergeCell ref="F25:J25"/>
    <mergeCell ref="F26:J26"/>
    <mergeCell ref="F11:J11"/>
    <mergeCell ref="F17:J17"/>
    <mergeCell ref="F18:J18"/>
    <mergeCell ref="F19:J19"/>
    <mergeCell ref="F20:J20"/>
    <mergeCell ref="F21:J21"/>
    <mergeCell ref="F16:J16"/>
    <mergeCell ref="F22:J22"/>
    <mergeCell ref="K22:O22"/>
    <mergeCell ref="K23:O23"/>
    <mergeCell ref="K12:O12"/>
    <mergeCell ref="K13:O13"/>
    <mergeCell ref="K14:O14"/>
    <mergeCell ref="K15:O15"/>
    <mergeCell ref="K25:O25"/>
    <mergeCell ref="K26:O26"/>
    <mergeCell ref="K11:O11"/>
    <mergeCell ref="K17:O17"/>
    <mergeCell ref="K18:O18"/>
    <mergeCell ref="K19:O19"/>
    <mergeCell ref="K20:O20"/>
    <mergeCell ref="K21:O21"/>
    <mergeCell ref="K16:O16"/>
    <mergeCell ref="P24:T24"/>
    <mergeCell ref="P25:T25"/>
    <mergeCell ref="P26:T26"/>
    <mergeCell ref="P11:T11"/>
    <mergeCell ref="P17:T17"/>
    <mergeCell ref="P18:T18"/>
    <mergeCell ref="P19:T19"/>
    <mergeCell ref="P20:T20"/>
    <mergeCell ref="P21:T21"/>
    <mergeCell ref="P16:T16"/>
    <mergeCell ref="U7:Y7"/>
    <mergeCell ref="U8:Y8"/>
    <mergeCell ref="U9:Y9"/>
    <mergeCell ref="U10:Y10"/>
    <mergeCell ref="P22:T22"/>
    <mergeCell ref="P23:T23"/>
    <mergeCell ref="P12:T12"/>
    <mergeCell ref="P13:T13"/>
    <mergeCell ref="P14:T14"/>
    <mergeCell ref="P15:T15"/>
    <mergeCell ref="P7:T7"/>
    <mergeCell ref="P8:T8"/>
    <mergeCell ref="P9:T9"/>
    <mergeCell ref="P10:T10"/>
    <mergeCell ref="U24:Y24"/>
    <mergeCell ref="U25:Y25"/>
    <mergeCell ref="U26:Y26"/>
    <mergeCell ref="U11:Y11"/>
    <mergeCell ref="U17:Y17"/>
    <mergeCell ref="U18:Y18"/>
    <mergeCell ref="U19:Y19"/>
    <mergeCell ref="U20:Y20"/>
    <mergeCell ref="U21:Y21"/>
    <mergeCell ref="U22:Y22"/>
    <mergeCell ref="U23:Y23"/>
    <mergeCell ref="U12:Y12"/>
    <mergeCell ref="U13:Y13"/>
    <mergeCell ref="U14:Y14"/>
    <mergeCell ref="U15:Y15"/>
    <mergeCell ref="Z21:AD21"/>
    <mergeCell ref="Z12:AD12"/>
    <mergeCell ref="Z13:AD13"/>
    <mergeCell ref="Z14:AD14"/>
    <mergeCell ref="Z15:AD15"/>
    <mergeCell ref="AE7:AI7"/>
    <mergeCell ref="AE8:AI8"/>
    <mergeCell ref="AE9:AI9"/>
    <mergeCell ref="Z24:AD24"/>
    <mergeCell ref="Z25:AD25"/>
    <mergeCell ref="Z26:AD26"/>
    <mergeCell ref="Z11:AD11"/>
    <mergeCell ref="Z17:AD17"/>
    <mergeCell ref="Z18:AD18"/>
    <mergeCell ref="Z19:AD19"/>
    <mergeCell ref="Z20:AD20"/>
    <mergeCell ref="Z7:AD7"/>
    <mergeCell ref="Z8:AD8"/>
    <mergeCell ref="Z9:AD9"/>
    <mergeCell ref="Z10:AD10"/>
    <mergeCell ref="Z22:AD22"/>
    <mergeCell ref="Z23:AD23"/>
    <mergeCell ref="AJ10:AN10"/>
    <mergeCell ref="AJ11:AN11"/>
    <mergeCell ref="AJ17:AN17"/>
    <mergeCell ref="AJ18:AN18"/>
    <mergeCell ref="AE21:AI21"/>
    <mergeCell ref="AE22:AI22"/>
    <mergeCell ref="AE23:AI23"/>
    <mergeCell ref="AE24:AI24"/>
    <mergeCell ref="AE25:AI25"/>
    <mergeCell ref="AE10:AI10"/>
    <mergeCell ref="AE11:AI11"/>
    <mergeCell ref="AE17:AI17"/>
    <mergeCell ref="AE18:AI18"/>
    <mergeCell ref="AE19:AI19"/>
    <mergeCell ref="AE20:AI20"/>
    <mergeCell ref="AE12:AI12"/>
    <mergeCell ref="AE13:AI13"/>
    <mergeCell ref="AE14:AI14"/>
    <mergeCell ref="AE15:AI15"/>
    <mergeCell ref="AJ25:AN25"/>
    <mergeCell ref="AJ26:AN26"/>
    <mergeCell ref="AJ19:AN19"/>
    <mergeCell ref="AJ20:AN20"/>
    <mergeCell ref="AJ21:AN21"/>
    <mergeCell ref="AJ22:AN22"/>
    <mergeCell ref="AJ23:AN23"/>
    <mergeCell ref="AJ24:AN24"/>
    <mergeCell ref="AE26:AI26"/>
    <mergeCell ref="AO23:AQ23"/>
    <mergeCell ref="AO19:AQ19"/>
    <mergeCell ref="AO26:AQ26"/>
    <mergeCell ref="AO24:AQ24"/>
    <mergeCell ref="AO25:AQ25"/>
    <mergeCell ref="AO20:AQ20"/>
    <mergeCell ref="AO21:AQ21"/>
    <mergeCell ref="AO22:AQ22"/>
    <mergeCell ref="AO17:AQ17"/>
    <mergeCell ref="AO18:AQ18"/>
    <mergeCell ref="A1:AQ1"/>
    <mergeCell ref="P5:T6"/>
    <mergeCell ref="K5:O6"/>
    <mergeCell ref="F5:J6"/>
    <mergeCell ref="AE5:AI6"/>
    <mergeCell ref="Z5:AD6"/>
    <mergeCell ref="U5:Y6"/>
    <mergeCell ref="AI3:AO3"/>
    <mergeCell ref="F4:AN4"/>
    <mergeCell ref="U16:Y16"/>
    <mergeCell ref="Z16:AD16"/>
    <mergeCell ref="AE16:AI16"/>
    <mergeCell ref="AJ5:AN6"/>
    <mergeCell ref="A4:E6"/>
    <mergeCell ref="AO4:AQ6"/>
    <mergeCell ref="AO7:AQ7"/>
    <mergeCell ref="AJ12:AN12"/>
    <mergeCell ref="AJ13:AN13"/>
    <mergeCell ref="AJ14:AN14"/>
    <mergeCell ref="AO12:AQ12"/>
    <mergeCell ref="AO13:AQ13"/>
    <mergeCell ref="AO14:AQ14"/>
    <mergeCell ref="AO15:AQ15"/>
    <mergeCell ref="AO16:AQ16"/>
    <mergeCell ref="AJ15:AN15"/>
    <mergeCell ref="AJ16:AN16"/>
    <mergeCell ref="AO8:AQ8"/>
    <mergeCell ref="AO9:AQ9"/>
    <mergeCell ref="AO10:AQ10"/>
    <mergeCell ref="AO11:AQ11"/>
    <mergeCell ref="AJ7:AN7"/>
    <mergeCell ref="AJ8:AN8"/>
    <mergeCell ref="AJ9:AN9"/>
  </mergeCells>
  <phoneticPr fontId="6"/>
  <pageMargins left="0.78740157480314965" right="0.78740157480314965" top="0.78740157480314965" bottom="0.78740157480314965" header="0.51181102362204722" footer="0.51181102362204722"/>
  <pageSetup paperSize="9" scale="99" orientation="landscape"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52"/>
  <sheetViews>
    <sheetView showZeros="0" view="pageBreakPreview" topLeftCell="A28" zoomScaleNormal="100" zoomScaleSheetLayoutView="100" workbookViewId="0"/>
  </sheetViews>
  <sheetFormatPr defaultColWidth="9" defaultRowHeight="14.25" x14ac:dyDescent="0.15"/>
  <cols>
    <col min="1" max="30" width="3" style="44" customWidth="1"/>
    <col min="31" max="16384" width="9" style="44"/>
  </cols>
  <sheetData>
    <row r="1" spans="1:29" ht="18" customHeight="1" x14ac:dyDescent="0.15">
      <c r="A1" s="44" t="s">
        <v>142</v>
      </c>
    </row>
    <row r="2" spans="1:29" s="69" customFormat="1" ht="18" customHeight="1" x14ac:dyDescent="0.15"/>
    <row r="3" spans="1:29" s="69" customFormat="1" ht="18" customHeight="1" x14ac:dyDescent="0.15">
      <c r="A3" s="564" t="s">
        <v>117</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row>
    <row r="4" spans="1:29" s="69" customFormat="1" ht="18"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s="69" customFormat="1" ht="18" customHeight="1" x14ac:dyDescent="0.15">
      <c r="C5" s="71"/>
      <c r="W5" s="568" t="str">
        <f>基本情報!B1</f>
        <v>　　年　　月　　日</v>
      </c>
      <c r="X5" s="568"/>
      <c r="Y5" s="568"/>
      <c r="Z5" s="568"/>
      <c r="AA5" s="568"/>
      <c r="AB5" s="568"/>
      <c r="AC5" s="568"/>
    </row>
    <row r="6" spans="1:29" s="69" customFormat="1" ht="18" customHeight="1" x14ac:dyDescent="0.15">
      <c r="C6" s="71"/>
    </row>
    <row r="7" spans="1:29" s="69" customFormat="1" ht="18" customHeight="1" x14ac:dyDescent="0.15">
      <c r="C7" s="71"/>
      <c r="O7" s="73" t="s">
        <v>275</v>
      </c>
      <c r="Q7" s="73"/>
      <c r="R7" s="73"/>
      <c r="S7" s="73"/>
      <c r="T7" s="73"/>
      <c r="U7" s="557" t="str">
        <f>基本情報!B2</f>
        <v>株式会社○○商店</v>
      </c>
      <c r="V7" s="557"/>
      <c r="W7" s="557"/>
      <c r="X7" s="557"/>
      <c r="Y7" s="557"/>
      <c r="Z7" s="557"/>
      <c r="AA7" s="557"/>
      <c r="AB7" s="557"/>
      <c r="AC7" s="557"/>
    </row>
    <row r="8" spans="1:29" s="69" customFormat="1" ht="18" customHeight="1" x14ac:dyDescent="0.15"/>
    <row r="9" spans="1:29" s="69" customFormat="1" ht="18" customHeight="1" x14ac:dyDescent="0.15">
      <c r="B9" s="69" t="s">
        <v>59</v>
      </c>
    </row>
    <row r="10" spans="1:29" s="69" customFormat="1" ht="18" customHeight="1" x14ac:dyDescent="0.1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row>
    <row r="11" spans="1:29" s="69" customFormat="1" ht="18" customHeight="1" x14ac:dyDescent="0.15">
      <c r="A11" s="73"/>
      <c r="B11" s="72"/>
      <c r="C11" s="72" t="str">
        <f>基本情報!E12</f>
        <v>ＬＰガス販売</v>
      </c>
      <c r="D11" s="73"/>
      <c r="E11" s="73"/>
      <c r="F11" s="73"/>
      <c r="G11" s="73"/>
      <c r="H11" s="73"/>
      <c r="I11" s="73"/>
      <c r="J11" s="73"/>
      <c r="K11" s="73"/>
      <c r="L11" s="73"/>
      <c r="M11" s="73"/>
      <c r="N11" s="73"/>
      <c r="O11" s="73"/>
      <c r="P11" s="72"/>
      <c r="Q11" s="73"/>
      <c r="R11" s="73"/>
      <c r="U11" s="73"/>
      <c r="V11" s="73"/>
      <c r="W11" s="73"/>
      <c r="X11" s="73"/>
      <c r="Y11" s="73"/>
      <c r="Z11" s="73"/>
      <c r="AA11" s="73"/>
      <c r="AB11" s="73"/>
      <c r="AC11" s="73"/>
    </row>
    <row r="12" spans="1:29" s="69" customFormat="1" ht="18" customHeight="1" x14ac:dyDescent="0.15">
      <c r="A12" s="73"/>
      <c r="B12" s="72"/>
      <c r="C12" s="72" t="str">
        <f>基本情報!E13</f>
        <v>ＬＰガス器具販売</v>
      </c>
      <c r="D12" s="73"/>
      <c r="E12" s="73"/>
      <c r="F12" s="73"/>
      <c r="G12" s="73"/>
      <c r="H12" s="73"/>
      <c r="I12" s="73"/>
      <c r="J12" s="73"/>
      <c r="K12" s="73"/>
      <c r="L12" s="73"/>
      <c r="M12" s="73"/>
      <c r="N12" s="73"/>
      <c r="O12" s="73"/>
      <c r="P12" s="72"/>
      <c r="Q12" s="73"/>
      <c r="R12" s="73"/>
      <c r="S12" s="73"/>
      <c r="T12" s="73"/>
      <c r="U12" s="73"/>
      <c r="V12" s="73"/>
      <c r="W12" s="73"/>
      <c r="X12" s="73"/>
      <c r="Y12" s="73"/>
      <c r="Z12" s="73"/>
      <c r="AA12" s="73"/>
      <c r="AB12" s="73"/>
      <c r="AC12" s="73"/>
    </row>
    <row r="13" spans="1:29" s="69" customFormat="1" ht="18" customHeight="1" x14ac:dyDescent="0.15">
      <c r="A13" s="73"/>
      <c r="B13" s="73"/>
      <c r="C13" s="72" t="str">
        <f>基本情報!E14</f>
        <v>ＬＰガス設備工事</v>
      </c>
      <c r="D13" s="73"/>
      <c r="E13" s="73"/>
      <c r="F13" s="73"/>
      <c r="G13" s="73"/>
      <c r="H13" s="73"/>
      <c r="I13" s="73"/>
      <c r="J13" s="73"/>
      <c r="K13" s="73"/>
      <c r="L13" s="73"/>
      <c r="M13" s="73"/>
      <c r="N13" s="73"/>
      <c r="S13" s="73"/>
      <c r="T13" s="73"/>
      <c r="U13" s="73"/>
      <c r="V13" s="73"/>
      <c r="W13" s="73"/>
      <c r="X13" s="73"/>
      <c r="Y13" s="73"/>
      <c r="Z13" s="73"/>
      <c r="AA13" s="73"/>
      <c r="AB13" s="73"/>
      <c r="AC13" s="73"/>
    </row>
    <row r="14" spans="1:29" s="69" customFormat="1" ht="18" customHeight="1" x14ac:dyDescent="0.15">
      <c r="C14" s="72" t="str">
        <f>基本情報!E15</f>
        <v>米穀販売</v>
      </c>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row>
    <row r="15" spans="1:29" s="69" customFormat="1" ht="18" customHeight="1" x14ac:dyDescent="0.15">
      <c r="C15" s="72" t="str">
        <f>基本情報!E16</f>
        <v>石油類販売</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row>
    <row r="16" spans="1:29" s="69" customFormat="1" ht="18" customHeight="1" x14ac:dyDescent="0.15">
      <c r="A16" s="73"/>
      <c r="B16" s="72"/>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row>
    <row r="17" spans="1:29" s="69" customFormat="1" ht="18" customHeight="1" x14ac:dyDescent="0.1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row>
    <row r="18" spans="1:29" s="69" customFormat="1" ht="18" customHeight="1" x14ac:dyDescent="0.15">
      <c r="B18" s="73" t="s">
        <v>140</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9" s="69" customFormat="1" ht="18" customHeight="1" x14ac:dyDescent="0.15">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row>
    <row r="20" spans="1:29" s="69" customFormat="1" ht="18" customHeight="1" x14ac:dyDescent="0.15">
      <c r="A20" s="73"/>
      <c r="B20" s="72"/>
      <c r="C20" s="73" t="str">
        <f>"ＬＰガス販売（登録番号："&amp;基本情報!B5&amp;"）"</f>
        <v>ＬＰガス販売（登録番号：２９Ａ０００１－０１）</v>
      </c>
      <c r="D20" s="72"/>
      <c r="E20" s="72"/>
      <c r="F20" s="74"/>
      <c r="G20" s="73"/>
      <c r="J20" s="72"/>
      <c r="K20" s="72"/>
      <c r="L20" s="72"/>
      <c r="M20" s="72"/>
      <c r="O20" s="73"/>
      <c r="P20" s="73"/>
      <c r="Q20" s="73"/>
      <c r="S20" s="73"/>
    </row>
    <row r="21" spans="1:29" s="69" customFormat="1" ht="18" customHeight="1" x14ac:dyDescent="0.15">
      <c r="A21" s="73"/>
      <c r="B21" s="73"/>
      <c r="C21" s="72" t="s">
        <v>174</v>
      </c>
      <c r="D21" s="72"/>
      <c r="E21" s="72"/>
      <c r="F21" s="72"/>
      <c r="O21" s="567" t="str">
        <f>基本情報!F24&amp;" 戸"</f>
        <v>500 戸</v>
      </c>
      <c r="P21" s="567"/>
      <c r="Q21" s="567"/>
      <c r="R21" s="567"/>
      <c r="S21" s="73"/>
      <c r="T21" s="94" t="s">
        <v>173</v>
      </c>
      <c r="U21" s="73"/>
      <c r="V21" s="73"/>
      <c r="W21" s="73"/>
      <c r="X21" s="73"/>
      <c r="Y21" s="73"/>
    </row>
    <row r="22" spans="1:29" s="69" customFormat="1" ht="18" customHeight="1" x14ac:dyDescent="0.15">
      <c r="A22" s="73"/>
      <c r="B22" s="73"/>
      <c r="C22" s="72"/>
      <c r="D22" s="72"/>
      <c r="E22" s="72"/>
      <c r="F22" s="72"/>
      <c r="O22" s="78"/>
      <c r="P22" s="78"/>
      <c r="Q22" s="78"/>
      <c r="R22" s="73"/>
      <c r="S22" s="73"/>
      <c r="T22" s="73"/>
      <c r="U22" s="569" t="str">
        <f>基本情報!E35</f>
        <v>○○市</v>
      </c>
      <c r="V22" s="569"/>
      <c r="W22" s="569"/>
      <c r="X22" s="569"/>
      <c r="Y22" s="569"/>
      <c r="Z22" s="561">
        <f>基本情報!F35</f>
        <v>500</v>
      </c>
      <c r="AA22" s="561"/>
      <c r="AB22" s="561"/>
      <c r="AC22" s="73"/>
    </row>
    <row r="23" spans="1:29" s="69" customFormat="1" ht="18" customHeight="1" x14ac:dyDescent="0.15">
      <c r="A23" s="73"/>
      <c r="B23" s="73"/>
      <c r="C23" s="72" t="s">
        <v>265</v>
      </c>
      <c r="D23" s="72"/>
      <c r="E23" s="72"/>
      <c r="F23" s="72"/>
      <c r="O23" s="567" t="str">
        <f>基本情報!F25&amp;" 戸"</f>
        <v>200 戸</v>
      </c>
      <c r="P23" s="567"/>
      <c r="Q23" s="567"/>
      <c r="R23" s="567"/>
      <c r="S23" s="73"/>
      <c r="T23" s="73"/>
      <c r="U23" s="562" t="str">
        <f>基本情報!E36</f>
        <v>△△市</v>
      </c>
      <c r="V23" s="562"/>
      <c r="W23" s="562"/>
      <c r="X23" s="562"/>
      <c r="Y23" s="562"/>
      <c r="Z23" s="561">
        <f>基本情報!F36</f>
        <v>100</v>
      </c>
      <c r="AA23" s="561"/>
      <c r="AB23" s="561"/>
      <c r="AC23" s="73"/>
    </row>
    <row r="24" spans="1:29" s="69" customFormat="1" ht="18" customHeight="1" x14ac:dyDescent="0.15">
      <c r="A24" s="73"/>
      <c r="B24" s="73"/>
      <c r="C24" s="73"/>
      <c r="D24" s="73" t="s">
        <v>60</v>
      </c>
      <c r="E24" s="73"/>
      <c r="F24" s="73"/>
      <c r="G24" s="73"/>
      <c r="H24" s="73"/>
      <c r="I24" s="73"/>
      <c r="J24" s="73"/>
      <c r="K24" s="73"/>
      <c r="O24" s="78"/>
      <c r="P24" s="78"/>
      <c r="Q24" s="78"/>
      <c r="R24" s="73"/>
      <c r="S24" s="73"/>
      <c r="T24" s="73"/>
      <c r="U24" s="562" t="str">
        <f>基本情報!E37</f>
        <v>□□市</v>
      </c>
      <c r="V24" s="562"/>
      <c r="W24" s="562"/>
      <c r="X24" s="562"/>
      <c r="Y24" s="562"/>
      <c r="Z24" s="561">
        <f>基本情報!F37</f>
        <v>100</v>
      </c>
      <c r="AA24" s="561"/>
      <c r="AB24" s="561"/>
      <c r="AC24" s="73"/>
    </row>
    <row r="25" spans="1:29" s="69" customFormat="1" ht="18" customHeight="1" x14ac:dyDescent="0.15">
      <c r="A25" s="73"/>
      <c r="B25" s="73"/>
      <c r="C25" s="73"/>
      <c r="D25" s="557" t="str">
        <f>基本情報!E27</f>
        <v>○○株式会社</v>
      </c>
      <c r="E25" s="557"/>
      <c r="F25" s="557"/>
      <c r="G25" s="557"/>
      <c r="H25" s="557"/>
      <c r="I25" s="557"/>
      <c r="J25" s="557"/>
      <c r="K25" s="557"/>
      <c r="L25" s="557"/>
      <c r="M25" s="557"/>
      <c r="N25" s="557"/>
      <c r="O25" s="560">
        <f>基本情報!F27</f>
        <v>100</v>
      </c>
      <c r="P25" s="560"/>
      <c r="Q25" s="560"/>
      <c r="R25" s="560"/>
      <c r="S25" s="73"/>
      <c r="T25" s="73"/>
      <c r="U25" s="562">
        <f>基本情報!E38</f>
        <v>0</v>
      </c>
      <c r="V25" s="562"/>
      <c r="W25" s="562"/>
      <c r="X25" s="562"/>
      <c r="Y25" s="562"/>
      <c r="Z25" s="561">
        <f>基本情報!F38</f>
        <v>0</v>
      </c>
      <c r="AA25" s="561"/>
      <c r="AB25" s="561"/>
      <c r="AC25" s="73"/>
    </row>
    <row r="26" spans="1:29" s="69" customFormat="1" ht="18" customHeight="1" x14ac:dyDescent="0.15">
      <c r="A26" s="73"/>
      <c r="B26" s="73"/>
      <c r="C26" s="73"/>
      <c r="D26" s="557" t="str">
        <f>基本情報!E28</f>
        <v>株式会社○○</v>
      </c>
      <c r="E26" s="557"/>
      <c r="F26" s="557"/>
      <c r="G26" s="557"/>
      <c r="H26" s="557"/>
      <c r="I26" s="557"/>
      <c r="J26" s="557"/>
      <c r="K26" s="557"/>
      <c r="L26" s="557"/>
      <c r="M26" s="557"/>
      <c r="N26" s="557"/>
      <c r="O26" s="560">
        <f>基本情報!F28</f>
        <v>100</v>
      </c>
      <c r="P26" s="560"/>
      <c r="Q26" s="560"/>
      <c r="R26" s="560"/>
      <c r="S26" s="73"/>
      <c r="T26" s="73"/>
      <c r="U26" s="562">
        <f>基本情報!E39</f>
        <v>0</v>
      </c>
      <c r="V26" s="562"/>
      <c r="W26" s="562"/>
      <c r="X26" s="562"/>
      <c r="Y26" s="562"/>
      <c r="Z26" s="561">
        <f>基本情報!F39</f>
        <v>0</v>
      </c>
      <c r="AA26" s="561"/>
      <c r="AB26" s="561"/>
      <c r="AC26" s="73"/>
    </row>
    <row r="27" spans="1:29" s="69" customFormat="1" ht="18" customHeight="1" x14ac:dyDescent="0.15">
      <c r="A27" s="77"/>
      <c r="B27" s="73"/>
      <c r="C27" s="73"/>
      <c r="D27" s="557">
        <f>基本情報!E29</f>
        <v>0</v>
      </c>
      <c r="E27" s="557"/>
      <c r="F27" s="557"/>
      <c r="G27" s="557"/>
      <c r="H27" s="557"/>
      <c r="I27" s="557"/>
      <c r="J27" s="557"/>
      <c r="K27" s="557"/>
      <c r="L27" s="557"/>
      <c r="M27" s="557"/>
      <c r="N27" s="557"/>
      <c r="O27" s="560">
        <f>基本情報!F29</f>
        <v>0</v>
      </c>
      <c r="P27" s="560"/>
      <c r="Q27" s="560"/>
      <c r="R27" s="560"/>
      <c r="S27" s="73"/>
      <c r="T27" s="73"/>
      <c r="U27" s="562">
        <f>基本情報!E40</f>
        <v>0</v>
      </c>
      <c r="V27" s="562"/>
      <c r="W27" s="562"/>
      <c r="X27" s="562"/>
      <c r="Y27" s="562"/>
      <c r="Z27" s="561">
        <f>基本情報!F40</f>
        <v>0</v>
      </c>
      <c r="AA27" s="561"/>
      <c r="AB27" s="561"/>
      <c r="AC27" s="73"/>
    </row>
    <row r="28" spans="1:29" s="69" customFormat="1" ht="18" customHeight="1" x14ac:dyDescent="0.15">
      <c r="A28" s="72"/>
      <c r="B28" s="75"/>
      <c r="C28" s="73"/>
      <c r="D28" s="557">
        <f>基本情報!E30</f>
        <v>0</v>
      </c>
      <c r="E28" s="557"/>
      <c r="F28" s="557"/>
      <c r="G28" s="557"/>
      <c r="H28" s="557"/>
      <c r="I28" s="557"/>
      <c r="J28" s="557"/>
      <c r="K28" s="557"/>
      <c r="L28" s="557"/>
      <c r="M28" s="557"/>
      <c r="N28" s="557"/>
      <c r="O28" s="560">
        <f>基本情報!F30</f>
        <v>0</v>
      </c>
      <c r="P28" s="560"/>
      <c r="Q28" s="560"/>
      <c r="R28" s="560"/>
      <c r="S28" s="73"/>
      <c r="T28" s="73"/>
      <c r="U28" s="562">
        <f>基本情報!E41</f>
        <v>0</v>
      </c>
      <c r="V28" s="562"/>
      <c r="W28" s="562"/>
      <c r="X28" s="562"/>
      <c r="Y28" s="562"/>
      <c r="Z28" s="561">
        <f>基本情報!F41</f>
        <v>0</v>
      </c>
      <c r="AA28" s="561"/>
      <c r="AB28" s="561"/>
      <c r="AC28" s="75"/>
    </row>
    <row r="29" spans="1:29" s="69" customFormat="1" ht="18" customHeight="1" x14ac:dyDescent="0.15">
      <c r="A29" s="72"/>
      <c r="B29" s="75"/>
      <c r="C29" s="76"/>
      <c r="D29" s="559">
        <f>基本情報!E31</f>
        <v>0</v>
      </c>
      <c r="E29" s="559"/>
      <c r="F29" s="559"/>
      <c r="G29" s="559"/>
      <c r="H29" s="559"/>
      <c r="I29" s="559"/>
      <c r="J29" s="559"/>
      <c r="K29" s="559"/>
      <c r="L29" s="559"/>
      <c r="M29" s="559"/>
      <c r="N29" s="559"/>
      <c r="O29" s="563">
        <f>基本情報!F31</f>
        <v>0</v>
      </c>
      <c r="P29" s="563"/>
      <c r="Q29" s="563"/>
      <c r="R29" s="563"/>
      <c r="S29" s="73"/>
      <c r="T29" s="73"/>
      <c r="U29" s="562">
        <f>基本情報!E42</f>
        <v>0</v>
      </c>
      <c r="V29" s="562"/>
      <c r="W29" s="562"/>
      <c r="X29" s="562"/>
      <c r="Y29" s="562"/>
      <c r="Z29" s="561">
        <f>基本情報!F42</f>
        <v>0</v>
      </c>
      <c r="AA29" s="561"/>
      <c r="AB29" s="561"/>
      <c r="AC29" s="73"/>
    </row>
    <row r="30" spans="1:29" s="69" customFormat="1" ht="18" customHeight="1" x14ac:dyDescent="0.15">
      <c r="A30" s="77"/>
      <c r="B30" s="73"/>
      <c r="C30" s="566" t="s">
        <v>118</v>
      </c>
      <c r="D30" s="566"/>
      <c r="E30" s="566"/>
      <c r="F30" s="566"/>
      <c r="G30" s="566"/>
      <c r="H30" s="566"/>
      <c r="I30" s="566"/>
      <c r="J30" s="75"/>
      <c r="K30" s="75"/>
      <c r="O30" s="565">
        <f>基本情報!F32</f>
        <v>700</v>
      </c>
      <c r="P30" s="565"/>
      <c r="Q30" s="565"/>
      <c r="R30" s="565"/>
      <c r="S30" s="96"/>
      <c r="T30" s="73"/>
      <c r="U30" s="562">
        <f>基本情報!E43</f>
        <v>0</v>
      </c>
      <c r="V30" s="562"/>
      <c r="W30" s="562"/>
      <c r="X30" s="562"/>
      <c r="Y30" s="562"/>
      <c r="Z30" s="561">
        <f>基本情報!F43</f>
        <v>0</v>
      </c>
      <c r="AA30" s="561"/>
      <c r="AB30" s="561"/>
      <c r="AC30" s="73"/>
    </row>
    <row r="31" spans="1:29" s="69" customFormat="1" ht="18" customHeight="1" x14ac:dyDescent="0.15">
      <c r="A31" s="77"/>
      <c r="C31" s="75"/>
      <c r="D31" s="75"/>
      <c r="E31" s="75"/>
      <c r="F31" s="75"/>
      <c r="G31" s="75"/>
      <c r="H31" s="75"/>
      <c r="I31" s="75"/>
      <c r="J31" s="75"/>
      <c r="K31" s="75"/>
      <c r="P31" s="75"/>
      <c r="Q31" s="75"/>
      <c r="R31" s="75"/>
      <c r="S31" s="73"/>
      <c r="T31" s="73"/>
      <c r="U31" s="562">
        <f>基本情報!E44</f>
        <v>0</v>
      </c>
      <c r="V31" s="562"/>
      <c r="W31" s="562"/>
      <c r="X31" s="562"/>
      <c r="Y31" s="562"/>
      <c r="Z31" s="561">
        <f>基本情報!F44</f>
        <v>0</v>
      </c>
      <c r="AA31" s="561"/>
      <c r="AB31" s="561"/>
      <c r="AC31" s="73"/>
    </row>
    <row r="32" spans="1:29" s="69" customFormat="1" ht="18" customHeight="1" x14ac:dyDescent="0.15">
      <c r="A32" s="77"/>
      <c r="C32" s="73"/>
      <c r="D32" s="75"/>
      <c r="E32" s="73"/>
      <c r="F32" s="73"/>
      <c r="G32" s="73"/>
      <c r="H32" s="73"/>
      <c r="I32" s="73"/>
      <c r="J32" s="73"/>
      <c r="K32" s="73"/>
      <c r="L32" s="73"/>
      <c r="M32" s="73"/>
      <c r="N32" s="73"/>
      <c r="O32" s="73"/>
      <c r="P32" s="73"/>
      <c r="Q32" s="73"/>
      <c r="R32" s="73"/>
      <c r="S32" s="73"/>
      <c r="T32" s="73"/>
      <c r="U32" s="73"/>
      <c r="V32" s="73"/>
      <c r="W32" s="73"/>
      <c r="X32" s="73"/>
      <c r="Y32" s="73"/>
      <c r="Z32" s="73"/>
      <c r="AA32" s="73"/>
      <c r="AB32" s="73"/>
      <c r="AC32" s="73"/>
    </row>
    <row r="33" spans="1:34" s="69" customFormat="1" ht="18" customHeight="1" x14ac:dyDescent="0.15">
      <c r="A33" s="77"/>
      <c r="C33" s="557" t="str">
        <f>基本情報!E12</f>
        <v>ＬＰガス販売</v>
      </c>
      <c r="D33" s="557"/>
      <c r="E33" s="557"/>
      <c r="F33" s="557"/>
      <c r="G33" s="557"/>
      <c r="H33" s="557"/>
      <c r="I33" s="557"/>
      <c r="J33" s="557"/>
      <c r="K33" s="557"/>
      <c r="L33" s="557"/>
      <c r="M33" s="557"/>
      <c r="N33" s="557"/>
      <c r="O33" s="558" t="str">
        <f>IF(基本情報!F12=0,"","（ "&amp;基本情報!F12&amp;"％ ）")</f>
        <v>（ 20％ ）</v>
      </c>
      <c r="P33" s="558"/>
      <c r="Q33" s="558"/>
      <c r="R33" s="558"/>
      <c r="S33" s="73"/>
      <c r="T33" s="73"/>
      <c r="U33" s="73"/>
      <c r="V33" s="73"/>
      <c r="W33" s="73"/>
      <c r="X33" s="73"/>
      <c r="Y33" s="73"/>
      <c r="Z33" s="73"/>
      <c r="AA33" s="73"/>
      <c r="AB33" s="73"/>
      <c r="AC33" s="73"/>
      <c r="AD33" s="73"/>
      <c r="AE33" s="73"/>
      <c r="AF33" s="73"/>
      <c r="AG33" s="73"/>
      <c r="AH33" s="73"/>
    </row>
    <row r="34" spans="1:34" s="69" customFormat="1" ht="18" customHeight="1" x14ac:dyDescent="0.15">
      <c r="A34" s="77"/>
      <c r="C34" s="557" t="str">
        <f>基本情報!E13</f>
        <v>ＬＰガス器具販売</v>
      </c>
      <c r="D34" s="557"/>
      <c r="E34" s="557"/>
      <c r="F34" s="557"/>
      <c r="G34" s="557"/>
      <c r="H34" s="557"/>
      <c r="I34" s="557"/>
      <c r="J34" s="557"/>
      <c r="K34" s="557"/>
      <c r="L34" s="557"/>
      <c r="M34" s="557"/>
      <c r="N34" s="557"/>
      <c r="O34" s="558" t="str">
        <f>IF(基本情報!F13=0,"","（ "&amp;基本情報!F13&amp;"％ ）")</f>
        <v>（ 20％ ）</v>
      </c>
      <c r="P34" s="558"/>
      <c r="Q34" s="558"/>
      <c r="R34" s="558"/>
      <c r="S34" s="73"/>
      <c r="T34" s="73"/>
      <c r="U34" s="73"/>
      <c r="V34" s="73"/>
      <c r="W34" s="73"/>
      <c r="X34" s="73"/>
      <c r="Y34" s="73"/>
      <c r="Z34" s="73"/>
      <c r="AA34" s="73"/>
      <c r="AB34" s="73"/>
      <c r="AC34" s="73"/>
      <c r="AD34" s="73"/>
      <c r="AE34" s="73"/>
      <c r="AF34" s="73"/>
      <c r="AG34" s="73"/>
      <c r="AH34" s="73"/>
    </row>
    <row r="35" spans="1:34" s="69" customFormat="1" ht="18" customHeight="1" x14ac:dyDescent="0.15">
      <c r="A35" s="77"/>
      <c r="C35" s="557" t="str">
        <f>基本情報!E14</f>
        <v>ＬＰガス設備工事</v>
      </c>
      <c r="D35" s="557"/>
      <c r="E35" s="557"/>
      <c r="F35" s="557"/>
      <c r="G35" s="557"/>
      <c r="H35" s="557"/>
      <c r="I35" s="557"/>
      <c r="J35" s="557"/>
      <c r="K35" s="557"/>
      <c r="L35" s="557"/>
      <c r="M35" s="557"/>
      <c r="N35" s="557"/>
      <c r="O35" s="558" t="str">
        <f>IF(基本情報!F14=0,"","（ "&amp;基本情報!F14&amp;"％ ）")</f>
        <v>（ 20％ ）</v>
      </c>
      <c r="P35" s="558"/>
      <c r="Q35" s="558"/>
      <c r="R35" s="558"/>
      <c r="S35" s="73"/>
      <c r="T35" s="73"/>
      <c r="U35" s="73"/>
      <c r="V35" s="73"/>
      <c r="W35" s="73"/>
      <c r="X35" s="73"/>
      <c r="Y35" s="73"/>
      <c r="Z35" s="73"/>
      <c r="AA35" s="73"/>
      <c r="AB35" s="73"/>
      <c r="AC35" s="73"/>
      <c r="AD35" s="73"/>
      <c r="AE35" s="73"/>
      <c r="AF35" s="73"/>
      <c r="AG35" s="73"/>
      <c r="AH35" s="73"/>
    </row>
    <row r="36" spans="1:34" s="69" customFormat="1" ht="18" customHeight="1" x14ac:dyDescent="0.15">
      <c r="A36" s="77"/>
      <c r="B36" s="72"/>
      <c r="C36" s="557" t="str">
        <f>基本情報!E15</f>
        <v>米穀販売</v>
      </c>
      <c r="D36" s="557"/>
      <c r="E36" s="557"/>
      <c r="F36" s="557"/>
      <c r="G36" s="557"/>
      <c r="H36" s="557"/>
      <c r="I36" s="557"/>
      <c r="J36" s="557"/>
      <c r="K36" s="557"/>
      <c r="L36" s="557"/>
      <c r="M36" s="557"/>
      <c r="N36" s="557"/>
      <c r="O36" s="558" t="str">
        <f>IF(基本情報!F15=0,"","（ "&amp;基本情報!F15&amp;"％ ）")</f>
        <v>（ 20％ ）</v>
      </c>
      <c r="P36" s="558"/>
      <c r="Q36" s="558"/>
      <c r="R36" s="558"/>
      <c r="S36" s="73"/>
      <c r="T36" s="73"/>
      <c r="U36" s="73"/>
      <c r="V36" s="73"/>
      <c r="W36" s="73"/>
      <c r="X36" s="73"/>
      <c r="Y36" s="73"/>
      <c r="Z36" s="73"/>
      <c r="AA36" s="73"/>
      <c r="AB36" s="73"/>
      <c r="AC36" s="73"/>
      <c r="AD36" s="73"/>
      <c r="AE36" s="73"/>
      <c r="AF36" s="73"/>
      <c r="AG36" s="73"/>
      <c r="AH36" s="73"/>
    </row>
    <row r="37" spans="1:34" s="69" customFormat="1" ht="18" customHeight="1" x14ac:dyDescent="0.15">
      <c r="A37" s="77"/>
      <c r="B37" s="72"/>
      <c r="C37" s="557" t="str">
        <f>基本情報!E16</f>
        <v>石油類販売</v>
      </c>
      <c r="D37" s="557"/>
      <c r="E37" s="557"/>
      <c r="F37" s="557"/>
      <c r="G37" s="557"/>
      <c r="H37" s="557"/>
      <c r="I37" s="557"/>
      <c r="J37" s="557"/>
      <c r="K37" s="557"/>
      <c r="L37" s="557"/>
      <c r="M37" s="557"/>
      <c r="N37" s="557"/>
      <c r="O37" s="558" t="str">
        <f>IF(基本情報!F16=0,"","（ "&amp;基本情報!F16&amp;"％ ）")</f>
        <v>（ 20％ ）</v>
      </c>
      <c r="P37" s="558"/>
      <c r="Q37" s="558"/>
      <c r="R37" s="558"/>
      <c r="S37" s="73"/>
      <c r="T37" s="73"/>
      <c r="U37" s="73"/>
      <c r="V37" s="73"/>
      <c r="W37" s="73"/>
      <c r="X37" s="73"/>
      <c r="Y37" s="73"/>
      <c r="Z37" s="73"/>
      <c r="AA37" s="73"/>
      <c r="AB37" s="73"/>
      <c r="AC37" s="73"/>
      <c r="AD37" s="73"/>
      <c r="AE37" s="73"/>
      <c r="AF37" s="73"/>
      <c r="AG37" s="73"/>
      <c r="AH37" s="73"/>
    </row>
    <row r="38" spans="1:34" s="69" customFormat="1" ht="18" customHeight="1" x14ac:dyDescent="0.15">
      <c r="A38" s="77"/>
      <c r="B38" s="72"/>
      <c r="C38" s="80"/>
      <c r="D38" s="80"/>
      <c r="E38" s="80"/>
      <c r="F38" s="80"/>
      <c r="G38" s="81"/>
      <c r="H38" s="78"/>
      <c r="I38" s="79"/>
      <c r="J38" s="79"/>
      <c r="K38" s="73"/>
      <c r="L38" s="82"/>
      <c r="M38" s="82"/>
      <c r="N38" s="73"/>
      <c r="O38" s="73"/>
      <c r="P38" s="73"/>
      <c r="Q38" s="73"/>
      <c r="R38" s="73"/>
      <c r="S38" s="73"/>
      <c r="T38" s="73"/>
      <c r="U38" s="73"/>
      <c r="V38" s="73"/>
      <c r="W38" s="73"/>
      <c r="X38" s="73"/>
      <c r="Y38" s="73"/>
      <c r="Z38" s="73"/>
      <c r="AA38" s="73"/>
      <c r="AB38" s="73"/>
      <c r="AC38" s="73"/>
    </row>
    <row r="39" spans="1:34" s="69" customFormat="1" ht="18" customHeight="1" x14ac:dyDescent="0.15">
      <c r="A39" s="77"/>
      <c r="B39" s="72"/>
      <c r="C39" s="80"/>
      <c r="D39" s="80"/>
      <c r="E39" s="80"/>
      <c r="F39" s="80"/>
      <c r="G39" s="81"/>
      <c r="H39" s="78"/>
      <c r="I39" s="79"/>
      <c r="J39" s="79"/>
      <c r="K39" s="73"/>
      <c r="L39" s="82"/>
      <c r="M39" s="82"/>
      <c r="N39" s="73"/>
      <c r="O39" s="73"/>
      <c r="P39" s="73"/>
      <c r="Q39" s="73"/>
      <c r="R39" s="73"/>
      <c r="S39" s="73"/>
      <c r="T39" s="73"/>
      <c r="U39" s="73"/>
      <c r="V39" s="73"/>
      <c r="W39" s="73"/>
      <c r="X39" s="73"/>
      <c r="Y39" s="73"/>
      <c r="Z39" s="73"/>
      <c r="AA39" s="73"/>
      <c r="AB39" s="73"/>
      <c r="AC39" s="73"/>
    </row>
    <row r="40" spans="1:34" s="69" customFormat="1" ht="18" customHeight="1" x14ac:dyDescent="0.15">
      <c r="C40" s="80"/>
      <c r="D40" s="80"/>
      <c r="E40" s="80"/>
      <c r="F40" s="80"/>
      <c r="G40" s="81"/>
      <c r="H40" s="78"/>
      <c r="I40" s="79"/>
      <c r="J40" s="79"/>
      <c r="K40" s="73"/>
      <c r="L40" s="82"/>
      <c r="M40" s="82"/>
      <c r="N40" s="73"/>
      <c r="O40" s="73"/>
      <c r="P40" s="73"/>
      <c r="Q40" s="73"/>
    </row>
    <row r="41" spans="1:34" s="69" customFormat="1" ht="18" customHeight="1" x14ac:dyDescent="0.15">
      <c r="C41" s="80"/>
      <c r="D41" s="80"/>
      <c r="E41" s="80"/>
      <c r="F41" s="80"/>
      <c r="G41" s="81"/>
      <c r="H41" s="78"/>
      <c r="I41" s="79"/>
      <c r="J41" s="79"/>
      <c r="K41" s="73"/>
      <c r="L41" s="82"/>
      <c r="M41" s="82"/>
      <c r="N41" s="73"/>
      <c r="O41" s="73"/>
      <c r="P41" s="73"/>
      <c r="Q41" s="73"/>
    </row>
    <row r="42" spans="1:34" s="69" customFormat="1" ht="18" customHeight="1" x14ac:dyDescent="0.15"/>
    <row r="43" spans="1:34" s="69" customFormat="1" ht="18" customHeight="1" x14ac:dyDescent="0.15"/>
    <row r="44" spans="1:34" s="69" customFormat="1" ht="18" customHeight="1" x14ac:dyDescent="0.15"/>
    <row r="45" spans="1:34" s="69" customFormat="1" ht="14.25" customHeight="1" x14ac:dyDescent="0.15"/>
    <row r="46" spans="1:34" s="69" customFormat="1" ht="14.25" customHeight="1" x14ac:dyDescent="0.15">
      <c r="S46" s="44"/>
      <c r="T46" s="44"/>
      <c r="U46" s="44"/>
      <c r="V46" s="44"/>
      <c r="W46" s="44"/>
      <c r="X46" s="44"/>
      <c r="Y46" s="44"/>
      <c r="Z46" s="44"/>
      <c r="AA46" s="44"/>
      <c r="AB46" s="44"/>
      <c r="AC46" s="44"/>
    </row>
    <row r="47" spans="1:34" ht="14.25" customHeight="1" x14ac:dyDescent="0.15">
      <c r="C47" s="69"/>
      <c r="D47" s="69"/>
      <c r="E47" s="69"/>
      <c r="F47" s="69"/>
      <c r="G47" s="69"/>
      <c r="H47" s="69"/>
      <c r="I47" s="69"/>
      <c r="J47" s="69"/>
      <c r="K47" s="69"/>
      <c r="L47" s="69"/>
      <c r="M47" s="69"/>
      <c r="N47" s="69"/>
      <c r="O47" s="69"/>
      <c r="P47" s="69"/>
      <c r="Q47" s="69"/>
    </row>
    <row r="48" spans="1:34" ht="14.25" customHeight="1" x14ac:dyDescent="0.15">
      <c r="C48" s="69"/>
      <c r="D48" s="69"/>
      <c r="E48" s="69"/>
      <c r="F48" s="69"/>
      <c r="G48" s="69"/>
      <c r="H48" s="69"/>
      <c r="I48" s="69"/>
      <c r="J48" s="69"/>
      <c r="K48" s="69"/>
      <c r="L48" s="69"/>
      <c r="M48" s="69"/>
      <c r="N48" s="69"/>
      <c r="O48" s="69"/>
      <c r="P48" s="69"/>
      <c r="Q48" s="69"/>
    </row>
    <row r="49" ht="14.25" customHeight="1" x14ac:dyDescent="0.15"/>
    <row r="50" ht="14.25" customHeight="1" x14ac:dyDescent="0.15"/>
    <row r="51" ht="14.25" customHeight="1" x14ac:dyDescent="0.15"/>
    <row r="52" ht="14.25" customHeight="1" x14ac:dyDescent="0.15"/>
  </sheetData>
  <mergeCells count="47">
    <mergeCell ref="U22:Y22"/>
    <mergeCell ref="A3:AC3"/>
    <mergeCell ref="Z28:AB28"/>
    <mergeCell ref="O30:R30"/>
    <mergeCell ref="Z24:AB24"/>
    <mergeCell ref="Z22:AB22"/>
    <mergeCell ref="C30:I30"/>
    <mergeCell ref="Z26:AB26"/>
    <mergeCell ref="Z25:AB25"/>
    <mergeCell ref="O21:R21"/>
    <mergeCell ref="O23:R23"/>
    <mergeCell ref="W5:AC5"/>
    <mergeCell ref="Z27:AB27"/>
    <mergeCell ref="U23:Y23"/>
    <mergeCell ref="Z29:AB29"/>
    <mergeCell ref="Z30:AB30"/>
    <mergeCell ref="U7:AC7"/>
    <mergeCell ref="Z23:AB23"/>
    <mergeCell ref="O29:R29"/>
    <mergeCell ref="U28:Y28"/>
    <mergeCell ref="U27:Y27"/>
    <mergeCell ref="U26:Y26"/>
    <mergeCell ref="U25:Y25"/>
    <mergeCell ref="U24:Y24"/>
    <mergeCell ref="O25:R25"/>
    <mergeCell ref="O26:R26"/>
    <mergeCell ref="O27:R27"/>
    <mergeCell ref="O28:R28"/>
    <mergeCell ref="Z31:AB31"/>
    <mergeCell ref="U31:Y31"/>
    <mergeCell ref="U30:Y30"/>
    <mergeCell ref="U29:Y29"/>
    <mergeCell ref="D29:N29"/>
    <mergeCell ref="D28:N28"/>
    <mergeCell ref="D27:N27"/>
    <mergeCell ref="D26:N26"/>
    <mergeCell ref="D25:N25"/>
    <mergeCell ref="O36:R36"/>
    <mergeCell ref="O37:R37"/>
    <mergeCell ref="O33:R33"/>
    <mergeCell ref="O34:R34"/>
    <mergeCell ref="O35:R35"/>
    <mergeCell ref="C37:N37"/>
    <mergeCell ref="C36:N36"/>
    <mergeCell ref="C35:N35"/>
    <mergeCell ref="C34:N34"/>
    <mergeCell ref="C33:N33"/>
  </mergeCells>
  <phoneticPr fontId="2"/>
  <pageMargins left="0.78740157480314965" right="0.78740157480314965" top="0.78740157480314965" bottom="0.78740157480314965" header="0.35433070866141736"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C47"/>
  <sheetViews>
    <sheetView view="pageBreakPreview" zoomScaleNormal="100" zoomScaleSheetLayoutView="100" workbookViewId="0"/>
  </sheetViews>
  <sheetFormatPr defaultRowHeight="13.5" x14ac:dyDescent="0.15"/>
  <cols>
    <col min="1" max="37" width="3" customWidth="1"/>
  </cols>
  <sheetData>
    <row r="1" spans="1:29" ht="18" customHeight="1" x14ac:dyDescent="0.15">
      <c r="A1" s="16"/>
    </row>
    <row r="2" spans="1:29" s="83" customFormat="1" ht="18" customHeight="1" x14ac:dyDescent="0.15">
      <c r="B2" s="522" t="s">
        <v>66</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row>
    <row r="3" spans="1:29" s="83" customFormat="1" ht="18" customHeight="1" x14ac:dyDescent="0.15"/>
    <row r="4" spans="1:29" s="83" customFormat="1" ht="18" customHeight="1" x14ac:dyDescent="0.15"/>
    <row r="5" spans="1:29" s="83" customFormat="1" ht="18" customHeight="1" x14ac:dyDescent="0.15"/>
    <row r="6" spans="1:29" s="83" customFormat="1" ht="18" customHeight="1" x14ac:dyDescent="0.15"/>
    <row r="7" spans="1:29" s="83" customFormat="1" ht="18" customHeight="1" x14ac:dyDescent="0.15"/>
    <row r="8" spans="1:29" s="83" customFormat="1" ht="18" customHeight="1" x14ac:dyDescent="0.15">
      <c r="J8" s="570" t="str">
        <f>基本情報!B2</f>
        <v>株式会社○○商店</v>
      </c>
      <c r="K8" s="571"/>
      <c r="L8" s="571"/>
      <c r="M8" s="571"/>
      <c r="N8" s="571"/>
      <c r="O8" s="571"/>
      <c r="P8" s="571"/>
      <c r="Q8" s="571"/>
      <c r="R8" s="571"/>
      <c r="S8" s="571"/>
      <c r="T8" s="571"/>
      <c r="U8" s="572"/>
      <c r="Y8" s="68"/>
      <c r="Z8" s="68"/>
      <c r="AA8" s="68"/>
      <c r="AB8" s="68"/>
      <c r="AC8" s="68"/>
    </row>
    <row r="9" spans="1:29" s="83" customFormat="1" ht="18" customHeight="1" x14ac:dyDescent="0.15">
      <c r="J9" s="268" t="str">
        <f>基本情報!F2</f>
        <v>○○　○○</v>
      </c>
      <c r="K9" s="269"/>
      <c r="L9" s="269"/>
      <c r="M9" s="269"/>
      <c r="N9" s="269"/>
      <c r="O9" s="269"/>
      <c r="P9" s="269"/>
      <c r="Q9" s="269"/>
      <c r="R9" s="269"/>
      <c r="S9" s="269"/>
      <c r="T9" s="269"/>
      <c r="U9" s="270"/>
      <c r="Y9" s="68"/>
      <c r="Z9" s="68"/>
      <c r="AA9" s="68"/>
      <c r="AB9" s="68"/>
      <c r="AC9" s="68"/>
    </row>
    <row r="10" spans="1:29" s="83" customFormat="1" ht="18" customHeight="1" x14ac:dyDescent="0.15">
      <c r="P10" s="84"/>
      <c r="Q10" s="85"/>
      <c r="R10" s="85"/>
      <c r="S10" s="85"/>
      <c r="Y10" s="86"/>
      <c r="Z10" s="86"/>
      <c r="AA10" s="86"/>
      <c r="AB10" s="86"/>
      <c r="AC10" s="86"/>
    </row>
    <row r="11" spans="1:29" s="83" customFormat="1" ht="18" customHeight="1" x14ac:dyDescent="0.15">
      <c r="P11" s="87"/>
      <c r="Q11" s="88"/>
      <c r="R11" s="88"/>
      <c r="S11" s="88"/>
    </row>
    <row r="12" spans="1:29" s="83" customFormat="1" ht="18" customHeight="1" x14ac:dyDescent="0.15">
      <c r="J12" s="68"/>
      <c r="K12" s="68"/>
      <c r="L12" s="68"/>
      <c r="M12" s="68"/>
      <c r="N12" s="68"/>
      <c r="O12" s="68"/>
      <c r="P12" s="89"/>
      <c r="Q12" s="68"/>
      <c r="R12" s="68"/>
      <c r="S12" s="68"/>
      <c r="T12" s="68"/>
      <c r="U12" s="68"/>
    </row>
    <row r="13" spans="1:29" s="83" customFormat="1" ht="18" customHeight="1" x14ac:dyDescent="0.15">
      <c r="P13" s="87"/>
      <c r="Q13" s="88"/>
      <c r="R13" s="88"/>
      <c r="S13" s="88"/>
    </row>
    <row r="14" spans="1:29" s="83" customFormat="1" ht="18" customHeight="1" x14ac:dyDescent="0.15">
      <c r="D14" s="90"/>
      <c r="E14" s="90"/>
      <c r="F14" s="90"/>
      <c r="G14" s="90"/>
      <c r="H14" s="90"/>
      <c r="I14" s="90"/>
      <c r="J14" s="90"/>
      <c r="K14" s="90"/>
      <c r="L14" s="90"/>
      <c r="M14" s="90"/>
      <c r="N14" s="90"/>
      <c r="O14" s="90"/>
      <c r="P14" s="91"/>
      <c r="Q14" s="90"/>
      <c r="R14" s="90"/>
      <c r="S14" s="90"/>
      <c r="T14" s="90"/>
      <c r="U14" s="90"/>
      <c r="V14" s="90"/>
      <c r="W14" s="90"/>
      <c r="X14" s="90"/>
      <c r="Y14" s="90"/>
      <c r="Z14" s="90"/>
      <c r="AA14" s="90"/>
    </row>
    <row r="15" spans="1:29" s="83" customFormat="1" ht="18" customHeight="1" x14ac:dyDescent="0.15">
      <c r="D15" s="87"/>
      <c r="J15" s="87"/>
      <c r="O15" s="92"/>
      <c r="V15" s="87"/>
      <c r="AB15" s="87"/>
    </row>
    <row r="16" spans="1:29" s="83" customFormat="1" ht="18" customHeight="1" x14ac:dyDescent="0.15">
      <c r="D16" s="91"/>
      <c r="J16" s="91"/>
      <c r="O16" s="93"/>
      <c r="V16" s="91"/>
      <c r="AB16" s="91"/>
    </row>
    <row r="17" spans="2:29" s="83" customFormat="1" ht="18" customHeight="1" x14ac:dyDescent="0.15">
      <c r="B17" s="573" t="str">
        <f>基本情報!E12</f>
        <v>ＬＰガス販売</v>
      </c>
      <c r="C17" s="574"/>
      <c r="D17" s="574"/>
      <c r="E17" s="575"/>
      <c r="F17" s="61"/>
      <c r="H17" s="573" t="str">
        <f>基本情報!E13</f>
        <v>ＬＰガス器具販売</v>
      </c>
      <c r="I17" s="583"/>
      <c r="J17" s="583"/>
      <c r="K17" s="584"/>
      <c r="L17" s="53"/>
      <c r="M17" s="53"/>
      <c r="N17" s="588" t="str">
        <f>基本情報!E14</f>
        <v>ＬＰガス設備工事</v>
      </c>
      <c r="O17" s="589"/>
      <c r="P17" s="589"/>
      <c r="Q17" s="590"/>
      <c r="R17" s="61"/>
      <c r="T17" s="573" t="str">
        <f>基本情報!E15</f>
        <v>米穀販売</v>
      </c>
      <c r="U17" s="574"/>
      <c r="V17" s="574"/>
      <c r="W17" s="575"/>
      <c r="X17" s="61"/>
      <c r="Z17" s="582" t="str">
        <f>基本情報!E16</f>
        <v>石油類販売</v>
      </c>
      <c r="AA17" s="582"/>
      <c r="AB17" s="582"/>
      <c r="AC17" s="582"/>
    </row>
    <row r="18" spans="2:29" s="83" customFormat="1" ht="18" customHeight="1" x14ac:dyDescent="0.15">
      <c r="B18" s="576"/>
      <c r="C18" s="577"/>
      <c r="D18" s="577"/>
      <c r="E18" s="578"/>
      <c r="F18" s="61"/>
      <c r="H18" s="585"/>
      <c r="I18" s="586"/>
      <c r="J18" s="586"/>
      <c r="K18" s="587"/>
      <c r="L18" s="53"/>
      <c r="M18" s="53"/>
      <c r="N18" s="588"/>
      <c r="O18" s="589"/>
      <c r="P18" s="589"/>
      <c r="Q18" s="590"/>
      <c r="R18" s="61"/>
      <c r="T18" s="576"/>
      <c r="U18" s="577"/>
      <c r="V18" s="577"/>
      <c r="W18" s="578"/>
      <c r="X18" s="61"/>
      <c r="Z18" s="582"/>
      <c r="AA18" s="582"/>
      <c r="AB18" s="582"/>
      <c r="AC18" s="582"/>
    </row>
    <row r="19" spans="2:29" s="83" customFormat="1" ht="18" customHeight="1" x14ac:dyDescent="0.15">
      <c r="B19" s="579" t="str">
        <f>IF(基本情報!G12=0,"","（ "&amp;基本情報!G12&amp;" 人 ）")</f>
        <v>（ 1 人 ）</v>
      </c>
      <c r="C19" s="580"/>
      <c r="D19" s="580"/>
      <c r="E19" s="581"/>
      <c r="F19" s="61"/>
      <c r="G19" s="61"/>
      <c r="H19" s="579" t="str">
        <f>IF(基本情報!G13=0,"","（ "&amp;基本情報!G13&amp;" 人 ）")</f>
        <v>（ 1 人 ）</v>
      </c>
      <c r="I19" s="580"/>
      <c r="J19" s="580"/>
      <c r="K19" s="581"/>
      <c r="L19" s="68"/>
      <c r="M19" s="68"/>
      <c r="N19" s="579" t="str">
        <f>IF(基本情報!G14=0,"","（ "&amp;基本情報!G14&amp;" 人 ）")</f>
        <v>（ 1 人 ）</v>
      </c>
      <c r="O19" s="580"/>
      <c r="P19" s="580"/>
      <c r="Q19" s="581"/>
      <c r="R19" s="61"/>
      <c r="S19" s="61"/>
      <c r="T19" s="579" t="str">
        <f>IF(基本情報!G15=0,"","（ "&amp;基本情報!G15&amp;" 人 ）")</f>
        <v>（ 1 人 ）</v>
      </c>
      <c r="U19" s="580"/>
      <c r="V19" s="580"/>
      <c r="W19" s="581"/>
      <c r="X19" s="61"/>
      <c r="Y19" s="61"/>
      <c r="Z19" s="579" t="e">
        <f>IF(基本情報!G16=0,"","（ "&amp;基本情報!F1G&amp;"人 ）")</f>
        <v>#NAME?</v>
      </c>
      <c r="AA19" s="580"/>
      <c r="AB19" s="580"/>
      <c r="AC19" s="581"/>
    </row>
    <row r="20" spans="2:29" s="83" customFormat="1" ht="18" customHeight="1" x14ac:dyDescent="0.15"/>
    <row r="21" spans="2:29" s="83" customFormat="1" ht="18" customHeight="1" x14ac:dyDescent="0.15"/>
    <row r="22" spans="2:29" s="83" customFormat="1" ht="18" customHeight="1" x14ac:dyDescent="0.15"/>
    <row r="23" spans="2:29" s="83" customFormat="1" ht="18" customHeight="1" x14ac:dyDescent="0.15"/>
    <row r="24" spans="2:29" s="83" customFormat="1" ht="18" customHeight="1" x14ac:dyDescent="0.15"/>
    <row r="25" spans="2:29" s="83" customFormat="1" ht="18" customHeight="1" x14ac:dyDescent="0.15"/>
    <row r="26" spans="2:29" s="83" customFormat="1" ht="18" customHeight="1" x14ac:dyDescent="0.15"/>
    <row r="27" spans="2:29" s="83" customFormat="1" ht="18" customHeight="1" x14ac:dyDescent="0.15"/>
    <row r="28" spans="2:29" s="83" customFormat="1" ht="18" customHeight="1" x14ac:dyDescent="0.15"/>
    <row r="29" spans="2:29" s="83" customFormat="1" ht="18" customHeight="1" x14ac:dyDescent="0.15"/>
    <row r="30" spans="2:29" s="83" customFormat="1" ht="18" customHeight="1" x14ac:dyDescent="0.15"/>
    <row r="31" spans="2:29" s="83" customFormat="1" ht="18" customHeight="1" x14ac:dyDescent="0.15"/>
    <row r="32" spans="2:29" s="83" customFormat="1" ht="18" customHeight="1" x14ac:dyDescent="0.15"/>
    <row r="33" s="83" customFormat="1" ht="18" customHeight="1" x14ac:dyDescent="0.15"/>
    <row r="34" s="83" customFormat="1" ht="18" customHeight="1" x14ac:dyDescent="0.15"/>
    <row r="35" s="83" customFormat="1" ht="18" customHeight="1" x14ac:dyDescent="0.15"/>
    <row r="36" s="83" customFormat="1" ht="18" customHeight="1" x14ac:dyDescent="0.15"/>
    <row r="37" s="83" customFormat="1" ht="18" customHeight="1" x14ac:dyDescent="0.15"/>
    <row r="38" s="83" customFormat="1" ht="18" customHeight="1" x14ac:dyDescent="0.15"/>
    <row r="39" s="83" customFormat="1" ht="18" customHeight="1" x14ac:dyDescent="0.15"/>
    <row r="40" s="83" customFormat="1" ht="18" customHeight="1" x14ac:dyDescent="0.15"/>
    <row r="41" s="83" customFormat="1" ht="18" customHeight="1" x14ac:dyDescent="0.15"/>
    <row r="42" s="83" customFormat="1" ht="18" customHeight="1" x14ac:dyDescent="0.15"/>
    <row r="43" s="83" customFormat="1" ht="18" customHeight="1" x14ac:dyDescent="0.15"/>
    <row r="44" s="83" customFormat="1" ht="18" customHeight="1" x14ac:dyDescent="0.15"/>
    <row r="45" s="83" customFormat="1" x14ac:dyDescent="0.15"/>
    <row r="46" s="83" customFormat="1" x14ac:dyDescent="0.15"/>
    <row r="47" s="83" customFormat="1" x14ac:dyDescent="0.15"/>
  </sheetData>
  <mergeCells count="13">
    <mergeCell ref="B2:AC2"/>
    <mergeCell ref="J8:U8"/>
    <mergeCell ref="J9:U9"/>
    <mergeCell ref="B17:E18"/>
    <mergeCell ref="B19:E19"/>
    <mergeCell ref="Z17:AC18"/>
    <mergeCell ref="Z19:AC19"/>
    <mergeCell ref="T17:W18"/>
    <mergeCell ref="T19:W19"/>
    <mergeCell ref="H17:K18"/>
    <mergeCell ref="H19:K19"/>
    <mergeCell ref="N17:Q18"/>
    <mergeCell ref="N19:Q19"/>
  </mergeCells>
  <phoneticPr fontId="6"/>
  <pageMargins left="0.78740157480314965" right="0.78740157480314965" top="0.78740157480314965" bottom="0.78740157480314965" header="0.19685039370078741" footer="0.19685039370078741"/>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C66"/>
  <sheetViews>
    <sheetView view="pageBreakPreview" topLeftCell="A16" zoomScaleNormal="100" zoomScaleSheetLayoutView="100" workbookViewId="0"/>
  </sheetViews>
  <sheetFormatPr defaultColWidth="9" defaultRowHeight="13.5" x14ac:dyDescent="0.15"/>
  <cols>
    <col min="1" max="3" width="3" style="1" customWidth="1"/>
    <col min="4" max="4" width="2.875" style="1" customWidth="1"/>
    <col min="5" max="40" width="3" style="1" customWidth="1"/>
    <col min="41" max="16384" width="9" style="1"/>
  </cols>
  <sheetData>
    <row r="1" spans="1:29" s="61" customFormat="1" ht="18" customHeight="1" x14ac:dyDescent="0.15"/>
    <row r="2" spans="1:29" s="61" customFormat="1" ht="18" customHeight="1" x14ac:dyDescent="0.15">
      <c r="A2" s="522" t="s">
        <v>68</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row>
    <row r="3" spans="1:29" s="61" customFormat="1" ht="18"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s="61" customFormat="1" ht="18" customHeight="1" x14ac:dyDescent="0.15"/>
    <row r="5" spans="1:29" s="61" customFormat="1" ht="18" customHeight="1" x14ac:dyDescent="0.15"/>
    <row r="6" spans="1:29" s="61" customFormat="1" ht="18" customHeight="1" x14ac:dyDescent="0.15">
      <c r="J6" s="241" t="s">
        <v>120</v>
      </c>
      <c r="K6" s="242"/>
      <c r="L6" s="242"/>
      <c r="M6" s="242"/>
      <c r="N6" s="242"/>
      <c r="O6" s="242"/>
      <c r="P6" s="242"/>
      <c r="Q6" s="242"/>
      <c r="R6" s="242"/>
      <c r="S6" s="242"/>
      <c r="T6" s="243"/>
    </row>
    <row r="7" spans="1:29" s="61" customFormat="1" ht="18" customHeight="1" x14ac:dyDescent="0.15">
      <c r="J7" s="268"/>
      <c r="K7" s="269"/>
      <c r="L7" s="269"/>
      <c r="M7" s="269"/>
      <c r="N7" s="269"/>
      <c r="O7" s="269"/>
      <c r="P7" s="269"/>
      <c r="Q7" s="269"/>
      <c r="R7" s="269"/>
      <c r="S7" s="269"/>
      <c r="T7" s="270"/>
    </row>
    <row r="8" spans="1:29" s="61" customFormat="1" ht="18" customHeight="1" x14ac:dyDescent="0.15"/>
    <row r="9" spans="1:29" s="61" customFormat="1" ht="18" customHeight="1" x14ac:dyDescent="0.15"/>
    <row r="10" spans="1:29" s="61" customFormat="1" ht="18" customHeight="1" x14ac:dyDescent="0.15"/>
    <row r="11" spans="1:29" s="61" customFormat="1" ht="18" customHeight="1" x14ac:dyDescent="0.15"/>
    <row r="12" spans="1:29" s="61" customFormat="1" ht="18" customHeight="1" x14ac:dyDescent="0.15">
      <c r="J12" s="241" t="s">
        <v>64</v>
      </c>
      <c r="K12" s="242"/>
      <c r="L12" s="242"/>
      <c r="M12" s="242"/>
      <c r="N12" s="242"/>
      <c r="O12" s="242"/>
      <c r="P12" s="242"/>
      <c r="Q12" s="242"/>
      <c r="R12" s="242"/>
      <c r="S12" s="242"/>
      <c r="T12" s="243"/>
    </row>
    <row r="13" spans="1:29" s="61" customFormat="1" ht="18" customHeight="1" x14ac:dyDescent="0.15">
      <c r="J13" s="268"/>
      <c r="K13" s="269"/>
      <c r="L13" s="269"/>
      <c r="M13" s="269"/>
      <c r="N13" s="269"/>
      <c r="O13" s="269"/>
      <c r="P13" s="269"/>
      <c r="Q13" s="269"/>
      <c r="R13" s="269"/>
      <c r="S13" s="269"/>
      <c r="T13" s="270"/>
    </row>
    <row r="14" spans="1:29" s="61" customFormat="1" ht="18" customHeight="1" x14ac:dyDescent="0.15">
      <c r="J14" s="241" t="str">
        <f>基本情報!F4</f>
        <v>0000-00-0000</v>
      </c>
      <c r="K14" s="591"/>
      <c r="L14" s="591"/>
      <c r="M14" s="591"/>
      <c r="N14" s="591"/>
      <c r="O14" s="591"/>
      <c r="P14" s="591"/>
      <c r="Q14" s="591"/>
      <c r="R14" s="591"/>
      <c r="S14" s="591"/>
      <c r="T14" s="592"/>
    </row>
    <row r="15" spans="1:29" s="61" customFormat="1" ht="18" customHeight="1" x14ac:dyDescent="0.15">
      <c r="J15" s="593"/>
      <c r="K15" s="594"/>
      <c r="L15" s="594"/>
      <c r="M15" s="594"/>
      <c r="N15" s="594"/>
      <c r="O15" s="594"/>
      <c r="P15" s="594"/>
      <c r="Q15" s="594"/>
      <c r="R15" s="594"/>
      <c r="S15" s="594"/>
      <c r="T15" s="595"/>
    </row>
    <row r="16" spans="1:29" s="61" customFormat="1" ht="18" customHeight="1" x14ac:dyDescent="0.15"/>
    <row r="17" spans="1:29" s="61" customFormat="1" ht="18" customHeight="1" x14ac:dyDescent="0.15"/>
    <row r="18" spans="1:29" s="61" customFormat="1" ht="18" customHeight="1" x14ac:dyDescent="0.15"/>
    <row r="19" spans="1:29" s="61" customFormat="1" ht="18" customHeight="1" x14ac:dyDescent="0.15">
      <c r="A19" s="294" t="s">
        <v>2</v>
      </c>
      <c r="B19" s="294"/>
      <c r="C19" s="294"/>
      <c r="D19" s="294"/>
      <c r="E19" s="294"/>
      <c r="F19" s="294"/>
      <c r="G19" s="294"/>
      <c r="H19" s="294"/>
      <c r="I19" s="294"/>
      <c r="K19" s="294" t="s">
        <v>2</v>
      </c>
      <c r="L19" s="294"/>
      <c r="M19" s="294"/>
      <c r="N19" s="294"/>
      <c r="O19" s="294"/>
      <c r="P19" s="294"/>
      <c r="Q19" s="294"/>
      <c r="R19" s="294"/>
      <c r="S19" s="294"/>
      <c r="U19" s="294" t="s">
        <v>2</v>
      </c>
      <c r="V19" s="294"/>
      <c r="W19" s="294"/>
      <c r="X19" s="294"/>
      <c r="Y19" s="294"/>
      <c r="Z19" s="294"/>
      <c r="AA19" s="294"/>
      <c r="AB19" s="294"/>
      <c r="AC19" s="294"/>
    </row>
    <row r="20" spans="1:29" s="61" customFormat="1" ht="18" customHeight="1" x14ac:dyDescent="0.15">
      <c r="A20" s="294"/>
      <c r="B20" s="294"/>
      <c r="C20" s="294"/>
      <c r="D20" s="294"/>
      <c r="E20" s="294"/>
      <c r="F20" s="294"/>
      <c r="G20" s="294"/>
      <c r="H20" s="294"/>
      <c r="I20" s="294"/>
      <c r="K20" s="294"/>
      <c r="L20" s="294"/>
      <c r="M20" s="294"/>
      <c r="N20" s="294"/>
      <c r="O20" s="294"/>
      <c r="P20" s="294"/>
      <c r="Q20" s="294"/>
      <c r="R20" s="294"/>
      <c r="S20" s="294"/>
      <c r="U20" s="294"/>
      <c r="V20" s="294"/>
      <c r="W20" s="294"/>
      <c r="X20" s="294"/>
      <c r="Y20" s="294"/>
      <c r="Z20" s="294"/>
      <c r="AA20" s="294"/>
      <c r="AB20" s="294"/>
      <c r="AC20" s="294"/>
    </row>
    <row r="21" spans="1:29" s="61" customFormat="1" ht="18" customHeight="1" x14ac:dyDescent="0.15">
      <c r="A21" s="294" t="str">
        <f>基本情報!F2</f>
        <v>○○　○○</v>
      </c>
      <c r="B21" s="294"/>
      <c r="C21" s="294"/>
      <c r="D21" s="294"/>
      <c r="E21" s="294"/>
      <c r="F21" s="294"/>
      <c r="G21" s="294"/>
      <c r="H21" s="294"/>
      <c r="I21" s="294"/>
      <c r="K21" s="294"/>
      <c r="L21" s="294"/>
      <c r="M21" s="294"/>
      <c r="N21" s="294"/>
      <c r="O21" s="294"/>
      <c r="P21" s="294"/>
      <c r="Q21" s="294"/>
      <c r="R21" s="294"/>
      <c r="S21" s="294"/>
      <c r="U21" s="294"/>
      <c r="V21" s="294"/>
      <c r="W21" s="294"/>
      <c r="X21" s="294"/>
      <c r="Y21" s="294"/>
      <c r="Z21" s="294"/>
      <c r="AA21" s="294"/>
      <c r="AB21" s="294"/>
      <c r="AC21" s="294"/>
    </row>
    <row r="22" spans="1:29" s="61" customFormat="1" ht="18" customHeight="1" x14ac:dyDescent="0.15">
      <c r="A22" s="294"/>
      <c r="B22" s="294"/>
      <c r="C22" s="294"/>
      <c r="D22" s="294"/>
      <c r="E22" s="294"/>
      <c r="F22" s="294"/>
      <c r="G22" s="294"/>
      <c r="H22" s="294"/>
      <c r="I22" s="294"/>
      <c r="K22" s="294"/>
      <c r="L22" s="294"/>
      <c r="M22" s="294"/>
      <c r="N22" s="294"/>
      <c r="O22" s="294"/>
      <c r="P22" s="294"/>
      <c r="Q22" s="294"/>
      <c r="R22" s="294"/>
      <c r="S22" s="294"/>
      <c r="U22" s="294"/>
      <c r="V22" s="294"/>
      <c r="W22" s="294"/>
      <c r="X22" s="294"/>
      <c r="Y22" s="294"/>
      <c r="Z22" s="294"/>
      <c r="AA22" s="294"/>
      <c r="AB22" s="294"/>
      <c r="AC22" s="294"/>
    </row>
    <row r="23" spans="1:29" s="61" customFormat="1" ht="18" customHeight="1" x14ac:dyDescent="0.15"/>
    <row r="24" spans="1:29" s="61" customFormat="1" ht="18" customHeight="1" x14ac:dyDescent="0.15"/>
    <row r="25" spans="1:29" s="61" customFormat="1" ht="18" customHeight="1" x14ac:dyDescent="0.15">
      <c r="F25" s="68"/>
      <c r="G25" s="68"/>
      <c r="H25" s="68"/>
      <c r="I25" s="68"/>
      <c r="J25" s="68"/>
      <c r="K25" s="68"/>
      <c r="L25" s="68"/>
      <c r="R25" s="68"/>
      <c r="S25" s="68"/>
      <c r="T25" s="68"/>
      <c r="U25" s="68"/>
      <c r="V25" s="68"/>
      <c r="W25" s="68"/>
      <c r="X25" s="68"/>
    </row>
    <row r="26" spans="1:29" s="61" customFormat="1" ht="18" customHeight="1" x14ac:dyDescent="0.15">
      <c r="F26" s="68"/>
      <c r="G26" s="68"/>
      <c r="H26" s="68"/>
      <c r="I26" s="68"/>
      <c r="J26" s="68"/>
      <c r="K26" s="68"/>
      <c r="L26" s="68"/>
      <c r="R26" s="68"/>
      <c r="S26" s="68"/>
      <c r="T26" s="68"/>
      <c r="U26" s="68"/>
      <c r="V26" s="68"/>
      <c r="W26" s="68"/>
      <c r="X26" s="68"/>
    </row>
    <row r="27" spans="1:29" s="61" customFormat="1" ht="18" customHeight="1" x14ac:dyDescent="0.15">
      <c r="F27" s="68"/>
      <c r="G27" s="68"/>
      <c r="H27" s="68"/>
      <c r="I27" s="68"/>
      <c r="J27" s="68"/>
      <c r="K27" s="68"/>
      <c r="L27" s="68"/>
      <c r="R27" s="68"/>
      <c r="S27" s="68"/>
      <c r="T27" s="68"/>
      <c r="U27" s="68"/>
      <c r="V27" s="68"/>
      <c r="W27" s="68"/>
      <c r="X27" s="68"/>
    </row>
    <row r="28" spans="1:29" s="61" customFormat="1" ht="18" customHeight="1" x14ac:dyDescent="0.15">
      <c r="F28" s="68"/>
      <c r="G28" s="68"/>
      <c r="H28" s="68"/>
      <c r="I28" s="68"/>
      <c r="J28" s="68"/>
      <c r="K28" s="68"/>
      <c r="L28" s="68"/>
      <c r="R28" s="68"/>
      <c r="S28" s="68"/>
      <c r="T28" s="68"/>
      <c r="U28" s="68"/>
      <c r="V28" s="68"/>
      <c r="W28" s="68"/>
      <c r="X28" s="68"/>
    </row>
    <row r="29" spans="1:29" s="61" customFormat="1" ht="18" customHeight="1" x14ac:dyDescent="0.15"/>
    <row r="30" spans="1:29" s="61" customFormat="1" ht="18" customHeight="1" x14ac:dyDescent="0.15"/>
    <row r="31" spans="1:29" s="61" customFormat="1" ht="18" customHeight="1" x14ac:dyDescent="0.15"/>
    <row r="32" spans="1:29" s="61" customFormat="1" ht="18" customHeight="1" x14ac:dyDescent="0.15"/>
    <row r="33" s="61" customFormat="1" ht="18" customHeight="1" x14ac:dyDescent="0.15"/>
    <row r="34" s="61" customFormat="1" ht="18" customHeight="1" x14ac:dyDescent="0.15"/>
    <row r="35" s="61" customFormat="1" ht="18" customHeight="1" x14ac:dyDescent="0.15"/>
    <row r="36" s="61" customFormat="1" ht="18" customHeight="1" x14ac:dyDescent="0.15"/>
    <row r="37" s="61" customFormat="1" ht="18" customHeight="1" x14ac:dyDescent="0.15"/>
    <row r="38" s="61" customFormat="1" ht="18" customHeight="1" x14ac:dyDescent="0.15"/>
    <row r="39" s="61" customFormat="1" ht="18" customHeight="1" x14ac:dyDescent="0.15"/>
    <row r="40" s="61" customFormat="1" ht="18" customHeight="1" x14ac:dyDescent="0.15"/>
    <row r="41" s="61" customFormat="1" ht="18" customHeight="1" x14ac:dyDescent="0.15"/>
    <row r="42" s="61" customFormat="1" ht="18" customHeight="1" x14ac:dyDescent="0.15"/>
    <row r="43" s="61" customFormat="1" ht="18" customHeight="1" x14ac:dyDescent="0.15"/>
    <row r="44" s="61" customFormat="1" ht="18" customHeight="1" x14ac:dyDescent="0.15"/>
    <row r="45" s="61" customFormat="1" x14ac:dyDescent="0.15"/>
    <row r="46" s="61" customFormat="1" x14ac:dyDescent="0.15"/>
    <row r="47" s="61" customFormat="1" x14ac:dyDescent="0.15"/>
    <row r="48" s="61" customFormat="1" x14ac:dyDescent="0.15"/>
    <row r="49" s="61" customFormat="1" x14ac:dyDescent="0.15"/>
    <row r="50" s="61" customFormat="1" x14ac:dyDescent="0.15"/>
    <row r="51" s="61" customFormat="1" x14ac:dyDescent="0.15"/>
    <row r="52" s="61" customFormat="1" x14ac:dyDescent="0.15"/>
    <row r="53" s="61" customFormat="1" x14ac:dyDescent="0.15"/>
    <row r="54" s="61" customFormat="1" x14ac:dyDescent="0.15"/>
    <row r="55" s="61" customFormat="1" x14ac:dyDescent="0.15"/>
    <row r="56" s="61" customFormat="1" x14ac:dyDescent="0.15"/>
    <row r="57" s="61" customFormat="1" x14ac:dyDescent="0.15"/>
    <row r="58" s="61" customFormat="1" x14ac:dyDescent="0.15"/>
    <row r="59" s="61" customFormat="1" x14ac:dyDescent="0.15"/>
    <row r="60" s="61" customFormat="1" x14ac:dyDescent="0.15"/>
    <row r="61" s="61" customFormat="1" x14ac:dyDescent="0.15"/>
    <row r="62" s="61" customFormat="1" x14ac:dyDescent="0.15"/>
    <row r="63" s="61" customFormat="1" x14ac:dyDescent="0.15"/>
    <row r="64" s="61" customFormat="1" x14ac:dyDescent="0.15"/>
    <row r="65" s="61" customFormat="1" x14ac:dyDescent="0.15"/>
    <row r="66" s="61" customFormat="1" x14ac:dyDescent="0.15"/>
  </sheetData>
  <mergeCells count="10">
    <mergeCell ref="A19:I20"/>
    <mergeCell ref="A21:I22"/>
    <mergeCell ref="A2:AC2"/>
    <mergeCell ref="J6:T7"/>
    <mergeCell ref="J12:T13"/>
    <mergeCell ref="J14:T15"/>
    <mergeCell ref="K19:S20"/>
    <mergeCell ref="K21:S22"/>
    <mergeCell ref="U19:AC20"/>
    <mergeCell ref="U21:AC22"/>
  </mergeCells>
  <phoneticPr fontId="6"/>
  <pageMargins left="0.78740157480314965" right="0.78740157480314965" top="0.78740157480314965" bottom="0.78740157480314965" header="0.51181102362204722" footer="0.51181102362204722"/>
  <pageSetup paperSize="9" orientation="portrait" horizont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44"/>
  <sheetViews>
    <sheetView view="pageBreakPreview" zoomScaleNormal="100" zoomScaleSheetLayoutView="100" workbookViewId="0"/>
  </sheetViews>
  <sheetFormatPr defaultRowHeight="13.5" x14ac:dyDescent="0.15"/>
  <cols>
    <col min="1" max="29" width="3" customWidth="1"/>
  </cols>
  <sheetData>
    <row r="1" spans="1:29" ht="18" customHeight="1" x14ac:dyDescent="0.15"/>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25">
      <c r="AB11" s="42"/>
      <c r="AC11" s="42"/>
    </row>
    <row r="12" spans="1:29" ht="18" customHeight="1" x14ac:dyDescent="0.15">
      <c r="A12" s="521" t="s">
        <v>248</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row>
    <row r="13" spans="1:29" ht="18" customHeight="1" x14ac:dyDescent="0.15"/>
    <row r="14" spans="1:29" ht="18" customHeight="1" x14ac:dyDescent="0.15"/>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1">
    <mergeCell ref="A12:AC12"/>
  </mergeCells>
  <phoneticPr fontId="6"/>
  <printOptions horizontalCentered="1"/>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44"/>
  <sheetViews>
    <sheetView view="pageBreakPreview" zoomScaleNormal="100" zoomScaleSheetLayoutView="100" workbookViewId="0"/>
  </sheetViews>
  <sheetFormatPr defaultRowHeight="13.5" x14ac:dyDescent="0.15"/>
  <cols>
    <col min="1" max="29" width="3" customWidth="1"/>
  </cols>
  <sheetData>
    <row r="1" spans="1:29" ht="18" customHeight="1" x14ac:dyDescent="0.15"/>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25">
      <c r="AB11" s="42"/>
      <c r="AC11" s="42"/>
    </row>
    <row r="12" spans="1:29" ht="18" customHeight="1" x14ac:dyDescent="0.15">
      <c r="A12" s="521" t="s">
        <v>245</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row>
    <row r="13" spans="1:29" ht="18" customHeight="1" x14ac:dyDescent="0.15"/>
    <row r="14" spans="1:29" ht="18" customHeight="1" x14ac:dyDescent="0.15"/>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1">
    <mergeCell ref="A12:AC12"/>
  </mergeCells>
  <phoneticPr fontId="6"/>
  <printOptions horizontalCentered="1"/>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AC47"/>
  <sheetViews>
    <sheetView view="pageBreakPreview" zoomScaleNormal="100" zoomScaleSheetLayoutView="100" workbookViewId="0">
      <selection activeCell="S30" sqref="S30:AA30"/>
    </sheetView>
  </sheetViews>
  <sheetFormatPr defaultColWidth="9" defaultRowHeight="14.25" x14ac:dyDescent="0.15"/>
  <cols>
    <col min="1" max="29" width="3" style="16" customWidth="1"/>
    <col min="30" max="16384" width="9" style="16"/>
  </cols>
  <sheetData>
    <row r="1" spans="1:29" ht="18" customHeight="1" x14ac:dyDescent="0.15">
      <c r="A1" s="44" t="s">
        <v>318</v>
      </c>
    </row>
    <row r="2" spans="1:29" ht="18" customHeight="1" x14ac:dyDescent="0.15">
      <c r="A2" s="44"/>
    </row>
    <row r="3" spans="1:29" s="17" customFormat="1" ht="18" customHeight="1" x14ac:dyDescent="0.15">
      <c r="A3" s="522" t="s">
        <v>128</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row>
    <row r="4" spans="1:29" s="17" customFormat="1" ht="18" customHeight="1" x14ac:dyDescent="0.15"/>
    <row r="5" spans="1:29" s="17" customFormat="1" ht="18" customHeight="1" x14ac:dyDescent="0.15">
      <c r="A5" s="17" t="s">
        <v>132</v>
      </c>
    </row>
    <row r="6" spans="1:29" s="17" customFormat="1" ht="18" customHeight="1" x14ac:dyDescent="0.15">
      <c r="A6" s="294" t="s">
        <v>135</v>
      </c>
      <c r="B6" s="294"/>
      <c r="C6" s="294"/>
      <c r="D6" s="294"/>
      <c r="E6" s="294" t="s">
        <v>124</v>
      </c>
      <c r="F6" s="294"/>
      <c r="G6" s="294"/>
      <c r="H6" s="294"/>
      <c r="I6" s="294"/>
      <c r="J6" s="294" t="s">
        <v>136</v>
      </c>
      <c r="K6" s="294"/>
      <c r="L6" s="294"/>
      <c r="M6" s="294"/>
      <c r="N6" s="294" t="s">
        <v>125</v>
      </c>
      <c r="O6" s="294"/>
      <c r="P6" s="294"/>
      <c r="Q6" s="294"/>
      <c r="R6" s="294"/>
      <c r="S6" s="294"/>
      <c r="T6" s="294"/>
      <c r="U6" s="294"/>
      <c r="V6" s="294"/>
      <c r="W6" s="294"/>
      <c r="X6" s="294"/>
      <c r="Y6" s="294"/>
      <c r="Z6" s="597" t="s">
        <v>186</v>
      </c>
      <c r="AA6" s="214"/>
      <c r="AB6" s="214"/>
      <c r="AC6" s="214"/>
    </row>
    <row r="7" spans="1:29" s="17" customFormat="1" ht="18" customHeight="1" x14ac:dyDescent="0.15">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14"/>
      <c r="AA7" s="214"/>
      <c r="AB7" s="214"/>
      <c r="AC7" s="214"/>
    </row>
    <row r="8" spans="1:29" s="17" customFormat="1" ht="18" customHeight="1" x14ac:dyDescent="0.15">
      <c r="A8" s="294" t="s">
        <v>191</v>
      </c>
      <c r="B8" s="294"/>
      <c r="C8" s="294"/>
      <c r="D8" s="294"/>
      <c r="E8" s="294" t="str">
        <f>基本情報!F2</f>
        <v>○○　○○</v>
      </c>
      <c r="F8" s="294"/>
      <c r="G8" s="294"/>
      <c r="H8" s="294"/>
      <c r="I8" s="294"/>
      <c r="J8" s="596"/>
      <c r="K8" s="596"/>
      <c r="L8" s="596"/>
      <c r="M8" s="596"/>
      <c r="N8" s="524"/>
      <c r="O8" s="524"/>
      <c r="P8" s="524"/>
      <c r="Q8" s="524"/>
      <c r="R8" s="524"/>
      <c r="S8" s="524"/>
      <c r="T8" s="524"/>
      <c r="U8" s="524"/>
      <c r="V8" s="524"/>
      <c r="W8" s="524"/>
      <c r="X8" s="524"/>
      <c r="Y8" s="524"/>
      <c r="Z8" s="294" t="s">
        <v>157</v>
      </c>
      <c r="AA8" s="294"/>
      <c r="AB8" s="294"/>
      <c r="AC8" s="294"/>
    </row>
    <row r="9" spans="1:29" s="17" customFormat="1" ht="18" customHeight="1" x14ac:dyDescent="0.15">
      <c r="A9" s="294"/>
      <c r="B9" s="294"/>
      <c r="C9" s="294"/>
      <c r="D9" s="294"/>
      <c r="E9" s="294"/>
      <c r="F9" s="294"/>
      <c r="G9" s="294"/>
      <c r="H9" s="294"/>
      <c r="I9" s="294"/>
      <c r="J9" s="596"/>
      <c r="K9" s="596"/>
      <c r="L9" s="596"/>
      <c r="M9" s="596"/>
      <c r="N9" s="524"/>
      <c r="O9" s="524"/>
      <c r="P9" s="524"/>
      <c r="Q9" s="524"/>
      <c r="R9" s="524"/>
      <c r="S9" s="524"/>
      <c r="T9" s="524"/>
      <c r="U9" s="524"/>
      <c r="V9" s="524"/>
      <c r="W9" s="524"/>
      <c r="X9" s="524"/>
      <c r="Y9" s="524"/>
      <c r="Z9" s="294"/>
      <c r="AA9" s="294"/>
      <c r="AB9" s="294"/>
      <c r="AC9" s="294"/>
    </row>
    <row r="10" spans="1:29" s="17" customFormat="1" ht="18" customHeight="1" x14ac:dyDescent="0.15">
      <c r="A10" s="294"/>
      <c r="B10" s="294"/>
      <c r="C10" s="294"/>
      <c r="D10" s="294"/>
      <c r="E10" s="294"/>
      <c r="F10" s="294"/>
      <c r="G10" s="294"/>
      <c r="H10" s="294"/>
      <c r="I10" s="294"/>
      <c r="J10" s="596"/>
      <c r="K10" s="596"/>
      <c r="L10" s="596"/>
      <c r="M10" s="596"/>
      <c r="N10" s="524"/>
      <c r="O10" s="524"/>
      <c r="P10" s="524"/>
      <c r="Q10" s="524"/>
      <c r="R10" s="524"/>
      <c r="S10" s="524"/>
      <c r="T10" s="524"/>
      <c r="U10" s="524"/>
      <c r="V10" s="524"/>
      <c r="W10" s="524"/>
      <c r="X10" s="524"/>
      <c r="Y10" s="524"/>
      <c r="Z10" s="294" t="s">
        <v>157</v>
      </c>
      <c r="AA10" s="294"/>
      <c r="AB10" s="294"/>
      <c r="AC10" s="294"/>
    </row>
    <row r="11" spans="1:29" s="17" customFormat="1" ht="18" customHeight="1" x14ac:dyDescent="0.15">
      <c r="A11" s="294"/>
      <c r="B11" s="294"/>
      <c r="C11" s="294"/>
      <c r="D11" s="294"/>
      <c r="E11" s="294"/>
      <c r="F11" s="294"/>
      <c r="G11" s="294"/>
      <c r="H11" s="294"/>
      <c r="I11" s="294"/>
      <c r="J11" s="596"/>
      <c r="K11" s="596"/>
      <c r="L11" s="596"/>
      <c r="M11" s="596"/>
      <c r="N11" s="524"/>
      <c r="O11" s="524"/>
      <c r="P11" s="524"/>
      <c r="Q11" s="524"/>
      <c r="R11" s="524"/>
      <c r="S11" s="524"/>
      <c r="T11" s="524"/>
      <c r="U11" s="524"/>
      <c r="V11" s="524"/>
      <c r="W11" s="524"/>
      <c r="X11" s="524"/>
      <c r="Y11" s="524"/>
      <c r="Z11" s="294"/>
      <c r="AA11" s="294"/>
      <c r="AB11" s="294"/>
      <c r="AC11" s="294"/>
    </row>
    <row r="12" spans="1:29" s="17" customFormat="1" ht="18" customHeight="1" x14ac:dyDescent="0.15">
      <c r="A12" s="294"/>
      <c r="B12" s="294"/>
      <c r="C12" s="294"/>
      <c r="D12" s="294"/>
      <c r="E12" s="294"/>
      <c r="F12" s="294"/>
      <c r="G12" s="294"/>
      <c r="H12" s="294"/>
      <c r="I12" s="294"/>
      <c r="J12" s="596"/>
      <c r="K12" s="596"/>
      <c r="L12" s="596"/>
      <c r="M12" s="596"/>
      <c r="N12" s="524"/>
      <c r="O12" s="524"/>
      <c r="P12" s="524"/>
      <c r="Q12" s="524"/>
      <c r="R12" s="524"/>
      <c r="S12" s="524"/>
      <c r="T12" s="524"/>
      <c r="U12" s="524"/>
      <c r="V12" s="524"/>
      <c r="W12" s="524"/>
      <c r="X12" s="524"/>
      <c r="Y12" s="524"/>
      <c r="Z12" s="294" t="s">
        <v>157</v>
      </c>
      <c r="AA12" s="294"/>
      <c r="AB12" s="294"/>
      <c r="AC12" s="294"/>
    </row>
    <row r="13" spans="1:29" s="17" customFormat="1" ht="18" customHeight="1" x14ac:dyDescent="0.15">
      <c r="A13" s="294"/>
      <c r="B13" s="294"/>
      <c r="C13" s="294"/>
      <c r="D13" s="294"/>
      <c r="E13" s="294"/>
      <c r="F13" s="294"/>
      <c r="G13" s="294"/>
      <c r="H13" s="294"/>
      <c r="I13" s="294"/>
      <c r="J13" s="596"/>
      <c r="K13" s="596"/>
      <c r="L13" s="596"/>
      <c r="M13" s="596"/>
      <c r="N13" s="524"/>
      <c r="O13" s="524"/>
      <c r="P13" s="524"/>
      <c r="Q13" s="524"/>
      <c r="R13" s="524"/>
      <c r="S13" s="524"/>
      <c r="T13" s="524"/>
      <c r="U13" s="524"/>
      <c r="V13" s="524"/>
      <c r="W13" s="524"/>
      <c r="X13" s="524"/>
      <c r="Y13" s="524"/>
      <c r="Z13" s="294"/>
      <c r="AA13" s="294"/>
      <c r="AB13" s="294"/>
      <c r="AC13" s="294"/>
    </row>
    <row r="14" spans="1:29" s="17" customFormat="1" ht="18" customHeight="1" x14ac:dyDescent="0.15">
      <c r="A14" s="294"/>
      <c r="B14" s="294"/>
      <c r="C14" s="294"/>
      <c r="D14" s="294"/>
      <c r="E14" s="294"/>
      <c r="F14" s="294"/>
      <c r="G14" s="294"/>
      <c r="H14" s="294"/>
      <c r="I14" s="294"/>
      <c r="J14" s="596"/>
      <c r="K14" s="596"/>
      <c r="L14" s="596"/>
      <c r="M14" s="596"/>
      <c r="N14" s="524"/>
      <c r="O14" s="524"/>
      <c r="P14" s="524"/>
      <c r="Q14" s="524"/>
      <c r="R14" s="524"/>
      <c r="S14" s="524"/>
      <c r="T14" s="524"/>
      <c r="U14" s="524"/>
      <c r="V14" s="524"/>
      <c r="W14" s="524"/>
      <c r="X14" s="524"/>
      <c r="Y14" s="524"/>
      <c r="Z14" s="294" t="s">
        <v>157</v>
      </c>
      <c r="AA14" s="294"/>
      <c r="AB14" s="294"/>
      <c r="AC14" s="294"/>
    </row>
    <row r="15" spans="1:29" s="17" customFormat="1" ht="18" customHeight="1" x14ac:dyDescent="0.15">
      <c r="A15" s="294"/>
      <c r="B15" s="294"/>
      <c r="C15" s="294"/>
      <c r="D15" s="294"/>
      <c r="E15" s="294"/>
      <c r="F15" s="294"/>
      <c r="G15" s="294"/>
      <c r="H15" s="294"/>
      <c r="I15" s="294"/>
      <c r="J15" s="596"/>
      <c r="K15" s="596"/>
      <c r="L15" s="596"/>
      <c r="M15" s="596"/>
      <c r="N15" s="524"/>
      <c r="O15" s="524"/>
      <c r="P15" s="524"/>
      <c r="Q15" s="524"/>
      <c r="R15" s="524"/>
      <c r="S15" s="524"/>
      <c r="T15" s="524"/>
      <c r="U15" s="524"/>
      <c r="V15" s="524"/>
      <c r="W15" s="524"/>
      <c r="X15" s="524"/>
      <c r="Y15" s="524"/>
      <c r="Z15" s="294"/>
      <c r="AA15" s="294"/>
      <c r="AB15" s="294"/>
      <c r="AC15" s="294"/>
    </row>
    <row r="16" spans="1:29" s="17" customFormat="1" ht="18" customHeight="1" x14ac:dyDescent="0.15">
      <c r="A16" s="294"/>
      <c r="B16" s="294"/>
      <c r="C16" s="294"/>
      <c r="D16" s="294"/>
      <c r="E16" s="294"/>
      <c r="F16" s="294"/>
      <c r="G16" s="294"/>
      <c r="H16" s="294"/>
      <c r="I16" s="294"/>
      <c r="J16" s="596"/>
      <c r="K16" s="596"/>
      <c r="L16" s="596"/>
      <c r="M16" s="596"/>
      <c r="N16" s="524"/>
      <c r="O16" s="524"/>
      <c r="P16" s="524"/>
      <c r="Q16" s="524"/>
      <c r="R16" s="524"/>
      <c r="S16" s="524"/>
      <c r="T16" s="524"/>
      <c r="U16" s="524"/>
      <c r="V16" s="524"/>
      <c r="W16" s="524"/>
      <c r="X16" s="524"/>
      <c r="Y16" s="524"/>
      <c r="Z16" s="294" t="s">
        <v>157</v>
      </c>
      <c r="AA16" s="294"/>
      <c r="AB16" s="294"/>
      <c r="AC16" s="294"/>
    </row>
    <row r="17" spans="1:29" s="17" customFormat="1" ht="18" customHeight="1" x14ac:dyDescent="0.15">
      <c r="A17" s="294"/>
      <c r="B17" s="294"/>
      <c r="C17" s="294"/>
      <c r="D17" s="294"/>
      <c r="E17" s="294"/>
      <c r="F17" s="294"/>
      <c r="G17" s="294"/>
      <c r="H17" s="294"/>
      <c r="I17" s="294"/>
      <c r="J17" s="596"/>
      <c r="K17" s="596"/>
      <c r="L17" s="596"/>
      <c r="M17" s="596"/>
      <c r="N17" s="524"/>
      <c r="O17" s="524"/>
      <c r="P17" s="524"/>
      <c r="Q17" s="524"/>
      <c r="R17" s="524"/>
      <c r="S17" s="524"/>
      <c r="T17" s="524"/>
      <c r="U17" s="524"/>
      <c r="V17" s="524"/>
      <c r="W17" s="524"/>
      <c r="X17" s="524"/>
      <c r="Y17" s="524"/>
      <c r="Z17" s="294"/>
      <c r="AA17" s="294"/>
      <c r="AB17" s="294"/>
      <c r="AC17" s="294"/>
    </row>
    <row r="18" spans="1:29" s="17" customFormat="1" ht="18" customHeight="1" x14ac:dyDescent="0.15">
      <c r="A18" s="294"/>
      <c r="B18" s="294"/>
      <c r="C18" s="294"/>
      <c r="D18" s="294"/>
      <c r="E18" s="294"/>
      <c r="F18" s="294"/>
      <c r="G18" s="294"/>
      <c r="H18" s="294"/>
      <c r="I18" s="294"/>
      <c r="J18" s="596"/>
      <c r="K18" s="596"/>
      <c r="L18" s="596"/>
      <c r="M18" s="596"/>
      <c r="N18" s="524"/>
      <c r="O18" s="524"/>
      <c r="P18" s="524"/>
      <c r="Q18" s="524"/>
      <c r="R18" s="524"/>
      <c r="S18" s="524"/>
      <c r="T18" s="524"/>
      <c r="U18" s="524"/>
      <c r="V18" s="524"/>
      <c r="W18" s="524"/>
      <c r="X18" s="524"/>
      <c r="Y18" s="524"/>
      <c r="Z18" s="294" t="s">
        <v>157</v>
      </c>
      <c r="AA18" s="294"/>
      <c r="AB18" s="294"/>
      <c r="AC18" s="294"/>
    </row>
    <row r="19" spans="1:29" s="17" customFormat="1" ht="18" customHeight="1" x14ac:dyDescent="0.15">
      <c r="A19" s="294"/>
      <c r="B19" s="294"/>
      <c r="C19" s="294"/>
      <c r="D19" s="294"/>
      <c r="E19" s="294"/>
      <c r="F19" s="294"/>
      <c r="G19" s="294"/>
      <c r="H19" s="294"/>
      <c r="I19" s="294"/>
      <c r="J19" s="596"/>
      <c r="K19" s="596"/>
      <c r="L19" s="596"/>
      <c r="M19" s="596"/>
      <c r="N19" s="524"/>
      <c r="O19" s="524"/>
      <c r="P19" s="524"/>
      <c r="Q19" s="524"/>
      <c r="R19" s="524"/>
      <c r="S19" s="524"/>
      <c r="T19" s="524"/>
      <c r="U19" s="524"/>
      <c r="V19" s="524"/>
      <c r="W19" s="524"/>
      <c r="X19" s="524"/>
      <c r="Y19" s="524"/>
      <c r="Z19" s="294"/>
      <c r="AA19" s="294"/>
      <c r="AB19" s="294"/>
      <c r="AC19" s="294"/>
    </row>
    <row r="20" spans="1:29" s="17" customFormat="1" ht="18" customHeight="1" x14ac:dyDescent="0.15">
      <c r="A20" s="294"/>
      <c r="B20" s="294"/>
      <c r="C20" s="294"/>
      <c r="D20" s="294"/>
      <c r="E20" s="294"/>
      <c r="F20" s="294"/>
      <c r="G20" s="294"/>
      <c r="H20" s="294"/>
      <c r="I20" s="294"/>
      <c r="J20" s="596"/>
      <c r="K20" s="596"/>
      <c r="L20" s="596"/>
      <c r="M20" s="596"/>
      <c r="N20" s="524"/>
      <c r="O20" s="524"/>
      <c r="P20" s="524"/>
      <c r="Q20" s="524"/>
      <c r="R20" s="524"/>
      <c r="S20" s="524"/>
      <c r="T20" s="524"/>
      <c r="U20" s="524"/>
      <c r="V20" s="524"/>
      <c r="W20" s="524"/>
      <c r="X20" s="524"/>
      <c r="Y20" s="524"/>
      <c r="Z20" s="294" t="s">
        <v>157</v>
      </c>
      <c r="AA20" s="294"/>
      <c r="AB20" s="294"/>
      <c r="AC20" s="294"/>
    </row>
    <row r="21" spans="1:29" s="17" customFormat="1" ht="18" customHeight="1" x14ac:dyDescent="0.15">
      <c r="A21" s="294"/>
      <c r="B21" s="294"/>
      <c r="C21" s="294"/>
      <c r="D21" s="294"/>
      <c r="E21" s="294"/>
      <c r="F21" s="294"/>
      <c r="G21" s="294"/>
      <c r="H21" s="294"/>
      <c r="I21" s="294"/>
      <c r="J21" s="596"/>
      <c r="K21" s="596"/>
      <c r="L21" s="596"/>
      <c r="M21" s="596"/>
      <c r="N21" s="524"/>
      <c r="O21" s="524"/>
      <c r="P21" s="524"/>
      <c r="Q21" s="524"/>
      <c r="R21" s="524"/>
      <c r="S21" s="524"/>
      <c r="T21" s="524"/>
      <c r="U21" s="524"/>
      <c r="V21" s="524"/>
      <c r="W21" s="524"/>
      <c r="X21" s="524"/>
      <c r="Y21" s="524"/>
      <c r="Z21" s="294"/>
      <c r="AA21" s="294"/>
      <c r="AB21" s="294"/>
      <c r="AC21" s="294"/>
    </row>
    <row r="22" spans="1:29" s="17" customFormat="1" ht="18" customHeight="1" x14ac:dyDescent="0.1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9" s="17" customFormat="1" ht="18" customHeight="1" x14ac:dyDescent="0.15">
      <c r="B23" s="17" t="s">
        <v>320</v>
      </c>
    </row>
    <row r="24" spans="1:29" s="17" customFormat="1" ht="18" customHeight="1" x14ac:dyDescent="0.15">
      <c r="N24" s="17" t="s">
        <v>319</v>
      </c>
    </row>
    <row r="25" spans="1:29" s="17" customFormat="1" ht="18" customHeight="1" x14ac:dyDescent="0.15"/>
    <row r="26" spans="1:29" s="17" customFormat="1" ht="18" customHeight="1" x14ac:dyDescent="0.15">
      <c r="V26" s="599" t="str">
        <f>基本情報!B1</f>
        <v>　　年　　月　　日</v>
      </c>
      <c r="W26" s="599"/>
      <c r="X26" s="599"/>
      <c r="Y26" s="599"/>
      <c r="Z26" s="599"/>
      <c r="AA26" s="599"/>
      <c r="AB26" s="599"/>
      <c r="AC26" s="599"/>
    </row>
    <row r="27" spans="1:29" s="17" customFormat="1" ht="18" customHeight="1" x14ac:dyDescent="0.15"/>
    <row r="28" spans="1:29" s="17" customFormat="1" ht="18" customHeight="1" x14ac:dyDescent="0.15">
      <c r="P28" s="17" t="s">
        <v>133</v>
      </c>
      <c r="S28" s="205" t="str">
        <f>基本情報!B2</f>
        <v>株式会社○○商店</v>
      </c>
      <c r="T28" s="205"/>
      <c r="U28" s="205"/>
      <c r="V28" s="205"/>
      <c r="W28" s="205"/>
      <c r="X28" s="205"/>
      <c r="Y28" s="205"/>
      <c r="Z28" s="205"/>
      <c r="AA28" s="205"/>
      <c r="AB28" s="10"/>
    </row>
    <row r="29" spans="1:29" s="17" customFormat="1" ht="18" customHeight="1" x14ac:dyDescent="0.15"/>
    <row r="30" spans="1:29" s="17" customFormat="1" ht="18" customHeight="1" x14ac:dyDescent="0.15">
      <c r="P30" s="17" t="s">
        <v>134</v>
      </c>
      <c r="S30" s="205" t="str">
        <f>基本情報!F2</f>
        <v>○○　○○</v>
      </c>
      <c r="T30" s="205"/>
      <c r="U30" s="205"/>
      <c r="V30" s="205"/>
      <c r="W30" s="205"/>
      <c r="X30" s="205"/>
      <c r="Y30" s="205"/>
      <c r="Z30" s="205"/>
      <c r="AA30" s="205"/>
      <c r="AB30" s="10"/>
    </row>
    <row r="31" spans="1:29" s="17" customFormat="1" ht="18" customHeight="1" x14ac:dyDescent="0.15"/>
    <row r="32" spans="1:29" s="17" customFormat="1" ht="18" customHeight="1" x14ac:dyDescent="0.15">
      <c r="B32" s="17" t="s">
        <v>129</v>
      </c>
    </row>
    <row r="33" spans="1:1" s="17" customFormat="1" ht="18" customHeight="1" x14ac:dyDescent="0.15"/>
    <row r="34" spans="1:1" s="17" customFormat="1" ht="18" customHeight="1" x14ac:dyDescent="0.15"/>
    <row r="35" spans="1:1" s="17" customFormat="1" ht="18" customHeight="1" x14ac:dyDescent="0.15">
      <c r="A35" s="17" t="s">
        <v>130</v>
      </c>
    </row>
    <row r="36" spans="1:1" s="17" customFormat="1" ht="18" customHeight="1" x14ac:dyDescent="0.15">
      <c r="A36" s="17" t="s">
        <v>131</v>
      </c>
    </row>
    <row r="37" spans="1:1" s="17" customFormat="1" ht="18" customHeight="1" x14ac:dyDescent="0.15">
      <c r="A37" s="17" t="s">
        <v>316</v>
      </c>
    </row>
    <row r="38" spans="1:1" s="17" customFormat="1" ht="18" customHeight="1" x14ac:dyDescent="0.15">
      <c r="A38" s="17" t="s">
        <v>161</v>
      </c>
    </row>
    <row r="39" spans="1:1" s="17" customFormat="1" ht="18" customHeight="1" x14ac:dyDescent="0.15">
      <c r="A39" s="17" t="s">
        <v>160</v>
      </c>
    </row>
    <row r="40" spans="1:1" s="17" customFormat="1" ht="18" customHeight="1" x14ac:dyDescent="0.15">
      <c r="A40" s="17" t="s">
        <v>159</v>
      </c>
    </row>
    <row r="41" spans="1:1" s="17" customFormat="1" ht="18" customHeight="1" x14ac:dyDescent="0.15">
      <c r="A41" s="17" t="s">
        <v>187</v>
      </c>
    </row>
    <row r="42" spans="1:1" s="17" customFormat="1" ht="18" customHeight="1" x14ac:dyDescent="0.15">
      <c r="A42" s="17" t="s">
        <v>158</v>
      </c>
    </row>
    <row r="43" spans="1:1" s="17" customFormat="1" ht="18" customHeight="1" x14ac:dyDescent="0.15">
      <c r="A43" s="17" t="s">
        <v>187</v>
      </c>
    </row>
    <row r="44" spans="1:1" s="17" customFormat="1" ht="18" customHeight="1" x14ac:dyDescent="0.15">
      <c r="A44" s="17" t="s">
        <v>137</v>
      </c>
    </row>
    <row r="45" spans="1:1" s="17" customFormat="1" x14ac:dyDescent="0.15"/>
    <row r="46" spans="1:1" s="17" customFormat="1" x14ac:dyDescent="0.15"/>
    <row r="47" spans="1:1" s="17" customFormat="1" x14ac:dyDescent="0.15"/>
  </sheetData>
  <mergeCells count="44">
    <mergeCell ref="S28:AA28"/>
    <mergeCell ref="S30:AA30"/>
    <mergeCell ref="A8:D9"/>
    <mergeCell ref="A3:AC3"/>
    <mergeCell ref="A6:D7"/>
    <mergeCell ref="E6:I7"/>
    <mergeCell ref="J6:M7"/>
    <mergeCell ref="Z6:AC7"/>
    <mergeCell ref="N6:Y7"/>
    <mergeCell ref="V26:AC26"/>
    <mergeCell ref="Z8:AC9"/>
    <mergeCell ref="J14:M15"/>
    <mergeCell ref="J12:M13"/>
    <mergeCell ref="J8:M9"/>
    <mergeCell ref="E8:I9"/>
    <mergeCell ref="A10:D11"/>
    <mergeCell ref="J10:M11"/>
    <mergeCell ref="E10:I11"/>
    <mergeCell ref="E20:I21"/>
    <mergeCell ref="E18:I19"/>
    <mergeCell ref="E16:I17"/>
    <mergeCell ref="E14:I15"/>
    <mergeCell ref="E12:I13"/>
    <mergeCell ref="J20:M21"/>
    <mergeCell ref="J18:M19"/>
    <mergeCell ref="A20:D21"/>
    <mergeCell ref="A18:D19"/>
    <mergeCell ref="A16:D17"/>
    <mergeCell ref="A14:D15"/>
    <mergeCell ref="A12:D13"/>
    <mergeCell ref="N18:Y19"/>
    <mergeCell ref="J16:M17"/>
    <mergeCell ref="N20:Y21"/>
    <mergeCell ref="Z12:AC13"/>
    <mergeCell ref="Z10:AC11"/>
    <mergeCell ref="Z20:AC21"/>
    <mergeCell ref="Z18:AC19"/>
    <mergeCell ref="Z16:AC17"/>
    <mergeCell ref="Z14:AC15"/>
    <mergeCell ref="N8:Y9"/>
    <mergeCell ref="N10:Y11"/>
    <mergeCell ref="N12:Y13"/>
    <mergeCell ref="N14:Y15"/>
    <mergeCell ref="N16:Y17"/>
  </mergeCells>
  <phoneticPr fontId="6"/>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A057-C8C0-4263-8786-837ECF04E6F8}">
  <sheetPr>
    <tabColor rgb="FFFFFF00"/>
  </sheetPr>
  <dimension ref="A1:AC47"/>
  <sheetViews>
    <sheetView view="pageBreakPreview" zoomScaleNormal="100" zoomScaleSheetLayoutView="100" workbookViewId="0">
      <selection activeCell="S30" sqref="S30:AA30"/>
    </sheetView>
  </sheetViews>
  <sheetFormatPr defaultRowHeight="14.25" x14ac:dyDescent="0.15"/>
  <cols>
    <col min="1" max="29" width="3" style="16" customWidth="1"/>
    <col min="30" max="16384" width="9" style="16"/>
  </cols>
  <sheetData>
    <row r="1" spans="1:29" ht="18" customHeight="1" x14ac:dyDescent="0.15">
      <c r="A1" s="606" t="s">
        <v>318</v>
      </c>
    </row>
    <row r="2" spans="1:29" ht="18" customHeight="1" x14ac:dyDescent="0.15">
      <c r="A2" s="606"/>
    </row>
    <row r="3" spans="1:29" s="17" customFormat="1" ht="18" customHeight="1" x14ac:dyDescent="0.15">
      <c r="A3" s="522" t="s">
        <v>339</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row>
    <row r="4" spans="1:29" s="17" customFormat="1" ht="18" customHeight="1" x14ac:dyDescent="0.15"/>
    <row r="5" spans="1:29" s="17" customFormat="1" ht="18" customHeight="1" x14ac:dyDescent="0.15">
      <c r="A5" s="17" t="s">
        <v>132</v>
      </c>
    </row>
    <row r="6" spans="1:29" s="17" customFormat="1" ht="18" customHeight="1" x14ac:dyDescent="0.15">
      <c r="A6" s="605" t="s">
        <v>338</v>
      </c>
      <c r="B6" s="604"/>
      <c r="C6" s="604"/>
      <c r="D6" s="604"/>
      <c r="E6" s="604"/>
      <c r="F6" s="604"/>
      <c r="G6" s="603"/>
      <c r="H6" s="241" t="s">
        <v>337</v>
      </c>
      <c r="I6" s="242"/>
      <c r="J6" s="242"/>
      <c r="K6" s="242"/>
      <c r="L6" s="242"/>
      <c r="M6" s="243"/>
      <c r="N6" s="294" t="s">
        <v>1</v>
      </c>
      <c r="O6" s="294"/>
      <c r="P6" s="294"/>
      <c r="Q6" s="294"/>
      <c r="R6" s="294"/>
      <c r="S6" s="294"/>
      <c r="T6" s="294"/>
      <c r="U6" s="294"/>
      <c r="V6" s="294"/>
      <c r="W6" s="294"/>
      <c r="X6" s="294"/>
      <c r="Y6" s="294"/>
      <c r="Z6" s="597" t="s">
        <v>186</v>
      </c>
      <c r="AA6" s="214"/>
      <c r="AB6" s="214"/>
      <c r="AC6" s="214"/>
    </row>
    <row r="7" spans="1:29" s="17" customFormat="1" ht="18" customHeight="1" x14ac:dyDescent="0.15">
      <c r="A7" s="602"/>
      <c r="B7" s="601"/>
      <c r="C7" s="601"/>
      <c r="D7" s="601"/>
      <c r="E7" s="601"/>
      <c r="F7" s="601"/>
      <c r="G7" s="600"/>
      <c r="H7" s="268"/>
      <c r="I7" s="269"/>
      <c r="J7" s="269"/>
      <c r="K7" s="269"/>
      <c r="L7" s="269"/>
      <c r="M7" s="270"/>
      <c r="N7" s="294"/>
      <c r="O7" s="294"/>
      <c r="P7" s="294"/>
      <c r="Q7" s="294"/>
      <c r="R7" s="294"/>
      <c r="S7" s="294"/>
      <c r="T7" s="294"/>
      <c r="U7" s="294"/>
      <c r="V7" s="294"/>
      <c r="W7" s="294"/>
      <c r="X7" s="294"/>
      <c r="Y7" s="294"/>
      <c r="Z7" s="214"/>
      <c r="AA7" s="214"/>
      <c r="AB7" s="214"/>
      <c r="AC7" s="214"/>
    </row>
    <row r="8" spans="1:29" s="17" customFormat="1" ht="18" customHeight="1" x14ac:dyDescent="0.15">
      <c r="A8" s="241"/>
      <c r="B8" s="242"/>
      <c r="C8" s="242"/>
      <c r="D8" s="242"/>
      <c r="E8" s="242"/>
      <c r="F8" s="242"/>
      <c r="G8" s="243"/>
      <c r="H8" s="241"/>
      <c r="I8" s="242"/>
      <c r="J8" s="242"/>
      <c r="K8" s="242"/>
      <c r="L8" s="242"/>
      <c r="M8" s="243"/>
      <c r="N8" s="524"/>
      <c r="O8" s="524"/>
      <c r="P8" s="524"/>
      <c r="Q8" s="524"/>
      <c r="R8" s="524"/>
      <c r="S8" s="524"/>
      <c r="T8" s="524"/>
      <c r="U8" s="524"/>
      <c r="V8" s="524"/>
      <c r="W8" s="524"/>
      <c r="X8" s="524"/>
      <c r="Y8" s="524"/>
      <c r="Z8" s="294" t="s">
        <v>157</v>
      </c>
      <c r="AA8" s="294"/>
      <c r="AB8" s="294"/>
      <c r="AC8" s="294"/>
    </row>
    <row r="9" spans="1:29" s="17" customFormat="1" ht="18" customHeight="1" x14ac:dyDescent="0.15">
      <c r="A9" s="268"/>
      <c r="B9" s="269"/>
      <c r="C9" s="269"/>
      <c r="D9" s="269"/>
      <c r="E9" s="269"/>
      <c r="F9" s="269"/>
      <c r="G9" s="270"/>
      <c r="H9" s="268"/>
      <c r="I9" s="269"/>
      <c r="J9" s="269"/>
      <c r="K9" s="269"/>
      <c r="L9" s="269"/>
      <c r="M9" s="270"/>
      <c r="N9" s="524"/>
      <c r="O9" s="524"/>
      <c r="P9" s="524"/>
      <c r="Q9" s="524"/>
      <c r="R9" s="524"/>
      <c r="S9" s="524"/>
      <c r="T9" s="524"/>
      <c r="U9" s="524"/>
      <c r="V9" s="524"/>
      <c r="W9" s="524"/>
      <c r="X9" s="524"/>
      <c r="Y9" s="524"/>
      <c r="Z9" s="294"/>
      <c r="AA9" s="294"/>
      <c r="AB9" s="294"/>
      <c r="AC9" s="294"/>
    </row>
    <row r="10" spans="1:29" s="17" customFormat="1" ht="18" customHeight="1" x14ac:dyDescent="0.15">
      <c r="A10" s="241"/>
      <c r="B10" s="242"/>
      <c r="C10" s="242"/>
      <c r="D10" s="242"/>
      <c r="E10" s="242"/>
      <c r="F10" s="242"/>
      <c r="G10" s="243"/>
      <c r="H10" s="241"/>
      <c r="I10" s="242"/>
      <c r="J10" s="242"/>
      <c r="K10" s="242"/>
      <c r="L10" s="242"/>
      <c r="M10" s="243"/>
      <c r="N10" s="524"/>
      <c r="O10" s="524"/>
      <c r="P10" s="524"/>
      <c r="Q10" s="524"/>
      <c r="R10" s="524"/>
      <c r="S10" s="524"/>
      <c r="T10" s="524"/>
      <c r="U10" s="524"/>
      <c r="V10" s="524"/>
      <c r="W10" s="524"/>
      <c r="X10" s="524"/>
      <c r="Y10" s="524"/>
      <c r="Z10" s="294" t="s">
        <v>157</v>
      </c>
      <c r="AA10" s="294"/>
      <c r="AB10" s="294"/>
      <c r="AC10" s="294"/>
    </row>
    <row r="11" spans="1:29" s="17" customFormat="1" ht="18" customHeight="1" x14ac:dyDescent="0.15">
      <c r="A11" s="268"/>
      <c r="B11" s="269"/>
      <c r="C11" s="269"/>
      <c r="D11" s="269"/>
      <c r="E11" s="269"/>
      <c r="F11" s="269"/>
      <c r="G11" s="270"/>
      <c r="H11" s="268"/>
      <c r="I11" s="269"/>
      <c r="J11" s="269"/>
      <c r="K11" s="269"/>
      <c r="L11" s="269"/>
      <c r="M11" s="270"/>
      <c r="N11" s="524"/>
      <c r="O11" s="524"/>
      <c r="P11" s="524"/>
      <c r="Q11" s="524"/>
      <c r="R11" s="524"/>
      <c r="S11" s="524"/>
      <c r="T11" s="524"/>
      <c r="U11" s="524"/>
      <c r="V11" s="524"/>
      <c r="W11" s="524"/>
      <c r="X11" s="524"/>
      <c r="Y11" s="524"/>
      <c r="Z11" s="294"/>
      <c r="AA11" s="294"/>
      <c r="AB11" s="294"/>
      <c r="AC11" s="294"/>
    </row>
    <row r="12" spans="1:29" s="17" customFormat="1" ht="18" customHeight="1" x14ac:dyDescent="0.15">
      <c r="A12" s="241"/>
      <c r="B12" s="242"/>
      <c r="C12" s="242"/>
      <c r="D12" s="242"/>
      <c r="E12" s="242"/>
      <c r="F12" s="242"/>
      <c r="G12" s="243"/>
      <c r="H12" s="241"/>
      <c r="I12" s="242"/>
      <c r="J12" s="242"/>
      <c r="K12" s="242"/>
      <c r="L12" s="242"/>
      <c r="M12" s="243"/>
      <c r="N12" s="524"/>
      <c r="O12" s="524"/>
      <c r="P12" s="524"/>
      <c r="Q12" s="524"/>
      <c r="R12" s="524"/>
      <c r="S12" s="524"/>
      <c r="T12" s="524"/>
      <c r="U12" s="524"/>
      <c r="V12" s="524"/>
      <c r="W12" s="524"/>
      <c r="X12" s="524"/>
      <c r="Y12" s="524"/>
      <c r="Z12" s="294" t="s">
        <v>157</v>
      </c>
      <c r="AA12" s="294"/>
      <c r="AB12" s="294"/>
      <c r="AC12" s="294"/>
    </row>
    <row r="13" spans="1:29" s="17" customFormat="1" ht="18" customHeight="1" x14ac:dyDescent="0.15">
      <c r="A13" s="268"/>
      <c r="B13" s="269"/>
      <c r="C13" s="269"/>
      <c r="D13" s="269"/>
      <c r="E13" s="269"/>
      <c r="F13" s="269"/>
      <c r="G13" s="270"/>
      <c r="H13" s="268"/>
      <c r="I13" s="269"/>
      <c r="J13" s="269"/>
      <c r="K13" s="269"/>
      <c r="L13" s="269"/>
      <c r="M13" s="270"/>
      <c r="N13" s="524"/>
      <c r="O13" s="524"/>
      <c r="P13" s="524"/>
      <c r="Q13" s="524"/>
      <c r="R13" s="524"/>
      <c r="S13" s="524"/>
      <c r="T13" s="524"/>
      <c r="U13" s="524"/>
      <c r="V13" s="524"/>
      <c r="W13" s="524"/>
      <c r="X13" s="524"/>
      <c r="Y13" s="524"/>
      <c r="Z13" s="294"/>
      <c r="AA13" s="294"/>
      <c r="AB13" s="294"/>
      <c r="AC13" s="294"/>
    </row>
    <row r="14" spans="1:29" s="17" customFormat="1" ht="18" customHeight="1" x14ac:dyDescent="0.15">
      <c r="A14" s="241"/>
      <c r="B14" s="242"/>
      <c r="C14" s="242"/>
      <c r="D14" s="242"/>
      <c r="E14" s="242"/>
      <c r="F14" s="242"/>
      <c r="G14" s="243"/>
      <c r="H14" s="241"/>
      <c r="I14" s="242"/>
      <c r="J14" s="242"/>
      <c r="K14" s="242"/>
      <c r="L14" s="242"/>
      <c r="M14" s="243"/>
      <c r="N14" s="524"/>
      <c r="O14" s="524"/>
      <c r="P14" s="524"/>
      <c r="Q14" s="524"/>
      <c r="R14" s="524"/>
      <c r="S14" s="524"/>
      <c r="T14" s="524"/>
      <c r="U14" s="524"/>
      <c r="V14" s="524"/>
      <c r="W14" s="524"/>
      <c r="X14" s="524"/>
      <c r="Y14" s="524"/>
      <c r="Z14" s="294" t="s">
        <v>157</v>
      </c>
      <c r="AA14" s="294"/>
      <c r="AB14" s="294"/>
      <c r="AC14" s="294"/>
    </row>
    <row r="15" spans="1:29" s="17" customFormat="1" ht="18" customHeight="1" x14ac:dyDescent="0.15">
      <c r="A15" s="268"/>
      <c r="B15" s="269"/>
      <c r="C15" s="269"/>
      <c r="D15" s="269"/>
      <c r="E15" s="269"/>
      <c r="F15" s="269"/>
      <c r="G15" s="270"/>
      <c r="H15" s="268"/>
      <c r="I15" s="269"/>
      <c r="J15" s="269"/>
      <c r="K15" s="269"/>
      <c r="L15" s="269"/>
      <c r="M15" s="270"/>
      <c r="N15" s="524"/>
      <c r="O15" s="524"/>
      <c r="P15" s="524"/>
      <c r="Q15" s="524"/>
      <c r="R15" s="524"/>
      <c r="S15" s="524"/>
      <c r="T15" s="524"/>
      <c r="U15" s="524"/>
      <c r="V15" s="524"/>
      <c r="W15" s="524"/>
      <c r="X15" s="524"/>
      <c r="Y15" s="524"/>
      <c r="Z15" s="294"/>
      <c r="AA15" s="294"/>
      <c r="AB15" s="294"/>
      <c r="AC15" s="294"/>
    </row>
    <row r="16" spans="1:29" s="17" customFormat="1" ht="18" customHeight="1" x14ac:dyDescent="0.15">
      <c r="A16" s="241"/>
      <c r="B16" s="242"/>
      <c r="C16" s="242"/>
      <c r="D16" s="242"/>
      <c r="E16" s="242"/>
      <c r="F16" s="242"/>
      <c r="G16" s="243"/>
      <c r="H16" s="241"/>
      <c r="I16" s="242"/>
      <c r="J16" s="242"/>
      <c r="K16" s="242"/>
      <c r="L16" s="242"/>
      <c r="M16" s="243"/>
      <c r="N16" s="524"/>
      <c r="O16" s="524"/>
      <c r="P16" s="524"/>
      <c r="Q16" s="524"/>
      <c r="R16" s="524"/>
      <c r="S16" s="524"/>
      <c r="T16" s="524"/>
      <c r="U16" s="524"/>
      <c r="V16" s="524"/>
      <c r="W16" s="524"/>
      <c r="X16" s="524"/>
      <c r="Y16" s="524"/>
      <c r="Z16" s="294" t="s">
        <v>157</v>
      </c>
      <c r="AA16" s="294"/>
      <c r="AB16" s="294"/>
      <c r="AC16" s="294"/>
    </row>
    <row r="17" spans="1:29" s="17" customFormat="1" ht="18" customHeight="1" x14ac:dyDescent="0.15">
      <c r="A17" s="268"/>
      <c r="B17" s="269"/>
      <c r="C17" s="269"/>
      <c r="D17" s="269"/>
      <c r="E17" s="269"/>
      <c r="F17" s="269"/>
      <c r="G17" s="270"/>
      <c r="H17" s="268"/>
      <c r="I17" s="269"/>
      <c r="J17" s="269"/>
      <c r="K17" s="269"/>
      <c r="L17" s="269"/>
      <c r="M17" s="270"/>
      <c r="N17" s="524"/>
      <c r="O17" s="524"/>
      <c r="P17" s="524"/>
      <c r="Q17" s="524"/>
      <c r="R17" s="524"/>
      <c r="S17" s="524"/>
      <c r="T17" s="524"/>
      <c r="U17" s="524"/>
      <c r="V17" s="524"/>
      <c r="W17" s="524"/>
      <c r="X17" s="524"/>
      <c r="Y17" s="524"/>
      <c r="Z17" s="294"/>
      <c r="AA17" s="294"/>
      <c r="AB17" s="294"/>
      <c r="AC17" s="294"/>
    </row>
    <row r="18" spans="1:29" s="17" customFormat="1" ht="18" customHeight="1" x14ac:dyDescent="0.15">
      <c r="A18" s="241"/>
      <c r="B18" s="242"/>
      <c r="C18" s="242"/>
      <c r="D18" s="242"/>
      <c r="E18" s="242"/>
      <c r="F18" s="242"/>
      <c r="G18" s="243"/>
      <c r="H18" s="241"/>
      <c r="I18" s="242"/>
      <c r="J18" s="242"/>
      <c r="K18" s="242"/>
      <c r="L18" s="242"/>
      <c r="M18" s="243"/>
      <c r="N18" s="524"/>
      <c r="O18" s="524"/>
      <c r="P18" s="524"/>
      <c r="Q18" s="524"/>
      <c r="R18" s="524"/>
      <c r="S18" s="524"/>
      <c r="T18" s="524"/>
      <c r="U18" s="524"/>
      <c r="V18" s="524"/>
      <c r="W18" s="524"/>
      <c r="X18" s="524"/>
      <c r="Y18" s="524"/>
      <c r="Z18" s="294" t="s">
        <v>157</v>
      </c>
      <c r="AA18" s="294"/>
      <c r="AB18" s="294"/>
      <c r="AC18" s="294"/>
    </row>
    <row r="19" spans="1:29" s="17" customFormat="1" ht="18" customHeight="1" x14ac:dyDescent="0.15">
      <c r="A19" s="268"/>
      <c r="B19" s="269"/>
      <c r="C19" s="269"/>
      <c r="D19" s="269"/>
      <c r="E19" s="269"/>
      <c r="F19" s="269"/>
      <c r="G19" s="270"/>
      <c r="H19" s="268"/>
      <c r="I19" s="269"/>
      <c r="J19" s="269"/>
      <c r="K19" s="269"/>
      <c r="L19" s="269"/>
      <c r="M19" s="270"/>
      <c r="N19" s="524"/>
      <c r="O19" s="524"/>
      <c r="P19" s="524"/>
      <c r="Q19" s="524"/>
      <c r="R19" s="524"/>
      <c r="S19" s="524"/>
      <c r="T19" s="524"/>
      <c r="U19" s="524"/>
      <c r="V19" s="524"/>
      <c r="W19" s="524"/>
      <c r="X19" s="524"/>
      <c r="Y19" s="524"/>
      <c r="Z19" s="294"/>
      <c r="AA19" s="294"/>
      <c r="AB19" s="294"/>
      <c r="AC19" s="294"/>
    </row>
    <row r="20" spans="1:29" s="17" customFormat="1" ht="18" customHeight="1" x14ac:dyDescent="0.15">
      <c r="A20" s="241"/>
      <c r="B20" s="242"/>
      <c r="C20" s="242"/>
      <c r="D20" s="242"/>
      <c r="E20" s="242"/>
      <c r="F20" s="242"/>
      <c r="G20" s="243"/>
      <c r="H20" s="241"/>
      <c r="I20" s="242"/>
      <c r="J20" s="242"/>
      <c r="K20" s="242"/>
      <c r="L20" s="242"/>
      <c r="M20" s="243"/>
      <c r="N20" s="524"/>
      <c r="O20" s="524"/>
      <c r="P20" s="524"/>
      <c r="Q20" s="524"/>
      <c r="R20" s="524"/>
      <c r="S20" s="524"/>
      <c r="T20" s="524"/>
      <c r="U20" s="524"/>
      <c r="V20" s="524"/>
      <c r="W20" s="524"/>
      <c r="X20" s="524"/>
      <c r="Y20" s="524"/>
      <c r="Z20" s="294" t="s">
        <v>157</v>
      </c>
      <c r="AA20" s="294"/>
      <c r="AB20" s="294"/>
      <c r="AC20" s="294"/>
    </row>
    <row r="21" spans="1:29" s="17" customFormat="1" ht="18" customHeight="1" x14ac:dyDescent="0.15">
      <c r="A21" s="268"/>
      <c r="B21" s="269"/>
      <c r="C21" s="269"/>
      <c r="D21" s="269"/>
      <c r="E21" s="269"/>
      <c r="F21" s="269"/>
      <c r="G21" s="270"/>
      <c r="H21" s="268"/>
      <c r="I21" s="269"/>
      <c r="J21" s="269"/>
      <c r="K21" s="269"/>
      <c r="L21" s="269"/>
      <c r="M21" s="270"/>
      <c r="N21" s="524"/>
      <c r="O21" s="524"/>
      <c r="P21" s="524"/>
      <c r="Q21" s="524"/>
      <c r="R21" s="524"/>
      <c r="S21" s="524"/>
      <c r="T21" s="524"/>
      <c r="U21" s="524"/>
      <c r="V21" s="524"/>
      <c r="W21" s="524"/>
      <c r="X21" s="524"/>
      <c r="Y21" s="524"/>
      <c r="Z21" s="294"/>
      <c r="AA21" s="294"/>
      <c r="AB21" s="294"/>
      <c r="AC21" s="294"/>
    </row>
    <row r="22" spans="1:29" s="17" customFormat="1" ht="18" customHeight="1" x14ac:dyDescent="0.15"/>
    <row r="23" spans="1:29" s="17" customFormat="1" ht="18" customHeight="1" x14ac:dyDescent="0.15">
      <c r="B23" s="17" t="s">
        <v>336</v>
      </c>
    </row>
    <row r="24" spans="1:29" s="17" customFormat="1" ht="18" customHeight="1" x14ac:dyDescent="0.15">
      <c r="N24" s="17" t="s">
        <v>319</v>
      </c>
    </row>
    <row r="25" spans="1:29" s="17" customFormat="1" ht="18" customHeight="1" x14ac:dyDescent="0.15"/>
    <row r="26" spans="1:29" s="17" customFormat="1" ht="18" customHeight="1" x14ac:dyDescent="0.15">
      <c r="W26" s="206" t="str">
        <f>基本情報!B1</f>
        <v>　　年　　月　　日</v>
      </c>
      <c r="X26" s="206"/>
      <c r="Y26" s="206"/>
      <c r="Z26" s="206"/>
      <c r="AA26" s="206"/>
      <c r="AB26" s="206"/>
      <c r="AC26" s="206"/>
    </row>
    <row r="27" spans="1:29" s="17" customFormat="1" ht="18" customHeight="1" x14ac:dyDescent="0.15"/>
    <row r="28" spans="1:29" s="17" customFormat="1" ht="18" customHeight="1" x14ac:dyDescent="0.15">
      <c r="P28" s="17" t="s">
        <v>133</v>
      </c>
      <c r="S28" s="205" t="str">
        <f>基本情報!B2</f>
        <v>株式会社○○商店</v>
      </c>
      <c r="T28" s="205"/>
      <c r="U28" s="205"/>
      <c r="V28" s="205"/>
      <c r="W28" s="205"/>
      <c r="X28" s="205"/>
      <c r="Y28" s="205"/>
      <c r="Z28" s="205"/>
      <c r="AA28" s="205"/>
      <c r="AB28" s="162"/>
    </row>
    <row r="29" spans="1:29" s="17" customFormat="1" ht="18" customHeight="1" x14ac:dyDescent="0.15"/>
    <row r="30" spans="1:29" s="17" customFormat="1" ht="18" customHeight="1" x14ac:dyDescent="0.15">
      <c r="P30" s="17" t="s">
        <v>134</v>
      </c>
      <c r="S30" s="205" t="str">
        <f>基本情報!F2</f>
        <v>○○　○○</v>
      </c>
      <c r="T30" s="205"/>
      <c r="U30" s="205"/>
      <c r="V30" s="205"/>
      <c r="W30" s="205"/>
      <c r="X30" s="205"/>
      <c r="Y30" s="205"/>
      <c r="Z30" s="205"/>
      <c r="AA30" s="205"/>
      <c r="AB30" s="162"/>
    </row>
    <row r="31" spans="1:29" s="17" customFormat="1" ht="18" customHeight="1" x14ac:dyDescent="0.15"/>
    <row r="32" spans="1:29" s="17" customFormat="1" ht="18" customHeight="1" x14ac:dyDescent="0.15">
      <c r="B32" s="17" t="s">
        <v>129</v>
      </c>
    </row>
    <row r="33" spans="1:1" s="17" customFormat="1" ht="18" customHeight="1" x14ac:dyDescent="0.15"/>
    <row r="34" spans="1:1" s="17" customFormat="1" ht="18" customHeight="1" x14ac:dyDescent="0.15"/>
    <row r="35" spans="1:1" s="17" customFormat="1" ht="18" customHeight="1" x14ac:dyDescent="0.15">
      <c r="A35" s="17" t="s">
        <v>130</v>
      </c>
    </row>
    <row r="36" spans="1:1" s="17" customFormat="1" ht="18" customHeight="1" x14ac:dyDescent="0.15">
      <c r="A36" s="17" t="s">
        <v>335</v>
      </c>
    </row>
    <row r="37" spans="1:1" s="17" customFormat="1" ht="18" customHeight="1" x14ac:dyDescent="0.15">
      <c r="A37" s="17" t="s">
        <v>334</v>
      </c>
    </row>
    <row r="38" spans="1:1" s="17" customFormat="1" ht="18" customHeight="1" x14ac:dyDescent="0.15">
      <c r="A38" s="17" t="s">
        <v>333</v>
      </c>
    </row>
    <row r="39" spans="1:1" s="17" customFormat="1" ht="18" customHeight="1" x14ac:dyDescent="0.15">
      <c r="A39" s="17" t="s">
        <v>160</v>
      </c>
    </row>
    <row r="40" spans="1:1" s="17" customFormat="1" ht="18" customHeight="1" x14ac:dyDescent="0.15">
      <c r="A40" s="17" t="s">
        <v>159</v>
      </c>
    </row>
    <row r="41" spans="1:1" s="17" customFormat="1" ht="18" customHeight="1" x14ac:dyDescent="0.15">
      <c r="A41" s="17" t="s">
        <v>187</v>
      </c>
    </row>
    <row r="42" spans="1:1" s="17" customFormat="1" ht="18" customHeight="1" x14ac:dyDescent="0.15">
      <c r="A42" s="17" t="s">
        <v>158</v>
      </c>
    </row>
    <row r="43" spans="1:1" s="17" customFormat="1" ht="18" customHeight="1" x14ac:dyDescent="0.15">
      <c r="A43" s="17" t="s">
        <v>187</v>
      </c>
    </row>
    <row r="44" spans="1:1" s="17" customFormat="1" ht="18" customHeight="1" x14ac:dyDescent="0.15">
      <c r="A44" s="17" t="s">
        <v>137</v>
      </c>
    </row>
    <row r="45" spans="1:1" s="17" customFormat="1" x14ac:dyDescent="0.15"/>
    <row r="46" spans="1:1" s="17" customFormat="1" x14ac:dyDescent="0.15"/>
    <row r="47" spans="1:1" s="17" customFormat="1" x14ac:dyDescent="0.15"/>
  </sheetData>
  <mergeCells count="36">
    <mergeCell ref="A3:AC3"/>
    <mergeCell ref="A6:G7"/>
    <mergeCell ref="H6:M7"/>
    <mergeCell ref="N6:Y7"/>
    <mergeCell ref="Z6:AC7"/>
    <mergeCell ref="A8:G9"/>
    <mergeCell ref="H8:M9"/>
    <mergeCell ref="N8:Y9"/>
    <mergeCell ref="Z8:AC9"/>
    <mergeCell ref="A10:G11"/>
    <mergeCell ref="H10:M11"/>
    <mergeCell ref="N10:Y11"/>
    <mergeCell ref="Z10:AC11"/>
    <mergeCell ref="A12:G13"/>
    <mergeCell ref="H12:M13"/>
    <mergeCell ref="N12:Y13"/>
    <mergeCell ref="Z12:AC13"/>
    <mergeCell ref="Z20:AC21"/>
    <mergeCell ref="A14:G15"/>
    <mergeCell ref="H14:M15"/>
    <mergeCell ref="N14:Y15"/>
    <mergeCell ref="Z14:AC15"/>
    <mergeCell ref="A16:G17"/>
    <mergeCell ref="H16:M17"/>
    <mergeCell ref="N16:Y17"/>
    <mergeCell ref="Z16:AC17"/>
    <mergeCell ref="W26:AC26"/>
    <mergeCell ref="S28:AA28"/>
    <mergeCell ref="S30:AA30"/>
    <mergeCell ref="A18:G19"/>
    <mergeCell ref="H18:M19"/>
    <mergeCell ref="N18:Y19"/>
    <mergeCell ref="Z18:AC19"/>
    <mergeCell ref="A20:G21"/>
    <mergeCell ref="H20:M21"/>
    <mergeCell ref="N20:Y21"/>
  </mergeCells>
  <phoneticPr fontId="6"/>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AC46"/>
  <sheetViews>
    <sheetView view="pageBreakPreview" zoomScaleNormal="100" zoomScaleSheetLayoutView="100" workbookViewId="0">
      <selection activeCell="S30" sqref="S30:AA30"/>
    </sheetView>
  </sheetViews>
  <sheetFormatPr defaultColWidth="9" defaultRowHeight="14.25" x14ac:dyDescent="0.15"/>
  <cols>
    <col min="1" max="29" width="3" style="16" customWidth="1"/>
    <col min="30" max="16384" width="9" style="16"/>
  </cols>
  <sheetData>
    <row r="1" spans="1:29" ht="18" customHeight="1" x14ac:dyDescent="0.15">
      <c r="A1" s="44" t="s">
        <v>318</v>
      </c>
    </row>
    <row r="2" spans="1:29" ht="18" customHeight="1" x14ac:dyDescent="0.15">
      <c r="A2" s="44"/>
    </row>
    <row r="3" spans="1:29" s="17" customFormat="1" ht="18" customHeight="1" x14ac:dyDescent="0.15">
      <c r="A3" s="522" t="s">
        <v>138</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row>
    <row r="4" spans="1:29" s="17" customFormat="1" ht="18" customHeight="1" x14ac:dyDescent="0.15"/>
    <row r="5" spans="1:29" s="17" customFormat="1" ht="18" customHeight="1" x14ac:dyDescent="0.15">
      <c r="A5" s="17" t="s">
        <v>132</v>
      </c>
    </row>
    <row r="6" spans="1:29" s="17" customFormat="1" ht="18" customHeight="1" x14ac:dyDescent="0.15">
      <c r="A6" s="294" t="s">
        <v>139</v>
      </c>
      <c r="B6" s="294"/>
      <c r="C6" s="294"/>
      <c r="D6" s="294"/>
      <c r="E6" s="294"/>
      <c r="F6" s="294"/>
      <c r="G6" s="294"/>
      <c r="H6" s="294" t="s">
        <v>1</v>
      </c>
      <c r="I6" s="294"/>
      <c r="J6" s="294"/>
      <c r="K6" s="294"/>
      <c r="L6" s="294"/>
      <c r="M6" s="294"/>
      <c r="N6" s="294"/>
      <c r="O6" s="294"/>
      <c r="P6" s="294"/>
      <c r="Q6" s="294"/>
      <c r="R6" s="294"/>
      <c r="S6" s="294"/>
      <c r="T6" s="294"/>
      <c r="U6" s="598" t="s">
        <v>190</v>
      </c>
      <c r="V6" s="294"/>
      <c r="W6" s="294"/>
      <c r="X6" s="294"/>
      <c r="Y6" s="294"/>
      <c r="Z6" s="597" t="s">
        <v>186</v>
      </c>
      <c r="AA6" s="214"/>
      <c r="AB6" s="214"/>
      <c r="AC6" s="214"/>
    </row>
    <row r="7" spans="1:29" s="17" customFormat="1" ht="18" customHeight="1" x14ac:dyDescent="0.15">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14"/>
      <c r="AA7" s="214"/>
      <c r="AB7" s="214"/>
      <c r="AC7" s="214"/>
    </row>
    <row r="8" spans="1:29" s="17" customFormat="1" ht="18" customHeight="1" x14ac:dyDescent="0.15">
      <c r="A8" s="294"/>
      <c r="B8" s="294"/>
      <c r="C8" s="294"/>
      <c r="D8" s="294"/>
      <c r="E8" s="294"/>
      <c r="F8" s="294"/>
      <c r="G8" s="294"/>
      <c r="H8" s="524"/>
      <c r="I8" s="524"/>
      <c r="J8" s="524"/>
      <c r="K8" s="524"/>
      <c r="L8" s="524"/>
      <c r="M8" s="524"/>
      <c r="N8" s="524"/>
      <c r="O8" s="524"/>
      <c r="P8" s="524"/>
      <c r="Q8" s="524"/>
      <c r="R8" s="524"/>
      <c r="S8" s="524"/>
      <c r="T8" s="524"/>
      <c r="U8" s="294"/>
      <c r="V8" s="294"/>
      <c r="W8" s="294"/>
      <c r="X8" s="294"/>
      <c r="Y8" s="294"/>
      <c r="Z8" s="294" t="s">
        <v>157</v>
      </c>
      <c r="AA8" s="294"/>
      <c r="AB8" s="294"/>
      <c r="AC8" s="294"/>
    </row>
    <row r="9" spans="1:29" s="17" customFormat="1" ht="18" customHeight="1" x14ac:dyDescent="0.15">
      <c r="A9" s="294"/>
      <c r="B9" s="294"/>
      <c r="C9" s="294"/>
      <c r="D9" s="294"/>
      <c r="E9" s="294"/>
      <c r="F9" s="294"/>
      <c r="G9" s="294"/>
      <c r="H9" s="524"/>
      <c r="I9" s="524"/>
      <c r="J9" s="524"/>
      <c r="K9" s="524"/>
      <c r="L9" s="524"/>
      <c r="M9" s="524"/>
      <c r="N9" s="524"/>
      <c r="O9" s="524"/>
      <c r="P9" s="524"/>
      <c r="Q9" s="524"/>
      <c r="R9" s="524"/>
      <c r="S9" s="524"/>
      <c r="T9" s="524"/>
      <c r="U9" s="294"/>
      <c r="V9" s="294"/>
      <c r="W9" s="294"/>
      <c r="X9" s="294"/>
      <c r="Y9" s="294"/>
      <c r="Z9" s="294"/>
      <c r="AA9" s="294"/>
      <c r="AB9" s="294"/>
      <c r="AC9" s="294"/>
    </row>
    <row r="10" spans="1:29" s="17" customFormat="1" ht="18" customHeight="1" x14ac:dyDescent="0.15">
      <c r="A10" s="294"/>
      <c r="B10" s="294"/>
      <c r="C10" s="294"/>
      <c r="D10" s="294"/>
      <c r="E10" s="294"/>
      <c r="F10" s="294"/>
      <c r="G10" s="294"/>
      <c r="H10" s="524"/>
      <c r="I10" s="524"/>
      <c r="J10" s="524"/>
      <c r="K10" s="524"/>
      <c r="L10" s="524"/>
      <c r="M10" s="524"/>
      <c r="N10" s="524"/>
      <c r="O10" s="524"/>
      <c r="P10" s="524"/>
      <c r="Q10" s="524"/>
      <c r="R10" s="524"/>
      <c r="S10" s="524"/>
      <c r="T10" s="524"/>
      <c r="U10" s="294"/>
      <c r="V10" s="294"/>
      <c r="W10" s="294"/>
      <c r="X10" s="294"/>
      <c r="Y10" s="294"/>
      <c r="Z10" s="294" t="s">
        <v>157</v>
      </c>
      <c r="AA10" s="294"/>
      <c r="AB10" s="294"/>
      <c r="AC10" s="294"/>
    </row>
    <row r="11" spans="1:29" s="17" customFormat="1" ht="18" customHeight="1" x14ac:dyDescent="0.15">
      <c r="A11" s="294"/>
      <c r="B11" s="294"/>
      <c r="C11" s="294"/>
      <c r="D11" s="294"/>
      <c r="E11" s="294"/>
      <c r="F11" s="294"/>
      <c r="G11" s="294"/>
      <c r="H11" s="524"/>
      <c r="I11" s="524"/>
      <c r="J11" s="524"/>
      <c r="K11" s="524"/>
      <c r="L11" s="524"/>
      <c r="M11" s="524"/>
      <c r="N11" s="524"/>
      <c r="O11" s="524"/>
      <c r="P11" s="524"/>
      <c r="Q11" s="524"/>
      <c r="R11" s="524"/>
      <c r="S11" s="524"/>
      <c r="T11" s="524"/>
      <c r="U11" s="294"/>
      <c r="V11" s="294"/>
      <c r="W11" s="294"/>
      <c r="X11" s="294"/>
      <c r="Y11" s="294"/>
      <c r="Z11" s="294"/>
      <c r="AA11" s="294"/>
      <c r="AB11" s="294"/>
      <c r="AC11" s="294"/>
    </row>
    <row r="12" spans="1:29" s="17" customFormat="1" ht="18" customHeight="1" x14ac:dyDescent="0.15">
      <c r="A12" s="294"/>
      <c r="B12" s="294"/>
      <c r="C12" s="294"/>
      <c r="D12" s="294"/>
      <c r="E12" s="294"/>
      <c r="F12" s="294"/>
      <c r="G12" s="294"/>
      <c r="H12" s="524"/>
      <c r="I12" s="524"/>
      <c r="J12" s="524"/>
      <c r="K12" s="524"/>
      <c r="L12" s="524"/>
      <c r="M12" s="524"/>
      <c r="N12" s="524"/>
      <c r="O12" s="524"/>
      <c r="P12" s="524"/>
      <c r="Q12" s="524"/>
      <c r="R12" s="524"/>
      <c r="S12" s="524"/>
      <c r="T12" s="524"/>
      <c r="U12" s="294"/>
      <c r="V12" s="294"/>
      <c r="W12" s="294"/>
      <c r="X12" s="294"/>
      <c r="Y12" s="294"/>
      <c r="Z12" s="294" t="s">
        <v>157</v>
      </c>
      <c r="AA12" s="294"/>
      <c r="AB12" s="294"/>
      <c r="AC12" s="294"/>
    </row>
    <row r="13" spans="1:29" s="17" customFormat="1" ht="18" customHeight="1" x14ac:dyDescent="0.15">
      <c r="A13" s="294"/>
      <c r="B13" s="294"/>
      <c r="C13" s="294"/>
      <c r="D13" s="294"/>
      <c r="E13" s="294"/>
      <c r="F13" s="294"/>
      <c r="G13" s="294"/>
      <c r="H13" s="524"/>
      <c r="I13" s="524"/>
      <c r="J13" s="524"/>
      <c r="K13" s="524"/>
      <c r="L13" s="524"/>
      <c r="M13" s="524"/>
      <c r="N13" s="524"/>
      <c r="O13" s="524"/>
      <c r="P13" s="524"/>
      <c r="Q13" s="524"/>
      <c r="R13" s="524"/>
      <c r="S13" s="524"/>
      <c r="T13" s="524"/>
      <c r="U13" s="294"/>
      <c r="V13" s="294"/>
      <c r="W13" s="294"/>
      <c r="X13" s="294"/>
      <c r="Y13" s="294"/>
      <c r="Z13" s="294"/>
      <c r="AA13" s="294"/>
      <c r="AB13" s="294"/>
      <c r="AC13" s="294"/>
    </row>
    <row r="14" spans="1:29" s="17" customFormat="1" ht="18" customHeight="1" x14ac:dyDescent="0.15">
      <c r="A14" s="294"/>
      <c r="B14" s="294"/>
      <c r="C14" s="294"/>
      <c r="D14" s="294"/>
      <c r="E14" s="294"/>
      <c r="F14" s="294"/>
      <c r="G14" s="294"/>
      <c r="H14" s="524"/>
      <c r="I14" s="524"/>
      <c r="J14" s="524"/>
      <c r="K14" s="524"/>
      <c r="L14" s="524"/>
      <c r="M14" s="524"/>
      <c r="N14" s="524"/>
      <c r="O14" s="524"/>
      <c r="P14" s="524"/>
      <c r="Q14" s="524"/>
      <c r="R14" s="524"/>
      <c r="S14" s="524"/>
      <c r="T14" s="524"/>
      <c r="U14" s="294"/>
      <c r="V14" s="294"/>
      <c r="W14" s="294"/>
      <c r="X14" s="294"/>
      <c r="Y14" s="294"/>
      <c r="Z14" s="294" t="s">
        <v>157</v>
      </c>
      <c r="AA14" s="294"/>
      <c r="AB14" s="294"/>
      <c r="AC14" s="294"/>
    </row>
    <row r="15" spans="1:29" s="17" customFormat="1" ht="18" customHeight="1" x14ac:dyDescent="0.15">
      <c r="A15" s="294"/>
      <c r="B15" s="294"/>
      <c r="C15" s="294"/>
      <c r="D15" s="294"/>
      <c r="E15" s="294"/>
      <c r="F15" s="294"/>
      <c r="G15" s="294"/>
      <c r="H15" s="524"/>
      <c r="I15" s="524"/>
      <c r="J15" s="524"/>
      <c r="K15" s="524"/>
      <c r="L15" s="524"/>
      <c r="M15" s="524"/>
      <c r="N15" s="524"/>
      <c r="O15" s="524"/>
      <c r="P15" s="524"/>
      <c r="Q15" s="524"/>
      <c r="R15" s="524"/>
      <c r="S15" s="524"/>
      <c r="T15" s="524"/>
      <c r="U15" s="294"/>
      <c r="V15" s="294"/>
      <c r="W15" s="294"/>
      <c r="X15" s="294"/>
      <c r="Y15" s="294"/>
      <c r="Z15" s="294"/>
      <c r="AA15" s="294"/>
      <c r="AB15" s="294"/>
      <c r="AC15" s="294"/>
    </row>
    <row r="16" spans="1:29" s="17" customFormat="1" ht="18" customHeight="1" x14ac:dyDescent="0.15">
      <c r="A16" s="294"/>
      <c r="B16" s="294"/>
      <c r="C16" s="294"/>
      <c r="D16" s="294"/>
      <c r="E16" s="294"/>
      <c r="F16" s="294"/>
      <c r="G16" s="294"/>
      <c r="H16" s="524"/>
      <c r="I16" s="524"/>
      <c r="J16" s="524"/>
      <c r="K16" s="524"/>
      <c r="L16" s="524"/>
      <c r="M16" s="524"/>
      <c r="N16" s="524"/>
      <c r="O16" s="524"/>
      <c r="P16" s="524"/>
      <c r="Q16" s="524"/>
      <c r="R16" s="524"/>
      <c r="S16" s="524"/>
      <c r="T16" s="524"/>
      <c r="U16" s="294"/>
      <c r="V16" s="294"/>
      <c r="W16" s="294"/>
      <c r="X16" s="294"/>
      <c r="Y16" s="294"/>
      <c r="Z16" s="294" t="s">
        <v>157</v>
      </c>
      <c r="AA16" s="294"/>
      <c r="AB16" s="294"/>
      <c r="AC16" s="294"/>
    </row>
    <row r="17" spans="1:29" s="17" customFormat="1" ht="18" customHeight="1" x14ac:dyDescent="0.15">
      <c r="A17" s="294"/>
      <c r="B17" s="294"/>
      <c r="C17" s="294"/>
      <c r="D17" s="294"/>
      <c r="E17" s="294"/>
      <c r="F17" s="294"/>
      <c r="G17" s="294"/>
      <c r="H17" s="524"/>
      <c r="I17" s="524"/>
      <c r="J17" s="524"/>
      <c r="K17" s="524"/>
      <c r="L17" s="524"/>
      <c r="M17" s="524"/>
      <c r="N17" s="524"/>
      <c r="O17" s="524"/>
      <c r="P17" s="524"/>
      <c r="Q17" s="524"/>
      <c r="R17" s="524"/>
      <c r="S17" s="524"/>
      <c r="T17" s="524"/>
      <c r="U17" s="294"/>
      <c r="V17" s="294"/>
      <c r="W17" s="294"/>
      <c r="X17" s="294"/>
      <c r="Y17" s="294"/>
      <c r="Z17" s="294"/>
      <c r="AA17" s="294"/>
      <c r="AB17" s="294"/>
      <c r="AC17" s="294"/>
    </row>
    <row r="18" spans="1:29" s="17" customFormat="1" ht="18" customHeight="1" x14ac:dyDescent="0.15">
      <c r="A18" s="294"/>
      <c r="B18" s="294"/>
      <c r="C18" s="294"/>
      <c r="D18" s="294"/>
      <c r="E18" s="294"/>
      <c r="F18" s="294"/>
      <c r="G18" s="294"/>
      <c r="H18" s="524"/>
      <c r="I18" s="524"/>
      <c r="J18" s="524"/>
      <c r="K18" s="524"/>
      <c r="L18" s="524"/>
      <c r="M18" s="524"/>
      <c r="N18" s="524"/>
      <c r="O18" s="524"/>
      <c r="P18" s="524"/>
      <c r="Q18" s="524"/>
      <c r="R18" s="524"/>
      <c r="S18" s="524"/>
      <c r="T18" s="524"/>
      <c r="U18" s="294"/>
      <c r="V18" s="294"/>
      <c r="W18" s="294"/>
      <c r="X18" s="294"/>
      <c r="Y18" s="294"/>
      <c r="Z18" s="294" t="s">
        <v>157</v>
      </c>
      <c r="AA18" s="294"/>
      <c r="AB18" s="294"/>
      <c r="AC18" s="294"/>
    </row>
    <row r="19" spans="1:29" s="17" customFormat="1" ht="18" customHeight="1" x14ac:dyDescent="0.15">
      <c r="A19" s="294"/>
      <c r="B19" s="294"/>
      <c r="C19" s="294"/>
      <c r="D19" s="294"/>
      <c r="E19" s="294"/>
      <c r="F19" s="294"/>
      <c r="G19" s="294"/>
      <c r="H19" s="524"/>
      <c r="I19" s="524"/>
      <c r="J19" s="524"/>
      <c r="K19" s="524"/>
      <c r="L19" s="524"/>
      <c r="M19" s="524"/>
      <c r="N19" s="524"/>
      <c r="O19" s="524"/>
      <c r="P19" s="524"/>
      <c r="Q19" s="524"/>
      <c r="R19" s="524"/>
      <c r="S19" s="524"/>
      <c r="T19" s="524"/>
      <c r="U19" s="294"/>
      <c r="V19" s="294"/>
      <c r="W19" s="294"/>
      <c r="X19" s="294"/>
      <c r="Y19" s="294"/>
      <c r="Z19" s="294"/>
      <c r="AA19" s="294"/>
      <c r="AB19" s="294"/>
      <c r="AC19" s="294"/>
    </row>
    <row r="20" spans="1:29" s="17" customFormat="1" ht="18" customHeight="1" x14ac:dyDescent="0.15">
      <c r="A20" s="294"/>
      <c r="B20" s="294"/>
      <c r="C20" s="294"/>
      <c r="D20" s="294"/>
      <c r="E20" s="294"/>
      <c r="F20" s="294"/>
      <c r="G20" s="294"/>
      <c r="H20" s="524"/>
      <c r="I20" s="524"/>
      <c r="J20" s="524"/>
      <c r="K20" s="524"/>
      <c r="L20" s="524"/>
      <c r="M20" s="524"/>
      <c r="N20" s="524"/>
      <c r="O20" s="524"/>
      <c r="P20" s="524"/>
      <c r="Q20" s="524"/>
      <c r="R20" s="524"/>
      <c r="S20" s="524"/>
      <c r="T20" s="524"/>
      <c r="U20" s="294"/>
      <c r="V20" s="294"/>
      <c r="W20" s="294"/>
      <c r="X20" s="294"/>
      <c r="Y20" s="294"/>
      <c r="Z20" s="294" t="s">
        <v>157</v>
      </c>
      <c r="AA20" s="294"/>
      <c r="AB20" s="294"/>
      <c r="AC20" s="294"/>
    </row>
    <row r="21" spans="1:29" s="17" customFormat="1" ht="18" customHeight="1" x14ac:dyDescent="0.15">
      <c r="A21" s="294"/>
      <c r="B21" s="294"/>
      <c r="C21" s="294"/>
      <c r="D21" s="294"/>
      <c r="E21" s="294"/>
      <c r="F21" s="294"/>
      <c r="G21" s="294"/>
      <c r="H21" s="524"/>
      <c r="I21" s="524"/>
      <c r="J21" s="524"/>
      <c r="K21" s="524"/>
      <c r="L21" s="524"/>
      <c r="M21" s="524"/>
      <c r="N21" s="524"/>
      <c r="O21" s="524"/>
      <c r="P21" s="524"/>
      <c r="Q21" s="524"/>
      <c r="R21" s="524"/>
      <c r="S21" s="524"/>
      <c r="T21" s="524"/>
      <c r="U21" s="294"/>
      <c r="V21" s="294"/>
      <c r="W21" s="294"/>
      <c r="X21" s="294"/>
      <c r="Y21" s="294"/>
      <c r="Z21" s="294"/>
      <c r="AA21" s="294"/>
      <c r="AB21" s="294"/>
      <c r="AC21" s="294"/>
    </row>
    <row r="22" spans="1:29" s="17" customFormat="1" ht="18" customHeight="1" x14ac:dyDescent="0.1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9" s="17" customFormat="1" ht="18" customHeight="1" x14ac:dyDescent="0.15">
      <c r="B23" s="17" t="s">
        <v>321</v>
      </c>
    </row>
    <row r="24" spans="1:29" s="17" customFormat="1" ht="18" customHeight="1" x14ac:dyDescent="0.15">
      <c r="N24" s="17" t="s">
        <v>319</v>
      </c>
    </row>
    <row r="25" spans="1:29" s="17" customFormat="1" ht="18" customHeight="1" x14ac:dyDescent="0.15"/>
    <row r="26" spans="1:29" s="17" customFormat="1" ht="18" customHeight="1" x14ac:dyDescent="0.15">
      <c r="V26" s="599" t="str">
        <f>基本情報!B1</f>
        <v>　　年　　月　　日</v>
      </c>
      <c r="W26" s="599"/>
      <c r="X26" s="599"/>
      <c r="Y26" s="599"/>
      <c r="Z26" s="599"/>
      <c r="AA26" s="599"/>
      <c r="AB26" s="599"/>
      <c r="AC26" s="599"/>
    </row>
    <row r="27" spans="1:29" s="17" customFormat="1" ht="18" customHeight="1" x14ac:dyDescent="0.15"/>
    <row r="28" spans="1:29" s="17" customFormat="1" ht="18" customHeight="1" x14ac:dyDescent="0.15">
      <c r="P28" s="17" t="s">
        <v>133</v>
      </c>
      <c r="S28" s="205" t="str">
        <f>基本情報!B2</f>
        <v>株式会社○○商店</v>
      </c>
      <c r="T28" s="205"/>
      <c r="U28" s="205"/>
      <c r="V28" s="205"/>
      <c r="W28" s="205"/>
      <c r="X28" s="205"/>
      <c r="Y28" s="205"/>
      <c r="Z28" s="205"/>
      <c r="AA28" s="205"/>
      <c r="AB28" s="10"/>
    </row>
    <row r="29" spans="1:29" s="17" customFormat="1" ht="18" customHeight="1" x14ac:dyDescent="0.15"/>
    <row r="30" spans="1:29" s="17" customFormat="1" ht="18" customHeight="1" x14ac:dyDescent="0.15">
      <c r="P30" s="17" t="s">
        <v>134</v>
      </c>
      <c r="S30" s="205" t="str">
        <f>基本情報!F2</f>
        <v>○○　○○</v>
      </c>
      <c r="T30" s="205"/>
      <c r="U30" s="205"/>
      <c r="V30" s="205"/>
      <c r="W30" s="205"/>
      <c r="X30" s="205"/>
      <c r="Y30" s="205"/>
      <c r="Z30" s="205"/>
      <c r="AA30" s="205"/>
      <c r="AB30" s="10"/>
    </row>
    <row r="31" spans="1:29" s="17" customFormat="1" ht="18" customHeight="1" x14ac:dyDescent="0.15"/>
    <row r="32" spans="1:29" s="17" customFormat="1" ht="18" customHeight="1" x14ac:dyDescent="0.15">
      <c r="B32" s="17" t="s">
        <v>129</v>
      </c>
    </row>
    <row r="33" spans="1:1" s="17" customFormat="1" ht="18" customHeight="1" x14ac:dyDescent="0.15"/>
    <row r="34" spans="1:1" s="17" customFormat="1" ht="18" customHeight="1" x14ac:dyDescent="0.15"/>
    <row r="35" spans="1:1" s="17" customFormat="1" ht="18" customHeight="1" x14ac:dyDescent="0.15"/>
    <row r="36" spans="1:1" s="17" customFormat="1" ht="18" customHeight="1" x14ac:dyDescent="0.15">
      <c r="A36" s="17" t="s">
        <v>130</v>
      </c>
    </row>
    <row r="37" spans="1:1" s="17" customFormat="1" ht="18" customHeight="1" x14ac:dyDescent="0.15">
      <c r="A37" s="17" t="s">
        <v>317</v>
      </c>
    </row>
    <row r="38" spans="1:1" s="17" customFormat="1" ht="18" customHeight="1" x14ac:dyDescent="0.15">
      <c r="A38" s="17" t="s">
        <v>161</v>
      </c>
    </row>
    <row r="39" spans="1:1" s="17" customFormat="1" ht="18" customHeight="1" x14ac:dyDescent="0.15">
      <c r="A39" s="17" t="s">
        <v>160</v>
      </c>
    </row>
    <row r="40" spans="1:1" s="17" customFormat="1" ht="18" customHeight="1" x14ac:dyDescent="0.15">
      <c r="A40" s="17" t="s">
        <v>159</v>
      </c>
    </row>
    <row r="41" spans="1:1" s="17" customFormat="1" ht="18" customHeight="1" x14ac:dyDescent="0.15">
      <c r="A41" s="17" t="s">
        <v>187</v>
      </c>
    </row>
    <row r="42" spans="1:1" s="17" customFormat="1" ht="18" customHeight="1" x14ac:dyDescent="0.15">
      <c r="A42" s="17" t="s">
        <v>158</v>
      </c>
    </row>
    <row r="43" spans="1:1" s="17" customFormat="1" ht="18" customHeight="1" x14ac:dyDescent="0.15">
      <c r="A43" s="17" t="s">
        <v>187</v>
      </c>
    </row>
    <row r="44" spans="1:1" s="17" customFormat="1" ht="18" customHeight="1" x14ac:dyDescent="0.15">
      <c r="A44" s="17" t="s">
        <v>137</v>
      </c>
    </row>
    <row r="45" spans="1:1" s="17" customFormat="1" x14ac:dyDescent="0.15"/>
    <row r="46" spans="1:1" s="17" customFormat="1" x14ac:dyDescent="0.15"/>
  </sheetData>
  <mergeCells count="36">
    <mergeCell ref="S30:AA30"/>
    <mergeCell ref="S28:AA28"/>
    <mergeCell ref="A3:AC3"/>
    <mergeCell ref="Z6:AC7"/>
    <mergeCell ref="U6:Y7"/>
    <mergeCell ref="H6:T7"/>
    <mergeCell ref="A6:G7"/>
    <mergeCell ref="U8:Y9"/>
    <mergeCell ref="H8:T9"/>
    <mergeCell ref="V26:AC26"/>
    <mergeCell ref="Z20:AC21"/>
    <mergeCell ref="Z8:AC9"/>
    <mergeCell ref="Z18:AC19"/>
    <mergeCell ref="U10:Y11"/>
    <mergeCell ref="H18:T19"/>
    <mergeCell ref="H16:T17"/>
    <mergeCell ref="A12:G13"/>
    <mergeCell ref="Z12:AC13"/>
    <mergeCell ref="Z16:AC17"/>
    <mergeCell ref="H14:T15"/>
    <mergeCell ref="A8:G9"/>
    <mergeCell ref="H12:T13"/>
    <mergeCell ref="A10:G11"/>
    <mergeCell ref="Z14:AC15"/>
    <mergeCell ref="U18:Y19"/>
    <mergeCell ref="Z10:AC11"/>
    <mergeCell ref="H10:T11"/>
    <mergeCell ref="U14:Y15"/>
    <mergeCell ref="U12:Y13"/>
    <mergeCell ref="U16:Y17"/>
    <mergeCell ref="A20:G21"/>
    <mergeCell ref="A18:G19"/>
    <mergeCell ref="A16:G17"/>
    <mergeCell ref="A14:G15"/>
    <mergeCell ref="U20:Y21"/>
    <mergeCell ref="H20:T21"/>
  </mergeCells>
  <phoneticPr fontId="6"/>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4"/>
  <sheetViews>
    <sheetView view="pageBreakPreview" topLeftCell="A34" zoomScaleNormal="100" zoomScaleSheetLayoutView="100" workbookViewId="0">
      <selection activeCell="W47" sqref="W47"/>
    </sheetView>
  </sheetViews>
  <sheetFormatPr defaultColWidth="9" defaultRowHeight="14.25" x14ac:dyDescent="0.15"/>
  <cols>
    <col min="1" max="29" width="3" style="16" customWidth="1"/>
    <col min="30" max="16384" width="9" style="16"/>
  </cols>
  <sheetData>
    <row r="1" spans="1:29" ht="18" customHeight="1" x14ac:dyDescent="0.15">
      <c r="A1" s="16" t="s">
        <v>107</v>
      </c>
    </row>
    <row r="2" spans="1:29" ht="18" customHeight="1" x14ac:dyDescent="0.15">
      <c r="A2" s="17"/>
      <c r="B2" s="17"/>
      <c r="C2" s="17"/>
      <c r="D2" s="17"/>
      <c r="E2" s="17"/>
      <c r="F2" s="17"/>
      <c r="G2" s="17"/>
      <c r="H2" s="17"/>
      <c r="I2" s="17"/>
      <c r="J2" s="17"/>
      <c r="K2" s="17"/>
      <c r="L2" s="17"/>
      <c r="M2" s="17"/>
      <c r="N2" s="17"/>
      <c r="O2" s="17"/>
      <c r="P2" s="17"/>
      <c r="Q2" s="17"/>
      <c r="R2" s="17"/>
      <c r="S2" s="45" t="s">
        <v>40</v>
      </c>
      <c r="T2" s="207" t="s">
        <v>37</v>
      </c>
      <c r="U2" s="208"/>
      <c r="V2" s="208"/>
      <c r="W2" s="209"/>
      <c r="X2" s="33"/>
      <c r="Y2" s="34"/>
      <c r="Z2" s="34"/>
      <c r="AA2" s="34"/>
      <c r="AB2" s="34"/>
      <c r="AC2" s="35"/>
    </row>
    <row r="3" spans="1:29" ht="18" customHeight="1" x14ac:dyDescent="0.15">
      <c r="A3" s="17"/>
      <c r="B3" s="17"/>
      <c r="C3" s="17"/>
      <c r="D3" s="17"/>
      <c r="E3" s="17"/>
      <c r="F3" s="17"/>
      <c r="G3" s="17"/>
      <c r="H3" s="17"/>
      <c r="I3" s="17"/>
      <c r="J3" s="17"/>
      <c r="K3" s="17"/>
      <c r="L3" s="17"/>
      <c r="M3" s="17"/>
      <c r="N3" s="17"/>
      <c r="O3" s="17"/>
      <c r="P3" s="17"/>
      <c r="Q3" s="17"/>
      <c r="R3" s="17"/>
      <c r="S3" s="45" t="s">
        <v>40</v>
      </c>
      <c r="T3" s="207" t="s">
        <v>38</v>
      </c>
      <c r="U3" s="208"/>
      <c r="V3" s="208"/>
      <c r="W3" s="209"/>
      <c r="X3" s="33"/>
      <c r="Y3" s="34"/>
      <c r="Z3" s="34"/>
      <c r="AA3" s="34"/>
      <c r="AB3" s="34"/>
      <c r="AC3" s="35"/>
    </row>
    <row r="4" spans="1:29" ht="18" customHeight="1" x14ac:dyDescent="0.15">
      <c r="A4" s="17"/>
      <c r="B4" s="17"/>
      <c r="C4" s="17"/>
      <c r="D4" s="17"/>
      <c r="E4" s="17"/>
      <c r="F4" s="17"/>
      <c r="G4" s="17"/>
      <c r="H4" s="17"/>
      <c r="I4" s="17"/>
      <c r="J4" s="17"/>
      <c r="K4" s="17"/>
      <c r="L4" s="17"/>
      <c r="M4" s="17"/>
      <c r="N4" s="17"/>
      <c r="O4" s="17"/>
      <c r="P4" s="17"/>
      <c r="Q4" s="17"/>
      <c r="R4" s="17"/>
      <c r="S4" s="45" t="s">
        <v>40</v>
      </c>
      <c r="T4" s="207" t="s">
        <v>39</v>
      </c>
      <c r="U4" s="208"/>
      <c r="V4" s="208"/>
      <c r="W4" s="209"/>
      <c r="X4" s="33"/>
      <c r="Y4" s="100" t="s">
        <v>41</v>
      </c>
      <c r="Z4" s="34"/>
      <c r="AA4" s="100" t="s">
        <v>226</v>
      </c>
      <c r="AB4" s="34"/>
      <c r="AC4" s="101" t="s">
        <v>42</v>
      </c>
    </row>
    <row r="5" spans="1:29" ht="18" customHeight="1" x14ac:dyDescent="0.15">
      <c r="A5" s="17"/>
      <c r="B5" s="17"/>
      <c r="C5" s="17"/>
      <c r="D5" s="17"/>
      <c r="E5" s="17"/>
      <c r="F5" s="17"/>
      <c r="G5" s="17"/>
      <c r="H5" s="17"/>
      <c r="I5" s="17"/>
      <c r="J5" s="17"/>
      <c r="K5" s="17"/>
      <c r="L5" s="17"/>
      <c r="M5" s="17"/>
      <c r="N5" s="17"/>
      <c r="O5" s="17"/>
      <c r="P5" s="17"/>
      <c r="Q5" s="17"/>
      <c r="R5" s="17"/>
      <c r="S5" s="45" t="s">
        <v>40</v>
      </c>
      <c r="T5" s="207" t="s">
        <v>4</v>
      </c>
      <c r="U5" s="208"/>
      <c r="V5" s="208"/>
      <c r="W5" s="209"/>
      <c r="X5" s="33"/>
      <c r="Y5" s="34"/>
      <c r="Z5" s="34"/>
      <c r="AA5" s="34"/>
      <c r="AB5" s="34"/>
      <c r="AC5" s="35"/>
    </row>
    <row r="6" spans="1:29" ht="18"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8" customHeight="1" x14ac:dyDescent="0.15">
      <c r="A7" s="210" t="s">
        <v>109</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row>
    <row r="8" spans="1:29" ht="18" customHeight="1" x14ac:dyDescent="0.15">
      <c r="A8" s="17"/>
      <c r="B8" s="17"/>
      <c r="C8" s="17"/>
      <c r="D8" s="17"/>
      <c r="E8" s="17"/>
      <c r="F8" s="17"/>
      <c r="G8" s="17"/>
      <c r="H8" s="17"/>
      <c r="I8" s="17"/>
      <c r="J8" s="17"/>
      <c r="K8" s="17"/>
      <c r="L8" s="17"/>
      <c r="M8" s="17"/>
      <c r="N8" s="17"/>
      <c r="O8" s="17"/>
      <c r="P8" s="17"/>
      <c r="Q8" s="17"/>
      <c r="R8" s="17"/>
      <c r="S8" s="17"/>
      <c r="T8" s="17"/>
      <c r="U8" s="17"/>
      <c r="W8" s="17"/>
      <c r="X8" s="17"/>
      <c r="Y8" s="17"/>
      <c r="Z8" s="17"/>
      <c r="AA8" s="17"/>
      <c r="AB8" s="17"/>
      <c r="AC8" s="17"/>
    </row>
    <row r="9" spans="1:29" ht="18" customHeight="1" x14ac:dyDescent="0.15">
      <c r="A9" s="17"/>
      <c r="B9" s="17"/>
      <c r="C9" s="17"/>
      <c r="D9" s="17"/>
      <c r="E9" s="17"/>
      <c r="F9" s="17"/>
      <c r="G9" s="17"/>
      <c r="H9" s="17"/>
      <c r="I9" s="17"/>
      <c r="J9" s="17"/>
      <c r="K9" s="17"/>
      <c r="L9" s="17"/>
      <c r="M9" s="17"/>
      <c r="N9" s="17"/>
      <c r="O9" s="17"/>
      <c r="P9" s="17"/>
      <c r="Q9" s="17"/>
      <c r="R9" s="17"/>
      <c r="S9" s="17"/>
      <c r="T9" s="17"/>
      <c r="U9" s="17"/>
      <c r="V9" s="17"/>
      <c r="W9" s="206" t="str">
        <f>基本情報!B1</f>
        <v>　　年　　月　　日</v>
      </c>
      <c r="X9" s="206"/>
      <c r="Y9" s="206"/>
      <c r="Z9" s="206"/>
      <c r="AA9" s="206"/>
      <c r="AB9" s="206"/>
      <c r="AC9" s="206"/>
    </row>
    <row r="10" spans="1:29" ht="18"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row>
    <row r="11" spans="1:29" ht="18" customHeight="1" x14ac:dyDescent="0.15">
      <c r="A11" s="17"/>
      <c r="B11" s="17" t="s">
        <v>67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row>
    <row r="12" spans="1:29" ht="18" customHeight="1" x14ac:dyDescent="0.15">
      <c r="A12" s="17"/>
      <c r="B12" s="17"/>
      <c r="C12" s="17"/>
      <c r="D12" s="17"/>
      <c r="E12" s="17"/>
      <c r="F12" s="17"/>
      <c r="G12" s="17"/>
      <c r="H12" s="17"/>
      <c r="I12" s="17"/>
      <c r="J12" s="17"/>
      <c r="K12" s="17"/>
      <c r="L12" s="17"/>
      <c r="M12" s="17"/>
      <c r="N12" s="17"/>
      <c r="O12" s="17"/>
      <c r="P12" s="17"/>
      <c r="R12" s="17"/>
      <c r="S12" s="17"/>
      <c r="T12" s="17"/>
      <c r="U12" s="17"/>
      <c r="V12" s="17"/>
      <c r="W12" s="17"/>
      <c r="X12" s="17"/>
      <c r="Y12" s="17"/>
      <c r="Z12" s="17"/>
      <c r="AA12" s="17"/>
      <c r="AB12" s="17"/>
      <c r="AC12" s="17"/>
    </row>
    <row r="13" spans="1:29" ht="18" customHeight="1" x14ac:dyDescent="0.15">
      <c r="A13" s="17"/>
      <c r="B13" s="17"/>
      <c r="C13" s="17"/>
      <c r="D13" s="17"/>
      <c r="E13" s="17"/>
      <c r="F13" s="17"/>
      <c r="G13" s="17"/>
      <c r="H13" s="17"/>
      <c r="I13" s="11" t="s">
        <v>43</v>
      </c>
      <c r="J13" s="17"/>
      <c r="K13" s="17"/>
      <c r="L13" s="17"/>
      <c r="M13" s="17"/>
      <c r="N13" s="17"/>
      <c r="O13" s="17"/>
      <c r="R13" s="17"/>
      <c r="S13" s="205" t="str">
        <f>基本情報!B2</f>
        <v>株式会社○○商店</v>
      </c>
      <c r="T13" s="205"/>
      <c r="U13" s="205"/>
      <c r="V13" s="205"/>
      <c r="W13" s="205"/>
      <c r="X13" s="205"/>
      <c r="Y13" s="205"/>
      <c r="Z13" s="205"/>
      <c r="AA13" s="205"/>
      <c r="AB13" s="205"/>
      <c r="AC13" s="205"/>
    </row>
    <row r="14" spans="1:29" ht="18" customHeight="1" x14ac:dyDescent="0.15">
      <c r="A14" s="17"/>
      <c r="B14" s="17"/>
      <c r="C14" s="17"/>
      <c r="D14" s="17"/>
      <c r="E14" s="17"/>
      <c r="F14" s="17"/>
      <c r="G14" s="17"/>
      <c r="H14" s="17"/>
      <c r="I14" s="17" t="s">
        <v>44</v>
      </c>
      <c r="J14" s="17"/>
      <c r="K14" s="17"/>
      <c r="L14" s="17"/>
      <c r="M14" s="17"/>
      <c r="N14" s="17"/>
      <c r="O14" s="17"/>
      <c r="Q14" s="17"/>
      <c r="R14" s="17"/>
      <c r="S14" s="17" t="str">
        <f>基本情報!F2</f>
        <v>○○　○○</v>
      </c>
      <c r="U14" s="17"/>
      <c r="V14" s="17"/>
      <c r="W14" s="17"/>
      <c r="X14" s="17"/>
      <c r="Y14" s="17"/>
      <c r="AA14" s="10"/>
      <c r="AB14" s="17"/>
      <c r="AC14" s="17"/>
    </row>
    <row r="15" spans="1:29" ht="18" customHeight="1" x14ac:dyDescent="0.15">
      <c r="A15" s="17"/>
      <c r="B15" s="17"/>
      <c r="C15" s="17"/>
      <c r="D15" s="17"/>
      <c r="E15" s="17"/>
      <c r="F15" s="17"/>
      <c r="G15" s="17"/>
      <c r="H15" s="17"/>
      <c r="I15" s="17"/>
      <c r="J15" s="17"/>
      <c r="K15" s="17"/>
      <c r="L15" s="17"/>
      <c r="M15" s="17"/>
      <c r="N15" s="17"/>
      <c r="O15" s="17"/>
      <c r="P15" s="17"/>
      <c r="AA15" s="17"/>
      <c r="AB15" s="17"/>
      <c r="AC15" s="17"/>
    </row>
    <row r="16" spans="1:29" ht="18" customHeight="1" x14ac:dyDescent="0.15">
      <c r="A16" s="17"/>
      <c r="B16" s="17"/>
      <c r="C16" s="17"/>
      <c r="D16" s="17"/>
      <c r="E16" s="17"/>
      <c r="F16" s="17"/>
      <c r="G16" s="17"/>
      <c r="H16" s="17"/>
      <c r="I16" s="17" t="s">
        <v>1</v>
      </c>
      <c r="J16" s="17"/>
      <c r="K16" s="17"/>
      <c r="L16" s="17"/>
      <c r="M16" s="17"/>
      <c r="N16" s="17" t="str">
        <f>基本情報!B3</f>
        <v>奈良県○○市○○町１－１－１</v>
      </c>
      <c r="O16" s="17"/>
      <c r="Q16" s="17"/>
      <c r="R16" s="17"/>
      <c r="T16" s="17"/>
      <c r="U16" s="17"/>
      <c r="V16" s="17"/>
      <c r="W16" s="17"/>
      <c r="X16" s="17"/>
      <c r="Y16" s="17"/>
      <c r="AA16" s="17"/>
      <c r="AB16" s="17"/>
      <c r="AC16" s="17"/>
    </row>
    <row r="17" spans="1:29" ht="18" customHeight="1" x14ac:dyDescent="0.15">
      <c r="A17" s="17"/>
      <c r="B17" s="17"/>
      <c r="C17" s="17"/>
      <c r="D17" s="17"/>
      <c r="E17" s="17"/>
      <c r="F17" s="17"/>
      <c r="G17" s="17"/>
      <c r="H17" s="17"/>
      <c r="I17" s="17"/>
      <c r="J17" s="17"/>
      <c r="K17" s="17"/>
      <c r="L17" s="17"/>
      <c r="M17" s="17"/>
      <c r="N17" s="17"/>
      <c r="O17" s="17"/>
      <c r="Q17" s="17"/>
      <c r="R17" s="17"/>
      <c r="S17" s="17"/>
      <c r="T17" s="17"/>
      <c r="U17" s="17"/>
      <c r="V17" s="17"/>
      <c r="W17" s="17"/>
      <c r="X17" s="17"/>
      <c r="Y17" s="17"/>
      <c r="AA17" s="17"/>
      <c r="AB17" s="17"/>
      <c r="AC17" s="17"/>
    </row>
    <row r="18" spans="1:29" ht="18" customHeight="1" x14ac:dyDescent="0.15">
      <c r="A18" s="17" t="s">
        <v>172</v>
      </c>
      <c r="B18" s="4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row>
    <row r="19" spans="1:29" ht="18" customHeight="1" x14ac:dyDescent="0.15">
      <c r="A19" s="17" t="s">
        <v>106</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row>
    <row r="20" spans="1:29" ht="18"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row>
    <row r="21" spans="1:29" ht="18" customHeight="1" x14ac:dyDescent="0.15">
      <c r="A21" s="17"/>
      <c r="B21" s="36" t="s">
        <v>97</v>
      </c>
      <c r="C21" s="11" t="s">
        <v>98</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row>
    <row r="22" spans="1:29" ht="18" customHeight="1" x14ac:dyDescent="0.15">
      <c r="A22" s="17"/>
      <c r="B22" s="17"/>
      <c r="C22" s="17" t="str">
        <f>基本情報!B2</f>
        <v>株式会社○○商店</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row>
    <row r="23" spans="1:29" ht="18" customHeight="1" x14ac:dyDescent="0.15">
      <c r="A23" s="17"/>
      <c r="B23" s="17"/>
      <c r="C23" s="17" t="str">
        <f>基本情報!B4</f>
        <v>奈良県○○市○○町１－１－１</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row>
    <row r="24" spans="1:29"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row>
    <row r="25" spans="1:29" ht="18" customHeight="1" x14ac:dyDescent="0.15">
      <c r="A25" s="17"/>
      <c r="B25" s="36" t="s">
        <v>99</v>
      </c>
      <c r="C25" s="11" t="s">
        <v>185</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row>
    <row r="26" spans="1:29" ht="18" customHeight="1" x14ac:dyDescent="0.15">
      <c r="A26" s="17"/>
      <c r="B26" s="17"/>
      <c r="C26" s="17" t="str">
        <f>IF(基本情報!B13=0,"",基本情報!A13)</f>
        <v/>
      </c>
      <c r="D26" s="26"/>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29" ht="18" customHeight="1" x14ac:dyDescent="0.15">
      <c r="A27" s="17"/>
      <c r="B27" s="17"/>
      <c r="C27" s="17" t="str">
        <f>IF(基本情報!B14=0,"",基本情報!A14)</f>
        <v>②容器交換時等供給設備点検</v>
      </c>
      <c r="D27" s="38"/>
      <c r="E27" s="17"/>
      <c r="F27" s="17"/>
      <c r="G27" s="17"/>
      <c r="H27" s="17"/>
      <c r="I27" s="17"/>
      <c r="J27" s="17"/>
      <c r="K27" s="17"/>
      <c r="L27" s="17"/>
      <c r="M27" s="17"/>
      <c r="N27" s="17"/>
      <c r="O27" s="17"/>
      <c r="P27" s="17"/>
      <c r="Q27" s="17"/>
      <c r="R27" s="17"/>
      <c r="S27" s="17"/>
      <c r="T27" s="17"/>
      <c r="U27" s="17"/>
      <c r="V27" s="17"/>
      <c r="W27" s="17"/>
      <c r="X27" s="17"/>
      <c r="Y27" s="17"/>
      <c r="Z27" s="17"/>
      <c r="AA27" s="17"/>
      <c r="AB27" s="17"/>
      <c r="AC27" s="17"/>
    </row>
    <row r="28" spans="1:29" ht="18" customHeight="1" x14ac:dyDescent="0.15">
      <c r="A28" s="17"/>
      <c r="B28" s="17"/>
      <c r="C28" s="17" t="str">
        <f>IF(基本情報!B15=0,"",基本情報!A15)</f>
        <v>③定期供給設備点検</v>
      </c>
      <c r="D28" s="38"/>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29" ht="18" customHeight="1" x14ac:dyDescent="0.15">
      <c r="A29" s="17"/>
      <c r="B29" s="17"/>
      <c r="C29" s="17" t="str">
        <f>IF(基本情報!B16=0,"",基本情報!A16)</f>
        <v>④定期消費設備調査</v>
      </c>
      <c r="D29" s="38"/>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1:29" ht="18" customHeight="1" x14ac:dyDescent="0.15">
      <c r="A30" s="17"/>
      <c r="B30" s="17"/>
      <c r="C30" s="17" t="str">
        <f>IF(基本情報!B17=0,"",基本情報!A17)</f>
        <v>⑤周知</v>
      </c>
      <c r="D30" s="38"/>
      <c r="E30" s="17"/>
      <c r="F30" s="17"/>
      <c r="G30" s="17"/>
      <c r="H30" s="17"/>
      <c r="I30" s="17"/>
      <c r="J30" s="17"/>
      <c r="K30" s="17"/>
      <c r="L30" s="17"/>
      <c r="M30" s="17"/>
      <c r="N30" s="17"/>
      <c r="O30" s="17"/>
      <c r="P30" s="17"/>
      <c r="Q30" s="17"/>
      <c r="R30" s="17"/>
      <c r="S30" s="17"/>
      <c r="T30" s="17"/>
      <c r="U30" s="17"/>
      <c r="V30" s="17"/>
      <c r="W30" s="17"/>
      <c r="X30" s="17"/>
      <c r="Y30" s="17"/>
      <c r="Z30" s="17"/>
      <c r="AA30" s="17"/>
      <c r="AB30" s="17"/>
      <c r="AC30" s="17"/>
    </row>
    <row r="31" spans="1:29" ht="18" customHeight="1" x14ac:dyDescent="0.15">
      <c r="A31" s="17"/>
      <c r="B31" s="17"/>
      <c r="C31" s="17" t="str">
        <f>IF(基本情報!B18=0,"",基本情報!A18)</f>
        <v>⑥緊急時対応</v>
      </c>
      <c r="D31" s="38"/>
      <c r="E31" s="17"/>
      <c r="F31" s="17"/>
      <c r="G31" s="17"/>
      <c r="H31" s="17"/>
      <c r="I31" s="17"/>
      <c r="J31" s="17"/>
      <c r="K31" s="17"/>
      <c r="L31" s="17"/>
      <c r="M31" s="17"/>
      <c r="N31" s="17"/>
      <c r="O31" s="17"/>
      <c r="P31" s="17"/>
      <c r="Q31" s="17"/>
      <c r="R31" s="17"/>
      <c r="S31" s="17"/>
      <c r="T31" s="17"/>
      <c r="U31" s="17"/>
      <c r="V31" s="17"/>
      <c r="W31" s="17"/>
      <c r="X31" s="17"/>
      <c r="Y31" s="17"/>
      <c r="Z31" s="17"/>
      <c r="AA31" s="17"/>
      <c r="AB31" s="17"/>
      <c r="AC31" s="17"/>
    </row>
    <row r="32" spans="1:29" ht="18" customHeight="1" x14ac:dyDescent="0.15">
      <c r="A32" s="17"/>
      <c r="B32" s="17"/>
      <c r="C32" s="17" t="str">
        <f>IF(基本情報!B19=0,"",基本情報!A19)</f>
        <v/>
      </c>
      <c r="D32" s="3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row>
    <row r="33" spans="1:29" ht="18"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row>
    <row r="34" spans="1:29" ht="18" customHeight="1" x14ac:dyDescent="0.15">
      <c r="A34" s="17"/>
      <c r="B34" s="39" t="s">
        <v>100</v>
      </c>
      <c r="C34" s="17" t="s">
        <v>101</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row>
    <row r="35" spans="1:29" ht="18" customHeight="1" x14ac:dyDescent="0.15">
      <c r="A35" s="17"/>
      <c r="B35" s="17"/>
      <c r="C35" s="17" t="s">
        <v>102</v>
      </c>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row>
    <row r="36" spans="1:29" ht="18"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row>
    <row r="37" spans="1:29" ht="18" customHeight="1" x14ac:dyDescent="0.15">
      <c r="A37" s="17"/>
      <c r="B37" s="39" t="s">
        <v>103</v>
      </c>
      <c r="C37" s="11" t="s">
        <v>104</v>
      </c>
      <c r="D37" s="11"/>
      <c r="E37" s="17"/>
      <c r="F37" s="17"/>
      <c r="G37" s="17"/>
      <c r="H37" s="17"/>
      <c r="I37" s="17"/>
      <c r="J37" s="17"/>
      <c r="K37" s="17"/>
      <c r="L37" s="17"/>
      <c r="M37" s="17"/>
      <c r="N37" s="17"/>
      <c r="O37" s="17"/>
      <c r="P37" s="17"/>
      <c r="Q37" s="17"/>
      <c r="R37" s="17"/>
      <c r="S37" s="17"/>
      <c r="T37" s="17"/>
      <c r="U37" s="17"/>
      <c r="V37" s="17"/>
      <c r="W37" s="17"/>
      <c r="X37" s="17"/>
      <c r="Y37" s="17"/>
      <c r="Z37" s="17"/>
      <c r="AA37" s="17"/>
      <c r="AB37" s="17"/>
      <c r="AC37" s="17"/>
    </row>
    <row r="38" spans="1:29" ht="18" customHeight="1" x14ac:dyDescent="0.15">
      <c r="A38" s="17"/>
      <c r="B38" s="39"/>
      <c r="C38" s="11" t="s">
        <v>105</v>
      </c>
      <c r="D38" s="11"/>
      <c r="E38" s="17"/>
      <c r="F38" s="17"/>
      <c r="G38" s="17"/>
      <c r="H38" s="17"/>
      <c r="I38" s="17"/>
      <c r="J38" s="17"/>
      <c r="K38" s="17"/>
      <c r="L38" s="17"/>
      <c r="M38" s="17"/>
      <c r="N38" s="17"/>
      <c r="O38" s="17"/>
      <c r="P38" s="17"/>
      <c r="Q38" s="17"/>
      <c r="R38" s="17"/>
      <c r="S38" s="17"/>
      <c r="T38" s="17"/>
      <c r="U38" s="17"/>
      <c r="V38" s="17"/>
      <c r="W38" s="17"/>
      <c r="X38" s="17"/>
      <c r="Y38" s="17"/>
      <c r="Z38" s="17"/>
      <c r="AA38" s="17"/>
      <c r="AB38" s="17"/>
      <c r="AC38" s="17"/>
    </row>
    <row r="39" spans="1:29" ht="18" customHeight="1" x14ac:dyDescent="0.15">
      <c r="A39" s="17"/>
      <c r="B39" s="39"/>
      <c r="C39" s="40"/>
      <c r="D39" s="11"/>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1:29" ht="18" customHeight="1" x14ac:dyDescent="0.15">
      <c r="A40" s="17"/>
      <c r="B40" s="39"/>
      <c r="C40" s="40"/>
      <c r="D40" s="11"/>
      <c r="E40" s="17"/>
      <c r="F40" s="17"/>
      <c r="G40" s="17"/>
      <c r="H40" s="17"/>
      <c r="I40" s="17"/>
      <c r="J40" s="17"/>
      <c r="K40" s="17"/>
      <c r="L40" s="17"/>
      <c r="M40" s="17"/>
      <c r="N40" s="17"/>
      <c r="O40" s="17"/>
      <c r="P40" s="17"/>
      <c r="Q40" s="17"/>
      <c r="R40" s="17"/>
      <c r="S40" s="17"/>
      <c r="T40" s="17"/>
      <c r="U40" s="17"/>
      <c r="V40" s="17"/>
      <c r="W40" s="17"/>
      <c r="X40" s="17"/>
      <c r="Y40" s="17"/>
      <c r="Z40" s="17"/>
      <c r="AA40" s="17"/>
      <c r="AB40" s="17"/>
      <c r="AC40" s="17"/>
    </row>
    <row r="41" spans="1:29" ht="18" customHeight="1" x14ac:dyDescent="0.15">
      <c r="A41" s="17"/>
      <c r="B41" s="39"/>
      <c r="C41" s="40"/>
      <c r="D41" s="11"/>
      <c r="E41" s="17"/>
      <c r="F41" s="17"/>
      <c r="G41" s="17"/>
      <c r="H41" s="17"/>
      <c r="I41" s="17"/>
      <c r="J41" s="17"/>
      <c r="K41" s="17"/>
      <c r="L41" s="17"/>
      <c r="M41" s="17"/>
      <c r="N41" s="17"/>
      <c r="O41" s="17"/>
      <c r="P41" s="17"/>
      <c r="Q41" s="17"/>
      <c r="R41" s="17"/>
      <c r="S41" s="17"/>
      <c r="T41" s="17"/>
      <c r="U41" s="17"/>
      <c r="V41" s="17"/>
      <c r="W41" s="17"/>
      <c r="X41" s="17"/>
      <c r="Y41" s="17"/>
      <c r="Z41" s="17"/>
      <c r="AA41" s="17"/>
      <c r="AB41" s="17"/>
      <c r="AC41" s="17"/>
    </row>
    <row r="42" spans="1:29" ht="18" customHeight="1" x14ac:dyDescent="0.15">
      <c r="A42" s="17"/>
      <c r="B42" s="39"/>
      <c r="C42" s="40"/>
      <c r="D42" s="11"/>
      <c r="E42" s="17"/>
      <c r="F42" s="17"/>
      <c r="G42" s="17"/>
      <c r="H42" s="17"/>
      <c r="I42" s="17"/>
      <c r="J42" s="17"/>
      <c r="K42" s="17"/>
      <c r="L42" s="17"/>
      <c r="M42" s="17"/>
      <c r="N42" s="17"/>
      <c r="O42" s="17"/>
      <c r="P42" s="17"/>
      <c r="Q42" s="17"/>
      <c r="R42" s="17"/>
      <c r="S42" s="17"/>
      <c r="T42" s="17"/>
      <c r="U42" s="17"/>
      <c r="V42" s="17"/>
      <c r="W42" s="17"/>
      <c r="X42" s="17"/>
      <c r="Y42" s="17"/>
      <c r="Z42" s="17"/>
      <c r="AA42" s="17"/>
      <c r="AB42" s="17"/>
      <c r="AC42" s="17"/>
    </row>
    <row r="43" spans="1:29" ht="18" customHeight="1" x14ac:dyDescent="0.15">
      <c r="A43" s="17" t="s">
        <v>330</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row>
    <row r="44" spans="1:29" ht="18" customHeight="1" x14ac:dyDescent="0.15">
      <c r="A44" s="17" t="s">
        <v>178</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row>
  </sheetData>
  <mergeCells count="7">
    <mergeCell ref="S13:AC13"/>
    <mergeCell ref="W9:AC9"/>
    <mergeCell ref="T5:W5"/>
    <mergeCell ref="T3:W3"/>
    <mergeCell ref="T2:W2"/>
    <mergeCell ref="T4:W4"/>
    <mergeCell ref="A7:AC7"/>
  </mergeCells>
  <phoneticPr fontId="6"/>
  <pageMargins left="0.78740157480314965" right="0.78740157480314965" top="0.78740157480314965" bottom="0.78740157480314965" header="0.19685039370078741" footer="0.19685039370078741"/>
  <pageSetup paperSize="9" scale="9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9"/>
  <sheetViews>
    <sheetView view="pageBreakPreview" topLeftCell="A19" zoomScaleNormal="100" zoomScaleSheetLayoutView="100" workbookViewId="0"/>
  </sheetViews>
  <sheetFormatPr defaultColWidth="9" defaultRowHeight="14.25" x14ac:dyDescent="0.15"/>
  <cols>
    <col min="1" max="43" width="3" style="16" customWidth="1"/>
    <col min="44" max="16384" width="9" style="16"/>
  </cols>
  <sheetData>
    <row r="1" spans="1:43" ht="18" customHeight="1" x14ac:dyDescent="0.15">
      <c r="A1" s="16" t="s">
        <v>148</v>
      </c>
    </row>
    <row r="2" spans="1:43" s="17" customFormat="1" ht="18" customHeight="1" x14ac:dyDescent="0.15">
      <c r="A2" s="213" t="s">
        <v>153</v>
      </c>
      <c r="B2" s="213"/>
      <c r="C2" s="213"/>
      <c r="D2" s="213"/>
      <c r="E2" s="213"/>
      <c r="F2" s="213"/>
      <c r="G2" s="213"/>
      <c r="H2" s="213"/>
      <c r="I2" s="213"/>
      <c r="J2" s="213"/>
      <c r="K2" s="213"/>
      <c r="L2" s="213"/>
      <c r="M2" s="213"/>
      <c r="N2" s="213"/>
      <c r="O2" s="213"/>
      <c r="P2" s="213" t="s">
        <v>154</v>
      </c>
      <c r="Q2" s="213"/>
      <c r="R2" s="213"/>
      <c r="S2" s="213"/>
      <c r="T2" s="213"/>
      <c r="U2" s="213"/>
      <c r="V2" s="213"/>
      <c r="W2" s="213"/>
      <c r="X2" s="213"/>
      <c r="Y2" s="213"/>
      <c r="Z2" s="213"/>
      <c r="AA2" s="213"/>
      <c r="AB2" s="213"/>
      <c r="AC2" s="213"/>
      <c r="AD2" s="213" t="s">
        <v>155</v>
      </c>
      <c r="AE2" s="213"/>
      <c r="AF2" s="213"/>
      <c r="AG2" s="213"/>
      <c r="AH2" s="213"/>
      <c r="AI2" s="213"/>
      <c r="AJ2" s="213"/>
      <c r="AK2" s="213"/>
      <c r="AL2" s="213"/>
      <c r="AM2" s="213"/>
      <c r="AN2" s="213"/>
      <c r="AO2" s="213"/>
      <c r="AP2" s="213"/>
      <c r="AQ2" s="213"/>
    </row>
    <row r="3" spans="1:43" s="17" customFormat="1" ht="18"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row>
    <row r="4" spans="1:43" s="17" customFormat="1" ht="18" customHeight="1" x14ac:dyDescent="0.15">
      <c r="A4" s="213" t="s">
        <v>122</v>
      </c>
      <c r="B4" s="213"/>
      <c r="C4" s="213"/>
      <c r="D4" s="213"/>
      <c r="E4" s="213"/>
      <c r="F4" s="213" t="s">
        <v>123</v>
      </c>
      <c r="G4" s="213"/>
      <c r="H4" s="213"/>
      <c r="I4" s="213"/>
      <c r="J4" s="213"/>
      <c r="K4" s="213"/>
      <c r="L4" s="213"/>
      <c r="M4" s="213"/>
      <c r="N4" s="213"/>
      <c r="O4" s="213"/>
      <c r="P4" s="211" t="s">
        <v>149</v>
      </c>
      <c r="Q4" s="212"/>
      <c r="R4" s="212" t="s">
        <v>150</v>
      </c>
      <c r="S4" s="212"/>
      <c r="T4" s="211" t="s">
        <v>175</v>
      </c>
      <c r="U4" s="212"/>
      <c r="V4" s="211" t="s">
        <v>176</v>
      </c>
      <c r="W4" s="212"/>
      <c r="X4" s="212" t="s">
        <v>51</v>
      </c>
      <c r="Y4" s="212"/>
      <c r="Z4" s="212" t="s">
        <v>151</v>
      </c>
      <c r="AA4" s="212"/>
      <c r="AB4" s="212" t="s">
        <v>152</v>
      </c>
      <c r="AC4" s="212"/>
      <c r="AD4" s="211" t="s">
        <v>149</v>
      </c>
      <c r="AE4" s="212"/>
      <c r="AF4" s="212" t="s">
        <v>150</v>
      </c>
      <c r="AG4" s="212"/>
      <c r="AH4" s="211" t="s">
        <v>175</v>
      </c>
      <c r="AI4" s="212"/>
      <c r="AJ4" s="211" t="s">
        <v>176</v>
      </c>
      <c r="AK4" s="212"/>
      <c r="AL4" s="212" t="s">
        <v>51</v>
      </c>
      <c r="AM4" s="212"/>
      <c r="AN4" s="212" t="s">
        <v>151</v>
      </c>
      <c r="AO4" s="212"/>
      <c r="AP4" s="212" t="s">
        <v>152</v>
      </c>
      <c r="AQ4" s="212"/>
    </row>
    <row r="5" spans="1:43" s="17" customFormat="1" ht="18" customHeight="1" x14ac:dyDescent="0.15">
      <c r="A5" s="213"/>
      <c r="B5" s="213"/>
      <c r="C5" s="213"/>
      <c r="D5" s="213"/>
      <c r="E5" s="213"/>
      <c r="F5" s="213"/>
      <c r="G5" s="213"/>
      <c r="H5" s="213"/>
      <c r="I5" s="213"/>
      <c r="J5" s="213"/>
      <c r="K5" s="213"/>
      <c r="L5" s="213"/>
      <c r="M5" s="213"/>
      <c r="N5" s="213"/>
      <c r="O5" s="213"/>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row>
    <row r="6" spans="1:43" s="17" customFormat="1" ht="18" customHeight="1" x14ac:dyDescent="0.15">
      <c r="A6" s="213"/>
      <c r="B6" s="213"/>
      <c r="C6" s="213"/>
      <c r="D6" s="213"/>
      <c r="E6" s="213"/>
      <c r="F6" s="213"/>
      <c r="G6" s="213"/>
      <c r="H6" s="213"/>
      <c r="I6" s="213"/>
      <c r="J6" s="213"/>
      <c r="K6" s="213"/>
      <c r="L6" s="213"/>
      <c r="M6" s="213"/>
      <c r="N6" s="213"/>
      <c r="O6" s="213"/>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row>
    <row r="7" spans="1:43" s="17" customFormat="1" ht="18" customHeight="1" x14ac:dyDescent="0.15">
      <c r="A7" s="213"/>
      <c r="B7" s="213"/>
      <c r="C7" s="213"/>
      <c r="D7" s="213"/>
      <c r="E7" s="213"/>
      <c r="F7" s="213"/>
      <c r="G7" s="213"/>
      <c r="H7" s="213"/>
      <c r="I7" s="213"/>
      <c r="J7" s="213"/>
      <c r="K7" s="213"/>
      <c r="L7" s="213"/>
      <c r="M7" s="213"/>
      <c r="N7" s="213"/>
      <c r="O7" s="213"/>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row>
    <row r="8" spans="1:43" s="17" customFormat="1" ht="18" customHeight="1" x14ac:dyDescent="0.15">
      <c r="A8" s="213"/>
      <c r="B8" s="213"/>
      <c r="C8" s="213"/>
      <c r="D8" s="213"/>
      <c r="E8" s="213"/>
      <c r="F8" s="213"/>
      <c r="G8" s="213"/>
      <c r="H8" s="213"/>
      <c r="I8" s="213"/>
      <c r="J8" s="213"/>
      <c r="K8" s="213"/>
      <c r="L8" s="213"/>
      <c r="M8" s="213"/>
      <c r="N8" s="213"/>
      <c r="O8" s="213"/>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row>
    <row r="9" spans="1:43" s="17" customFormat="1" ht="18" customHeight="1" x14ac:dyDescent="0.15">
      <c r="A9" s="215" t="str">
        <f>基本情報!B2</f>
        <v>株式会社○○商店</v>
      </c>
      <c r="B9" s="216"/>
      <c r="C9" s="216"/>
      <c r="D9" s="216"/>
      <c r="E9" s="217"/>
      <c r="F9" s="215" t="str">
        <f>基本情報!B4</f>
        <v>奈良県○○市○○町１－１－１</v>
      </c>
      <c r="G9" s="221"/>
      <c r="H9" s="221"/>
      <c r="I9" s="221"/>
      <c r="J9" s="221"/>
      <c r="K9" s="221"/>
      <c r="L9" s="221"/>
      <c r="M9" s="221"/>
      <c r="N9" s="221"/>
      <c r="O9" s="222"/>
      <c r="P9" s="214" t="str">
        <f>IF(基本情報!B13=0,"－","○")</f>
        <v>－</v>
      </c>
      <c r="Q9" s="214"/>
      <c r="R9" s="214" t="str">
        <f>IF(基本情報!B14=0,"－","○")</f>
        <v>○</v>
      </c>
      <c r="S9" s="214"/>
      <c r="T9" s="214" t="str">
        <f>IF(基本情報!B15=0,"－","○")</f>
        <v>○</v>
      </c>
      <c r="U9" s="214"/>
      <c r="V9" s="214" t="str">
        <f>IF(基本情報!B16=0,"－","○")</f>
        <v>○</v>
      </c>
      <c r="W9" s="214"/>
      <c r="X9" s="214" t="str">
        <f>IF(基本情報!B17=0,"－","○")</f>
        <v>○</v>
      </c>
      <c r="Y9" s="214"/>
      <c r="Z9" s="214" t="str">
        <f>IF(基本情報!B18=0,"－","○")</f>
        <v>○</v>
      </c>
      <c r="AA9" s="214"/>
      <c r="AB9" s="214" t="str">
        <f>IF(基本情報!B19=0,"－","○")</f>
        <v>－</v>
      </c>
      <c r="AC9" s="214"/>
      <c r="AD9" s="232" t="str">
        <f>IF(基本情報!B13=0,"－",基本情報!B13)</f>
        <v>－</v>
      </c>
      <c r="AE9" s="232"/>
      <c r="AF9" s="232">
        <f>IF(基本情報!B14=0,"－",基本情報!B14)</f>
        <v>1000</v>
      </c>
      <c r="AG9" s="232"/>
      <c r="AH9" s="232">
        <f>IF(基本情報!B15=0,"－",基本情報!B15)</f>
        <v>1000</v>
      </c>
      <c r="AI9" s="232"/>
      <c r="AJ9" s="232">
        <f>IF(基本情報!B16=0,"－",基本情報!B16)</f>
        <v>1000</v>
      </c>
      <c r="AK9" s="232"/>
      <c r="AL9" s="232">
        <f>IF(基本情報!B17=0,"－",基本情報!B17)</f>
        <v>1000</v>
      </c>
      <c r="AM9" s="232"/>
      <c r="AN9" s="232">
        <f>IF(基本情報!B18=0,"－",基本情報!B18)</f>
        <v>1000</v>
      </c>
      <c r="AO9" s="232"/>
      <c r="AP9" s="232" t="str">
        <f>IF(基本情報!B19=0,"－",基本情報!B19)</f>
        <v>－</v>
      </c>
      <c r="AQ9" s="232"/>
    </row>
    <row r="10" spans="1:43" s="17" customFormat="1" ht="18" customHeight="1" x14ac:dyDescent="0.15">
      <c r="A10" s="218"/>
      <c r="B10" s="219"/>
      <c r="C10" s="219"/>
      <c r="D10" s="219"/>
      <c r="E10" s="220"/>
      <c r="F10" s="223"/>
      <c r="G10" s="224"/>
      <c r="H10" s="224"/>
      <c r="I10" s="224"/>
      <c r="J10" s="224"/>
      <c r="K10" s="224"/>
      <c r="L10" s="224"/>
      <c r="M10" s="224"/>
      <c r="N10" s="224"/>
      <c r="O10" s="225"/>
      <c r="P10" s="214"/>
      <c r="Q10" s="214"/>
      <c r="R10" s="214"/>
      <c r="S10" s="214"/>
      <c r="T10" s="214"/>
      <c r="U10" s="214"/>
      <c r="V10" s="214"/>
      <c r="W10" s="214"/>
      <c r="X10" s="214"/>
      <c r="Y10" s="214"/>
      <c r="Z10" s="214"/>
      <c r="AA10" s="214"/>
      <c r="AB10" s="214"/>
      <c r="AC10" s="214"/>
      <c r="AD10" s="232"/>
      <c r="AE10" s="232"/>
      <c r="AF10" s="232"/>
      <c r="AG10" s="232"/>
      <c r="AH10" s="232"/>
      <c r="AI10" s="232"/>
      <c r="AJ10" s="232"/>
      <c r="AK10" s="232"/>
      <c r="AL10" s="232"/>
      <c r="AM10" s="232"/>
      <c r="AN10" s="232"/>
      <c r="AO10" s="232"/>
      <c r="AP10" s="232"/>
      <c r="AQ10" s="232"/>
    </row>
    <row r="11" spans="1:43" s="17" customFormat="1" ht="18" customHeight="1" x14ac:dyDescent="0.15">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row>
    <row r="12" spans="1:43" s="17" customFormat="1" ht="18" customHeight="1" x14ac:dyDescent="0.15">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row>
    <row r="13" spans="1:43" s="17" customFormat="1" ht="18" customHeight="1" x14ac:dyDescent="0.15">
      <c r="A13" s="226"/>
      <c r="B13" s="227"/>
      <c r="C13" s="227"/>
      <c r="D13" s="227"/>
      <c r="E13" s="228"/>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row>
    <row r="14" spans="1:43" s="17" customFormat="1" ht="18" customHeight="1" x14ac:dyDescent="0.15">
      <c r="A14" s="229"/>
      <c r="B14" s="230"/>
      <c r="C14" s="230"/>
      <c r="D14" s="230"/>
      <c r="E14" s="231"/>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row>
    <row r="15" spans="1:43" s="17" customFormat="1" ht="18" customHeight="1" x14ac:dyDescent="0.15">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row>
    <row r="16" spans="1:43" s="17" customFormat="1" ht="18" customHeight="1" x14ac:dyDescent="0.15">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row>
    <row r="17" spans="1:43" s="17" customFormat="1" ht="18" customHeight="1" x14ac:dyDescent="0.15">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row>
    <row r="18" spans="1:43" s="17" customFormat="1" ht="18" customHeight="1" x14ac:dyDescent="0.15">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row>
    <row r="19" spans="1:43" s="17" customFormat="1" ht="18" customHeight="1" x14ac:dyDescent="0.15">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row>
    <row r="20" spans="1:43" s="17" customFormat="1" ht="18" customHeight="1" x14ac:dyDescent="0.15">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row>
    <row r="21" spans="1:43" s="17" customFormat="1" ht="18" customHeight="1" x14ac:dyDescent="0.15">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row>
    <row r="22" spans="1:43" s="17" customFormat="1" ht="18" customHeight="1" x14ac:dyDescent="0.15">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row>
    <row r="23" spans="1:43" s="17" customFormat="1" ht="18" customHeight="1" x14ac:dyDescent="0.15">
      <c r="A23" s="214"/>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row>
    <row r="24" spans="1:43" s="17" customFormat="1" ht="18" customHeight="1" x14ac:dyDescent="0.15">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row>
    <row r="25" spans="1:43" s="17" customFormat="1" ht="18" customHeight="1" x14ac:dyDescent="0.15">
      <c r="A25" s="214"/>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row>
    <row r="26" spans="1:43" s="17" customFormat="1" ht="18" customHeight="1" x14ac:dyDescent="0.15">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row>
    <row r="27" spans="1:43" s="17" customFormat="1" ht="18" customHeight="1" x14ac:dyDescent="0.15">
      <c r="A27" s="213" t="s">
        <v>0</v>
      </c>
      <c r="B27" s="213"/>
      <c r="C27" s="213"/>
      <c r="D27" s="213"/>
      <c r="E27" s="213"/>
      <c r="F27" s="213"/>
      <c r="G27" s="213"/>
      <c r="H27" s="213"/>
      <c r="I27" s="213"/>
      <c r="J27" s="213"/>
      <c r="K27" s="213"/>
      <c r="L27" s="213"/>
      <c r="M27" s="213"/>
      <c r="N27" s="213"/>
      <c r="O27" s="213"/>
      <c r="P27" s="214">
        <f>COUNTIF(P9:Q26,"○")</f>
        <v>0</v>
      </c>
      <c r="Q27" s="214"/>
      <c r="R27" s="214">
        <f>COUNTIF(R9:S26,"○")</f>
        <v>1</v>
      </c>
      <c r="S27" s="214"/>
      <c r="T27" s="214">
        <f>COUNTIF(T9:U26,"○")</f>
        <v>1</v>
      </c>
      <c r="U27" s="214"/>
      <c r="V27" s="214">
        <f>COUNTIF(V9:W26,"○")</f>
        <v>1</v>
      </c>
      <c r="W27" s="214"/>
      <c r="X27" s="214">
        <f>COUNTIF(X9:Y26,"○")</f>
        <v>1</v>
      </c>
      <c r="Y27" s="214"/>
      <c r="Z27" s="214">
        <f>COUNTIF(Z9:AA26,"○")</f>
        <v>1</v>
      </c>
      <c r="AA27" s="214"/>
      <c r="AB27" s="214">
        <f>COUNTIF(AB9:AC26,"○")</f>
        <v>0</v>
      </c>
      <c r="AC27" s="214"/>
      <c r="AD27" s="232">
        <f>SUM(AD9:AE26)</f>
        <v>0</v>
      </c>
      <c r="AE27" s="232"/>
      <c r="AF27" s="232">
        <f>SUM(AF9:AG26)</f>
        <v>1000</v>
      </c>
      <c r="AG27" s="232"/>
      <c r="AH27" s="232">
        <f>SUM(AH9:AI26)</f>
        <v>1000</v>
      </c>
      <c r="AI27" s="232"/>
      <c r="AJ27" s="232">
        <f>SUM(AJ9:AK26)</f>
        <v>1000</v>
      </c>
      <c r="AK27" s="232"/>
      <c r="AL27" s="232">
        <f>SUM(AL9:AM26)</f>
        <v>1000</v>
      </c>
      <c r="AM27" s="232"/>
      <c r="AN27" s="232">
        <f>SUM(AN9:AO26)</f>
        <v>1000</v>
      </c>
      <c r="AO27" s="232"/>
      <c r="AP27" s="232">
        <f>SUM(AP9:AQ26)</f>
        <v>0</v>
      </c>
      <c r="AQ27" s="232"/>
    </row>
    <row r="28" spans="1:43" s="17" customFormat="1" ht="18" customHeight="1" x14ac:dyDescent="0.15">
      <c r="A28" s="213"/>
      <c r="B28" s="213"/>
      <c r="C28" s="213"/>
      <c r="D28" s="213"/>
      <c r="E28" s="213"/>
      <c r="F28" s="213"/>
      <c r="G28" s="213"/>
      <c r="H28" s="213"/>
      <c r="I28" s="213"/>
      <c r="J28" s="213"/>
      <c r="K28" s="213"/>
      <c r="L28" s="213"/>
      <c r="M28" s="213"/>
      <c r="N28" s="213"/>
      <c r="O28" s="213"/>
      <c r="P28" s="214"/>
      <c r="Q28" s="214"/>
      <c r="R28" s="214"/>
      <c r="S28" s="214"/>
      <c r="T28" s="214"/>
      <c r="U28" s="214"/>
      <c r="V28" s="214"/>
      <c r="W28" s="214"/>
      <c r="X28" s="214"/>
      <c r="Y28" s="214"/>
      <c r="Z28" s="214"/>
      <c r="AA28" s="214"/>
      <c r="AB28" s="214"/>
      <c r="AC28" s="214"/>
      <c r="AD28" s="232"/>
      <c r="AE28" s="232"/>
      <c r="AF28" s="232"/>
      <c r="AG28" s="232"/>
      <c r="AH28" s="232"/>
      <c r="AI28" s="232"/>
      <c r="AJ28" s="232"/>
      <c r="AK28" s="232"/>
      <c r="AL28" s="232"/>
      <c r="AM28" s="232"/>
      <c r="AN28" s="232"/>
      <c r="AO28" s="232"/>
      <c r="AP28" s="232"/>
      <c r="AQ28" s="232"/>
    </row>
    <row r="29" spans="1:43" s="17" customFormat="1" ht="18" customHeight="1" x14ac:dyDescent="0.15">
      <c r="A29" s="60" t="s">
        <v>156</v>
      </c>
      <c r="C29" s="37"/>
      <c r="D29" s="26"/>
    </row>
  </sheetData>
  <mergeCells count="178">
    <mergeCell ref="AN19:AO20"/>
    <mergeCell ref="AP19:AQ20"/>
    <mergeCell ref="AN21:AO22"/>
    <mergeCell ref="AP21:AQ22"/>
    <mergeCell ref="AN23:AO24"/>
    <mergeCell ref="AP23:AQ24"/>
    <mergeCell ref="AN25:AO26"/>
    <mergeCell ref="AP25:AQ26"/>
    <mergeCell ref="AN27:AO28"/>
    <mergeCell ref="AP27:AQ28"/>
    <mergeCell ref="AN9:AO10"/>
    <mergeCell ref="AP9:AQ10"/>
    <mergeCell ref="AN11:AO12"/>
    <mergeCell ref="AP11:AQ12"/>
    <mergeCell ref="AN13:AO14"/>
    <mergeCell ref="AP13:AQ14"/>
    <mergeCell ref="AN15:AO16"/>
    <mergeCell ref="AP15:AQ16"/>
    <mergeCell ref="AN17:AO18"/>
    <mergeCell ref="AP17:AQ18"/>
    <mergeCell ref="AH23:AI24"/>
    <mergeCell ref="AJ23:AK24"/>
    <mergeCell ref="AL23:AM24"/>
    <mergeCell ref="AH25:AI26"/>
    <mergeCell ref="AJ25:AK26"/>
    <mergeCell ref="AL25:AM26"/>
    <mergeCell ref="AH27:AI28"/>
    <mergeCell ref="AJ27:AK28"/>
    <mergeCell ref="AL27:AM28"/>
    <mergeCell ref="AB27:AC28"/>
    <mergeCell ref="AD27:AE28"/>
    <mergeCell ref="AF27:AG28"/>
    <mergeCell ref="AH9:AI10"/>
    <mergeCell ref="AJ9:AK10"/>
    <mergeCell ref="AL9:AM10"/>
    <mergeCell ref="AH11:AI12"/>
    <mergeCell ref="AJ11:AK12"/>
    <mergeCell ref="AL11:AM12"/>
    <mergeCell ref="AH13:AI14"/>
    <mergeCell ref="AJ13:AK14"/>
    <mergeCell ref="AL13:AM14"/>
    <mergeCell ref="AH15:AI16"/>
    <mergeCell ref="AJ15:AK16"/>
    <mergeCell ref="AL15:AM16"/>
    <mergeCell ref="AH17:AI18"/>
    <mergeCell ref="AJ17:AK18"/>
    <mergeCell ref="AL17:AM18"/>
    <mergeCell ref="AH19:AI20"/>
    <mergeCell ref="AJ19:AK20"/>
    <mergeCell ref="AL19:AM20"/>
    <mergeCell ref="AH21:AI22"/>
    <mergeCell ref="AJ21:AK22"/>
    <mergeCell ref="AL21:AM22"/>
    <mergeCell ref="AB21:AC22"/>
    <mergeCell ref="AD21:AE22"/>
    <mergeCell ref="AF21:AG22"/>
    <mergeCell ref="AB23:AC24"/>
    <mergeCell ref="AD23:AE24"/>
    <mergeCell ref="AF23:AG24"/>
    <mergeCell ref="AB25:AC26"/>
    <mergeCell ref="AD25:AE26"/>
    <mergeCell ref="AF25:AG26"/>
    <mergeCell ref="Z23:AA24"/>
    <mergeCell ref="V25:W26"/>
    <mergeCell ref="X25:Y26"/>
    <mergeCell ref="Z25:AA26"/>
    <mergeCell ref="X27:Y28"/>
    <mergeCell ref="Z27:AA28"/>
    <mergeCell ref="AB9:AC10"/>
    <mergeCell ref="AD9:AE10"/>
    <mergeCell ref="AF9:AG10"/>
    <mergeCell ref="AB11:AC12"/>
    <mergeCell ref="AD11:AE12"/>
    <mergeCell ref="AF11:AG12"/>
    <mergeCell ref="AB13:AC14"/>
    <mergeCell ref="AD13:AE14"/>
    <mergeCell ref="AF13:AG14"/>
    <mergeCell ref="AB15:AC16"/>
    <mergeCell ref="AD15:AE16"/>
    <mergeCell ref="AF15:AG16"/>
    <mergeCell ref="AB17:AC18"/>
    <mergeCell ref="AD17:AE18"/>
    <mergeCell ref="AF17:AG18"/>
    <mergeCell ref="AB19:AC20"/>
    <mergeCell ref="AD19:AE20"/>
    <mergeCell ref="AF19:AG20"/>
    <mergeCell ref="V21:W22"/>
    <mergeCell ref="V27:W28"/>
    <mergeCell ref="T9:U10"/>
    <mergeCell ref="T11:U12"/>
    <mergeCell ref="X9:Y10"/>
    <mergeCell ref="Z9:AA10"/>
    <mergeCell ref="V11:W12"/>
    <mergeCell ref="X11:Y12"/>
    <mergeCell ref="Z11:AA12"/>
    <mergeCell ref="V13:W14"/>
    <mergeCell ref="X13:Y14"/>
    <mergeCell ref="Z13:AA14"/>
    <mergeCell ref="X15:Y16"/>
    <mergeCell ref="Z15:AA16"/>
    <mergeCell ref="V17:W18"/>
    <mergeCell ref="X17:Y18"/>
    <mergeCell ref="Z17:AA18"/>
    <mergeCell ref="V19:W20"/>
    <mergeCell ref="X19:Y20"/>
    <mergeCell ref="Z19:AA20"/>
    <mergeCell ref="X21:Y22"/>
    <mergeCell ref="Z21:AA22"/>
    <mergeCell ref="V23:W24"/>
    <mergeCell ref="X23:Y24"/>
    <mergeCell ref="A27:O28"/>
    <mergeCell ref="P27:Q28"/>
    <mergeCell ref="P25:Q26"/>
    <mergeCell ref="P23:Q24"/>
    <mergeCell ref="P21:Q22"/>
    <mergeCell ref="P19:Q20"/>
    <mergeCell ref="P17:Q18"/>
    <mergeCell ref="T13:U14"/>
    <mergeCell ref="T15:U16"/>
    <mergeCell ref="T17:U18"/>
    <mergeCell ref="T19:U20"/>
    <mergeCell ref="P13:Q14"/>
    <mergeCell ref="T21:U22"/>
    <mergeCell ref="T23:U24"/>
    <mergeCell ref="T25:U26"/>
    <mergeCell ref="T27:U28"/>
    <mergeCell ref="R27:S28"/>
    <mergeCell ref="R25:S26"/>
    <mergeCell ref="R23:S24"/>
    <mergeCell ref="R21:S22"/>
    <mergeCell ref="R19:S20"/>
    <mergeCell ref="R17:S18"/>
    <mergeCell ref="R9:S10"/>
    <mergeCell ref="P11:Q12"/>
    <mergeCell ref="P9:Q10"/>
    <mergeCell ref="R11:S12"/>
    <mergeCell ref="F25:O26"/>
    <mergeCell ref="F23:O24"/>
    <mergeCell ref="F21:O22"/>
    <mergeCell ref="F19:O20"/>
    <mergeCell ref="F17:O18"/>
    <mergeCell ref="A13:E14"/>
    <mergeCell ref="A25:E26"/>
    <mergeCell ref="A23:E24"/>
    <mergeCell ref="A21:E22"/>
    <mergeCell ref="A19:E20"/>
    <mergeCell ref="A17:E18"/>
    <mergeCell ref="A15:E16"/>
    <mergeCell ref="AF4:AG8"/>
    <mergeCell ref="AD4:AE8"/>
    <mergeCell ref="AB4:AC8"/>
    <mergeCell ref="Z4:AA8"/>
    <mergeCell ref="X4:Y8"/>
    <mergeCell ref="P4:Q8"/>
    <mergeCell ref="R4:S8"/>
    <mergeCell ref="A11:E12"/>
    <mergeCell ref="A9:E10"/>
    <mergeCell ref="F15:O16"/>
    <mergeCell ref="F13:O14"/>
    <mergeCell ref="F11:O12"/>
    <mergeCell ref="F9:O10"/>
    <mergeCell ref="R15:S16"/>
    <mergeCell ref="R13:S14"/>
    <mergeCell ref="P15:Q16"/>
    <mergeCell ref="V9:W10"/>
    <mergeCell ref="V15:W16"/>
    <mergeCell ref="AJ4:AK8"/>
    <mergeCell ref="AH4:AI8"/>
    <mergeCell ref="A2:O3"/>
    <mergeCell ref="P2:AC3"/>
    <mergeCell ref="AD2:AQ3"/>
    <mergeCell ref="V4:W8"/>
    <mergeCell ref="T4:U8"/>
    <mergeCell ref="AL4:AM8"/>
    <mergeCell ref="A4:E8"/>
    <mergeCell ref="F4:O8"/>
    <mergeCell ref="AN4:AO8"/>
    <mergeCell ref="AP4:AQ8"/>
  </mergeCells>
  <phoneticPr fontId="6"/>
  <pageMargins left="0.78740157480314965" right="0.78740157480314965" top="0.78740157480314965" bottom="0.78740157480314965" header="0.19685039370078741" footer="0.19685039370078741"/>
  <pageSetup paperSize="9" scale="99"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4"/>
  <sheetViews>
    <sheetView view="pageBreakPreview" zoomScaleNormal="100" zoomScaleSheetLayoutView="100" workbookViewId="0">
      <selection activeCell="AK39" sqref="AK39"/>
    </sheetView>
  </sheetViews>
  <sheetFormatPr defaultColWidth="9" defaultRowHeight="14.25" x14ac:dyDescent="0.15"/>
  <cols>
    <col min="1" max="29" width="3" style="16" customWidth="1"/>
    <col min="30" max="38" width="2.875" style="16" customWidth="1"/>
    <col min="39" max="16384" width="9" style="16"/>
  </cols>
  <sheetData>
    <row r="1" spans="1:29" ht="18" customHeight="1" x14ac:dyDescent="0.15">
      <c r="A1" s="16" t="s">
        <v>45</v>
      </c>
    </row>
    <row r="2" spans="1:29" ht="18" customHeight="1" x14ac:dyDescent="0.15"/>
    <row r="3" spans="1:29" s="17" customFormat="1" ht="18" customHeight="1" x14ac:dyDescent="0.15">
      <c r="A3" s="210" t="s">
        <v>199</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row>
    <row r="4" spans="1:29" s="17" customFormat="1" ht="18" customHeight="1" x14ac:dyDescent="0.15"/>
    <row r="5" spans="1:29" s="17" customFormat="1" ht="18" customHeight="1" x14ac:dyDescent="0.15">
      <c r="A5" s="17" t="s">
        <v>46</v>
      </c>
      <c r="H5" s="17" t="str">
        <f>基本情報!B2</f>
        <v>株式会社○○商店</v>
      </c>
    </row>
    <row r="6" spans="1:29" s="17" customFormat="1" ht="18" customHeight="1" x14ac:dyDescent="0.15">
      <c r="A6" s="17" t="s">
        <v>47</v>
      </c>
      <c r="H6" s="17" t="str">
        <f>基本情報!B4</f>
        <v>奈良県○○市○○町１－１－１</v>
      </c>
    </row>
    <row r="7" spans="1:29" s="17" customFormat="1" ht="18" customHeight="1" x14ac:dyDescent="0.15">
      <c r="A7" s="294" t="s">
        <v>48</v>
      </c>
      <c r="B7" s="294"/>
      <c r="C7" s="294"/>
      <c r="D7" s="294"/>
      <c r="E7" s="294"/>
      <c r="F7" s="294"/>
      <c r="G7" s="294"/>
      <c r="H7" s="294"/>
      <c r="I7" s="285" t="s">
        <v>49</v>
      </c>
      <c r="J7" s="286"/>
      <c r="K7" s="287"/>
      <c r="L7" s="284" t="s">
        <v>50</v>
      </c>
      <c r="M7" s="284"/>
      <c r="N7" s="284"/>
      <c r="O7" s="284" t="s">
        <v>34</v>
      </c>
      <c r="P7" s="284"/>
      <c r="Q7" s="284"/>
      <c r="R7" s="284" t="s">
        <v>21</v>
      </c>
      <c r="S7" s="284"/>
      <c r="T7" s="284"/>
      <c r="U7" s="284" t="s">
        <v>51</v>
      </c>
      <c r="V7" s="284"/>
      <c r="W7" s="284"/>
      <c r="X7" s="284" t="s">
        <v>75</v>
      </c>
      <c r="Y7" s="284"/>
      <c r="Z7" s="284"/>
      <c r="AA7" s="284" t="s">
        <v>74</v>
      </c>
      <c r="AB7" s="284"/>
      <c r="AC7" s="284"/>
    </row>
    <row r="8" spans="1:29" s="17" customFormat="1" ht="18" customHeight="1" x14ac:dyDescent="0.15">
      <c r="A8" s="294"/>
      <c r="B8" s="294"/>
      <c r="C8" s="294"/>
      <c r="D8" s="294"/>
      <c r="E8" s="294"/>
      <c r="F8" s="294"/>
      <c r="G8" s="294"/>
      <c r="H8" s="294"/>
      <c r="I8" s="288"/>
      <c r="J8" s="289"/>
      <c r="K8" s="290"/>
      <c r="L8" s="284"/>
      <c r="M8" s="284"/>
      <c r="N8" s="284"/>
      <c r="O8" s="284"/>
      <c r="P8" s="284"/>
      <c r="Q8" s="284"/>
      <c r="R8" s="284"/>
      <c r="S8" s="284"/>
      <c r="T8" s="284"/>
      <c r="U8" s="284"/>
      <c r="V8" s="284"/>
      <c r="W8" s="284"/>
      <c r="X8" s="284"/>
      <c r="Y8" s="284"/>
      <c r="Z8" s="284"/>
      <c r="AA8" s="284"/>
      <c r="AB8" s="284"/>
      <c r="AC8" s="284"/>
    </row>
    <row r="9" spans="1:29" s="17" customFormat="1" ht="18" customHeight="1" x14ac:dyDescent="0.15">
      <c r="A9" s="294"/>
      <c r="B9" s="294"/>
      <c r="C9" s="294"/>
      <c r="D9" s="294"/>
      <c r="E9" s="294"/>
      <c r="F9" s="294"/>
      <c r="G9" s="294"/>
      <c r="H9" s="294"/>
      <c r="I9" s="291"/>
      <c r="J9" s="292"/>
      <c r="K9" s="293"/>
      <c r="L9" s="284"/>
      <c r="M9" s="284"/>
      <c r="N9" s="284"/>
      <c r="O9" s="284"/>
      <c r="P9" s="284"/>
      <c r="Q9" s="284"/>
      <c r="R9" s="284"/>
      <c r="S9" s="284"/>
      <c r="T9" s="284"/>
      <c r="U9" s="284"/>
      <c r="V9" s="284"/>
      <c r="W9" s="284"/>
      <c r="X9" s="284"/>
      <c r="Y9" s="284"/>
      <c r="Z9" s="284"/>
      <c r="AA9" s="284"/>
      <c r="AB9" s="284"/>
      <c r="AC9" s="284"/>
    </row>
    <row r="10" spans="1:29" s="17" customFormat="1" ht="18" customHeight="1" x14ac:dyDescent="0.15">
      <c r="A10" s="257" t="s">
        <v>52</v>
      </c>
      <c r="B10" s="257"/>
      <c r="C10" s="257"/>
      <c r="D10" s="257"/>
      <c r="E10" s="257"/>
      <c r="F10" s="257"/>
      <c r="G10" s="257"/>
      <c r="H10" s="257"/>
      <c r="I10" s="258" t="str">
        <f>IF(基本情報!B13=0,"－",基本情報!B13)</f>
        <v>－</v>
      </c>
      <c r="J10" s="258"/>
      <c r="K10" s="258"/>
      <c r="L10" s="258">
        <f>IF(基本情報!B14=0,"－",基本情報!B14)</f>
        <v>1000</v>
      </c>
      <c r="M10" s="258"/>
      <c r="N10" s="258"/>
      <c r="O10" s="258">
        <f>IF(基本情報!B15=0,"－",基本情報!B15)</f>
        <v>1000</v>
      </c>
      <c r="P10" s="258"/>
      <c r="Q10" s="258"/>
      <c r="R10" s="258">
        <f>IF(基本情報!B16=0,"－",基本情報!B16)</f>
        <v>1000</v>
      </c>
      <c r="S10" s="258"/>
      <c r="T10" s="258"/>
      <c r="U10" s="258">
        <f>IF(基本情報!B17=0,"－",基本情報!B17)</f>
        <v>1000</v>
      </c>
      <c r="V10" s="258"/>
      <c r="W10" s="258"/>
      <c r="X10" s="258">
        <f>IF(基本情報!B18=0,"－",基本情報!B18)</f>
        <v>1000</v>
      </c>
      <c r="Y10" s="258"/>
      <c r="Z10" s="258"/>
      <c r="AA10" s="258" t="str">
        <f>IF(基本情報!B19=0,"－",基本情報!B19)</f>
        <v>－</v>
      </c>
      <c r="AB10" s="258"/>
      <c r="AC10" s="258"/>
    </row>
    <row r="11" spans="1:29" s="17" customFormat="1" ht="18" customHeight="1" x14ac:dyDescent="0.15">
      <c r="A11" s="257"/>
      <c r="B11" s="257"/>
      <c r="C11" s="257"/>
      <c r="D11" s="257"/>
      <c r="E11" s="257"/>
      <c r="F11" s="257"/>
      <c r="G11" s="257"/>
      <c r="H11" s="257"/>
      <c r="I11" s="258"/>
      <c r="J11" s="258"/>
      <c r="K11" s="258"/>
      <c r="L11" s="258"/>
      <c r="M11" s="258"/>
      <c r="N11" s="258"/>
      <c r="O11" s="258"/>
      <c r="P11" s="258"/>
      <c r="Q11" s="258"/>
      <c r="R11" s="258"/>
      <c r="S11" s="258"/>
      <c r="T11" s="258"/>
      <c r="U11" s="258"/>
      <c r="V11" s="258"/>
      <c r="W11" s="258"/>
      <c r="X11" s="258"/>
      <c r="Y11" s="258"/>
      <c r="Z11" s="258"/>
      <c r="AA11" s="258"/>
      <c r="AB11" s="258"/>
      <c r="AC11" s="258"/>
    </row>
    <row r="12" spans="1:29" s="17" customFormat="1" ht="18" customHeight="1" x14ac:dyDescent="0.15">
      <c r="A12" s="301" t="s">
        <v>110</v>
      </c>
      <c r="B12" s="302"/>
      <c r="C12" s="302"/>
      <c r="D12" s="302"/>
      <c r="E12" s="302"/>
      <c r="F12" s="302"/>
      <c r="G12" s="302"/>
      <c r="H12" s="303"/>
      <c r="I12" s="259">
        <f>基本情報!B23</f>
        <v>0</v>
      </c>
      <c r="J12" s="260"/>
      <c r="K12" s="260"/>
      <c r="L12" s="260"/>
      <c r="M12" s="260"/>
      <c r="N12" s="260"/>
      <c r="O12" s="260"/>
      <c r="P12" s="260"/>
      <c r="Q12" s="260"/>
      <c r="R12" s="260"/>
      <c r="S12" s="260"/>
      <c r="T12" s="260"/>
      <c r="U12" s="260"/>
      <c r="V12" s="260"/>
      <c r="W12" s="260"/>
      <c r="X12" s="260"/>
      <c r="Y12" s="260"/>
      <c r="Z12" s="260"/>
      <c r="AA12" s="260"/>
      <c r="AB12" s="260"/>
      <c r="AC12" s="313"/>
    </row>
    <row r="13" spans="1:29" s="17" customFormat="1" ht="18" customHeight="1" x14ac:dyDescent="0.15">
      <c r="A13" s="304"/>
      <c r="B13" s="305"/>
      <c r="C13" s="305"/>
      <c r="D13" s="305"/>
      <c r="E13" s="305"/>
      <c r="F13" s="305"/>
      <c r="G13" s="305"/>
      <c r="H13" s="306"/>
      <c r="I13" s="314"/>
      <c r="J13" s="265"/>
      <c r="K13" s="265"/>
      <c r="L13" s="265"/>
      <c r="M13" s="265"/>
      <c r="N13" s="265"/>
      <c r="O13" s="265"/>
      <c r="P13" s="265"/>
      <c r="Q13" s="265"/>
      <c r="R13" s="265"/>
      <c r="S13" s="265"/>
      <c r="T13" s="265"/>
      <c r="U13" s="265"/>
      <c r="V13" s="265"/>
      <c r="W13" s="265"/>
      <c r="X13" s="265"/>
      <c r="Y13" s="265"/>
      <c r="Z13" s="265"/>
      <c r="AA13" s="265"/>
      <c r="AB13" s="265"/>
      <c r="AC13" s="315"/>
    </row>
    <row r="14" spans="1:29" s="17" customFormat="1" ht="18" customHeight="1" x14ac:dyDescent="0.15">
      <c r="A14" s="316" t="s">
        <v>53</v>
      </c>
      <c r="B14" s="317"/>
      <c r="C14" s="317"/>
      <c r="D14" s="317"/>
      <c r="E14" s="317"/>
      <c r="F14" s="317"/>
      <c r="G14" s="317"/>
      <c r="H14" s="318"/>
      <c r="I14" s="239"/>
      <c r="J14" s="239"/>
      <c r="K14" s="239"/>
      <c r="L14" s="319">
        <f>基本情報!B29</f>
        <v>0</v>
      </c>
      <c r="M14" s="320"/>
      <c r="N14" s="321"/>
      <c r="O14" s="240"/>
      <c r="P14" s="322"/>
      <c r="Q14" s="323"/>
      <c r="R14" s="307"/>
      <c r="S14" s="308"/>
      <c r="T14" s="309"/>
      <c r="U14" s="239"/>
      <c r="V14" s="239"/>
      <c r="W14" s="239"/>
      <c r="X14" s="239"/>
      <c r="Y14" s="239"/>
      <c r="Z14" s="239"/>
      <c r="AA14" s="239"/>
      <c r="AB14" s="239"/>
      <c r="AC14" s="324"/>
    </row>
    <row r="15" spans="1:29" s="17" customFormat="1" ht="18" customHeight="1" x14ac:dyDescent="0.15">
      <c r="A15" s="316" t="s">
        <v>327</v>
      </c>
      <c r="B15" s="317"/>
      <c r="C15" s="317"/>
      <c r="D15" s="317"/>
      <c r="E15" s="317"/>
      <c r="F15" s="317"/>
      <c r="G15" s="317"/>
      <c r="H15" s="318"/>
      <c r="I15" s="239"/>
      <c r="J15" s="239"/>
      <c r="K15" s="239"/>
      <c r="L15" s="319">
        <f>基本情報!B30</f>
        <v>0</v>
      </c>
      <c r="M15" s="320"/>
      <c r="N15" s="320"/>
      <c r="O15" s="320"/>
      <c r="P15" s="320"/>
      <c r="Q15" s="321"/>
      <c r="R15" s="310"/>
      <c r="S15" s="311"/>
      <c r="T15" s="312"/>
      <c r="U15" s="239"/>
      <c r="V15" s="239"/>
      <c r="W15" s="239"/>
      <c r="X15" s="239"/>
      <c r="Y15" s="239"/>
      <c r="Z15" s="239"/>
      <c r="AA15" s="239"/>
      <c r="AB15" s="239"/>
      <c r="AC15" s="324"/>
    </row>
    <row r="16" spans="1:29" s="17" customFormat="1" ht="18" customHeight="1" x14ac:dyDescent="0.15">
      <c r="A16" s="244" t="s">
        <v>272</v>
      </c>
      <c r="B16" s="245"/>
      <c r="C16" s="245"/>
      <c r="D16" s="245"/>
      <c r="E16" s="245"/>
      <c r="F16" s="245"/>
      <c r="G16" s="245"/>
      <c r="H16" s="246"/>
      <c r="I16" s="239"/>
      <c r="J16" s="239"/>
      <c r="K16" s="239"/>
      <c r="L16" s="239"/>
      <c r="M16" s="239"/>
      <c r="N16" s="239"/>
      <c r="O16" s="259">
        <f>基本情報!B31</f>
        <v>0</v>
      </c>
      <c r="P16" s="260"/>
      <c r="Q16" s="260"/>
      <c r="R16" s="260"/>
      <c r="S16" s="260"/>
      <c r="T16" s="261"/>
      <c r="U16" s="239"/>
      <c r="V16" s="239"/>
      <c r="W16" s="239"/>
      <c r="X16" s="239"/>
      <c r="Y16" s="239"/>
      <c r="Z16" s="239"/>
      <c r="AA16" s="239"/>
      <c r="AB16" s="239"/>
      <c r="AC16" s="239"/>
    </row>
    <row r="17" spans="1:29" s="17" customFormat="1" ht="18" customHeight="1" x14ac:dyDescent="0.15">
      <c r="A17" s="247"/>
      <c r="B17" s="248"/>
      <c r="C17" s="248"/>
      <c r="D17" s="248"/>
      <c r="E17" s="248"/>
      <c r="F17" s="248"/>
      <c r="G17" s="248"/>
      <c r="H17" s="249"/>
      <c r="I17" s="239"/>
      <c r="J17" s="239"/>
      <c r="K17" s="239"/>
      <c r="L17" s="239"/>
      <c r="M17" s="239"/>
      <c r="N17" s="239"/>
      <c r="O17" s="262"/>
      <c r="P17" s="263"/>
      <c r="Q17" s="263"/>
      <c r="R17" s="263"/>
      <c r="S17" s="263"/>
      <c r="T17" s="264"/>
      <c r="U17" s="239"/>
      <c r="V17" s="239"/>
      <c r="W17" s="239"/>
      <c r="X17" s="239"/>
      <c r="Y17" s="239"/>
      <c r="Z17" s="239"/>
      <c r="AA17" s="239"/>
      <c r="AB17" s="239"/>
      <c r="AC17" s="239"/>
    </row>
    <row r="18" spans="1:29" s="17" customFormat="1" ht="18" customHeight="1" x14ac:dyDescent="0.15">
      <c r="A18" s="250"/>
      <c r="B18" s="251"/>
      <c r="C18" s="251"/>
      <c r="D18" s="251"/>
      <c r="E18" s="251"/>
      <c r="F18" s="251"/>
      <c r="G18" s="251"/>
      <c r="H18" s="252"/>
      <c r="I18" s="239"/>
      <c r="J18" s="239"/>
      <c r="K18" s="239"/>
      <c r="L18" s="267"/>
      <c r="M18" s="267"/>
      <c r="N18" s="267"/>
      <c r="O18" s="262"/>
      <c r="P18" s="263"/>
      <c r="Q18" s="263"/>
      <c r="R18" s="265"/>
      <c r="S18" s="265"/>
      <c r="T18" s="266"/>
      <c r="U18" s="239"/>
      <c r="V18" s="239"/>
      <c r="W18" s="239"/>
      <c r="X18" s="239"/>
      <c r="Y18" s="239"/>
      <c r="Z18" s="239"/>
      <c r="AA18" s="239"/>
      <c r="AB18" s="239"/>
      <c r="AC18" s="239"/>
    </row>
    <row r="19" spans="1:29" s="17" customFormat="1" ht="18" customHeight="1" x14ac:dyDescent="0.15">
      <c r="A19" s="295" t="s">
        <v>76</v>
      </c>
      <c r="B19" s="296"/>
      <c r="C19" s="296"/>
      <c r="D19" s="296"/>
      <c r="E19" s="296"/>
      <c r="F19" s="296"/>
      <c r="G19" s="296"/>
      <c r="H19" s="297"/>
      <c r="I19" s="239"/>
      <c r="J19" s="239"/>
      <c r="K19" s="240"/>
      <c r="L19" s="241">
        <f>基本情報!F9</f>
        <v>30</v>
      </c>
      <c r="M19" s="242"/>
      <c r="N19" s="243"/>
      <c r="O19" s="241">
        <f>基本情報!F8</f>
        <v>365</v>
      </c>
      <c r="P19" s="242"/>
      <c r="Q19" s="243"/>
      <c r="R19" s="241">
        <f>基本情報!F8</f>
        <v>365</v>
      </c>
      <c r="S19" s="242"/>
      <c r="T19" s="243"/>
      <c r="U19" s="239"/>
      <c r="V19" s="239"/>
      <c r="W19" s="240"/>
      <c r="X19" s="239"/>
      <c r="Y19" s="239"/>
      <c r="Z19" s="240"/>
      <c r="AA19" s="239"/>
      <c r="AB19" s="239"/>
      <c r="AC19" s="239"/>
    </row>
    <row r="20" spans="1:29" s="17" customFormat="1" ht="18" customHeight="1" x14ac:dyDescent="0.15">
      <c r="A20" s="298"/>
      <c r="B20" s="299"/>
      <c r="C20" s="299"/>
      <c r="D20" s="299"/>
      <c r="E20" s="299"/>
      <c r="F20" s="299"/>
      <c r="G20" s="299"/>
      <c r="H20" s="300"/>
      <c r="I20" s="239"/>
      <c r="J20" s="239"/>
      <c r="K20" s="240"/>
      <c r="L20" s="268" t="s">
        <v>56</v>
      </c>
      <c r="M20" s="269"/>
      <c r="N20" s="270"/>
      <c r="O20" s="268" t="s">
        <v>57</v>
      </c>
      <c r="P20" s="269"/>
      <c r="Q20" s="270"/>
      <c r="R20" s="268" t="s">
        <v>57</v>
      </c>
      <c r="S20" s="269"/>
      <c r="T20" s="270"/>
      <c r="U20" s="239"/>
      <c r="V20" s="239"/>
      <c r="W20" s="240"/>
      <c r="X20" s="239"/>
      <c r="Y20" s="239"/>
      <c r="Z20" s="240"/>
      <c r="AA20" s="239"/>
      <c r="AB20" s="239"/>
      <c r="AC20" s="239"/>
    </row>
    <row r="21" spans="1:29" s="17" customFormat="1" ht="18" customHeight="1" x14ac:dyDescent="0.15">
      <c r="A21" s="272" t="s">
        <v>201</v>
      </c>
      <c r="B21" s="273"/>
      <c r="C21" s="271" t="s">
        <v>54</v>
      </c>
      <c r="D21" s="271"/>
      <c r="E21" s="271"/>
      <c r="F21" s="271"/>
      <c r="G21" s="271"/>
      <c r="H21" s="271"/>
      <c r="I21" s="18"/>
      <c r="J21" s="19"/>
      <c r="K21" s="19"/>
      <c r="L21" s="19"/>
      <c r="M21" s="19"/>
      <c r="N21" s="19"/>
      <c r="O21" s="19"/>
      <c r="P21" s="19"/>
      <c r="Q21" s="19"/>
      <c r="R21" s="19"/>
      <c r="S21" s="19"/>
      <c r="T21" s="19"/>
      <c r="U21" s="19"/>
      <c r="V21" s="19"/>
      <c r="W21" s="19"/>
      <c r="X21" s="19"/>
      <c r="Y21" s="19"/>
      <c r="AA21" s="235">
        <f>基本情報!B35</f>
        <v>1</v>
      </c>
      <c r="AB21" s="235"/>
      <c r="AC21" s="236"/>
    </row>
    <row r="22" spans="1:29" s="17" customFormat="1" ht="18" customHeight="1" x14ac:dyDescent="0.15">
      <c r="A22" s="274"/>
      <c r="B22" s="275"/>
      <c r="C22" s="271"/>
      <c r="D22" s="271"/>
      <c r="E22" s="271"/>
      <c r="F22" s="271"/>
      <c r="G22" s="271"/>
      <c r="H22" s="271"/>
      <c r="I22" s="21"/>
      <c r="J22" s="22"/>
      <c r="K22" s="22"/>
      <c r="L22" s="22"/>
      <c r="M22" s="22"/>
      <c r="N22" s="22"/>
      <c r="O22" s="22"/>
      <c r="P22" s="22"/>
      <c r="Q22" s="22"/>
      <c r="R22" s="22"/>
      <c r="S22" s="22"/>
      <c r="T22" s="22"/>
      <c r="U22" s="22"/>
      <c r="V22" s="22"/>
      <c r="W22" s="22"/>
      <c r="X22" s="22"/>
      <c r="Y22" s="22"/>
      <c r="Z22" s="22"/>
      <c r="AA22" s="237"/>
      <c r="AB22" s="237"/>
      <c r="AC22" s="238"/>
    </row>
    <row r="23" spans="1:29" s="17" customFormat="1" ht="18" customHeight="1" x14ac:dyDescent="0.15">
      <c r="A23" s="274"/>
      <c r="B23" s="275"/>
      <c r="C23" s="271" t="s">
        <v>200</v>
      </c>
      <c r="D23" s="271"/>
      <c r="E23" s="271"/>
      <c r="F23" s="271"/>
      <c r="G23" s="271"/>
      <c r="H23" s="271"/>
      <c r="I23" s="18"/>
      <c r="J23" s="19"/>
      <c r="K23" s="19"/>
      <c r="L23" s="19"/>
      <c r="M23" s="19"/>
      <c r="N23" s="19"/>
      <c r="O23" s="19"/>
      <c r="P23" s="19"/>
      <c r="Q23" s="19"/>
      <c r="R23" s="19"/>
      <c r="S23" s="19"/>
      <c r="T23" s="19"/>
      <c r="U23" s="19"/>
      <c r="V23" s="19"/>
      <c r="W23" s="19"/>
      <c r="X23" s="19"/>
      <c r="Y23" s="19"/>
      <c r="Z23" s="19"/>
      <c r="AA23" s="235">
        <f>基本情報!B36</f>
        <v>1</v>
      </c>
      <c r="AB23" s="235"/>
      <c r="AC23" s="236"/>
    </row>
    <row r="24" spans="1:29" s="17" customFormat="1" ht="18" customHeight="1" x14ac:dyDescent="0.15">
      <c r="A24" s="274"/>
      <c r="B24" s="275"/>
      <c r="C24" s="271"/>
      <c r="D24" s="271"/>
      <c r="E24" s="271"/>
      <c r="F24" s="271"/>
      <c r="G24" s="271"/>
      <c r="H24" s="271"/>
      <c r="I24" s="21"/>
      <c r="J24" s="22"/>
      <c r="K24" s="22"/>
      <c r="L24" s="22"/>
      <c r="M24" s="22"/>
      <c r="N24" s="22"/>
      <c r="O24" s="22"/>
      <c r="P24" s="22"/>
      <c r="Q24" s="22"/>
      <c r="R24" s="22"/>
      <c r="S24" s="22"/>
      <c r="T24" s="22"/>
      <c r="U24" s="22"/>
      <c r="V24" s="22"/>
      <c r="W24" s="22"/>
      <c r="X24" s="22"/>
      <c r="Y24" s="22"/>
      <c r="Z24" s="22"/>
      <c r="AA24" s="237"/>
      <c r="AB24" s="237"/>
      <c r="AC24" s="238"/>
    </row>
    <row r="25" spans="1:29" s="17" customFormat="1" ht="18" customHeight="1" x14ac:dyDescent="0.15">
      <c r="A25" s="274"/>
      <c r="B25" s="275"/>
      <c r="C25" s="271" t="s">
        <v>25</v>
      </c>
      <c r="D25" s="271"/>
      <c r="E25" s="271"/>
      <c r="F25" s="271"/>
      <c r="G25" s="271"/>
      <c r="H25" s="271"/>
      <c r="I25" s="18"/>
      <c r="J25" s="19"/>
      <c r="K25" s="19"/>
      <c r="L25" s="19"/>
      <c r="M25" s="19"/>
      <c r="N25" s="19"/>
      <c r="O25" s="19"/>
      <c r="P25" s="19"/>
      <c r="Q25" s="19"/>
      <c r="R25" s="19"/>
      <c r="S25" s="19"/>
      <c r="T25" s="19"/>
      <c r="U25" s="19"/>
      <c r="V25" s="19"/>
      <c r="W25" s="19"/>
      <c r="X25" s="19"/>
      <c r="Y25" s="19"/>
      <c r="Z25" s="19"/>
      <c r="AA25" s="235">
        <f>基本情報!B37</f>
        <v>1</v>
      </c>
      <c r="AB25" s="235"/>
      <c r="AC25" s="236"/>
    </row>
    <row r="26" spans="1:29" s="17" customFormat="1" ht="18" customHeight="1" x14ac:dyDescent="0.15">
      <c r="A26" s="274"/>
      <c r="B26" s="275"/>
      <c r="C26" s="271"/>
      <c r="D26" s="271"/>
      <c r="E26" s="271"/>
      <c r="F26" s="271"/>
      <c r="G26" s="271"/>
      <c r="H26" s="271"/>
      <c r="I26" s="21"/>
      <c r="J26" s="22"/>
      <c r="K26" s="22"/>
      <c r="L26" s="22"/>
      <c r="M26" s="22"/>
      <c r="N26" s="22"/>
      <c r="O26" s="22"/>
      <c r="P26" s="22"/>
      <c r="Q26" s="22"/>
      <c r="R26" s="22"/>
      <c r="S26" s="22"/>
      <c r="T26" s="22"/>
      <c r="U26" s="22"/>
      <c r="V26" s="22"/>
      <c r="W26" s="22"/>
      <c r="X26" s="22"/>
      <c r="Y26" s="22"/>
      <c r="Z26" s="22"/>
      <c r="AA26" s="237"/>
      <c r="AB26" s="237"/>
      <c r="AC26" s="238"/>
    </row>
    <row r="27" spans="1:29" s="17" customFormat="1" ht="18" customHeight="1" x14ac:dyDescent="0.15">
      <c r="A27" s="274"/>
      <c r="B27" s="275"/>
      <c r="C27" s="271" t="s">
        <v>73</v>
      </c>
      <c r="D27" s="271"/>
      <c r="E27" s="271"/>
      <c r="F27" s="271"/>
      <c r="G27" s="271"/>
      <c r="H27" s="271"/>
      <c r="Z27" s="19"/>
      <c r="AA27" s="235">
        <f>基本情報!B38</f>
        <v>1</v>
      </c>
      <c r="AB27" s="235"/>
      <c r="AC27" s="236"/>
    </row>
    <row r="28" spans="1:29" s="17" customFormat="1" ht="18" customHeight="1" x14ac:dyDescent="0.15">
      <c r="A28" s="274"/>
      <c r="B28" s="275"/>
      <c r="C28" s="271"/>
      <c r="D28" s="271"/>
      <c r="E28" s="271"/>
      <c r="F28" s="271"/>
      <c r="G28" s="271"/>
      <c r="H28" s="271"/>
      <c r="Z28" s="22"/>
      <c r="AA28" s="237"/>
      <c r="AB28" s="237"/>
      <c r="AC28" s="238"/>
    </row>
    <row r="29" spans="1:29" s="17" customFormat="1" ht="18" customHeight="1" x14ac:dyDescent="0.15">
      <c r="A29" s="274"/>
      <c r="B29" s="275"/>
      <c r="C29" s="271" t="s">
        <v>26</v>
      </c>
      <c r="D29" s="271"/>
      <c r="E29" s="271"/>
      <c r="F29" s="271"/>
      <c r="G29" s="271"/>
      <c r="H29" s="271"/>
      <c r="I29" s="18"/>
      <c r="J29" s="19"/>
      <c r="K29" s="19"/>
      <c r="L29" s="19"/>
      <c r="M29" s="19"/>
      <c r="N29" s="19"/>
      <c r="O29" s="19"/>
      <c r="P29" s="19"/>
      <c r="Q29" s="19"/>
      <c r="R29" s="19"/>
      <c r="S29" s="19"/>
      <c r="T29" s="19"/>
      <c r="U29" s="19"/>
      <c r="V29" s="19"/>
      <c r="W29" s="19"/>
      <c r="X29" s="19"/>
      <c r="Y29" s="19"/>
      <c r="Z29" s="19"/>
      <c r="AA29" s="235">
        <f>基本情報!B39</f>
        <v>1</v>
      </c>
      <c r="AB29" s="235"/>
      <c r="AC29" s="236"/>
    </row>
    <row r="30" spans="1:29" s="17" customFormat="1" ht="18" customHeight="1" x14ac:dyDescent="0.15">
      <c r="A30" s="274"/>
      <c r="B30" s="275"/>
      <c r="C30" s="271"/>
      <c r="D30" s="271"/>
      <c r="E30" s="271"/>
      <c r="F30" s="271"/>
      <c r="G30" s="271"/>
      <c r="H30" s="271"/>
      <c r="I30" s="21"/>
      <c r="J30" s="22"/>
      <c r="K30" s="22"/>
      <c r="L30" s="22"/>
      <c r="M30" s="22"/>
      <c r="N30" s="22"/>
      <c r="O30" s="22"/>
      <c r="P30" s="22"/>
      <c r="Q30" s="22"/>
      <c r="R30" s="22"/>
      <c r="S30" s="22"/>
      <c r="T30" s="22"/>
      <c r="U30" s="22"/>
      <c r="V30" s="22"/>
      <c r="W30" s="22"/>
      <c r="X30" s="22"/>
      <c r="Y30" s="22"/>
      <c r="Z30" s="22"/>
      <c r="AA30" s="237"/>
      <c r="AB30" s="237"/>
      <c r="AC30" s="238"/>
    </row>
    <row r="31" spans="1:29" s="17" customFormat="1" ht="18" customHeight="1" x14ac:dyDescent="0.15">
      <c r="A31" s="274"/>
      <c r="B31" s="275"/>
      <c r="C31" s="271" t="s">
        <v>27</v>
      </c>
      <c r="D31" s="271"/>
      <c r="E31" s="271"/>
      <c r="F31" s="271"/>
      <c r="G31" s="271"/>
      <c r="H31" s="271"/>
      <c r="I31" s="18"/>
      <c r="J31" s="19"/>
      <c r="K31" s="19"/>
      <c r="L31" s="19"/>
      <c r="M31" s="19"/>
      <c r="N31" s="19"/>
      <c r="O31" s="19"/>
      <c r="P31" s="19"/>
      <c r="Q31" s="19"/>
      <c r="R31" s="19"/>
      <c r="S31" s="19"/>
      <c r="T31" s="19"/>
      <c r="U31" s="19"/>
      <c r="V31" s="19"/>
      <c r="W31" s="19"/>
      <c r="X31" s="19"/>
      <c r="Y31" s="19"/>
      <c r="Z31" s="19"/>
      <c r="AA31" s="235">
        <f>基本情報!B40</f>
        <v>1</v>
      </c>
      <c r="AB31" s="235"/>
      <c r="AC31" s="236"/>
    </row>
    <row r="32" spans="1:29" s="17" customFormat="1" ht="18" customHeight="1" x14ac:dyDescent="0.15">
      <c r="A32" s="274"/>
      <c r="B32" s="275"/>
      <c r="C32" s="271"/>
      <c r="D32" s="271"/>
      <c r="E32" s="271"/>
      <c r="F32" s="271"/>
      <c r="G32" s="271"/>
      <c r="H32" s="271"/>
      <c r="I32" s="21"/>
      <c r="J32" s="22"/>
      <c r="K32" s="22"/>
      <c r="L32" s="22"/>
      <c r="M32" s="22"/>
      <c r="N32" s="22"/>
      <c r="O32" s="22"/>
      <c r="P32" s="22"/>
      <c r="Q32" s="22"/>
      <c r="R32" s="22"/>
      <c r="S32" s="22"/>
      <c r="T32" s="22"/>
      <c r="U32" s="22"/>
      <c r="V32" s="22"/>
      <c r="W32" s="22"/>
      <c r="X32" s="22"/>
      <c r="Y32" s="22"/>
      <c r="Z32" s="22"/>
      <c r="AA32" s="237"/>
      <c r="AB32" s="237"/>
      <c r="AC32" s="238"/>
    </row>
    <row r="33" spans="1:29" s="17" customFormat="1" ht="18" customHeight="1" x14ac:dyDescent="0.15">
      <c r="A33" s="274"/>
      <c r="B33" s="275"/>
      <c r="C33" s="271" t="s">
        <v>55</v>
      </c>
      <c r="D33" s="271"/>
      <c r="E33" s="271"/>
      <c r="F33" s="271"/>
      <c r="G33" s="271"/>
      <c r="H33" s="271"/>
      <c r="I33" s="18"/>
      <c r="J33" s="19"/>
      <c r="K33" s="19"/>
      <c r="L33" s="19"/>
      <c r="M33" s="19"/>
      <c r="N33" s="19"/>
      <c r="O33" s="19"/>
      <c r="P33" s="19"/>
      <c r="Q33" s="19"/>
      <c r="R33" s="19"/>
      <c r="S33" s="19"/>
      <c r="T33" s="19"/>
      <c r="U33" s="19"/>
      <c r="V33" s="19"/>
      <c r="W33" s="19"/>
      <c r="X33" s="19"/>
      <c r="Y33" s="19"/>
      <c r="Z33" s="19"/>
      <c r="AA33" s="235">
        <f>基本情報!B41</f>
        <v>1</v>
      </c>
      <c r="AB33" s="235"/>
      <c r="AC33" s="236"/>
    </row>
    <row r="34" spans="1:29" s="17" customFormat="1" ht="18" customHeight="1" x14ac:dyDescent="0.15">
      <c r="A34" s="274"/>
      <c r="B34" s="275"/>
      <c r="C34" s="271"/>
      <c r="D34" s="271"/>
      <c r="E34" s="271"/>
      <c r="F34" s="271"/>
      <c r="G34" s="271"/>
      <c r="H34" s="271"/>
      <c r="I34" s="21"/>
      <c r="J34" s="22"/>
      <c r="K34" s="22"/>
      <c r="L34" s="22"/>
      <c r="M34" s="22"/>
      <c r="N34" s="22"/>
      <c r="O34" s="22"/>
      <c r="P34" s="22"/>
      <c r="Q34" s="22"/>
      <c r="R34" s="22"/>
      <c r="S34" s="22"/>
      <c r="T34" s="22"/>
      <c r="U34" s="22"/>
      <c r="V34" s="22"/>
      <c r="W34" s="22"/>
      <c r="X34" s="22"/>
      <c r="Y34" s="22"/>
      <c r="Z34" s="22"/>
      <c r="AA34" s="237"/>
      <c r="AB34" s="237"/>
      <c r="AC34" s="238"/>
    </row>
    <row r="35" spans="1:29" s="17" customFormat="1" ht="18" customHeight="1" x14ac:dyDescent="0.15">
      <c r="A35" s="274"/>
      <c r="B35" s="275"/>
      <c r="C35" s="278" t="str">
        <f>IF(基本情報!A42=0,"",基本情報!A42)</f>
        <v/>
      </c>
      <c r="D35" s="279"/>
      <c r="E35" s="279"/>
      <c r="F35" s="279"/>
      <c r="G35" s="279"/>
      <c r="H35" s="280"/>
      <c r="I35" s="18"/>
      <c r="J35" s="19"/>
      <c r="K35" s="19"/>
      <c r="L35" s="19"/>
      <c r="M35" s="19"/>
      <c r="N35" s="19"/>
      <c r="O35" s="19"/>
      <c r="P35" s="19"/>
      <c r="Q35" s="19"/>
      <c r="R35" s="19"/>
      <c r="S35" s="19"/>
      <c r="T35" s="19"/>
      <c r="U35" s="19"/>
      <c r="V35" s="19"/>
      <c r="W35" s="19"/>
      <c r="X35" s="19"/>
      <c r="Y35" s="19"/>
      <c r="Z35" s="19" t="str">
        <f>IF(基本情報!B43=0,"",基本情報!B43)</f>
        <v/>
      </c>
      <c r="AA35" s="235" t="str">
        <f>IF(基本情報!B42=0,"",基本情報!B42)</f>
        <v/>
      </c>
      <c r="AB35" s="235"/>
      <c r="AC35" s="236"/>
    </row>
    <row r="36" spans="1:29" s="17" customFormat="1" ht="18" customHeight="1" x14ac:dyDescent="0.15">
      <c r="A36" s="274"/>
      <c r="B36" s="275"/>
      <c r="C36" s="281"/>
      <c r="D36" s="282"/>
      <c r="E36" s="282"/>
      <c r="F36" s="282"/>
      <c r="G36" s="282"/>
      <c r="H36" s="283"/>
      <c r="I36" s="21"/>
      <c r="J36" s="22"/>
      <c r="K36" s="22"/>
      <c r="L36" s="22"/>
      <c r="M36" s="22"/>
      <c r="N36" s="22"/>
      <c r="O36" s="22"/>
      <c r="P36" s="22"/>
      <c r="Q36" s="22"/>
      <c r="R36" s="22"/>
      <c r="S36" s="22"/>
      <c r="T36" s="22"/>
      <c r="U36" s="22"/>
      <c r="V36" s="22"/>
      <c r="W36" s="22"/>
      <c r="X36" s="22"/>
      <c r="Y36" s="22"/>
      <c r="Z36" s="22"/>
      <c r="AA36" s="237"/>
      <c r="AB36" s="237"/>
      <c r="AC36" s="238"/>
    </row>
    <row r="37" spans="1:29" s="17" customFormat="1" ht="18" customHeight="1" x14ac:dyDescent="0.15">
      <c r="A37" s="274"/>
      <c r="B37" s="275"/>
      <c r="C37" s="271" t="str">
        <f>IF(基本情報!A43=0,"",基本情報!A43)</f>
        <v/>
      </c>
      <c r="D37" s="271"/>
      <c r="E37" s="271"/>
      <c r="F37" s="271"/>
      <c r="G37" s="271"/>
      <c r="H37" s="271"/>
      <c r="I37" s="18"/>
      <c r="J37" s="19"/>
      <c r="K37" s="19"/>
      <c r="L37" s="19"/>
      <c r="M37" s="19"/>
      <c r="N37" s="19"/>
      <c r="O37" s="19"/>
      <c r="P37" s="19"/>
      <c r="Q37" s="19"/>
      <c r="R37" s="19"/>
      <c r="S37" s="19"/>
      <c r="T37" s="19"/>
      <c r="U37" s="19"/>
      <c r="V37" s="19"/>
      <c r="W37" s="19"/>
      <c r="X37" s="19"/>
      <c r="Y37" s="19"/>
      <c r="Z37" s="19" t="str">
        <f>IF(基本情報!B46=0,"",基本情報!B46)</f>
        <v/>
      </c>
      <c r="AA37" s="235" t="str">
        <f>IF(基本情報!B43=0,"",基本情報!B43)</f>
        <v/>
      </c>
      <c r="AB37" s="235"/>
      <c r="AC37" s="236"/>
    </row>
    <row r="38" spans="1:29" s="17" customFormat="1" ht="18" customHeight="1" x14ac:dyDescent="0.15">
      <c r="A38" s="276"/>
      <c r="B38" s="277"/>
      <c r="C38" s="271"/>
      <c r="D38" s="271"/>
      <c r="E38" s="271"/>
      <c r="F38" s="271"/>
      <c r="G38" s="271"/>
      <c r="H38" s="271"/>
      <c r="I38" s="21"/>
      <c r="J38" s="22"/>
      <c r="K38" s="22"/>
      <c r="L38" s="22"/>
      <c r="M38" s="22"/>
      <c r="N38" s="22"/>
      <c r="O38" s="22"/>
      <c r="P38" s="22"/>
      <c r="Q38" s="22"/>
      <c r="R38" s="22"/>
      <c r="S38" s="22"/>
      <c r="T38" s="22"/>
      <c r="U38" s="22"/>
      <c r="V38" s="22"/>
      <c r="W38" s="22"/>
      <c r="X38" s="22"/>
      <c r="Y38" s="22"/>
      <c r="Z38" s="22"/>
      <c r="AA38" s="237"/>
      <c r="AB38" s="237"/>
      <c r="AC38" s="238"/>
    </row>
    <row r="39" spans="1:29" s="17" customFormat="1" ht="18" customHeight="1" x14ac:dyDescent="0.15">
      <c r="A39" s="244" t="s">
        <v>58</v>
      </c>
      <c r="B39" s="245"/>
      <c r="C39" s="245"/>
      <c r="D39" s="245"/>
      <c r="E39" s="245"/>
      <c r="F39" s="245"/>
      <c r="G39" s="245"/>
      <c r="H39" s="246"/>
      <c r="I39" s="23" t="s">
        <v>144</v>
      </c>
      <c r="J39" s="24"/>
      <c r="K39" s="19"/>
      <c r="L39" s="19"/>
      <c r="M39" s="19"/>
      <c r="N39" s="19"/>
      <c r="O39" s="24"/>
      <c r="P39" s="24"/>
      <c r="Q39" s="24"/>
      <c r="S39" s="19"/>
      <c r="T39" s="233" t="str">
        <f>IF(基本情報!F19=0,"",基本情報!F19)</f>
        <v>自動車１台</v>
      </c>
      <c r="U39" s="233"/>
      <c r="V39" s="233"/>
      <c r="W39" s="233"/>
      <c r="X39" s="233"/>
      <c r="Y39" s="233"/>
      <c r="Z39" s="233"/>
      <c r="AA39" s="233"/>
      <c r="AB39" s="233"/>
      <c r="AC39" s="234"/>
    </row>
    <row r="40" spans="1:29" s="17" customFormat="1" ht="18" customHeight="1" x14ac:dyDescent="0.15">
      <c r="A40" s="247"/>
      <c r="B40" s="248"/>
      <c r="C40" s="248"/>
      <c r="D40" s="248"/>
      <c r="E40" s="248"/>
      <c r="F40" s="248"/>
      <c r="G40" s="248"/>
      <c r="H40" s="249"/>
      <c r="I40" s="55" t="s">
        <v>146</v>
      </c>
      <c r="J40" s="56"/>
      <c r="K40" s="20"/>
      <c r="L40" s="20"/>
      <c r="M40" s="20"/>
      <c r="N40" s="20"/>
      <c r="O40" s="56"/>
      <c r="P40" s="56"/>
      <c r="Q40" s="56"/>
      <c r="S40" s="20"/>
      <c r="T40" s="255" t="str">
        <f>IF(基本情報!F20=0,"",基本情報!F20)</f>
        <v>電話</v>
      </c>
      <c r="U40" s="255"/>
      <c r="V40" s="255"/>
      <c r="W40" s="255"/>
      <c r="X40" s="255"/>
      <c r="Y40" s="255"/>
      <c r="Z40" s="255"/>
      <c r="AA40" s="255"/>
      <c r="AB40" s="255"/>
      <c r="AC40" s="256"/>
    </row>
    <row r="41" spans="1:29" s="17" customFormat="1" ht="18" customHeight="1" x14ac:dyDescent="0.15">
      <c r="A41" s="250"/>
      <c r="B41" s="251"/>
      <c r="C41" s="251"/>
      <c r="D41" s="251"/>
      <c r="E41" s="251"/>
      <c r="F41" s="251"/>
      <c r="G41" s="251"/>
      <c r="H41" s="252"/>
      <c r="I41" s="47" t="s">
        <v>184</v>
      </c>
      <c r="J41" s="48"/>
      <c r="K41" s="22"/>
      <c r="L41" s="22"/>
      <c r="M41" s="22"/>
      <c r="N41" s="22"/>
      <c r="O41" s="48"/>
      <c r="P41" s="48"/>
      <c r="Q41" s="49"/>
      <c r="R41" s="22"/>
      <c r="S41" s="22"/>
      <c r="T41" s="253" t="str">
        <f>IF(基本情報!F21=0,"",基本情報!F21)</f>
        <v>有</v>
      </c>
      <c r="U41" s="253"/>
      <c r="V41" s="253"/>
      <c r="W41" s="253"/>
      <c r="X41" s="253"/>
      <c r="Y41" s="253"/>
      <c r="Z41" s="253"/>
      <c r="AA41" s="253"/>
      <c r="AB41" s="253"/>
      <c r="AC41" s="254"/>
    </row>
    <row r="42" spans="1:29" s="17" customFormat="1" ht="18" customHeight="1" x14ac:dyDescent="0.15">
      <c r="A42" s="28"/>
      <c r="B42" s="28"/>
      <c r="C42" s="28"/>
      <c r="D42" s="28"/>
      <c r="E42" s="28"/>
      <c r="F42" s="28"/>
      <c r="G42" s="28"/>
      <c r="H42" s="28"/>
      <c r="I42" s="20"/>
      <c r="J42" s="20"/>
      <c r="K42" s="20"/>
      <c r="L42" s="20"/>
      <c r="M42" s="20"/>
      <c r="N42" s="20"/>
      <c r="O42" s="20"/>
      <c r="P42" s="20"/>
      <c r="Q42" s="20"/>
      <c r="R42" s="20"/>
      <c r="S42" s="20"/>
      <c r="T42" s="20"/>
      <c r="U42" s="20"/>
      <c r="V42" s="20"/>
      <c r="W42" s="20"/>
      <c r="X42" s="20"/>
      <c r="Y42" s="20"/>
      <c r="Z42" s="20"/>
      <c r="AA42" s="20"/>
      <c r="AB42" s="20"/>
      <c r="AC42" s="20"/>
    </row>
    <row r="43" spans="1:29" s="17" customFormat="1" ht="18" customHeight="1" x14ac:dyDescent="0.15">
      <c r="A43" s="25" t="s">
        <v>331</v>
      </c>
    </row>
    <row r="44" spans="1:29" s="17" customFormat="1" ht="18" customHeight="1" x14ac:dyDescent="0.15">
      <c r="A44" s="25" t="s">
        <v>177</v>
      </c>
    </row>
  </sheetData>
  <mergeCells count="70">
    <mergeCell ref="X14:Z15"/>
    <mergeCell ref="AA14:AC15"/>
    <mergeCell ref="AA19:AC20"/>
    <mergeCell ref="C29:H30"/>
    <mergeCell ref="C27:H28"/>
    <mergeCell ref="C31:H32"/>
    <mergeCell ref="X7:Z9"/>
    <mergeCell ref="AA7:AC9"/>
    <mergeCell ref="I7:K9"/>
    <mergeCell ref="L7:N9"/>
    <mergeCell ref="A7:H9"/>
    <mergeCell ref="X10:Z11"/>
    <mergeCell ref="AA10:AC11"/>
    <mergeCell ref="R7:T9"/>
    <mergeCell ref="O7:Q9"/>
    <mergeCell ref="U7:W9"/>
    <mergeCell ref="A16:H18"/>
    <mergeCell ref="A19:H20"/>
    <mergeCell ref="C33:H34"/>
    <mergeCell ref="A21:B38"/>
    <mergeCell ref="C35:H36"/>
    <mergeCell ref="C37:H38"/>
    <mergeCell ref="C23:H24"/>
    <mergeCell ref="C25:H26"/>
    <mergeCell ref="C21:H22"/>
    <mergeCell ref="A3:AC3"/>
    <mergeCell ref="O10:Q11"/>
    <mergeCell ref="U10:W11"/>
    <mergeCell ref="X16:Z18"/>
    <mergeCell ref="AA16:AC18"/>
    <mergeCell ref="L16:N18"/>
    <mergeCell ref="U16:W18"/>
    <mergeCell ref="I14:K15"/>
    <mergeCell ref="A12:H13"/>
    <mergeCell ref="U14:W15"/>
    <mergeCell ref="R14:T15"/>
    <mergeCell ref="I16:K18"/>
    <mergeCell ref="I12:AC13"/>
    <mergeCell ref="A14:H14"/>
    <mergeCell ref="L14:N14"/>
    <mergeCell ref="O14:Q14"/>
    <mergeCell ref="A10:H11"/>
    <mergeCell ref="R10:T11"/>
    <mergeCell ref="O16:T18"/>
    <mergeCell ref="I10:K11"/>
    <mergeCell ref="L10:N11"/>
    <mergeCell ref="A15:H15"/>
    <mergeCell ref="L15:Q15"/>
    <mergeCell ref="X19:Z20"/>
    <mergeCell ref="O19:Q19"/>
    <mergeCell ref="R19:T19"/>
    <mergeCell ref="A39:H41"/>
    <mergeCell ref="AA21:AC22"/>
    <mergeCell ref="AA23:AC24"/>
    <mergeCell ref="AA25:AC26"/>
    <mergeCell ref="AA27:AC28"/>
    <mergeCell ref="T41:AC41"/>
    <mergeCell ref="T40:AC40"/>
    <mergeCell ref="I19:K20"/>
    <mergeCell ref="L19:N19"/>
    <mergeCell ref="L20:N20"/>
    <mergeCell ref="O20:Q20"/>
    <mergeCell ref="R20:T20"/>
    <mergeCell ref="U19:W20"/>
    <mergeCell ref="T39:AC39"/>
    <mergeCell ref="AA33:AC34"/>
    <mergeCell ref="AA31:AC32"/>
    <mergeCell ref="AA29:AC30"/>
    <mergeCell ref="AA37:AC38"/>
    <mergeCell ref="AA35:AC36"/>
  </mergeCells>
  <phoneticPr fontId="6"/>
  <pageMargins left="0.78740157480314965" right="0.78740157480314965" top="0.78740157480314965" bottom="0.78740157480314965" header="0.19685039370078741" footer="0.51181102362204722"/>
  <pageSetup paperSize="9" scale="9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8"/>
  <sheetViews>
    <sheetView view="pageBreakPreview" zoomScaleNormal="100" zoomScaleSheetLayoutView="100" workbookViewId="0"/>
  </sheetViews>
  <sheetFormatPr defaultRowHeight="13.5" x14ac:dyDescent="0.15"/>
  <cols>
    <col min="1" max="29" width="3" style="1" customWidth="1"/>
    <col min="30" max="32" width="2.875" style="1" customWidth="1"/>
  </cols>
  <sheetData>
    <row r="1" spans="1:32" ht="17.25" customHeight="1" x14ac:dyDescent="0.15">
      <c r="A1" s="16" t="s">
        <v>6</v>
      </c>
      <c r="K1" s="447" t="str">
        <f>"事業所名【　"&amp;基本情報!B2&amp;"　】"</f>
        <v>事業所名【　株式会社○○商店　】</v>
      </c>
      <c r="L1" s="447"/>
      <c r="M1" s="447"/>
      <c r="N1" s="447"/>
      <c r="O1" s="447"/>
      <c r="P1" s="447"/>
      <c r="Q1" s="447"/>
      <c r="R1" s="447"/>
      <c r="S1" s="447"/>
      <c r="T1" s="447"/>
      <c r="U1" s="447"/>
      <c r="V1" s="447"/>
      <c r="W1" s="447"/>
      <c r="X1" s="447"/>
      <c r="Y1" s="447"/>
      <c r="Z1" s="447"/>
      <c r="AA1" s="447"/>
      <c r="AB1" s="447"/>
      <c r="AC1" s="447"/>
      <c r="AD1" s="447"/>
      <c r="AE1" s="447"/>
      <c r="AF1" s="447"/>
    </row>
    <row r="2" spans="1:32" ht="17.25" customHeight="1" x14ac:dyDescent="0.15">
      <c r="A2" s="16" t="s">
        <v>19</v>
      </c>
    </row>
    <row r="3" spans="1:32" ht="17.25" customHeight="1" x14ac:dyDescent="0.15">
      <c r="A3" s="422" t="s">
        <v>7</v>
      </c>
      <c r="B3" s="407"/>
      <c r="C3" s="407"/>
      <c r="D3" s="407"/>
      <c r="E3" s="407"/>
      <c r="F3" s="407"/>
      <c r="G3" s="407"/>
      <c r="H3" s="422" t="s">
        <v>5</v>
      </c>
      <c r="I3" s="407"/>
      <c r="J3" s="407"/>
      <c r="K3" s="407"/>
      <c r="L3" s="407"/>
      <c r="M3" s="407"/>
      <c r="N3" s="407"/>
      <c r="O3" s="407"/>
      <c r="P3" s="407"/>
      <c r="Q3" s="407"/>
      <c r="R3" s="407"/>
      <c r="S3" s="407"/>
      <c r="T3" s="407"/>
      <c r="U3" s="407"/>
      <c r="V3" s="407"/>
      <c r="W3" s="407"/>
      <c r="X3" s="407"/>
      <c r="Y3" s="407"/>
      <c r="Z3" s="407"/>
      <c r="AA3" s="407"/>
      <c r="AB3" s="407"/>
      <c r="AC3" s="407"/>
      <c r="AD3" s="325" t="s">
        <v>80</v>
      </c>
      <c r="AE3" s="326"/>
      <c r="AF3" s="327"/>
    </row>
    <row r="4" spans="1:32" ht="17.25" customHeight="1" x14ac:dyDescent="0.15">
      <c r="A4" s="423"/>
      <c r="B4" s="424"/>
      <c r="C4" s="424"/>
      <c r="D4" s="424"/>
      <c r="E4" s="424"/>
      <c r="F4" s="424"/>
      <c r="G4" s="424"/>
      <c r="H4" s="423"/>
      <c r="I4" s="424"/>
      <c r="J4" s="424"/>
      <c r="K4" s="424"/>
      <c r="L4" s="424"/>
      <c r="M4" s="424"/>
      <c r="N4" s="424"/>
      <c r="O4" s="424"/>
      <c r="P4" s="424"/>
      <c r="Q4" s="424"/>
      <c r="R4" s="424"/>
      <c r="S4" s="424"/>
      <c r="T4" s="424"/>
      <c r="U4" s="424"/>
      <c r="V4" s="424"/>
      <c r="W4" s="424"/>
      <c r="X4" s="424"/>
      <c r="Y4" s="424"/>
      <c r="Z4" s="424"/>
      <c r="AA4" s="424"/>
      <c r="AB4" s="424"/>
      <c r="AC4" s="424"/>
      <c r="AD4" s="328"/>
      <c r="AE4" s="329"/>
      <c r="AF4" s="330"/>
    </row>
    <row r="5" spans="1:32" ht="17.25" customHeight="1" x14ac:dyDescent="0.15">
      <c r="A5" s="425" t="s">
        <v>229</v>
      </c>
      <c r="B5" s="426"/>
      <c r="C5" s="426"/>
      <c r="D5" s="426"/>
      <c r="E5" s="426"/>
      <c r="F5" s="426"/>
      <c r="G5" s="427"/>
      <c r="H5" s="170" t="s">
        <v>8</v>
      </c>
      <c r="I5" s="171"/>
      <c r="J5" s="171"/>
      <c r="K5" s="171"/>
      <c r="L5" s="6"/>
      <c r="M5" s="6"/>
      <c r="N5" s="6"/>
      <c r="O5" s="6"/>
      <c r="P5" s="6"/>
      <c r="Q5" s="6"/>
      <c r="R5" s="6"/>
      <c r="S5" s="6"/>
      <c r="T5" s="6"/>
      <c r="U5" s="6"/>
      <c r="V5" s="6"/>
      <c r="W5" s="6"/>
      <c r="X5" s="6"/>
      <c r="Y5" s="6"/>
      <c r="Z5" s="6"/>
      <c r="AA5" s="6"/>
      <c r="AB5" s="6"/>
      <c r="AC5" s="6"/>
      <c r="AD5" s="346">
        <f>基本情報!B13/M6</f>
        <v>0</v>
      </c>
      <c r="AE5" s="347"/>
      <c r="AF5" s="348"/>
    </row>
    <row r="6" spans="1:32" ht="17.25" customHeight="1" x14ac:dyDescent="0.15">
      <c r="A6" s="428"/>
      <c r="B6" s="429"/>
      <c r="C6" s="429"/>
      <c r="D6" s="429"/>
      <c r="E6" s="429"/>
      <c r="F6" s="429"/>
      <c r="G6" s="430"/>
      <c r="H6" s="404" t="str">
        <f>"【　"&amp;基本情報!B13&amp;"　】"</f>
        <v>【　0　】</v>
      </c>
      <c r="I6" s="405"/>
      <c r="J6" s="405"/>
      <c r="K6" s="405"/>
      <c r="L6" s="4" t="s">
        <v>233</v>
      </c>
      <c r="M6" s="341">
        <v>20000</v>
      </c>
      <c r="N6" s="341"/>
      <c r="O6" s="341"/>
      <c r="P6" s="2"/>
      <c r="Q6" s="2"/>
      <c r="R6" s="2"/>
      <c r="S6" s="2"/>
      <c r="T6" s="2"/>
      <c r="U6" s="2"/>
      <c r="V6" s="2"/>
      <c r="W6" s="2"/>
      <c r="X6" s="2"/>
      <c r="Y6" s="2"/>
      <c r="Z6" s="2"/>
      <c r="AA6" s="2"/>
      <c r="AB6" s="2"/>
      <c r="AC6" s="2"/>
      <c r="AD6" s="349"/>
      <c r="AE6" s="350"/>
      <c r="AF6" s="351"/>
    </row>
    <row r="7" spans="1:32" ht="17.25" customHeight="1" x14ac:dyDescent="0.15">
      <c r="A7" s="412" t="s">
        <v>112</v>
      </c>
      <c r="B7" s="413"/>
      <c r="C7" s="413"/>
      <c r="D7" s="413"/>
      <c r="E7" s="413"/>
      <c r="F7" s="413"/>
      <c r="G7" s="413"/>
      <c r="H7" s="170" t="s">
        <v>9</v>
      </c>
      <c r="I7" s="171"/>
      <c r="J7" s="171"/>
      <c r="K7" s="171"/>
      <c r="L7" s="6"/>
      <c r="M7" s="6"/>
      <c r="N7" s="6"/>
      <c r="O7" s="6"/>
      <c r="P7" s="171" t="s">
        <v>10</v>
      </c>
      <c r="Q7" s="171"/>
      <c r="R7" s="171"/>
      <c r="S7" s="171"/>
      <c r="T7" s="6"/>
      <c r="U7" s="171" t="s">
        <v>11</v>
      </c>
      <c r="V7" s="171"/>
      <c r="W7" s="171"/>
      <c r="X7" s="171"/>
      <c r="Y7" s="6"/>
      <c r="Z7" s="420" t="s">
        <v>81</v>
      </c>
      <c r="AA7" s="420"/>
      <c r="AB7" s="420"/>
      <c r="AC7" s="420"/>
      <c r="AD7" s="346">
        <f>IF(基本情報!B14/M8/基本情報!F9-基本情報!B29-基本情報!B30&gt;=0,基本情報!B14/M8/基本情報!F9-基本情報!B29-基本情報!B30,0)</f>
        <v>0.33333333333333331</v>
      </c>
      <c r="AE7" s="347"/>
      <c r="AF7" s="348"/>
    </row>
    <row r="8" spans="1:32" ht="17.25" customHeight="1" x14ac:dyDescent="0.15">
      <c r="A8" s="414"/>
      <c r="B8" s="415"/>
      <c r="C8" s="415"/>
      <c r="D8" s="415"/>
      <c r="E8" s="415"/>
      <c r="F8" s="415"/>
      <c r="G8" s="415"/>
      <c r="H8" s="410" t="str">
        <f>"【　"&amp;基本情報!B14&amp;"　】"</f>
        <v>【　1000　】</v>
      </c>
      <c r="I8" s="411"/>
      <c r="J8" s="411"/>
      <c r="K8" s="411"/>
      <c r="L8" s="4" t="s">
        <v>233</v>
      </c>
      <c r="M8" s="340">
        <v>100</v>
      </c>
      <c r="N8" s="340"/>
      <c r="O8" s="4" t="s">
        <v>233</v>
      </c>
      <c r="P8" s="340" t="str">
        <f>"【　"&amp;基本情報!F9&amp;"　】"</f>
        <v>【　30　】</v>
      </c>
      <c r="Q8" s="340"/>
      <c r="R8" s="340"/>
      <c r="S8" s="340"/>
      <c r="T8" s="4" t="s">
        <v>234</v>
      </c>
      <c r="U8" s="340" t="str">
        <f>"【　"&amp;基本情報!B29&amp;"　】"</f>
        <v>【　0　】</v>
      </c>
      <c r="V8" s="340"/>
      <c r="W8" s="340"/>
      <c r="X8" s="340"/>
      <c r="Y8" s="4" t="s">
        <v>234</v>
      </c>
      <c r="Z8" s="340" t="str">
        <f>"【　"&amp;基本情報!B30&amp;"　】"</f>
        <v>【　0　】</v>
      </c>
      <c r="AA8" s="340"/>
      <c r="AB8" s="340"/>
      <c r="AC8" s="340"/>
      <c r="AD8" s="349"/>
      <c r="AE8" s="350"/>
      <c r="AF8" s="351"/>
    </row>
    <row r="9" spans="1:32" ht="17.25" customHeight="1" x14ac:dyDescent="0.15">
      <c r="A9" s="416"/>
      <c r="B9" s="417"/>
      <c r="C9" s="417"/>
      <c r="D9" s="417"/>
      <c r="E9" s="417"/>
      <c r="F9" s="417"/>
      <c r="G9" s="417"/>
      <c r="H9" s="8"/>
      <c r="I9" s="9"/>
      <c r="J9" s="9"/>
      <c r="K9" s="9"/>
      <c r="L9" s="9"/>
      <c r="M9" s="9"/>
      <c r="N9" s="9"/>
      <c r="O9" s="9"/>
      <c r="P9" s="9"/>
      <c r="Q9" s="9"/>
      <c r="R9" s="9"/>
      <c r="S9" s="9"/>
      <c r="T9" s="9"/>
      <c r="U9" s="9"/>
      <c r="V9" s="9"/>
      <c r="W9" s="9"/>
      <c r="X9" s="9"/>
      <c r="Y9" s="9"/>
      <c r="Z9" s="9"/>
      <c r="AA9" s="9"/>
      <c r="AB9" s="9"/>
      <c r="AC9" s="9"/>
      <c r="AD9" s="448" t="s">
        <v>95</v>
      </c>
      <c r="AE9" s="449"/>
      <c r="AF9" s="450"/>
    </row>
    <row r="10" spans="1:32" ht="17.25" customHeight="1" x14ac:dyDescent="0.15">
      <c r="A10" s="425" t="s">
        <v>12</v>
      </c>
      <c r="B10" s="437"/>
      <c r="C10" s="437"/>
      <c r="D10" s="437"/>
      <c r="E10" s="437"/>
      <c r="F10" s="437"/>
      <c r="G10" s="437"/>
      <c r="H10" s="170" t="s">
        <v>9</v>
      </c>
      <c r="I10" s="171"/>
      <c r="J10" s="171"/>
      <c r="K10" s="171"/>
      <c r="L10" s="6"/>
      <c r="M10" s="6"/>
      <c r="N10" s="6"/>
      <c r="O10" s="6"/>
      <c r="P10" s="171" t="s">
        <v>17</v>
      </c>
      <c r="Q10" s="171"/>
      <c r="R10" s="171"/>
      <c r="S10" s="171"/>
      <c r="T10" s="6"/>
      <c r="U10" s="6"/>
      <c r="V10" s="6"/>
      <c r="W10" s="420" t="s">
        <v>81</v>
      </c>
      <c r="X10" s="420"/>
      <c r="Y10" s="420"/>
      <c r="Z10" s="420"/>
      <c r="AA10" s="6"/>
      <c r="AB10" s="6"/>
      <c r="AC10" s="6"/>
      <c r="AD10" s="331" t="str">
        <f>IF(AD33="-",IF(基本情報!B15/M11/基本情報!F8/U11-基本情報!B30&gt;=0,基本情報!B15/M11/基本情報!F8/U11-基本情報!B30,0),"計算表１－(２)の通り")</f>
        <v>計算表１－(２)の通り</v>
      </c>
      <c r="AE10" s="332"/>
      <c r="AF10" s="333"/>
    </row>
    <row r="11" spans="1:32" ht="17.25" customHeight="1" x14ac:dyDescent="0.15">
      <c r="A11" s="438"/>
      <c r="B11" s="439"/>
      <c r="C11" s="439"/>
      <c r="D11" s="439"/>
      <c r="E11" s="439"/>
      <c r="F11" s="439"/>
      <c r="G11" s="439"/>
      <c r="H11" s="404" t="str">
        <f>"【　"&amp;基本情報!B15&amp;"　】"</f>
        <v>【　1000　】</v>
      </c>
      <c r="I11" s="405"/>
      <c r="J11" s="405"/>
      <c r="K11" s="405"/>
      <c r="L11" s="4" t="s">
        <v>233</v>
      </c>
      <c r="M11" s="419">
        <v>30</v>
      </c>
      <c r="N11" s="419"/>
      <c r="O11" s="4" t="s">
        <v>233</v>
      </c>
      <c r="P11" s="340" t="str">
        <f>"【　"&amp;基本情報!F8&amp;"　】"</f>
        <v>【　365　】</v>
      </c>
      <c r="Q11" s="340"/>
      <c r="R11" s="340"/>
      <c r="S11" s="340"/>
      <c r="T11" s="4" t="s">
        <v>233</v>
      </c>
      <c r="U11" s="4">
        <v>4</v>
      </c>
      <c r="V11" s="4" t="s">
        <v>234</v>
      </c>
      <c r="W11" s="340" t="str">
        <f>"【　"&amp;基本情報!B30&amp;"　】"</f>
        <v>【　0　】</v>
      </c>
      <c r="X11" s="340"/>
      <c r="Y11" s="340"/>
      <c r="Z11" s="340"/>
      <c r="AA11" s="2"/>
      <c r="AB11" s="2"/>
      <c r="AC11" s="2"/>
      <c r="AD11" s="334"/>
      <c r="AE11" s="335"/>
      <c r="AF11" s="336"/>
    </row>
    <row r="12" spans="1:32" ht="17.25" customHeight="1" x14ac:dyDescent="0.15">
      <c r="A12" s="440"/>
      <c r="B12" s="441"/>
      <c r="C12" s="441"/>
      <c r="D12" s="441"/>
      <c r="E12" s="441"/>
      <c r="F12" s="441"/>
      <c r="G12" s="441"/>
      <c r="H12" s="8"/>
      <c r="I12" s="9"/>
      <c r="J12" s="9"/>
      <c r="K12" s="9"/>
      <c r="L12" s="9"/>
      <c r="M12" s="421" t="s">
        <v>221</v>
      </c>
      <c r="N12" s="421"/>
      <c r="O12" s="9"/>
      <c r="P12" s="9"/>
      <c r="Q12" s="9"/>
      <c r="R12" s="9"/>
      <c r="S12" s="9"/>
      <c r="T12" s="9"/>
      <c r="U12" s="9"/>
      <c r="V12" s="9"/>
      <c r="W12" s="9"/>
      <c r="X12" s="9"/>
      <c r="Y12" s="9"/>
      <c r="Z12" s="9"/>
      <c r="AA12" s="9"/>
      <c r="AB12" s="9"/>
      <c r="AC12" s="9"/>
      <c r="AD12" s="448" t="s">
        <v>95</v>
      </c>
      <c r="AE12" s="449"/>
      <c r="AF12" s="450"/>
    </row>
    <row r="13" spans="1:32" ht="17.25" customHeight="1" x14ac:dyDescent="0.15">
      <c r="A13" s="425" t="s">
        <v>13</v>
      </c>
      <c r="B13" s="302"/>
      <c r="C13" s="302"/>
      <c r="D13" s="302"/>
      <c r="E13" s="302"/>
      <c r="F13" s="302"/>
      <c r="G13" s="303"/>
      <c r="H13" s="170" t="s">
        <v>9</v>
      </c>
      <c r="I13" s="171"/>
      <c r="J13" s="171"/>
      <c r="K13" s="171"/>
      <c r="L13" s="6"/>
      <c r="M13" s="6"/>
      <c r="N13" s="6"/>
      <c r="O13" s="6"/>
      <c r="P13" s="171" t="s">
        <v>17</v>
      </c>
      <c r="Q13" s="171"/>
      <c r="R13" s="171"/>
      <c r="S13" s="171"/>
      <c r="T13" s="6"/>
      <c r="U13" s="6"/>
      <c r="V13" s="6"/>
      <c r="W13" s="6"/>
      <c r="X13" s="6"/>
      <c r="Y13" s="6"/>
      <c r="Z13" s="6"/>
      <c r="AA13" s="6"/>
      <c r="AB13" s="6"/>
      <c r="AC13" s="6"/>
      <c r="AD13" s="331" t="str">
        <f>IF(AD33="-",基本情報!B16/M14/基本情報!F8/4,"計算表１－(２)の通り")</f>
        <v>計算表１－(２)の通り</v>
      </c>
      <c r="AE13" s="332"/>
      <c r="AF13" s="333"/>
    </row>
    <row r="14" spans="1:32" ht="17.25" customHeight="1" x14ac:dyDescent="0.15">
      <c r="A14" s="444"/>
      <c r="B14" s="445"/>
      <c r="C14" s="445"/>
      <c r="D14" s="445"/>
      <c r="E14" s="445"/>
      <c r="F14" s="445"/>
      <c r="G14" s="446"/>
      <c r="H14" s="404" t="str">
        <f>"【　"&amp;基本情報!B16&amp;"　】"</f>
        <v>【　1000　】</v>
      </c>
      <c r="I14" s="405"/>
      <c r="J14" s="405"/>
      <c r="K14" s="405"/>
      <c r="L14" s="4" t="s">
        <v>233</v>
      </c>
      <c r="M14" s="419">
        <v>25</v>
      </c>
      <c r="N14" s="419"/>
      <c r="O14" s="4" t="s">
        <v>233</v>
      </c>
      <c r="P14" s="340" t="str">
        <f>"【　"&amp;基本情報!F8&amp;"　】"</f>
        <v>【　365　】</v>
      </c>
      <c r="Q14" s="340"/>
      <c r="R14" s="340"/>
      <c r="S14" s="340"/>
      <c r="T14" s="4" t="s">
        <v>233</v>
      </c>
      <c r="U14" s="4">
        <v>4</v>
      </c>
      <c r="V14" s="2"/>
      <c r="W14" s="2"/>
      <c r="X14" s="2"/>
      <c r="Y14" s="2"/>
      <c r="Z14" s="2"/>
      <c r="AA14" s="2"/>
      <c r="AB14" s="2"/>
      <c r="AC14" s="2"/>
      <c r="AD14" s="334"/>
      <c r="AE14" s="335"/>
      <c r="AF14" s="336"/>
    </row>
    <row r="15" spans="1:32" ht="17.25" customHeight="1" x14ac:dyDescent="0.15">
      <c r="A15" s="304"/>
      <c r="B15" s="305"/>
      <c r="C15" s="305"/>
      <c r="D15" s="305"/>
      <c r="E15" s="305"/>
      <c r="F15" s="305"/>
      <c r="G15" s="306"/>
      <c r="H15" s="8"/>
      <c r="I15" s="9"/>
      <c r="J15" s="9"/>
      <c r="K15" s="9"/>
      <c r="L15" s="9"/>
      <c r="M15" s="421" t="s">
        <v>220</v>
      </c>
      <c r="N15" s="421"/>
      <c r="O15" s="9"/>
      <c r="P15" s="9"/>
      <c r="Q15" s="9"/>
      <c r="R15" s="9"/>
      <c r="S15" s="9"/>
      <c r="T15" s="9"/>
      <c r="U15" s="9"/>
      <c r="V15" s="9"/>
      <c r="W15" s="9"/>
      <c r="X15" s="9"/>
      <c r="Y15" s="9"/>
      <c r="Z15" s="9"/>
      <c r="AA15" s="9"/>
      <c r="AB15" s="9"/>
      <c r="AC15" s="9"/>
      <c r="AD15" s="337"/>
      <c r="AE15" s="338"/>
      <c r="AF15" s="339"/>
    </row>
    <row r="16" spans="1:32" ht="17.25" customHeight="1" x14ac:dyDescent="0.15">
      <c r="A16" s="342" t="s">
        <v>14</v>
      </c>
      <c r="B16" s="343"/>
      <c r="C16" s="343"/>
      <c r="D16" s="343"/>
      <c r="E16" s="343"/>
      <c r="F16" s="343"/>
      <c r="G16" s="343"/>
      <c r="H16" s="170" t="s">
        <v>9</v>
      </c>
      <c r="I16" s="171"/>
      <c r="J16" s="171"/>
      <c r="K16" s="171"/>
      <c r="L16" s="6"/>
      <c r="M16" s="6"/>
      <c r="N16" s="6"/>
      <c r="O16" s="6"/>
      <c r="P16" s="6"/>
      <c r="Q16" s="6"/>
      <c r="R16" s="6"/>
      <c r="S16" s="6"/>
      <c r="T16" s="6"/>
      <c r="U16" s="6"/>
      <c r="V16" s="6"/>
      <c r="W16" s="6"/>
      <c r="X16" s="6"/>
      <c r="Y16" s="6"/>
      <c r="Z16" s="6"/>
      <c r="AA16" s="6"/>
      <c r="AB16" s="6"/>
      <c r="AC16" s="6"/>
      <c r="AD16" s="331" t="str">
        <f>IF(AD36="-",基本情報!B17/M17,"計算表１－(２)の通り")</f>
        <v>計算表１－(２)の通り</v>
      </c>
      <c r="AE16" s="332"/>
      <c r="AF16" s="333"/>
    </row>
    <row r="17" spans="1:32" ht="17.25" customHeight="1" x14ac:dyDescent="0.15">
      <c r="A17" s="344"/>
      <c r="B17" s="345"/>
      <c r="C17" s="345"/>
      <c r="D17" s="345"/>
      <c r="E17" s="345"/>
      <c r="F17" s="345"/>
      <c r="G17" s="345"/>
      <c r="H17" s="404" t="str">
        <f>"【　"&amp;基本情報!B17&amp;"　】"</f>
        <v>【　1000　】</v>
      </c>
      <c r="I17" s="405"/>
      <c r="J17" s="405"/>
      <c r="K17" s="405"/>
      <c r="L17" s="4" t="s">
        <v>233</v>
      </c>
      <c r="M17" s="341">
        <v>20000</v>
      </c>
      <c r="N17" s="341"/>
      <c r="O17" s="341"/>
      <c r="P17" s="2"/>
      <c r="Q17" s="2"/>
      <c r="R17" s="2"/>
      <c r="S17" s="2"/>
      <c r="T17" s="2"/>
      <c r="U17" s="2"/>
      <c r="V17" s="2"/>
      <c r="W17" s="2"/>
      <c r="X17" s="2"/>
      <c r="Y17" s="2"/>
      <c r="Z17" s="2"/>
      <c r="AA17" s="2"/>
      <c r="AB17" s="2"/>
      <c r="AC17" s="2"/>
      <c r="AD17" s="334"/>
      <c r="AE17" s="335"/>
      <c r="AF17" s="336"/>
    </row>
    <row r="18" spans="1:32" ht="17.25" customHeight="1" x14ac:dyDescent="0.15">
      <c r="A18" s="342" t="s">
        <v>15</v>
      </c>
      <c r="B18" s="343"/>
      <c r="C18" s="343"/>
      <c r="D18" s="343"/>
      <c r="E18" s="343"/>
      <c r="F18" s="343"/>
      <c r="G18" s="343"/>
      <c r="H18" s="170" t="s">
        <v>9</v>
      </c>
      <c r="I18" s="171"/>
      <c r="J18" s="171"/>
      <c r="K18" s="171"/>
      <c r="L18" s="6"/>
      <c r="M18" s="6"/>
      <c r="N18" s="6"/>
      <c r="O18" s="6"/>
      <c r="P18" s="6"/>
      <c r="Q18" s="6"/>
      <c r="R18" s="6"/>
      <c r="S18" s="6"/>
      <c r="T18" s="6"/>
      <c r="U18" s="6"/>
      <c r="V18" s="6"/>
      <c r="W18" s="6"/>
      <c r="X18" s="6"/>
      <c r="Y18" s="6"/>
      <c r="Z18" s="6"/>
      <c r="AA18" s="6"/>
      <c r="AB18" s="6"/>
      <c r="AC18" s="6"/>
      <c r="AD18" s="346">
        <f>基本情報!B18/M19</f>
        <v>0.05</v>
      </c>
      <c r="AE18" s="347"/>
      <c r="AF18" s="348"/>
    </row>
    <row r="19" spans="1:32" ht="17.25" customHeight="1" x14ac:dyDescent="0.15">
      <c r="A19" s="344"/>
      <c r="B19" s="345"/>
      <c r="C19" s="345"/>
      <c r="D19" s="345"/>
      <c r="E19" s="345"/>
      <c r="F19" s="345"/>
      <c r="G19" s="345"/>
      <c r="H19" s="404" t="str">
        <f>"【　"&amp;基本情報!B18&amp;"　】"</f>
        <v>【　1000　】</v>
      </c>
      <c r="I19" s="405"/>
      <c r="J19" s="405"/>
      <c r="K19" s="405"/>
      <c r="L19" s="4" t="s">
        <v>233</v>
      </c>
      <c r="M19" s="341">
        <v>20000</v>
      </c>
      <c r="N19" s="341"/>
      <c r="O19" s="341"/>
      <c r="P19" s="2"/>
      <c r="Q19" s="2"/>
      <c r="R19" s="2"/>
      <c r="S19" s="2"/>
      <c r="T19" s="2"/>
      <c r="U19" s="2"/>
      <c r="V19" s="2"/>
      <c r="W19" s="2"/>
      <c r="X19" s="2"/>
      <c r="Y19" s="2"/>
      <c r="Z19" s="2"/>
      <c r="AA19" s="2"/>
      <c r="AB19" s="2"/>
      <c r="AC19" s="2"/>
      <c r="AD19" s="349"/>
      <c r="AE19" s="350"/>
      <c r="AF19" s="351"/>
    </row>
    <row r="20" spans="1:32" ht="17.25" customHeight="1" x14ac:dyDescent="0.15">
      <c r="A20" s="342" t="s">
        <v>16</v>
      </c>
      <c r="B20" s="343"/>
      <c r="C20" s="343"/>
      <c r="D20" s="343"/>
      <c r="E20" s="343"/>
      <c r="F20" s="343"/>
      <c r="G20" s="343"/>
      <c r="H20" s="5" t="s">
        <v>203</v>
      </c>
      <c r="I20" s="6"/>
      <c r="J20" s="6"/>
      <c r="K20" s="6"/>
      <c r="L20" s="6"/>
      <c r="M20" s="6"/>
      <c r="N20" s="6"/>
      <c r="O20" s="6"/>
      <c r="P20" s="6"/>
      <c r="Q20" s="6"/>
      <c r="R20" s="6"/>
      <c r="S20" s="6"/>
      <c r="T20" s="6"/>
      <c r="U20" s="6"/>
      <c r="V20" s="6"/>
      <c r="W20" s="6"/>
      <c r="X20" s="6"/>
      <c r="Y20" s="6"/>
      <c r="Z20" s="6"/>
      <c r="AA20" s="6"/>
      <c r="AB20" s="6"/>
      <c r="AC20" s="6"/>
      <c r="AD20" s="346">
        <f>IF(基本情報!B19&lt;=20000,基本情報!B19/M22,"-")</f>
        <v>0</v>
      </c>
      <c r="AE20" s="347"/>
      <c r="AF20" s="348"/>
    </row>
    <row r="21" spans="1:32" ht="17.25" customHeight="1" x14ac:dyDescent="0.15">
      <c r="A21" s="344"/>
      <c r="B21" s="345"/>
      <c r="C21" s="345"/>
      <c r="D21" s="345"/>
      <c r="E21" s="345"/>
      <c r="F21" s="345"/>
      <c r="G21" s="345"/>
      <c r="H21" s="401" t="s">
        <v>9</v>
      </c>
      <c r="I21" s="402"/>
      <c r="J21" s="402"/>
      <c r="K21" s="402"/>
      <c r="L21" s="2"/>
      <c r="M21" s="2"/>
      <c r="N21" s="2"/>
      <c r="O21" s="2"/>
      <c r="P21" s="2"/>
      <c r="Q21" s="2"/>
      <c r="R21" s="2"/>
      <c r="S21" s="2"/>
      <c r="T21" s="2"/>
      <c r="U21" s="2"/>
      <c r="V21" s="2"/>
      <c r="W21" s="2"/>
      <c r="X21" s="2"/>
      <c r="Y21" s="2"/>
      <c r="Z21" s="2"/>
      <c r="AA21" s="2"/>
      <c r="AB21" s="2"/>
      <c r="AC21" s="2"/>
      <c r="AD21" s="349"/>
      <c r="AE21" s="350"/>
      <c r="AF21" s="351"/>
    </row>
    <row r="22" spans="1:32" ht="17.25" customHeight="1" x14ac:dyDescent="0.15">
      <c r="A22" s="344"/>
      <c r="B22" s="345"/>
      <c r="C22" s="345"/>
      <c r="D22" s="345"/>
      <c r="E22" s="345"/>
      <c r="F22" s="345"/>
      <c r="G22" s="345"/>
      <c r="H22" s="442" t="str">
        <f>"【　"&amp;IF(基本情報!B19&lt;=20000,基本情報!B19,"-")&amp;"　】"</f>
        <v>【　0　】</v>
      </c>
      <c r="I22" s="443"/>
      <c r="J22" s="443"/>
      <c r="K22" s="443"/>
      <c r="L22" s="51" t="s">
        <v>233</v>
      </c>
      <c r="M22" s="418">
        <v>20000</v>
      </c>
      <c r="N22" s="418"/>
      <c r="O22" s="418"/>
      <c r="P22" s="50"/>
      <c r="Q22" s="50"/>
      <c r="R22" s="50"/>
      <c r="S22" s="50"/>
      <c r="T22" s="50"/>
      <c r="U22" s="50"/>
      <c r="V22" s="50"/>
      <c r="W22" s="50"/>
      <c r="X22" s="50"/>
      <c r="Y22" s="50"/>
      <c r="Z22" s="50"/>
      <c r="AA22" s="50"/>
      <c r="AB22" s="50"/>
      <c r="AC22" s="50"/>
      <c r="AD22" s="376"/>
      <c r="AE22" s="377"/>
      <c r="AF22" s="378"/>
    </row>
    <row r="23" spans="1:32" ht="17.25" customHeight="1" x14ac:dyDescent="0.15">
      <c r="A23" s="344"/>
      <c r="B23" s="345"/>
      <c r="C23" s="345"/>
      <c r="D23" s="345"/>
      <c r="E23" s="345"/>
      <c r="F23" s="345"/>
      <c r="G23" s="345"/>
      <c r="H23" s="7" t="s">
        <v>204</v>
      </c>
      <c r="I23" s="2"/>
      <c r="J23" s="2"/>
      <c r="K23" s="2"/>
      <c r="L23" s="2"/>
      <c r="M23" s="3"/>
      <c r="N23" s="3"/>
      <c r="O23" s="3"/>
      <c r="P23" s="2"/>
      <c r="Q23" s="2"/>
      <c r="R23" s="2"/>
      <c r="S23" s="2"/>
      <c r="T23" s="2"/>
      <c r="U23" s="2"/>
      <c r="V23" s="2"/>
      <c r="W23" s="2"/>
      <c r="X23" s="2"/>
      <c r="Y23" s="2"/>
      <c r="Z23" s="2"/>
      <c r="AA23" s="2"/>
      <c r="AB23" s="2"/>
      <c r="AC23" s="2"/>
      <c r="AD23" s="352" t="str">
        <f>IF(基本情報!B19&gt;20000,(基本情報!B19-M25)/R25+V25,"-")</f>
        <v>-</v>
      </c>
      <c r="AE23" s="353"/>
      <c r="AF23" s="354"/>
    </row>
    <row r="24" spans="1:32" ht="17.25" customHeight="1" x14ac:dyDescent="0.15">
      <c r="A24" s="344"/>
      <c r="B24" s="345"/>
      <c r="C24" s="345"/>
      <c r="D24" s="345"/>
      <c r="E24" s="345"/>
      <c r="F24" s="345"/>
      <c r="G24" s="345"/>
      <c r="H24" s="401" t="s">
        <v>111</v>
      </c>
      <c r="I24" s="402"/>
      <c r="J24" s="402"/>
      <c r="K24" s="402"/>
      <c r="L24" s="2"/>
      <c r="M24" s="2"/>
      <c r="N24" s="2"/>
      <c r="O24" s="2"/>
      <c r="P24" s="2"/>
      <c r="Q24" s="2"/>
      <c r="R24" s="2"/>
      <c r="S24" s="2"/>
      <c r="T24" s="2"/>
      <c r="U24" s="2"/>
      <c r="V24" s="2"/>
      <c r="W24" s="2"/>
      <c r="X24" s="2"/>
      <c r="Y24" s="2"/>
      <c r="Z24" s="2"/>
      <c r="AA24" s="2"/>
      <c r="AB24" s="2"/>
      <c r="AC24" s="2"/>
      <c r="AD24" s="355"/>
      <c r="AE24" s="356"/>
      <c r="AF24" s="357"/>
    </row>
    <row r="25" spans="1:32" ht="17.25" customHeight="1" x14ac:dyDescent="0.15">
      <c r="A25" s="370"/>
      <c r="B25" s="371"/>
      <c r="C25" s="371"/>
      <c r="D25" s="371"/>
      <c r="E25" s="371"/>
      <c r="F25" s="371"/>
      <c r="G25" s="371"/>
      <c r="H25" s="399" t="str">
        <f>"（　【　"&amp;IF(基本情報!B19&gt;20000,基本情報!B19,"-")&amp;"　】"</f>
        <v>（　【　-　】</v>
      </c>
      <c r="I25" s="400"/>
      <c r="J25" s="400"/>
      <c r="K25" s="400"/>
      <c r="L25" s="27" t="s">
        <v>234</v>
      </c>
      <c r="M25" s="382">
        <v>20000</v>
      </c>
      <c r="N25" s="382"/>
      <c r="O25" s="382"/>
      <c r="P25" s="9" t="s">
        <v>235</v>
      </c>
      <c r="Q25" s="27" t="s">
        <v>233</v>
      </c>
      <c r="R25" s="382">
        <v>80000</v>
      </c>
      <c r="S25" s="382"/>
      <c r="T25" s="382"/>
      <c r="U25" s="27" t="s">
        <v>236</v>
      </c>
      <c r="V25" s="27">
        <v>1</v>
      </c>
      <c r="W25" s="9"/>
      <c r="X25" s="9"/>
      <c r="Y25" s="9"/>
      <c r="Z25" s="9"/>
      <c r="AA25" s="9"/>
      <c r="AB25" s="9"/>
      <c r="AC25" s="9"/>
      <c r="AD25" s="358"/>
      <c r="AE25" s="359"/>
      <c r="AF25" s="360"/>
    </row>
    <row r="26" spans="1:32" ht="17.25" customHeight="1" x14ac:dyDescent="0.15">
      <c r="A26" s="372" t="s">
        <v>18</v>
      </c>
      <c r="B26" s="373"/>
      <c r="C26" s="373"/>
      <c r="D26" s="373"/>
      <c r="E26" s="373"/>
      <c r="F26" s="373"/>
      <c r="G26" s="373"/>
      <c r="H26" s="372"/>
      <c r="I26" s="373"/>
      <c r="J26" s="373"/>
      <c r="K26" s="373"/>
      <c r="L26" s="373"/>
      <c r="M26" s="373"/>
      <c r="N26" s="373"/>
      <c r="O26" s="373"/>
      <c r="P26" s="373"/>
      <c r="Q26" s="373"/>
      <c r="R26" s="373"/>
      <c r="S26" s="373"/>
      <c r="T26" s="373"/>
      <c r="U26" s="373"/>
      <c r="V26" s="373"/>
      <c r="W26" s="373"/>
      <c r="X26" s="373"/>
      <c r="Y26" s="373"/>
      <c r="Z26" s="373"/>
      <c r="AA26" s="373"/>
      <c r="AB26" s="373"/>
      <c r="AC26" s="373"/>
      <c r="AD26" s="379">
        <f>SUM(AD5:AF25)</f>
        <v>0.3833333333333333</v>
      </c>
      <c r="AE26" s="380"/>
      <c r="AF26" s="381"/>
    </row>
    <row r="27" spans="1:32" ht="17.25" customHeight="1" x14ac:dyDescent="0.15">
      <c r="A27" s="1" t="s">
        <v>206</v>
      </c>
    </row>
    <row r="28" spans="1:32" ht="17.25" customHeight="1" x14ac:dyDescent="0.15">
      <c r="A28" s="1" t="s">
        <v>205</v>
      </c>
    </row>
    <row r="29" spans="1:32" ht="17.25" customHeight="1" x14ac:dyDescent="0.15"/>
    <row r="30" spans="1:32" ht="17.25" customHeight="1" x14ac:dyDescent="0.15">
      <c r="A30" s="16" t="s">
        <v>20</v>
      </c>
    </row>
    <row r="31" spans="1:32" ht="17.25" customHeight="1" x14ac:dyDescent="0.15">
      <c r="A31" s="397" t="s">
        <v>7</v>
      </c>
      <c r="B31" s="398"/>
      <c r="C31" s="398"/>
      <c r="D31" s="398"/>
      <c r="E31" s="398"/>
      <c r="F31" s="398"/>
      <c r="G31" s="398"/>
      <c r="H31" s="397" t="s">
        <v>5</v>
      </c>
      <c r="I31" s="398"/>
      <c r="J31" s="398"/>
      <c r="K31" s="398"/>
      <c r="L31" s="398"/>
      <c r="M31" s="398"/>
      <c r="N31" s="398"/>
      <c r="O31" s="398"/>
      <c r="P31" s="398"/>
      <c r="Q31" s="398"/>
      <c r="R31" s="398"/>
      <c r="S31" s="398"/>
      <c r="T31" s="398"/>
      <c r="U31" s="398"/>
      <c r="V31" s="398"/>
      <c r="W31" s="398"/>
      <c r="X31" s="398"/>
      <c r="Y31" s="398"/>
      <c r="Z31" s="398"/>
      <c r="AA31" s="398"/>
      <c r="AB31" s="398"/>
      <c r="AC31" s="398"/>
      <c r="AD31" s="325" t="s">
        <v>80</v>
      </c>
      <c r="AE31" s="326"/>
      <c r="AF31" s="327"/>
    </row>
    <row r="32" spans="1:32" ht="17.25" customHeight="1" x14ac:dyDescent="0.15">
      <c r="A32" s="399"/>
      <c r="B32" s="400"/>
      <c r="C32" s="400"/>
      <c r="D32" s="400"/>
      <c r="E32" s="400"/>
      <c r="F32" s="400"/>
      <c r="G32" s="400"/>
      <c r="H32" s="399"/>
      <c r="I32" s="400"/>
      <c r="J32" s="400"/>
      <c r="K32" s="400"/>
      <c r="L32" s="400"/>
      <c r="M32" s="400"/>
      <c r="N32" s="400"/>
      <c r="O32" s="400"/>
      <c r="P32" s="400"/>
      <c r="Q32" s="400"/>
      <c r="R32" s="400"/>
      <c r="S32" s="400"/>
      <c r="T32" s="400"/>
      <c r="U32" s="400"/>
      <c r="V32" s="400"/>
      <c r="W32" s="400"/>
      <c r="X32" s="400"/>
      <c r="Y32" s="400"/>
      <c r="Z32" s="400"/>
      <c r="AA32" s="400"/>
      <c r="AB32" s="400"/>
      <c r="AC32" s="400"/>
      <c r="AD32" s="328"/>
      <c r="AE32" s="329"/>
      <c r="AF32" s="330"/>
    </row>
    <row r="33" spans="1:32" ht="17.25" customHeight="1" x14ac:dyDescent="0.15">
      <c r="A33" s="406" t="s">
        <v>72</v>
      </c>
      <c r="B33" s="407"/>
      <c r="C33" s="407"/>
      <c r="D33" s="407"/>
      <c r="E33" s="407"/>
      <c r="F33" s="407"/>
      <c r="G33" s="407"/>
      <c r="H33" s="170" t="s">
        <v>8</v>
      </c>
      <c r="I33" s="171"/>
      <c r="J33" s="171"/>
      <c r="K33" s="171"/>
      <c r="L33" s="6"/>
      <c r="M33" s="6"/>
      <c r="N33" s="6"/>
      <c r="O33" s="6"/>
      <c r="P33" s="171" t="s">
        <v>17</v>
      </c>
      <c r="Q33" s="171"/>
      <c r="R33" s="171"/>
      <c r="S33" s="171"/>
      <c r="T33" s="6"/>
      <c r="U33" s="6"/>
      <c r="V33" s="6"/>
      <c r="W33" s="6"/>
      <c r="X33" s="6"/>
      <c r="Y33" s="6"/>
      <c r="Z33" s="6"/>
      <c r="AA33" s="6"/>
      <c r="AB33" s="6"/>
      <c r="AC33" s="6"/>
      <c r="AD33" s="394">
        <f>IF(AND(基本情報!B15&gt;0,基本情報!B16&gt;0),基本情報!B15/M34/基本情報!F8/U34,"-")</f>
        <v>3.4246575342465752E-2</v>
      </c>
      <c r="AE33" s="395"/>
      <c r="AF33" s="396"/>
    </row>
    <row r="34" spans="1:32" ht="17.25" customHeight="1" x14ac:dyDescent="0.15">
      <c r="A34" s="408"/>
      <c r="B34" s="409"/>
      <c r="C34" s="409"/>
      <c r="D34" s="409"/>
      <c r="E34" s="409"/>
      <c r="F34" s="409"/>
      <c r="G34" s="409"/>
      <c r="H34" s="404" t="str">
        <f>IF(AND(基本情報!B15&gt;0,基本情報!B16&gt;0),"【　"&amp;基本情報!B15&amp;"　】","【　-　】")</f>
        <v>【　1000　】</v>
      </c>
      <c r="I34" s="405"/>
      <c r="J34" s="405"/>
      <c r="K34" s="405"/>
      <c r="L34" s="4" t="s">
        <v>233</v>
      </c>
      <c r="M34" s="374">
        <v>20</v>
      </c>
      <c r="N34" s="374"/>
      <c r="O34" s="3" t="s">
        <v>233</v>
      </c>
      <c r="P34" s="340" t="str">
        <f>"【　"&amp;基本情報!F8&amp;"　】"</f>
        <v>【　365　】</v>
      </c>
      <c r="Q34" s="340"/>
      <c r="R34" s="340"/>
      <c r="S34" s="340"/>
      <c r="T34" s="4" t="s">
        <v>233</v>
      </c>
      <c r="U34" s="4">
        <v>4</v>
      </c>
      <c r="V34" s="2"/>
      <c r="W34" s="2"/>
      <c r="X34" s="2"/>
      <c r="Y34" s="2"/>
      <c r="Z34" s="2"/>
      <c r="AA34" s="2"/>
      <c r="AB34" s="2"/>
      <c r="AC34" s="2"/>
      <c r="AD34" s="355"/>
      <c r="AE34" s="356"/>
      <c r="AF34" s="357"/>
    </row>
    <row r="35" spans="1:32" ht="17.25" customHeight="1" x14ac:dyDescent="0.15">
      <c r="A35" s="408"/>
      <c r="B35" s="409"/>
      <c r="C35" s="409"/>
      <c r="D35" s="409"/>
      <c r="E35" s="409"/>
      <c r="F35" s="409"/>
      <c r="G35" s="409"/>
      <c r="H35" s="7"/>
      <c r="I35" s="2"/>
      <c r="J35" s="2"/>
      <c r="K35" s="2"/>
      <c r="L35" s="2"/>
      <c r="M35" s="375" t="s">
        <v>237</v>
      </c>
      <c r="N35" s="375"/>
      <c r="O35" s="2"/>
      <c r="P35" s="2"/>
      <c r="Q35" s="2"/>
      <c r="R35" s="2"/>
      <c r="S35" s="2"/>
      <c r="T35" s="2"/>
      <c r="U35" s="2"/>
      <c r="V35" s="2"/>
      <c r="W35" s="2"/>
      <c r="X35" s="2"/>
      <c r="Y35" s="2"/>
      <c r="Z35" s="2"/>
      <c r="AA35" s="2"/>
      <c r="AB35" s="2"/>
      <c r="AC35" s="2"/>
      <c r="AD35" s="355"/>
      <c r="AE35" s="356"/>
      <c r="AF35" s="357"/>
    </row>
    <row r="36" spans="1:32" ht="17.25" customHeight="1" x14ac:dyDescent="0.15">
      <c r="A36" s="361" t="s">
        <v>202</v>
      </c>
      <c r="B36" s="362"/>
      <c r="C36" s="362"/>
      <c r="D36" s="362"/>
      <c r="E36" s="362"/>
      <c r="F36" s="362"/>
      <c r="G36" s="363"/>
      <c r="H36" s="5" t="s">
        <v>22</v>
      </c>
      <c r="I36" s="6"/>
      <c r="J36" s="6"/>
      <c r="K36" s="6"/>
      <c r="L36" s="6"/>
      <c r="M36" s="6"/>
      <c r="N36" s="6"/>
      <c r="O36" s="6"/>
      <c r="P36" s="6"/>
      <c r="Q36" s="6"/>
      <c r="R36" s="6"/>
      <c r="S36" s="6"/>
      <c r="T36" s="6"/>
      <c r="U36" s="6"/>
      <c r="V36" s="6"/>
      <c r="W36" s="6"/>
      <c r="X36" s="6"/>
      <c r="Y36" s="6"/>
      <c r="Z36" s="6"/>
      <c r="AA36" s="6"/>
      <c r="AB36" s="6"/>
      <c r="AC36" s="6"/>
      <c r="AD36" s="394">
        <f>IF(AND(基本情報!B17&gt;0,OR(基本情報!B14&gt;0,基本情報!B15&gt;0,基本情報!B16&gt;0)),基本情報!B17/M38,"-")</f>
        <v>2.5000000000000001E-2</v>
      </c>
      <c r="AE36" s="395"/>
      <c r="AF36" s="396"/>
    </row>
    <row r="37" spans="1:32" ht="17.25" customHeight="1" x14ac:dyDescent="0.15">
      <c r="A37" s="364"/>
      <c r="B37" s="365"/>
      <c r="C37" s="365"/>
      <c r="D37" s="365"/>
      <c r="E37" s="365"/>
      <c r="F37" s="365"/>
      <c r="G37" s="366"/>
      <c r="H37" s="401" t="s">
        <v>9</v>
      </c>
      <c r="I37" s="402"/>
      <c r="J37" s="402"/>
      <c r="K37" s="402"/>
      <c r="L37" s="2"/>
      <c r="M37" s="2"/>
      <c r="N37" s="2"/>
      <c r="O37" s="2"/>
      <c r="P37" s="4"/>
      <c r="Q37" s="4"/>
      <c r="R37" s="4"/>
      <c r="S37" s="4"/>
      <c r="T37" s="4"/>
      <c r="U37" s="2"/>
      <c r="V37" s="2"/>
      <c r="W37" s="2"/>
      <c r="X37" s="4"/>
      <c r="Y37" s="4"/>
      <c r="Z37" s="4"/>
      <c r="AA37" s="2"/>
      <c r="AB37" s="4"/>
      <c r="AC37" s="4"/>
      <c r="AD37" s="355"/>
      <c r="AE37" s="356"/>
      <c r="AF37" s="357"/>
    </row>
    <row r="38" spans="1:32" ht="17.25" customHeight="1" x14ac:dyDescent="0.15">
      <c r="A38" s="367"/>
      <c r="B38" s="368"/>
      <c r="C38" s="368"/>
      <c r="D38" s="368"/>
      <c r="E38" s="368"/>
      <c r="F38" s="368"/>
      <c r="G38" s="369"/>
      <c r="H38" s="403" t="str">
        <f>IF(AND(基本情報!B17&gt;0,OR(基本情報!B14&gt;0,基本情報!B15&gt;0,基本情報!B16&gt;0)),"【　"&amp;基本情報!B17&amp;"　】","【　-　】")</f>
        <v>【　1000　】</v>
      </c>
      <c r="I38" s="400"/>
      <c r="J38" s="400"/>
      <c r="K38" s="400"/>
      <c r="L38" s="27" t="s">
        <v>233</v>
      </c>
      <c r="M38" s="382">
        <v>40000</v>
      </c>
      <c r="N38" s="382"/>
      <c r="O38" s="382"/>
      <c r="P38" s="27"/>
      <c r="Q38" s="27"/>
      <c r="R38" s="27"/>
      <c r="S38" s="27"/>
      <c r="T38" s="27"/>
      <c r="U38" s="9"/>
      <c r="V38" s="9"/>
      <c r="W38" s="9"/>
      <c r="X38" s="27"/>
      <c r="Y38" s="27"/>
      <c r="Z38" s="27"/>
      <c r="AA38" s="9"/>
      <c r="AB38" s="27"/>
      <c r="AC38" s="27"/>
      <c r="AD38" s="358"/>
      <c r="AE38" s="359"/>
      <c r="AF38" s="360"/>
    </row>
    <row r="39" spans="1:32" ht="17.25" customHeight="1" x14ac:dyDescent="0.15">
      <c r="A39" s="389" t="s">
        <v>18</v>
      </c>
      <c r="B39" s="390"/>
      <c r="C39" s="390"/>
      <c r="D39" s="390"/>
      <c r="E39" s="390"/>
      <c r="F39" s="390"/>
      <c r="G39" s="390"/>
      <c r="H39" s="372"/>
      <c r="I39" s="373"/>
      <c r="J39" s="373"/>
      <c r="K39" s="373"/>
      <c r="L39" s="373"/>
      <c r="M39" s="373"/>
      <c r="N39" s="373"/>
      <c r="O39" s="373"/>
      <c r="P39" s="373"/>
      <c r="Q39" s="373"/>
      <c r="R39" s="373"/>
      <c r="S39" s="373"/>
      <c r="T39" s="373"/>
      <c r="U39" s="373"/>
      <c r="V39" s="373"/>
      <c r="W39" s="373"/>
      <c r="X39" s="373"/>
      <c r="Y39" s="373"/>
      <c r="Z39" s="373"/>
      <c r="AA39" s="373"/>
      <c r="AB39" s="373"/>
      <c r="AC39" s="373"/>
      <c r="AD39" s="391">
        <f>SUM(AD33:AF38)</f>
        <v>5.9246575342465753E-2</v>
      </c>
      <c r="AE39" s="392"/>
      <c r="AF39" s="393"/>
    </row>
    <row r="40" spans="1:32" ht="17.25" customHeight="1" x14ac:dyDescent="0.15">
      <c r="A40" s="31"/>
      <c r="B40" s="31"/>
      <c r="C40" s="31"/>
      <c r="D40" s="31"/>
      <c r="E40" s="31"/>
      <c r="F40" s="31"/>
      <c r="G40" s="31"/>
      <c r="H40" s="4"/>
      <c r="I40" s="4"/>
      <c r="J40" s="4"/>
      <c r="K40" s="4"/>
      <c r="L40" s="4"/>
      <c r="M40" s="4"/>
      <c r="N40" s="4"/>
      <c r="O40" s="4"/>
      <c r="P40" s="4"/>
      <c r="Q40" s="4"/>
      <c r="R40" s="4"/>
      <c r="S40" s="4"/>
      <c r="T40" s="4"/>
      <c r="U40" s="4"/>
      <c r="V40" s="4"/>
      <c r="W40" s="4"/>
      <c r="X40" s="4"/>
      <c r="Y40" s="4"/>
      <c r="Z40" s="4"/>
      <c r="AA40" s="4"/>
      <c r="AB40" s="4"/>
      <c r="AC40" s="4"/>
      <c r="AD40" s="30"/>
      <c r="AE40" s="30"/>
      <c r="AF40" s="30"/>
    </row>
    <row r="41" spans="1:32" ht="17.25" customHeight="1" x14ac:dyDescent="0.15">
      <c r="A41" s="397"/>
      <c r="B41" s="398"/>
      <c r="C41" s="398"/>
      <c r="D41" s="398"/>
      <c r="E41" s="398"/>
      <c r="F41" s="398"/>
      <c r="G41" s="398"/>
      <c r="H41" s="397"/>
      <c r="I41" s="398"/>
      <c r="J41" s="398"/>
      <c r="K41" s="398"/>
      <c r="L41" s="398"/>
      <c r="M41" s="398"/>
      <c r="N41" s="398"/>
      <c r="O41" s="398"/>
      <c r="P41" s="398"/>
      <c r="Q41" s="398"/>
      <c r="R41" s="398"/>
      <c r="S41" s="398"/>
      <c r="T41" s="398"/>
      <c r="U41" s="398"/>
      <c r="V41" s="398"/>
      <c r="W41" s="398"/>
      <c r="X41" s="398"/>
      <c r="Y41" s="398"/>
      <c r="Z41" s="398"/>
      <c r="AA41" s="398"/>
      <c r="AB41" s="398"/>
      <c r="AC41" s="398"/>
      <c r="AD41" s="431" t="s">
        <v>80</v>
      </c>
      <c r="AE41" s="432"/>
      <c r="AF41" s="433"/>
    </row>
    <row r="42" spans="1:32" ht="17.25" customHeight="1" x14ac:dyDescent="0.15">
      <c r="A42" s="399"/>
      <c r="B42" s="400"/>
      <c r="C42" s="400"/>
      <c r="D42" s="400"/>
      <c r="E42" s="400"/>
      <c r="F42" s="400"/>
      <c r="G42" s="400"/>
      <c r="H42" s="399"/>
      <c r="I42" s="400"/>
      <c r="J42" s="400"/>
      <c r="K42" s="400"/>
      <c r="L42" s="400"/>
      <c r="M42" s="400"/>
      <c r="N42" s="400"/>
      <c r="O42" s="400"/>
      <c r="P42" s="400"/>
      <c r="Q42" s="400"/>
      <c r="R42" s="400"/>
      <c r="S42" s="400"/>
      <c r="T42" s="400"/>
      <c r="U42" s="400"/>
      <c r="V42" s="400"/>
      <c r="W42" s="400"/>
      <c r="X42" s="400"/>
      <c r="Y42" s="400"/>
      <c r="Z42" s="400"/>
      <c r="AA42" s="400"/>
      <c r="AB42" s="400"/>
      <c r="AC42" s="400"/>
      <c r="AD42" s="434"/>
      <c r="AE42" s="435"/>
      <c r="AF42" s="436"/>
    </row>
    <row r="43" spans="1:32" ht="17.25" customHeight="1" x14ac:dyDescent="0.15">
      <c r="A43" s="397" t="s">
        <v>18</v>
      </c>
      <c r="B43" s="398"/>
      <c r="C43" s="398"/>
      <c r="D43" s="398"/>
      <c r="E43" s="398"/>
      <c r="F43" s="398"/>
      <c r="G43" s="398"/>
      <c r="H43" s="5"/>
      <c r="I43" s="171" t="s">
        <v>238</v>
      </c>
      <c r="J43" s="171"/>
      <c r="K43" s="171"/>
      <c r="L43" s="171"/>
      <c r="M43" s="171"/>
      <c r="N43" s="171"/>
      <c r="O43" s="171"/>
      <c r="P43" s="6"/>
      <c r="Q43" s="6"/>
      <c r="R43" s="6"/>
      <c r="S43" s="6"/>
      <c r="U43" s="171" t="s">
        <v>239</v>
      </c>
      <c r="V43" s="171"/>
      <c r="W43" s="171"/>
      <c r="X43" s="171"/>
      <c r="Y43" s="171"/>
      <c r="Z43" s="171"/>
      <c r="AA43" s="171"/>
      <c r="AB43" s="6"/>
      <c r="AC43" s="6"/>
      <c r="AD43" s="383">
        <f>ROUND(AD39+AD26,3)</f>
        <v>0.443</v>
      </c>
      <c r="AE43" s="384"/>
      <c r="AF43" s="385"/>
    </row>
    <row r="44" spans="1:32" ht="17.25" customHeight="1" x14ac:dyDescent="0.15">
      <c r="A44" s="399"/>
      <c r="B44" s="400"/>
      <c r="C44" s="400"/>
      <c r="D44" s="400"/>
      <c r="E44" s="400"/>
      <c r="F44" s="400"/>
      <c r="G44" s="400"/>
      <c r="H44" s="8"/>
      <c r="I44" s="9"/>
      <c r="J44" s="9" t="s">
        <v>240</v>
      </c>
      <c r="K44" s="359">
        <f>AD26</f>
        <v>0.3833333333333333</v>
      </c>
      <c r="L44" s="359"/>
      <c r="M44" s="359"/>
      <c r="N44" s="98" t="s">
        <v>241</v>
      </c>
      <c r="O44" s="9"/>
      <c r="P44" s="9"/>
      <c r="Q44" s="9"/>
      <c r="R44" s="27" t="s">
        <v>236</v>
      </c>
      <c r="S44" s="9"/>
      <c r="T44" s="99"/>
      <c r="U44" s="99"/>
      <c r="V44" s="9" t="s">
        <v>240</v>
      </c>
      <c r="W44" s="359">
        <f>AD39</f>
        <v>5.9246575342465753E-2</v>
      </c>
      <c r="X44" s="359"/>
      <c r="Y44" s="359"/>
      <c r="Z44" s="98" t="s">
        <v>241</v>
      </c>
      <c r="AA44" s="9"/>
      <c r="AB44" s="9"/>
      <c r="AC44" s="9"/>
      <c r="AD44" s="386"/>
      <c r="AE44" s="387"/>
      <c r="AF44" s="388"/>
    </row>
    <row r="45" spans="1:32" ht="17.25" customHeight="1" x14ac:dyDescent="0.15">
      <c r="A45" s="1" t="s">
        <v>254</v>
      </c>
    </row>
    <row r="46" spans="1:32" ht="17.25" customHeight="1" x14ac:dyDescent="0.15">
      <c r="A46" s="1" t="s">
        <v>252</v>
      </c>
    </row>
    <row r="47" spans="1:32" ht="17.25" customHeight="1" x14ac:dyDescent="0.15">
      <c r="A47" s="1" t="s">
        <v>253</v>
      </c>
    </row>
    <row r="48" spans="1:32" ht="17.25" customHeight="1" x14ac:dyDescent="0.15"/>
  </sheetData>
  <mergeCells count="91">
    <mergeCell ref="U43:AA43"/>
    <mergeCell ref="K44:M44"/>
    <mergeCell ref="W44:Y44"/>
    <mergeCell ref="K1:AF1"/>
    <mergeCell ref="AD9:AF9"/>
    <mergeCell ref="AD12:AF12"/>
    <mergeCell ref="AD10:AF11"/>
    <mergeCell ref="H7:K7"/>
    <mergeCell ref="M6:O6"/>
    <mergeCell ref="M8:N8"/>
    <mergeCell ref="AD41:AF42"/>
    <mergeCell ref="A10:G12"/>
    <mergeCell ref="H21:K21"/>
    <mergeCell ref="H19:K19"/>
    <mergeCell ref="H22:K22"/>
    <mergeCell ref="H18:K18"/>
    <mergeCell ref="H31:AC32"/>
    <mergeCell ref="H24:K24"/>
    <mergeCell ref="H25:K25"/>
    <mergeCell ref="A13:G15"/>
    <mergeCell ref="A3:G4"/>
    <mergeCell ref="H3:AC4"/>
    <mergeCell ref="P8:S8"/>
    <mergeCell ref="H5:K5"/>
    <mergeCell ref="A5:G6"/>
    <mergeCell ref="H6:K6"/>
    <mergeCell ref="AD7:AF8"/>
    <mergeCell ref="U7:X7"/>
    <mergeCell ref="W10:Z10"/>
    <mergeCell ref="W11:Z11"/>
    <mergeCell ref="A7:G9"/>
    <mergeCell ref="M22:O22"/>
    <mergeCell ref="M14:N14"/>
    <mergeCell ref="Z7:AC7"/>
    <mergeCell ref="Z8:AC8"/>
    <mergeCell ref="M11:N11"/>
    <mergeCell ref="M12:N12"/>
    <mergeCell ref="P11:S11"/>
    <mergeCell ref="U8:X8"/>
    <mergeCell ref="M15:N15"/>
    <mergeCell ref="H8:K8"/>
    <mergeCell ref="H11:K11"/>
    <mergeCell ref="H14:K14"/>
    <mergeCell ref="H17:K17"/>
    <mergeCell ref="H10:K10"/>
    <mergeCell ref="H13:K13"/>
    <mergeCell ref="H16:K16"/>
    <mergeCell ref="AD43:AF44"/>
    <mergeCell ref="A39:G39"/>
    <mergeCell ref="AD39:AF39"/>
    <mergeCell ref="AD33:AF35"/>
    <mergeCell ref="AD36:AF38"/>
    <mergeCell ref="P33:S33"/>
    <mergeCell ref="A41:G42"/>
    <mergeCell ref="H41:AC42"/>
    <mergeCell ref="H39:AC39"/>
    <mergeCell ref="H37:K37"/>
    <mergeCell ref="A43:G44"/>
    <mergeCell ref="I43:O43"/>
    <mergeCell ref="M38:O38"/>
    <mergeCell ref="H38:K38"/>
    <mergeCell ref="H33:K33"/>
    <mergeCell ref="H34:K34"/>
    <mergeCell ref="A36:G38"/>
    <mergeCell ref="A20:G25"/>
    <mergeCell ref="H26:AC26"/>
    <mergeCell ref="M34:N34"/>
    <mergeCell ref="M35:N35"/>
    <mergeCell ref="P34:S34"/>
    <mergeCell ref="R25:T25"/>
    <mergeCell ref="A33:G35"/>
    <mergeCell ref="A26:G26"/>
    <mergeCell ref="A31:G32"/>
    <mergeCell ref="M25:O25"/>
    <mergeCell ref="A16:G17"/>
    <mergeCell ref="A18:G19"/>
    <mergeCell ref="AD31:AF32"/>
    <mergeCell ref="AD16:AF17"/>
    <mergeCell ref="AD18:AF19"/>
    <mergeCell ref="AD23:AF25"/>
    <mergeCell ref="AD20:AF22"/>
    <mergeCell ref="AD26:AF26"/>
    <mergeCell ref="AD3:AF4"/>
    <mergeCell ref="AD13:AF15"/>
    <mergeCell ref="P14:S14"/>
    <mergeCell ref="M17:O17"/>
    <mergeCell ref="M19:O19"/>
    <mergeCell ref="P13:S13"/>
    <mergeCell ref="P7:S7"/>
    <mergeCell ref="P10:S10"/>
    <mergeCell ref="AD5:AF6"/>
  </mergeCells>
  <phoneticPr fontId="6"/>
  <pageMargins left="0.39370078740157483" right="0.39370078740157483" top="0.78740157480314965" bottom="0.59055118110236227" header="0.51181102362204722" footer="0.51181102362204722"/>
  <pageSetup paperSize="9" scale="98"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29"/>
  <sheetViews>
    <sheetView view="pageBreakPreview" topLeftCell="A13" zoomScaleNormal="70" zoomScaleSheetLayoutView="100" workbookViewId="0"/>
  </sheetViews>
  <sheetFormatPr defaultColWidth="9" defaultRowHeight="13.5" x14ac:dyDescent="0.15"/>
  <cols>
    <col min="1" max="44" width="3" style="12" customWidth="1"/>
    <col min="45" max="48" width="3.125" style="12" customWidth="1"/>
    <col min="49" max="16384" width="9" style="12"/>
  </cols>
  <sheetData>
    <row r="1" spans="1:47" ht="18" customHeight="1" x14ac:dyDescent="0.15">
      <c r="A1" s="16" t="s">
        <v>23</v>
      </c>
      <c r="Z1" s="447" t="str">
        <f>"事業所名【　"&amp;基本情報!B2&amp;"　】"</f>
        <v>事業所名【　株式会社○○商店　】</v>
      </c>
      <c r="AA1" s="447"/>
      <c r="AB1" s="447"/>
      <c r="AC1" s="447"/>
      <c r="AD1" s="447"/>
      <c r="AE1" s="447"/>
      <c r="AF1" s="447"/>
      <c r="AG1" s="447"/>
      <c r="AH1" s="447"/>
      <c r="AI1" s="447"/>
      <c r="AJ1" s="447"/>
      <c r="AK1" s="447"/>
      <c r="AL1" s="447"/>
      <c r="AM1" s="447"/>
      <c r="AN1" s="447"/>
      <c r="AO1" s="447"/>
      <c r="AP1" s="447"/>
      <c r="AQ1" s="447"/>
      <c r="AR1" s="447"/>
      <c r="AS1" s="447"/>
      <c r="AT1" s="447"/>
      <c r="AU1" s="447"/>
    </row>
    <row r="2" spans="1:47" ht="18" customHeight="1" x14ac:dyDescent="0.15">
      <c r="A2" s="16" t="s">
        <v>24</v>
      </c>
    </row>
    <row r="3" spans="1:47" ht="18" customHeight="1" x14ac:dyDescent="0.15">
      <c r="A3" s="422" t="s">
        <v>7</v>
      </c>
      <c r="B3" s="407"/>
      <c r="C3" s="407"/>
      <c r="D3" s="407"/>
      <c r="E3" s="407"/>
      <c r="F3" s="407"/>
      <c r="G3" s="407"/>
      <c r="H3" s="407"/>
      <c r="I3" s="464"/>
      <c r="J3" s="422" t="s">
        <v>5</v>
      </c>
      <c r="K3" s="407"/>
      <c r="L3" s="407"/>
      <c r="M3" s="407"/>
      <c r="N3" s="407"/>
      <c r="O3" s="407"/>
      <c r="P3" s="407"/>
      <c r="Q3" s="407"/>
      <c r="R3" s="407"/>
      <c r="S3" s="407"/>
      <c r="T3" s="407"/>
      <c r="U3" s="407"/>
      <c r="V3" s="407"/>
      <c r="W3" s="407"/>
      <c r="X3" s="407"/>
      <c r="Y3" s="407"/>
      <c r="Z3" s="407"/>
      <c r="AA3" s="407"/>
      <c r="AB3" s="407"/>
      <c r="AC3" s="464"/>
      <c r="AD3" s="461" t="s">
        <v>28</v>
      </c>
      <c r="AE3" s="462"/>
      <c r="AF3" s="462"/>
      <c r="AG3" s="462"/>
      <c r="AH3" s="462"/>
      <c r="AI3" s="462"/>
      <c r="AJ3" s="462"/>
      <c r="AK3" s="462"/>
      <c r="AL3" s="462"/>
      <c r="AM3" s="462"/>
      <c r="AN3" s="462"/>
      <c r="AO3" s="462"/>
      <c r="AP3" s="462"/>
      <c r="AQ3" s="462"/>
      <c r="AR3" s="462"/>
      <c r="AS3" s="462"/>
      <c r="AT3" s="462"/>
      <c r="AU3" s="463"/>
    </row>
    <row r="4" spans="1:47" ht="27" customHeight="1" x14ac:dyDescent="0.15">
      <c r="A4" s="423"/>
      <c r="B4" s="424"/>
      <c r="C4" s="424"/>
      <c r="D4" s="424"/>
      <c r="E4" s="424"/>
      <c r="F4" s="424"/>
      <c r="G4" s="424"/>
      <c r="H4" s="424"/>
      <c r="I4" s="465"/>
      <c r="J4" s="423"/>
      <c r="K4" s="424"/>
      <c r="L4" s="424"/>
      <c r="M4" s="424"/>
      <c r="N4" s="424"/>
      <c r="O4" s="424"/>
      <c r="P4" s="424"/>
      <c r="Q4" s="424"/>
      <c r="R4" s="424"/>
      <c r="S4" s="424"/>
      <c r="T4" s="424"/>
      <c r="U4" s="424"/>
      <c r="V4" s="424"/>
      <c r="W4" s="424"/>
      <c r="X4" s="424"/>
      <c r="Y4" s="424"/>
      <c r="Z4" s="424"/>
      <c r="AA4" s="424"/>
      <c r="AB4" s="424"/>
      <c r="AC4" s="465"/>
      <c r="AD4" s="492" t="s">
        <v>212</v>
      </c>
      <c r="AE4" s="493"/>
      <c r="AF4" s="494"/>
      <c r="AG4" s="495" t="s">
        <v>25</v>
      </c>
      <c r="AH4" s="496"/>
      <c r="AI4" s="497"/>
      <c r="AJ4" s="495" t="s">
        <v>73</v>
      </c>
      <c r="AK4" s="496"/>
      <c r="AL4" s="497"/>
      <c r="AM4" s="495" t="s">
        <v>26</v>
      </c>
      <c r="AN4" s="496"/>
      <c r="AO4" s="497"/>
      <c r="AP4" s="498" t="s">
        <v>71</v>
      </c>
      <c r="AQ4" s="499"/>
      <c r="AR4" s="500"/>
      <c r="AS4" s="495" t="s">
        <v>242</v>
      </c>
      <c r="AT4" s="496"/>
      <c r="AU4" s="497"/>
    </row>
    <row r="5" spans="1:47" ht="17.25" customHeight="1" x14ac:dyDescent="0.15">
      <c r="A5" s="477" t="s">
        <v>229</v>
      </c>
      <c r="B5" s="478"/>
      <c r="C5" s="478"/>
      <c r="D5" s="478"/>
      <c r="E5" s="478"/>
      <c r="F5" s="478"/>
      <c r="G5" s="478"/>
      <c r="H5" s="478"/>
      <c r="I5" s="479"/>
      <c r="J5" s="451" t="s">
        <v>29</v>
      </c>
      <c r="K5" s="452"/>
      <c r="L5" s="452"/>
      <c r="M5" s="452"/>
      <c r="N5" s="452"/>
      <c r="O5" s="452"/>
      <c r="P5" s="452"/>
      <c r="Q5" s="452"/>
      <c r="R5" s="452"/>
      <c r="S5" s="452"/>
      <c r="T5" s="452"/>
      <c r="U5" s="452"/>
      <c r="V5" s="452"/>
      <c r="W5" s="452"/>
      <c r="X5" s="452"/>
      <c r="Y5" s="452"/>
      <c r="Z5" s="452"/>
      <c r="AA5" s="452"/>
      <c r="AB5" s="452"/>
      <c r="AC5" s="453"/>
      <c r="AD5" s="483">
        <f>③保安業務資格者計算書!$AD$5</f>
        <v>0</v>
      </c>
      <c r="AE5" s="484"/>
      <c r="AF5" s="485"/>
      <c r="AG5" s="483">
        <f>③保安業務資格者計算書!$AD$5</f>
        <v>0</v>
      </c>
      <c r="AH5" s="484"/>
      <c r="AI5" s="485"/>
      <c r="AJ5" s="483">
        <f>③保安業務資格者計算書!$AD$5</f>
        <v>0</v>
      </c>
      <c r="AK5" s="484"/>
      <c r="AL5" s="485"/>
      <c r="AM5" s="483">
        <f>③保安業務資格者計算書!$AD$5</f>
        <v>0</v>
      </c>
      <c r="AN5" s="484"/>
      <c r="AO5" s="485"/>
      <c r="AP5" s="483">
        <f>③保安業務資格者計算書!$AD$5</f>
        <v>0</v>
      </c>
      <c r="AQ5" s="484"/>
      <c r="AR5" s="485"/>
      <c r="AS5" s="483">
        <f>③保安業務資格者計算書!$AD$5</f>
        <v>0</v>
      </c>
      <c r="AT5" s="484"/>
      <c r="AU5" s="485"/>
    </row>
    <row r="6" spans="1:47" ht="17.25" customHeight="1" x14ac:dyDescent="0.15">
      <c r="A6" s="477" t="s">
        <v>69</v>
      </c>
      <c r="B6" s="478"/>
      <c r="C6" s="478"/>
      <c r="D6" s="478"/>
      <c r="E6" s="478"/>
      <c r="F6" s="478"/>
      <c r="G6" s="478"/>
      <c r="H6" s="478"/>
      <c r="I6" s="479"/>
      <c r="J6" s="451" t="str">
        <f>"計算表１－（１）②の計算結果＋調査員数【"&amp;基本情報!B29&amp;"】人＋充てん作業者数【"&amp;基本情報!B30&amp;"】人"</f>
        <v>計算表１－（１）②の計算結果＋調査員数【0】人＋充てん作業者数【0】人</v>
      </c>
      <c r="K6" s="452"/>
      <c r="L6" s="452"/>
      <c r="M6" s="452"/>
      <c r="N6" s="452"/>
      <c r="O6" s="452"/>
      <c r="P6" s="452"/>
      <c r="Q6" s="452"/>
      <c r="R6" s="452"/>
      <c r="S6" s="452"/>
      <c r="T6" s="452"/>
      <c r="U6" s="452"/>
      <c r="V6" s="452"/>
      <c r="W6" s="452"/>
      <c r="X6" s="452"/>
      <c r="Y6" s="452"/>
      <c r="Z6" s="452"/>
      <c r="AA6" s="452"/>
      <c r="AB6" s="452"/>
      <c r="AC6" s="453"/>
      <c r="AD6" s="503"/>
      <c r="AE6" s="504"/>
      <c r="AF6" s="505"/>
      <c r="AG6" s="503"/>
      <c r="AH6" s="504"/>
      <c r="AI6" s="505"/>
      <c r="AJ6" s="483">
        <f>③保安業務資格者計算書!$AD$7+基本情報!$B$29+基本情報!$B$30</f>
        <v>0.33333333333333331</v>
      </c>
      <c r="AK6" s="484"/>
      <c r="AL6" s="485"/>
      <c r="AM6" s="483">
        <f>③保安業務資格者計算書!$AD$7+基本情報!$B$29+基本情報!$B$30</f>
        <v>0.33333333333333331</v>
      </c>
      <c r="AN6" s="484"/>
      <c r="AO6" s="485"/>
      <c r="AP6" s="503"/>
      <c r="AQ6" s="504"/>
      <c r="AR6" s="505"/>
      <c r="AS6" s="503"/>
      <c r="AT6" s="504"/>
      <c r="AU6" s="505"/>
    </row>
    <row r="7" spans="1:47" ht="17.25" customHeight="1" x14ac:dyDescent="0.15">
      <c r="A7" s="477" t="s">
        <v>12</v>
      </c>
      <c r="B7" s="478"/>
      <c r="C7" s="478"/>
      <c r="D7" s="478"/>
      <c r="E7" s="478"/>
      <c r="F7" s="478"/>
      <c r="G7" s="478"/>
      <c r="H7" s="478"/>
      <c r="I7" s="479"/>
      <c r="J7" s="451" t="str">
        <f>"計算表１－（１）③の計算結果＋充てん作業者数【"&amp;基本情報!B30&amp;"】人"</f>
        <v>計算表１－（１）③の計算結果＋充てん作業者数【0】人</v>
      </c>
      <c r="K7" s="452"/>
      <c r="L7" s="452"/>
      <c r="M7" s="452"/>
      <c r="N7" s="452"/>
      <c r="O7" s="452"/>
      <c r="P7" s="452"/>
      <c r="Q7" s="452"/>
      <c r="R7" s="452"/>
      <c r="S7" s="452"/>
      <c r="T7" s="452"/>
      <c r="U7" s="452"/>
      <c r="V7" s="452"/>
      <c r="W7" s="452"/>
      <c r="X7" s="452"/>
      <c r="Y7" s="452"/>
      <c r="Z7" s="452"/>
      <c r="AA7" s="452"/>
      <c r="AB7" s="452"/>
      <c r="AC7" s="453"/>
      <c r="AD7" s="518" t="str">
        <f>IF(OR(基本情報!$B$15=0,基本情報!$B$16=0),③保安業務資格者計算書!$AD$10+基本情報!$B$30,"計算表２－(２)の通り")</f>
        <v>計算表２－(２)の通り</v>
      </c>
      <c r="AE7" s="519"/>
      <c r="AF7" s="520"/>
      <c r="AG7" s="518" t="str">
        <f>IF(OR(基本情報!$B$15=0,基本情報!$B$16=0),③保安業務資格者計算書!$AD$10+基本情報!$B$30,"計算表２－(２)の通り")</f>
        <v>計算表２－(２)の通り</v>
      </c>
      <c r="AH7" s="519"/>
      <c r="AI7" s="520"/>
      <c r="AJ7" s="518" t="str">
        <f>IF(OR(基本情報!$B$15=0,基本情報!$B$16=0),③保安業務資格者計算書!$AD$10+基本情報!$B$30,"計算表２－(２)の通り")</f>
        <v>計算表２－(２)の通り</v>
      </c>
      <c r="AK7" s="519"/>
      <c r="AL7" s="520"/>
      <c r="AM7" s="518" t="str">
        <f>IF(OR(基本情報!$B$15=0,基本情報!$B$16=0),③保安業務資格者計算書!$AD$10+基本情報!$B$30,"計算表２－(２)の通り")</f>
        <v>計算表２－(２)の通り</v>
      </c>
      <c r="AN7" s="519"/>
      <c r="AO7" s="520"/>
      <c r="AP7" s="503"/>
      <c r="AQ7" s="504"/>
      <c r="AR7" s="505"/>
      <c r="AS7" s="518" t="str">
        <f>IF(OR(基本情報!$B$15=0,基本情報!$B$16=0),③保安業務資格者計算書!$AD$10+基本情報!$B$30,"計算表２－(２)の通り")</f>
        <v>計算表２－(２)の通り</v>
      </c>
      <c r="AT7" s="519"/>
      <c r="AU7" s="520"/>
    </row>
    <row r="8" spans="1:47" ht="17.25" customHeight="1" x14ac:dyDescent="0.15">
      <c r="A8" s="477" t="s">
        <v>13</v>
      </c>
      <c r="B8" s="478"/>
      <c r="C8" s="478"/>
      <c r="D8" s="478"/>
      <c r="E8" s="478"/>
      <c r="F8" s="478"/>
      <c r="G8" s="478"/>
      <c r="H8" s="478"/>
      <c r="I8" s="479"/>
      <c r="J8" s="451" t="s">
        <v>30</v>
      </c>
      <c r="K8" s="452"/>
      <c r="L8" s="452"/>
      <c r="M8" s="452"/>
      <c r="N8" s="452"/>
      <c r="O8" s="452"/>
      <c r="P8" s="452"/>
      <c r="Q8" s="452"/>
      <c r="R8" s="452"/>
      <c r="S8" s="452"/>
      <c r="T8" s="452"/>
      <c r="U8" s="452"/>
      <c r="V8" s="452"/>
      <c r="W8" s="452"/>
      <c r="X8" s="452"/>
      <c r="Y8" s="452"/>
      <c r="Z8" s="452"/>
      <c r="AA8" s="452"/>
      <c r="AB8" s="452"/>
      <c r="AC8" s="453"/>
      <c r="AD8" s="518" t="str">
        <f>IF(OR(基本情報!$B$15=0,基本情報!$B$16=0),③保安業務資格者計算書!$AD$13,"計算表２－(２)の通り")</f>
        <v>計算表２－(２)の通り</v>
      </c>
      <c r="AE8" s="519"/>
      <c r="AF8" s="520"/>
      <c r="AG8" s="518" t="str">
        <f>IF(OR(基本情報!$B$15=0,基本情報!$B$16=0),③保安業務資格者計算書!$AD$13,"計算表２－(２)の通り")</f>
        <v>計算表２－(２)の通り</v>
      </c>
      <c r="AH8" s="519"/>
      <c r="AI8" s="520"/>
      <c r="AJ8" s="518" t="str">
        <f>IF(OR(基本情報!$B$15=0,基本情報!$B$16=0),③保安業務資格者計算書!$AD$13,"計算表２－(２)の通り")</f>
        <v>計算表２－(２)の通り</v>
      </c>
      <c r="AK8" s="519"/>
      <c r="AL8" s="520"/>
      <c r="AM8" s="518" t="str">
        <f>IF(OR(基本情報!$B$15=0,基本情報!$B$16=0),③保安業務資格者計算書!$AD$13,"計算表２－(２)の通り")</f>
        <v>計算表２－(２)の通り</v>
      </c>
      <c r="AN8" s="519"/>
      <c r="AO8" s="520"/>
      <c r="AP8" s="518" t="str">
        <f>IF(OR(基本情報!$B$15=0,基本情報!$B$16=0),③保安業務資格者計算書!$AD$13,"計算表２－(２)の通り")</f>
        <v>計算表２－(２)の通り</v>
      </c>
      <c r="AQ8" s="519"/>
      <c r="AR8" s="520"/>
      <c r="AS8" s="518" t="str">
        <f>IF(OR(基本情報!$B$15=0,基本情報!$B$16=0),③保安業務資格者計算書!$AD$13,"計算表２－(２)の通り")</f>
        <v>計算表２－(２)の通り</v>
      </c>
      <c r="AT8" s="519"/>
      <c r="AU8" s="520"/>
    </row>
    <row r="9" spans="1:47" ht="17.25" customHeight="1" x14ac:dyDescent="0.15">
      <c r="A9" s="477" t="s">
        <v>15</v>
      </c>
      <c r="B9" s="478"/>
      <c r="C9" s="478"/>
      <c r="D9" s="478"/>
      <c r="E9" s="478"/>
      <c r="F9" s="478"/>
      <c r="G9" s="478"/>
      <c r="H9" s="478"/>
      <c r="I9" s="479"/>
      <c r="J9" s="451" t="s">
        <v>31</v>
      </c>
      <c r="K9" s="452"/>
      <c r="L9" s="452"/>
      <c r="M9" s="452"/>
      <c r="N9" s="452"/>
      <c r="O9" s="452"/>
      <c r="P9" s="452"/>
      <c r="Q9" s="452"/>
      <c r="R9" s="452"/>
      <c r="S9" s="452"/>
      <c r="T9" s="452"/>
      <c r="U9" s="452"/>
      <c r="V9" s="452"/>
      <c r="W9" s="452"/>
      <c r="X9" s="452"/>
      <c r="Y9" s="452"/>
      <c r="Z9" s="452"/>
      <c r="AA9" s="452"/>
      <c r="AB9" s="452"/>
      <c r="AC9" s="453"/>
      <c r="AD9" s="483">
        <f>③保安業務資格者計算書!$AD$18</f>
        <v>0.05</v>
      </c>
      <c r="AE9" s="484"/>
      <c r="AF9" s="485"/>
      <c r="AG9" s="483">
        <f>③保安業務資格者計算書!$AD$18</f>
        <v>0.05</v>
      </c>
      <c r="AH9" s="484"/>
      <c r="AI9" s="485"/>
      <c r="AJ9" s="483">
        <f>③保安業務資格者計算書!$AD$18</f>
        <v>0.05</v>
      </c>
      <c r="AK9" s="484"/>
      <c r="AL9" s="485"/>
      <c r="AM9" s="483">
        <f>③保安業務資格者計算書!$AD$18</f>
        <v>0.05</v>
      </c>
      <c r="AN9" s="484"/>
      <c r="AO9" s="485"/>
      <c r="AP9" s="483">
        <f>③保安業務資格者計算書!$AD$18</f>
        <v>0.05</v>
      </c>
      <c r="AQ9" s="484"/>
      <c r="AR9" s="485"/>
      <c r="AS9" s="483">
        <f>③保安業務資格者計算書!$AD$18</f>
        <v>0.05</v>
      </c>
      <c r="AT9" s="484"/>
      <c r="AU9" s="485"/>
    </row>
    <row r="10" spans="1:47" ht="17.25" customHeight="1" x14ac:dyDescent="0.15">
      <c r="A10" s="461" t="s">
        <v>18</v>
      </c>
      <c r="B10" s="462"/>
      <c r="C10" s="462"/>
      <c r="D10" s="462"/>
      <c r="E10" s="462"/>
      <c r="F10" s="462"/>
      <c r="G10" s="462"/>
      <c r="H10" s="462"/>
      <c r="I10" s="463"/>
      <c r="J10" s="461"/>
      <c r="K10" s="462"/>
      <c r="L10" s="462"/>
      <c r="M10" s="462"/>
      <c r="N10" s="462"/>
      <c r="O10" s="462"/>
      <c r="P10" s="462"/>
      <c r="Q10" s="462"/>
      <c r="R10" s="462"/>
      <c r="S10" s="462"/>
      <c r="T10" s="462"/>
      <c r="U10" s="462"/>
      <c r="V10" s="462"/>
      <c r="W10" s="462"/>
      <c r="X10" s="462"/>
      <c r="Y10" s="462"/>
      <c r="Z10" s="462"/>
      <c r="AA10" s="462"/>
      <c r="AB10" s="462"/>
      <c r="AC10" s="463"/>
      <c r="AD10" s="483">
        <f>SUM(AD5:AF9)</f>
        <v>0.05</v>
      </c>
      <c r="AE10" s="484"/>
      <c r="AF10" s="485"/>
      <c r="AG10" s="483">
        <f>SUM(AG5:AI9)</f>
        <v>0.05</v>
      </c>
      <c r="AH10" s="484"/>
      <c r="AI10" s="485"/>
      <c r="AJ10" s="483">
        <f>SUM(AJ5:AL9)</f>
        <v>0.3833333333333333</v>
      </c>
      <c r="AK10" s="484"/>
      <c r="AL10" s="485"/>
      <c r="AM10" s="483">
        <f>SUM(AM5:AO9)</f>
        <v>0.3833333333333333</v>
      </c>
      <c r="AN10" s="484"/>
      <c r="AO10" s="485"/>
      <c r="AP10" s="483">
        <f>SUM(AP5:AR9)</f>
        <v>0.05</v>
      </c>
      <c r="AQ10" s="484"/>
      <c r="AR10" s="485"/>
      <c r="AS10" s="483">
        <f>SUM(AS5:AU9)</f>
        <v>0.05</v>
      </c>
      <c r="AT10" s="484"/>
      <c r="AU10" s="485"/>
    </row>
    <row r="11" spans="1:47" ht="18" customHeight="1" x14ac:dyDescent="0.15">
      <c r="A11" s="32" t="s">
        <v>32</v>
      </c>
    </row>
    <row r="12" spans="1:47" ht="18" customHeight="1" x14ac:dyDescent="0.15">
      <c r="A12" s="16" t="s">
        <v>243</v>
      </c>
    </row>
    <row r="13" spans="1:47" ht="18" customHeight="1" x14ac:dyDescent="0.15"/>
    <row r="14" spans="1:47" ht="18" customHeight="1" x14ac:dyDescent="0.15">
      <c r="A14" s="16" t="s">
        <v>33</v>
      </c>
    </row>
    <row r="15" spans="1:47" ht="18" customHeight="1" x14ac:dyDescent="0.15">
      <c r="A15" s="422" t="s">
        <v>7</v>
      </c>
      <c r="B15" s="407"/>
      <c r="C15" s="407"/>
      <c r="D15" s="407"/>
      <c r="E15" s="407"/>
      <c r="F15" s="407"/>
      <c r="G15" s="407"/>
      <c r="H15" s="407"/>
      <c r="I15" s="464"/>
      <c r="J15" s="422" t="s">
        <v>5</v>
      </c>
      <c r="K15" s="407"/>
      <c r="L15" s="407"/>
      <c r="M15" s="407"/>
      <c r="N15" s="407"/>
      <c r="O15" s="407"/>
      <c r="P15" s="407"/>
      <c r="Q15" s="407"/>
      <c r="R15" s="407"/>
      <c r="S15" s="407"/>
      <c r="T15" s="407"/>
      <c r="U15" s="407"/>
      <c r="V15" s="407"/>
      <c r="W15" s="407"/>
      <c r="X15" s="407"/>
      <c r="Y15" s="407"/>
      <c r="Z15" s="407"/>
      <c r="AA15" s="407"/>
      <c r="AB15" s="407"/>
      <c r="AC15" s="464"/>
      <c r="AD15" s="461" t="s">
        <v>28</v>
      </c>
      <c r="AE15" s="462"/>
      <c r="AF15" s="462"/>
      <c r="AG15" s="462"/>
      <c r="AH15" s="462"/>
      <c r="AI15" s="462"/>
      <c r="AJ15" s="462"/>
      <c r="AK15" s="462"/>
      <c r="AL15" s="462"/>
      <c r="AM15" s="462"/>
      <c r="AN15" s="462"/>
      <c r="AO15" s="462"/>
      <c r="AP15" s="462"/>
      <c r="AQ15" s="462"/>
      <c r="AR15" s="462"/>
      <c r="AS15" s="462"/>
      <c r="AT15" s="462"/>
      <c r="AU15" s="463"/>
    </row>
    <row r="16" spans="1:47" ht="27" customHeight="1" x14ac:dyDescent="0.15">
      <c r="A16" s="423"/>
      <c r="B16" s="424"/>
      <c r="C16" s="424"/>
      <c r="D16" s="424"/>
      <c r="E16" s="424"/>
      <c r="F16" s="424"/>
      <c r="G16" s="424"/>
      <c r="H16" s="424"/>
      <c r="I16" s="465"/>
      <c r="J16" s="423"/>
      <c r="K16" s="424"/>
      <c r="L16" s="424"/>
      <c r="M16" s="424"/>
      <c r="N16" s="424"/>
      <c r="O16" s="424"/>
      <c r="P16" s="424"/>
      <c r="Q16" s="424"/>
      <c r="R16" s="424"/>
      <c r="S16" s="424"/>
      <c r="T16" s="424"/>
      <c r="U16" s="424"/>
      <c r="V16" s="424"/>
      <c r="W16" s="424"/>
      <c r="X16" s="424"/>
      <c r="Y16" s="424"/>
      <c r="Z16" s="424"/>
      <c r="AA16" s="424"/>
      <c r="AB16" s="424"/>
      <c r="AC16" s="465"/>
      <c r="AD16" s="492" t="s">
        <v>212</v>
      </c>
      <c r="AE16" s="493"/>
      <c r="AF16" s="494"/>
      <c r="AG16" s="495" t="s">
        <v>25</v>
      </c>
      <c r="AH16" s="496"/>
      <c r="AI16" s="497"/>
      <c r="AJ16" s="495" t="s">
        <v>73</v>
      </c>
      <c r="AK16" s="496"/>
      <c r="AL16" s="497"/>
      <c r="AM16" s="495" t="s">
        <v>26</v>
      </c>
      <c r="AN16" s="496"/>
      <c r="AO16" s="497"/>
      <c r="AP16" s="498" t="s">
        <v>71</v>
      </c>
      <c r="AQ16" s="499"/>
      <c r="AR16" s="500"/>
      <c r="AS16" s="495" t="s">
        <v>242</v>
      </c>
      <c r="AT16" s="496"/>
      <c r="AU16" s="497"/>
    </row>
    <row r="17" spans="1:47" ht="18" customHeight="1" x14ac:dyDescent="0.15">
      <c r="A17" s="406" t="s">
        <v>70</v>
      </c>
      <c r="B17" s="466"/>
      <c r="C17" s="466"/>
      <c r="D17" s="466"/>
      <c r="E17" s="466"/>
      <c r="F17" s="466"/>
      <c r="G17" s="466"/>
      <c r="H17" s="466"/>
      <c r="I17" s="467"/>
      <c r="J17" s="457" t="s">
        <v>108</v>
      </c>
      <c r="K17" s="458"/>
      <c r="L17" s="458"/>
      <c r="M17" s="458"/>
      <c r="N17" s="458"/>
      <c r="O17" s="458"/>
      <c r="P17" s="458"/>
      <c r="Q17" s="458"/>
      <c r="R17" s="458"/>
      <c r="S17" s="458"/>
      <c r="T17" s="458"/>
      <c r="U17" s="458"/>
      <c r="V17" s="458"/>
      <c r="W17" s="458"/>
      <c r="X17" s="458"/>
      <c r="Y17" s="458"/>
      <c r="Z17" s="458"/>
      <c r="AA17" s="458"/>
      <c r="AB17" s="458"/>
      <c r="AC17" s="459"/>
      <c r="AD17" s="483">
        <f>IF(AND(基本情報!$B$15&gt;0,基本情報!$B$16&gt;0),③保安業務資格者計算書!$AD$33,0)</f>
        <v>3.4246575342465752E-2</v>
      </c>
      <c r="AE17" s="484"/>
      <c r="AF17" s="485"/>
      <c r="AG17" s="483">
        <f>IF(AND(基本情報!$B$15&gt;0,基本情報!$B$16&gt;0),③保安業務資格者計算書!$AD$33,0)</f>
        <v>3.4246575342465752E-2</v>
      </c>
      <c r="AH17" s="484"/>
      <c r="AI17" s="485"/>
      <c r="AJ17" s="483">
        <f>IF(AND(基本情報!$B$15&gt;0,基本情報!$B$16&gt;0),③保安業務資格者計算書!$AD$33,0)</f>
        <v>3.4246575342465752E-2</v>
      </c>
      <c r="AK17" s="484"/>
      <c r="AL17" s="485"/>
      <c r="AM17" s="483">
        <f>IF(AND(基本情報!$B$15&gt;0,基本情報!$B$16&gt;0),③保安業務資格者計算書!$AD$33,0)</f>
        <v>3.4246575342465752E-2</v>
      </c>
      <c r="AN17" s="484"/>
      <c r="AO17" s="485"/>
      <c r="AP17" s="503"/>
      <c r="AQ17" s="504"/>
      <c r="AR17" s="505"/>
      <c r="AS17" s="483">
        <f>IF(AND(基本情報!$B$15&gt;0,基本情報!$B$16&gt;0),③保安業務資格者計算書!$AD$33,0)</f>
        <v>3.4246575342465752E-2</v>
      </c>
      <c r="AT17" s="484"/>
      <c r="AU17" s="485"/>
    </row>
    <row r="18" spans="1:47" ht="18" customHeight="1" x14ac:dyDescent="0.15">
      <c r="A18" s="468"/>
      <c r="B18" s="469"/>
      <c r="C18" s="469"/>
      <c r="D18" s="469"/>
      <c r="E18" s="469"/>
      <c r="F18" s="469"/>
      <c r="G18" s="469"/>
      <c r="H18" s="469"/>
      <c r="I18" s="470"/>
      <c r="J18" s="422" t="s">
        <v>219</v>
      </c>
      <c r="K18" s="407"/>
      <c r="L18" s="407"/>
      <c r="M18" s="407"/>
      <c r="N18" s="13"/>
      <c r="O18" s="420" t="s">
        <v>220</v>
      </c>
      <c r="P18" s="420"/>
      <c r="R18" s="171" t="s">
        <v>17</v>
      </c>
      <c r="S18" s="171"/>
      <c r="T18" s="171"/>
      <c r="U18" s="171"/>
      <c r="V18" s="15"/>
      <c r="W18" s="15"/>
      <c r="X18" s="15"/>
      <c r="Y18" s="15"/>
      <c r="Z18" s="15"/>
      <c r="AA18" s="15"/>
      <c r="AB18" s="15"/>
      <c r="AC18" s="15"/>
      <c r="AD18" s="506"/>
      <c r="AE18" s="507"/>
      <c r="AF18" s="508"/>
      <c r="AG18" s="506"/>
      <c r="AH18" s="507"/>
      <c r="AI18" s="508"/>
      <c r="AJ18" s="506"/>
      <c r="AK18" s="507"/>
      <c r="AL18" s="508"/>
      <c r="AM18" s="506"/>
      <c r="AN18" s="507"/>
      <c r="AO18" s="508"/>
      <c r="AP18" s="512">
        <f>IF(AND(基本情報!B15&gt;0,基本情報!B16&gt;0),基本情報!B15/O19/基本情報!F8/W19,0)</f>
        <v>2.7397260273972601E-2</v>
      </c>
      <c r="AQ18" s="513"/>
      <c r="AR18" s="514"/>
      <c r="AS18" s="506"/>
      <c r="AT18" s="507"/>
      <c r="AU18" s="508"/>
    </row>
    <row r="19" spans="1:47" ht="18" customHeight="1" x14ac:dyDescent="0.15">
      <c r="A19" s="471"/>
      <c r="B19" s="472"/>
      <c r="C19" s="472"/>
      <c r="D19" s="472"/>
      <c r="E19" s="472"/>
      <c r="F19" s="472"/>
      <c r="G19" s="472"/>
      <c r="H19" s="472"/>
      <c r="I19" s="473"/>
      <c r="J19" s="501" t="str">
        <f>IF(AND(基本情報!B15&gt;0,基本情報!B16&gt;0),"【　"&amp;基本情報!B15&amp;"　】","【　0　】")</f>
        <v>【　1000　】</v>
      </c>
      <c r="K19" s="502"/>
      <c r="L19" s="502"/>
      <c r="M19" s="502"/>
      <c r="N19" s="4" t="s">
        <v>233</v>
      </c>
      <c r="O19" s="460">
        <v>25</v>
      </c>
      <c r="P19" s="460"/>
      <c r="Q19" s="14" t="s">
        <v>233</v>
      </c>
      <c r="R19" s="424" t="str">
        <f>"【　"&amp;基本情報!F8&amp;"　】"</f>
        <v>【　365　】</v>
      </c>
      <c r="S19" s="424"/>
      <c r="T19" s="424"/>
      <c r="U19" s="424"/>
      <c r="V19" s="14" t="s">
        <v>233</v>
      </c>
      <c r="W19" s="14">
        <v>4</v>
      </c>
      <c r="AD19" s="509"/>
      <c r="AE19" s="510"/>
      <c r="AF19" s="511"/>
      <c r="AG19" s="509"/>
      <c r="AH19" s="510"/>
      <c r="AI19" s="511"/>
      <c r="AJ19" s="509"/>
      <c r="AK19" s="510"/>
      <c r="AL19" s="511"/>
      <c r="AM19" s="509"/>
      <c r="AN19" s="510"/>
      <c r="AO19" s="511"/>
      <c r="AP19" s="515"/>
      <c r="AQ19" s="516"/>
      <c r="AR19" s="517"/>
      <c r="AS19" s="509"/>
      <c r="AT19" s="510"/>
      <c r="AU19" s="511"/>
    </row>
    <row r="20" spans="1:47" ht="17.25" customHeight="1" x14ac:dyDescent="0.15">
      <c r="A20" s="461" t="s">
        <v>18</v>
      </c>
      <c r="B20" s="462"/>
      <c r="C20" s="462"/>
      <c r="D20" s="462"/>
      <c r="E20" s="462"/>
      <c r="F20" s="462"/>
      <c r="G20" s="462"/>
      <c r="H20" s="462"/>
      <c r="I20" s="463"/>
      <c r="J20" s="474"/>
      <c r="K20" s="475"/>
      <c r="L20" s="475"/>
      <c r="M20" s="475"/>
      <c r="N20" s="475"/>
      <c r="O20" s="475"/>
      <c r="P20" s="475"/>
      <c r="Q20" s="475"/>
      <c r="R20" s="475"/>
      <c r="S20" s="475"/>
      <c r="T20" s="475"/>
      <c r="U20" s="475"/>
      <c r="V20" s="475"/>
      <c r="W20" s="475"/>
      <c r="X20" s="475"/>
      <c r="Y20" s="475"/>
      <c r="Z20" s="475"/>
      <c r="AA20" s="475"/>
      <c r="AB20" s="475"/>
      <c r="AC20" s="476"/>
      <c r="AD20" s="483">
        <f>SUM(AD17:AF19)</f>
        <v>3.4246575342465752E-2</v>
      </c>
      <c r="AE20" s="484"/>
      <c r="AF20" s="485"/>
      <c r="AG20" s="483">
        <f>SUM(AG17:AI19)</f>
        <v>3.4246575342465752E-2</v>
      </c>
      <c r="AH20" s="484"/>
      <c r="AI20" s="485"/>
      <c r="AJ20" s="483">
        <f>SUM(AJ17:AL19)</f>
        <v>3.4246575342465752E-2</v>
      </c>
      <c r="AK20" s="484"/>
      <c r="AL20" s="485"/>
      <c r="AM20" s="483">
        <f>SUM(AM17:AO19)</f>
        <v>3.4246575342465752E-2</v>
      </c>
      <c r="AN20" s="484"/>
      <c r="AO20" s="485"/>
      <c r="AP20" s="483">
        <f>SUM(AP17:AR19)</f>
        <v>2.7397260273972601E-2</v>
      </c>
      <c r="AQ20" s="484"/>
      <c r="AR20" s="485"/>
      <c r="AS20" s="483">
        <f>SUM(AS17:AU19)</f>
        <v>3.4246575342465752E-2</v>
      </c>
      <c r="AT20" s="484"/>
      <c r="AU20" s="485"/>
    </row>
    <row r="21" spans="1:47" ht="17.2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29"/>
      <c r="AE21" s="29"/>
      <c r="AF21" s="29"/>
      <c r="AG21" s="29"/>
      <c r="AH21" s="29"/>
      <c r="AI21" s="29"/>
      <c r="AJ21" s="29"/>
      <c r="AK21" s="29"/>
      <c r="AL21" s="29"/>
      <c r="AM21" s="29"/>
      <c r="AN21" s="29"/>
      <c r="AO21" s="29"/>
      <c r="AP21" s="29"/>
      <c r="AQ21" s="29"/>
      <c r="AR21" s="29"/>
      <c r="AS21" s="29"/>
      <c r="AT21" s="29"/>
      <c r="AU21" s="29"/>
    </row>
    <row r="22" spans="1:47" ht="17.25" customHeight="1" x14ac:dyDescent="0.15">
      <c r="J22" s="422" t="s">
        <v>5</v>
      </c>
      <c r="K22" s="407"/>
      <c r="L22" s="407"/>
      <c r="M22" s="407"/>
      <c r="N22" s="407"/>
      <c r="O22" s="407"/>
      <c r="P22" s="407"/>
      <c r="Q22" s="407"/>
      <c r="R22" s="407"/>
      <c r="S22" s="407"/>
      <c r="T22" s="407"/>
      <c r="U22" s="407"/>
      <c r="V22" s="407"/>
      <c r="W22" s="407"/>
      <c r="X22" s="407"/>
      <c r="Y22" s="407"/>
      <c r="Z22" s="407"/>
      <c r="AA22" s="407"/>
      <c r="AB22" s="407"/>
      <c r="AC22" s="464"/>
      <c r="AD22" s="461" t="s">
        <v>28</v>
      </c>
      <c r="AE22" s="462"/>
      <c r="AF22" s="462"/>
      <c r="AG22" s="462"/>
      <c r="AH22" s="462"/>
      <c r="AI22" s="462"/>
      <c r="AJ22" s="462"/>
      <c r="AK22" s="462"/>
      <c r="AL22" s="462"/>
      <c r="AM22" s="462"/>
      <c r="AN22" s="462"/>
      <c r="AO22" s="462"/>
      <c r="AP22" s="462"/>
      <c r="AQ22" s="462"/>
      <c r="AR22" s="462"/>
      <c r="AS22" s="462"/>
      <c r="AT22" s="462"/>
      <c r="AU22" s="463"/>
    </row>
    <row r="23" spans="1:47" ht="27" customHeight="1" x14ac:dyDescent="0.15">
      <c r="J23" s="423"/>
      <c r="K23" s="424"/>
      <c r="L23" s="424"/>
      <c r="M23" s="424"/>
      <c r="N23" s="424"/>
      <c r="O23" s="424"/>
      <c r="P23" s="424"/>
      <c r="Q23" s="424"/>
      <c r="R23" s="424"/>
      <c r="S23" s="424"/>
      <c r="T23" s="424"/>
      <c r="U23" s="424"/>
      <c r="V23" s="424"/>
      <c r="W23" s="424"/>
      <c r="X23" s="424"/>
      <c r="Y23" s="424"/>
      <c r="Z23" s="424"/>
      <c r="AA23" s="424"/>
      <c r="AB23" s="424"/>
      <c r="AC23" s="465"/>
      <c r="AD23" s="492" t="s">
        <v>212</v>
      </c>
      <c r="AE23" s="493"/>
      <c r="AF23" s="494"/>
      <c r="AG23" s="495" t="s">
        <v>25</v>
      </c>
      <c r="AH23" s="496"/>
      <c r="AI23" s="497"/>
      <c r="AJ23" s="495" t="s">
        <v>73</v>
      </c>
      <c r="AK23" s="496"/>
      <c r="AL23" s="497"/>
      <c r="AM23" s="495" t="s">
        <v>26</v>
      </c>
      <c r="AN23" s="496"/>
      <c r="AO23" s="497"/>
      <c r="AP23" s="498" t="s">
        <v>71</v>
      </c>
      <c r="AQ23" s="499"/>
      <c r="AR23" s="500"/>
      <c r="AS23" s="495" t="s">
        <v>242</v>
      </c>
      <c r="AT23" s="496"/>
      <c r="AU23" s="497"/>
    </row>
    <row r="24" spans="1:47" ht="17.25" customHeight="1" x14ac:dyDescent="0.15">
      <c r="J24" s="454" t="s">
        <v>35</v>
      </c>
      <c r="K24" s="455"/>
      <c r="L24" s="455"/>
      <c r="M24" s="455"/>
      <c r="N24" s="455"/>
      <c r="O24" s="455"/>
      <c r="P24" s="455"/>
      <c r="Q24" s="455"/>
      <c r="R24" s="455"/>
      <c r="S24" s="455"/>
      <c r="T24" s="455"/>
      <c r="U24" s="455"/>
      <c r="V24" s="455"/>
      <c r="W24" s="455"/>
      <c r="X24" s="455"/>
      <c r="Y24" s="455"/>
      <c r="Z24" s="455"/>
      <c r="AA24" s="455"/>
      <c r="AB24" s="455"/>
      <c r="AC24" s="456"/>
      <c r="AD24" s="483">
        <f>AD10</f>
        <v>0.05</v>
      </c>
      <c r="AE24" s="484"/>
      <c r="AF24" s="485"/>
      <c r="AG24" s="483">
        <f>AG10</f>
        <v>0.05</v>
      </c>
      <c r="AH24" s="484"/>
      <c r="AI24" s="485"/>
      <c r="AJ24" s="483">
        <f>AJ10</f>
        <v>0.3833333333333333</v>
      </c>
      <c r="AK24" s="484"/>
      <c r="AL24" s="485"/>
      <c r="AM24" s="483">
        <f>AM10</f>
        <v>0.3833333333333333</v>
      </c>
      <c r="AN24" s="484"/>
      <c r="AO24" s="485"/>
      <c r="AP24" s="483">
        <f>AP10</f>
        <v>0.05</v>
      </c>
      <c r="AQ24" s="484"/>
      <c r="AR24" s="485"/>
      <c r="AS24" s="483">
        <f>AS10</f>
        <v>0.05</v>
      </c>
      <c r="AT24" s="484"/>
      <c r="AU24" s="485"/>
    </row>
    <row r="25" spans="1:47" ht="17.25" customHeight="1" x14ac:dyDescent="0.15">
      <c r="J25" s="454" t="s">
        <v>36</v>
      </c>
      <c r="K25" s="455"/>
      <c r="L25" s="455"/>
      <c r="M25" s="455"/>
      <c r="N25" s="455"/>
      <c r="O25" s="455"/>
      <c r="P25" s="455"/>
      <c r="Q25" s="455"/>
      <c r="R25" s="455"/>
      <c r="S25" s="455"/>
      <c r="T25" s="455"/>
      <c r="U25" s="455"/>
      <c r="V25" s="455"/>
      <c r="W25" s="455"/>
      <c r="X25" s="455"/>
      <c r="Y25" s="455"/>
      <c r="Z25" s="455"/>
      <c r="AA25" s="455"/>
      <c r="AB25" s="455"/>
      <c r="AC25" s="456"/>
      <c r="AD25" s="483">
        <f>AD20</f>
        <v>3.4246575342465752E-2</v>
      </c>
      <c r="AE25" s="484"/>
      <c r="AF25" s="485"/>
      <c r="AG25" s="483">
        <f>AG20</f>
        <v>3.4246575342465752E-2</v>
      </c>
      <c r="AH25" s="484"/>
      <c r="AI25" s="485"/>
      <c r="AJ25" s="483">
        <f>AJ20</f>
        <v>3.4246575342465752E-2</v>
      </c>
      <c r="AK25" s="484"/>
      <c r="AL25" s="485"/>
      <c r="AM25" s="483">
        <f>AM20</f>
        <v>3.4246575342465752E-2</v>
      </c>
      <c r="AN25" s="484"/>
      <c r="AO25" s="485"/>
      <c r="AP25" s="483">
        <f>AP20</f>
        <v>2.7397260273972601E-2</v>
      </c>
      <c r="AQ25" s="484"/>
      <c r="AR25" s="485"/>
      <c r="AS25" s="483">
        <f>AS20</f>
        <v>3.4246575342465752E-2</v>
      </c>
      <c r="AT25" s="484"/>
      <c r="AU25" s="485"/>
    </row>
    <row r="26" spans="1:47" ht="17.25" customHeight="1" x14ac:dyDescent="0.15">
      <c r="J26" s="486" t="s">
        <v>115</v>
      </c>
      <c r="K26" s="487"/>
      <c r="L26" s="487"/>
      <c r="M26" s="487"/>
      <c r="N26" s="487"/>
      <c r="O26" s="487"/>
      <c r="P26" s="487"/>
      <c r="Q26" s="487"/>
      <c r="R26" s="487"/>
      <c r="S26" s="487"/>
      <c r="T26" s="487"/>
      <c r="U26" s="487"/>
      <c r="V26" s="487"/>
      <c r="W26" s="487"/>
      <c r="X26" s="487"/>
      <c r="Y26" s="487"/>
      <c r="Z26" s="487"/>
      <c r="AA26" s="487"/>
      <c r="AB26" s="487"/>
      <c r="AC26" s="488"/>
      <c r="AD26" s="483">
        <f>ROUND(SUM(AD24:AF25),3)</f>
        <v>8.4000000000000005E-2</v>
      </c>
      <c r="AE26" s="484"/>
      <c r="AF26" s="485"/>
      <c r="AG26" s="483">
        <f>ROUND(SUM(AG24:AI25),3)</f>
        <v>8.4000000000000005E-2</v>
      </c>
      <c r="AH26" s="484"/>
      <c r="AI26" s="485"/>
      <c r="AJ26" s="483">
        <f>ROUND(SUM(AJ24:AL25),3)</f>
        <v>0.41799999999999998</v>
      </c>
      <c r="AK26" s="484"/>
      <c r="AL26" s="485"/>
      <c r="AM26" s="483">
        <f>ROUND(SUM(AM24:AO25),3)</f>
        <v>0.41799999999999998</v>
      </c>
      <c r="AN26" s="484"/>
      <c r="AO26" s="485"/>
      <c r="AP26" s="483">
        <f>ROUND(SUM(AP24:AR25),3)</f>
        <v>7.6999999999999999E-2</v>
      </c>
      <c r="AQ26" s="484"/>
      <c r="AR26" s="485"/>
      <c r="AS26" s="483">
        <f>ROUND(SUM(AS24:AU25),3)</f>
        <v>8.4000000000000005E-2</v>
      </c>
      <c r="AT26" s="484"/>
      <c r="AU26" s="485"/>
    </row>
    <row r="27" spans="1:47" ht="17.25" customHeight="1" x14ac:dyDescent="0.15">
      <c r="J27" s="480" t="s">
        <v>114</v>
      </c>
      <c r="K27" s="481"/>
      <c r="L27" s="481"/>
      <c r="M27" s="481"/>
      <c r="N27" s="481"/>
      <c r="O27" s="481"/>
      <c r="P27" s="481"/>
      <c r="Q27" s="481"/>
      <c r="R27" s="481"/>
      <c r="S27" s="481"/>
      <c r="T27" s="481"/>
      <c r="U27" s="481"/>
      <c r="V27" s="481"/>
      <c r="W27" s="481"/>
      <c r="X27" s="481"/>
      <c r="Y27" s="481"/>
      <c r="Z27" s="481"/>
      <c r="AA27" s="481"/>
      <c r="AB27" s="481"/>
      <c r="AC27" s="482"/>
      <c r="AD27" s="489">
        <f>基本情報!B35+基本情報!B36</f>
        <v>2</v>
      </c>
      <c r="AE27" s="490"/>
      <c r="AF27" s="491"/>
      <c r="AG27" s="489">
        <f>基本情報!B37</f>
        <v>1</v>
      </c>
      <c r="AH27" s="490"/>
      <c r="AI27" s="491"/>
      <c r="AJ27" s="489">
        <f>基本情報!B38</f>
        <v>1</v>
      </c>
      <c r="AK27" s="490"/>
      <c r="AL27" s="491"/>
      <c r="AM27" s="489">
        <f>基本情報!B39</f>
        <v>1</v>
      </c>
      <c r="AN27" s="490"/>
      <c r="AO27" s="491"/>
      <c r="AP27" s="489">
        <f>基本情報!B40</f>
        <v>1</v>
      </c>
      <c r="AQ27" s="490"/>
      <c r="AR27" s="491"/>
      <c r="AS27" s="489">
        <f>基本情報!B41</f>
        <v>1</v>
      </c>
      <c r="AT27" s="490"/>
      <c r="AU27" s="491"/>
    </row>
    <row r="28" spans="1:47" ht="18" customHeight="1" x14ac:dyDescent="0.15">
      <c r="A28" s="16" t="s">
        <v>218</v>
      </c>
    </row>
    <row r="29" spans="1:47" ht="18" customHeight="1" x14ac:dyDescent="0.15">
      <c r="A29" s="16" t="s">
        <v>251</v>
      </c>
    </row>
  </sheetData>
  <mergeCells count="131">
    <mergeCell ref="AJ7:AL7"/>
    <mergeCell ref="AM9:AO9"/>
    <mergeCell ref="AP9:AR9"/>
    <mergeCell ref="AS9:AU9"/>
    <mergeCell ref="AG10:AI10"/>
    <mergeCell ref="AJ10:AL10"/>
    <mergeCell ref="AM10:AO10"/>
    <mergeCell ref="AP10:AR10"/>
    <mergeCell ref="AS10:AU10"/>
    <mergeCell ref="AG9:AI9"/>
    <mergeCell ref="AJ9:AL9"/>
    <mergeCell ref="A3:I4"/>
    <mergeCell ref="J3:AC4"/>
    <mergeCell ref="J8:AC8"/>
    <mergeCell ref="A5:I5"/>
    <mergeCell ref="A6:I6"/>
    <mergeCell ref="A7:I7"/>
    <mergeCell ref="AM5:AO5"/>
    <mergeCell ref="AP5:AR5"/>
    <mergeCell ref="AS5:AU5"/>
    <mergeCell ref="AG6:AI6"/>
    <mergeCell ref="AJ6:AL6"/>
    <mergeCell ref="AM6:AO6"/>
    <mergeCell ref="AP6:AR6"/>
    <mergeCell ref="AS6:AU6"/>
    <mergeCell ref="AJ5:AL5"/>
    <mergeCell ref="AM7:AO7"/>
    <mergeCell ref="AP7:AR7"/>
    <mergeCell ref="AS7:AU7"/>
    <mergeCell ref="AG8:AI8"/>
    <mergeCell ref="AJ8:AL8"/>
    <mergeCell ref="AM8:AO8"/>
    <mergeCell ref="AP8:AR8"/>
    <mergeCell ref="AS8:AU8"/>
    <mergeCell ref="AG7:AI7"/>
    <mergeCell ref="AG4:AI4"/>
    <mergeCell ref="AD3:AU3"/>
    <mergeCell ref="AJ17:AL17"/>
    <mergeCell ref="AM17:AO17"/>
    <mergeCell ref="A15:I16"/>
    <mergeCell ref="J15:AC16"/>
    <mergeCell ref="AD15:AU15"/>
    <mergeCell ref="AD16:AF16"/>
    <mergeCell ref="AG16:AI16"/>
    <mergeCell ref="AJ16:AL16"/>
    <mergeCell ref="AS16:AU16"/>
    <mergeCell ref="A10:I10"/>
    <mergeCell ref="AD4:AF4"/>
    <mergeCell ref="AD9:AF9"/>
    <mergeCell ref="AD10:AF10"/>
    <mergeCell ref="AG5:AI5"/>
    <mergeCell ref="AP4:AR4"/>
    <mergeCell ref="AS4:AU4"/>
    <mergeCell ref="AM4:AO4"/>
    <mergeCell ref="AJ4:AL4"/>
    <mergeCell ref="AD5:AF5"/>
    <mergeCell ref="AD6:AF6"/>
    <mergeCell ref="AD7:AF7"/>
    <mergeCell ref="AD8:AF8"/>
    <mergeCell ref="AS24:AU24"/>
    <mergeCell ref="AP20:AR20"/>
    <mergeCell ref="AS20:AU20"/>
    <mergeCell ref="J19:M19"/>
    <mergeCell ref="AD20:AF20"/>
    <mergeCell ref="AG20:AI20"/>
    <mergeCell ref="AJ20:AL20"/>
    <mergeCell ref="AM20:AO20"/>
    <mergeCell ref="AM16:AO16"/>
    <mergeCell ref="AP16:AR16"/>
    <mergeCell ref="AP17:AR17"/>
    <mergeCell ref="AS17:AU17"/>
    <mergeCell ref="AD18:AF19"/>
    <mergeCell ref="AG18:AI19"/>
    <mergeCell ref="AJ18:AL19"/>
    <mergeCell ref="AM18:AO19"/>
    <mergeCell ref="AP18:AR19"/>
    <mergeCell ref="AS18:AU19"/>
    <mergeCell ref="J27:AC27"/>
    <mergeCell ref="AP26:AR26"/>
    <mergeCell ref="AM26:AO26"/>
    <mergeCell ref="AP25:AR25"/>
    <mergeCell ref="AG26:AI26"/>
    <mergeCell ref="AJ26:AL26"/>
    <mergeCell ref="J25:AC25"/>
    <mergeCell ref="J26:AC26"/>
    <mergeCell ref="AS26:AU26"/>
    <mergeCell ref="AD27:AF27"/>
    <mergeCell ref="AG27:AI27"/>
    <mergeCell ref="AJ27:AL27"/>
    <mergeCell ref="AM27:AO27"/>
    <mergeCell ref="AP27:AR27"/>
    <mergeCell ref="AS27:AU27"/>
    <mergeCell ref="AD26:AF26"/>
    <mergeCell ref="AS25:AU25"/>
    <mergeCell ref="AD25:AF25"/>
    <mergeCell ref="AG25:AI25"/>
    <mergeCell ref="AJ25:AL25"/>
    <mergeCell ref="AM25:AO25"/>
    <mergeCell ref="A20:I20"/>
    <mergeCell ref="J22:AC23"/>
    <mergeCell ref="A17:I19"/>
    <mergeCell ref="J20:AC20"/>
    <mergeCell ref="A9:I9"/>
    <mergeCell ref="A8:I8"/>
    <mergeCell ref="J10:AC10"/>
    <mergeCell ref="J9:AC9"/>
    <mergeCell ref="O18:P18"/>
    <mergeCell ref="Z1:AU1"/>
    <mergeCell ref="J5:AC5"/>
    <mergeCell ref="J24:AC24"/>
    <mergeCell ref="J18:M18"/>
    <mergeCell ref="J6:AC6"/>
    <mergeCell ref="J17:AC17"/>
    <mergeCell ref="J7:AC7"/>
    <mergeCell ref="R18:U18"/>
    <mergeCell ref="R19:U19"/>
    <mergeCell ref="O19:P19"/>
    <mergeCell ref="AD24:AF24"/>
    <mergeCell ref="AG24:AI24"/>
    <mergeCell ref="AJ24:AL24"/>
    <mergeCell ref="AM24:AO24"/>
    <mergeCell ref="AP24:AR24"/>
    <mergeCell ref="AD22:AU22"/>
    <mergeCell ref="AD23:AF23"/>
    <mergeCell ref="AG23:AI23"/>
    <mergeCell ref="AJ23:AL23"/>
    <mergeCell ref="AM23:AO23"/>
    <mergeCell ref="AP23:AR23"/>
    <mergeCell ref="AS23:AU23"/>
    <mergeCell ref="AD17:AF17"/>
    <mergeCell ref="AG17:AI17"/>
  </mergeCells>
  <phoneticPr fontId="6"/>
  <pageMargins left="0.39370078740157483" right="0.39370078740157483" top="0.78740157480314965" bottom="0.59055118110236227" header="0.19685039370078741" footer="0.19685039370078741"/>
  <pageSetup paperSize="9" scale="99"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0"/>
  <sheetViews>
    <sheetView view="pageBreakPreview" topLeftCell="A22" zoomScaleNormal="100" zoomScaleSheetLayoutView="100" workbookViewId="0"/>
  </sheetViews>
  <sheetFormatPr defaultRowHeight="13.5" x14ac:dyDescent="0.15"/>
  <cols>
    <col min="1" max="29" width="3" customWidth="1"/>
  </cols>
  <sheetData>
    <row r="1" spans="1:29" ht="18" customHeight="1" x14ac:dyDescent="0.15">
      <c r="A1" s="44" t="s">
        <v>143</v>
      </c>
    </row>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15"/>
    <row r="12" spans="1:29" ht="18" customHeight="1" x14ac:dyDescent="0.15">
      <c r="A12" s="521" t="s">
        <v>244</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row>
    <row r="13" spans="1:29" ht="18" customHeight="1" x14ac:dyDescent="0.15"/>
    <row r="14" spans="1:29" ht="18" customHeight="1" x14ac:dyDescent="0.15">
      <c r="A14" s="521" t="s">
        <v>227</v>
      </c>
      <c r="B14" s="521"/>
      <c r="C14" s="521"/>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row>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
    <mergeCell ref="A12:AC12"/>
    <mergeCell ref="A14:AC14"/>
  </mergeCells>
  <phoneticPr fontId="6"/>
  <pageMargins left="0.78740157480314965" right="0.78740157480314965" top="0.78740157480314965" bottom="0.78740157480314965" header="0.39370078740157483" footer="0.19685039370078741"/>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E44"/>
  <sheetViews>
    <sheetView view="pageBreakPreview" topLeftCell="A34" zoomScaleNormal="100" zoomScaleSheetLayoutView="100" workbookViewId="0">
      <selection activeCell="AA43" sqref="AA43:AA44"/>
    </sheetView>
  </sheetViews>
  <sheetFormatPr defaultColWidth="9" defaultRowHeight="13.5" x14ac:dyDescent="0.15"/>
  <cols>
    <col min="1" max="31" width="3" style="1" customWidth="1"/>
    <col min="32" max="16384" width="9" style="1"/>
  </cols>
  <sheetData>
    <row r="1" spans="1:31" ht="18" customHeight="1" x14ac:dyDescent="0.15">
      <c r="A1" s="44" t="s">
        <v>141</v>
      </c>
    </row>
    <row r="2" spans="1:31" ht="18" customHeight="1" x14ac:dyDescent="0.15">
      <c r="A2" s="44"/>
    </row>
    <row r="3" spans="1:31" ht="18" customHeight="1" x14ac:dyDescent="0.15">
      <c r="A3" s="522" t="s">
        <v>113</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
      <c r="AE3" s="52"/>
    </row>
    <row r="4" spans="1:31" ht="18"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6"/>
      <c r="AE4" s="16"/>
    </row>
    <row r="5" spans="1:31" ht="18" customHeight="1" x14ac:dyDescent="0.15">
      <c r="A5" s="17"/>
      <c r="B5" s="17"/>
      <c r="C5" s="17"/>
      <c r="D5" s="17"/>
      <c r="E5" s="17"/>
      <c r="F5" s="17"/>
      <c r="G5" s="17"/>
      <c r="H5" s="17"/>
      <c r="I5" s="17"/>
      <c r="J5" s="17"/>
      <c r="K5" s="17"/>
      <c r="L5" s="17"/>
      <c r="M5" s="17"/>
      <c r="N5" s="17"/>
      <c r="O5" s="17"/>
      <c r="P5" s="17"/>
      <c r="Q5" s="17"/>
      <c r="R5" s="17"/>
      <c r="S5" s="17"/>
      <c r="T5" s="17"/>
      <c r="U5" s="17"/>
      <c r="V5" s="17"/>
      <c r="W5" s="206" t="str">
        <f>基本情報!B1</f>
        <v>　　年　　月　　日</v>
      </c>
      <c r="X5" s="206"/>
      <c r="Y5" s="206"/>
      <c r="Z5" s="206"/>
      <c r="AA5" s="206"/>
      <c r="AB5" s="206"/>
      <c r="AC5" s="206"/>
      <c r="AD5" s="43"/>
      <c r="AE5" s="16"/>
    </row>
    <row r="6" spans="1:31" ht="18" customHeight="1" x14ac:dyDescent="0.15">
      <c r="A6" s="17"/>
      <c r="B6" s="17"/>
      <c r="C6" s="17"/>
      <c r="D6" s="17"/>
      <c r="E6" s="17"/>
      <c r="F6" s="17"/>
      <c r="G6" s="17"/>
      <c r="H6" s="17"/>
      <c r="I6" s="17"/>
      <c r="J6" s="17"/>
      <c r="K6" s="17"/>
      <c r="L6" s="17"/>
      <c r="M6" s="17"/>
      <c r="N6" s="17"/>
      <c r="O6" s="17"/>
      <c r="P6" s="17"/>
      <c r="Q6" s="17"/>
      <c r="R6" s="17"/>
      <c r="S6" s="17"/>
      <c r="T6" s="17"/>
      <c r="U6" s="17"/>
      <c r="V6" s="17"/>
      <c r="W6" s="17"/>
      <c r="X6" s="58"/>
      <c r="Y6" s="58"/>
      <c r="Z6" s="58"/>
      <c r="AA6" s="58"/>
      <c r="AB6" s="58"/>
      <c r="AC6" s="58"/>
      <c r="AD6" s="41"/>
      <c r="AE6" s="16"/>
    </row>
    <row r="7" spans="1:31" ht="18" customHeight="1" x14ac:dyDescent="0.15">
      <c r="A7" s="17"/>
      <c r="B7" s="17" t="s">
        <v>77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6"/>
      <c r="AE7" s="16"/>
    </row>
    <row r="8" spans="1:31" ht="18" customHeight="1"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6"/>
      <c r="AE8" s="16"/>
    </row>
    <row r="9" spans="1:31" ht="18"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6"/>
      <c r="AE9" s="16"/>
    </row>
    <row r="10" spans="1:31" ht="18" customHeight="1" x14ac:dyDescent="0.15">
      <c r="A10" s="17"/>
      <c r="B10" s="17"/>
      <c r="C10" s="17"/>
      <c r="D10" s="17"/>
      <c r="E10" s="17"/>
      <c r="F10" s="17"/>
      <c r="G10" s="17"/>
      <c r="H10" s="17"/>
      <c r="I10" s="17"/>
      <c r="J10" s="17"/>
      <c r="K10" s="17"/>
      <c r="L10" s="17"/>
      <c r="M10" s="17"/>
      <c r="N10" s="17"/>
      <c r="O10" s="17"/>
      <c r="P10" s="17"/>
      <c r="Q10" s="17" t="s">
        <v>78</v>
      </c>
      <c r="R10" s="17"/>
      <c r="S10" s="61"/>
      <c r="T10" s="523" t="str">
        <f>基本情報!B2</f>
        <v>株式会社○○商店</v>
      </c>
      <c r="U10" s="523"/>
      <c r="V10" s="523"/>
      <c r="W10" s="523"/>
      <c r="X10" s="523"/>
      <c r="Y10" s="523"/>
      <c r="Z10" s="523"/>
      <c r="AA10" s="523"/>
      <c r="AB10" s="523"/>
      <c r="AC10" s="523"/>
      <c r="AD10" s="16"/>
      <c r="AE10" s="16"/>
    </row>
    <row r="11" spans="1:31" ht="18" customHeight="1" x14ac:dyDescent="0.15">
      <c r="A11" s="17"/>
      <c r="B11" s="17"/>
      <c r="C11" s="17"/>
      <c r="D11" s="17"/>
      <c r="E11" s="17"/>
      <c r="F11" s="17"/>
      <c r="G11" s="17"/>
      <c r="H11" s="17"/>
      <c r="I11" s="17"/>
      <c r="J11" s="17"/>
      <c r="K11" s="17"/>
      <c r="L11" s="17"/>
      <c r="M11" s="17"/>
      <c r="N11" s="17"/>
      <c r="O11" s="17"/>
      <c r="P11" s="17"/>
      <c r="Q11" s="17"/>
      <c r="R11" s="17"/>
      <c r="S11" s="61"/>
      <c r="T11" s="17"/>
      <c r="U11" s="17"/>
      <c r="V11" s="61"/>
      <c r="W11" s="17"/>
      <c r="X11" s="17"/>
      <c r="Y11" s="17"/>
      <c r="Z11" s="17"/>
      <c r="AA11" s="17"/>
      <c r="AB11" s="17"/>
      <c r="AC11" s="17"/>
      <c r="AD11" s="16"/>
      <c r="AE11" s="16"/>
    </row>
    <row r="12" spans="1:31" ht="18" customHeight="1" x14ac:dyDescent="0.15">
      <c r="A12" s="17"/>
      <c r="B12" s="17"/>
      <c r="C12" s="17"/>
      <c r="D12" s="17"/>
      <c r="E12" s="17"/>
      <c r="F12" s="17"/>
      <c r="G12" s="17"/>
      <c r="H12" s="17"/>
      <c r="I12" s="17"/>
      <c r="J12" s="17"/>
      <c r="K12" s="17"/>
      <c r="L12" s="17"/>
      <c r="M12" s="17"/>
      <c r="N12" s="17"/>
      <c r="O12" s="17"/>
      <c r="P12" s="17"/>
      <c r="Q12" s="17" t="s">
        <v>79</v>
      </c>
      <c r="R12" s="17"/>
      <c r="S12" s="61"/>
      <c r="T12" s="39" t="str">
        <f>基本情報!F2</f>
        <v>○○　○○</v>
      </c>
      <c r="U12" s="17"/>
      <c r="V12" s="61"/>
      <c r="W12" s="17"/>
      <c r="X12" s="17"/>
      <c r="Y12" s="17"/>
      <c r="Z12" s="17"/>
      <c r="AA12" s="10"/>
      <c r="AB12" s="61"/>
      <c r="AC12" s="17"/>
      <c r="AD12" s="16"/>
      <c r="AE12" s="16"/>
    </row>
    <row r="13" spans="1:31" ht="18"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6"/>
      <c r="AE13" s="16"/>
    </row>
    <row r="14" spans="1:31" ht="18"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6"/>
      <c r="AE14" s="16"/>
    </row>
    <row r="15" spans="1:31" ht="18" customHeight="1" x14ac:dyDescent="0.15">
      <c r="A15" s="17" t="s">
        <v>246</v>
      </c>
      <c r="B15" s="17"/>
      <c r="C15" s="61"/>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6"/>
      <c r="AE15" s="16"/>
    </row>
    <row r="16" spans="1:31" ht="18" customHeight="1" x14ac:dyDescent="0.15">
      <c r="A16" s="17" t="s">
        <v>247</v>
      </c>
      <c r="B16" s="6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6"/>
      <c r="AE16" s="16"/>
    </row>
    <row r="17" spans="1:31" ht="18"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6"/>
      <c r="AE17" s="16"/>
    </row>
    <row r="18" spans="1:31" ht="18"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6"/>
      <c r="AE18" s="16"/>
    </row>
    <row r="19" spans="1:31" ht="18"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6"/>
      <c r="AE19" s="16"/>
    </row>
    <row r="20" spans="1:31" ht="18"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6"/>
      <c r="AE20" s="16"/>
    </row>
    <row r="21" spans="1:31" ht="18" customHeight="1"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6"/>
      <c r="AE21" s="16"/>
    </row>
    <row r="22" spans="1:31" ht="18"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6"/>
      <c r="AE22" s="16"/>
    </row>
    <row r="23" spans="1:31" ht="18"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6"/>
      <c r="AE23" s="16"/>
    </row>
    <row r="24" spans="1:31"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6"/>
      <c r="AE24" s="16"/>
    </row>
    <row r="25" spans="1:31" ht="18"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6"/>
      <c r="AE25" s="16"/>
    </row>
    <row r="26" spans="1:31" ht="18"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6"/>
      <c r="AE26" s="16"/>
    </row>
    <row r="27" spans="1:31" ht="18"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6"/>
      <c r="AE27" s="16"/>
    </row>
    <row r="28" spans="1:31" ht="18"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6"/>
      <c r="AE28" s="16"/>
    </row>
    <row r="29" spans="1:31" ht="18"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6"/>
      <c r="AE29" s="16"/>
    </row>
    <row r="30" spans="1:31" ht="18"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6"/>
      <c r="AE30" s="16"/>
    </row>
    <row r="31" spans="1:31" ht="18"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6"/>
      <c r="AE31" s="16"/>
    </row>
    <row r="32" spans="1:31" ht="18"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6"/>
      <c r="AE32" s="16"/>
    </row>
    <row r="33" spans="1:31" ht="18"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ht="18"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1:31" ht="18" customHeight="1" x14ac:dyDescent="0.1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row>
    <row r="36" spans="1:31" ht="18"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row>
    <row r="37" spans="1:31" ht="18"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row>
    <row r="38" spans="1:31" ht="18" customHeight="1" x14ac:dyDescent="0.1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row>
    <row r="39" spans="1:31" ht="18"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pans="1:31" ht="18"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row>
    <row r="41" spans="1:31" ht="18"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row>
    <row r="42" spans="1:31" ht="18"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ht="18"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row>
    <row r="44" spans="1:31" ht="18"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sheetData>
  <mergeCells count="3">
    <mergeCell ref="A3:AC3"/>
    <mergeCell ref="W5:AC5"/>
    <mergeCell ref="T10:AC10"/>
  </mergeCells>
  <phoneticPr fontId="6"/>
  <pageMargins left="0.78740157480314965" right="0.78740157480314965" top="0.78740157480314965" bottom="0.78740157480314965" header="0.51181102362204722" footer="0.51181102362204722"/>
  <pageSetup paperSize="9" orientation="portrait" horizontalDpi="300" r:id="rId1"/>
  <headerFooter alignWithMargins="0"/>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I48"/>
  <sheetViews>
    <sheetView view="pageBreakPreview" topLeftCell="A28" zoomScaleNormal="100" zoomScaleSheetLayoutView="100" workbookViewId="0">
      <selection activeCell="AM53" sqref="AM53"/>
    </sheetView>
  </sheetViews>
  <sheetFormatPr defaultColWidth="9" defaultRowHeight="13.5" x14ac:dyDescent="0.15"/>
  <cols>
    <col min="1" max="31" width="3" style="1" customWidth="1"/>
    <col min="32" max="16384" width="9" style="1"/>
  </cols>
  <sheetData>
    <row r="1" spans="1:31" ht="18" customHeight="1" x14ac:dyDescent="0.15">
      <c r="A1" s="44" t="s">
        <v>141</v>
      </c>
    </row>
    <row r="2" spans="1:31" ht="18" customHeight="1" x14ac:dyDescent="0.15">
      <c r="A2" s="44"/>
    </row>
    <row r="3" spans="1:31" ht="18" customHeight="1" x14ac:dyDescent="0.15">
      <c r="A3" s="522" t="s">
        <v>113</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
      <c r="AE3" s="52"/>
    </row>
    <row r="4" spans="1:31" ht="18"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6"/>
      <c r="AE4" s="16"/>
    </row>
    <row r="5" spans="1:31" ht="18" customHeight="1" x14ac:dyDescent="0.15">
      <c r="A5" s="17"/>
      <c r="B5" s="17"/>
      <c r="C5" s="17"/>
      <c r="D5" s="17"/>
      <c r="E5" s="17"/>
      <c r="F5" s="17"/>
      <c r="G5" s="17"/>
      <c r="H5" s="17"/>
      <c r="I5" s="17"/>
      <c r="J5" s="17"/>
      <c r="K5" s="17"/>
      <c r="L5" s="17"/>
      <c r="M5" s="17"/>
      <c r="N5" s="17"/>
      <c r="O5" s="17"/>
      <c r="P5" s="17"/>
      <c r="Q5" s="17"/>
      <c r="R5" s="17"/>
      <c r="S5" s="17"/>
      <c r="T5" s="17"/>
      <c r="U5" s="17"/>
      <c r="V5" s="17"/>
      <c r="W5" s="206" t="str">
        <f>基本情報!B1</f>
        <v>　　年　　月　　日</v>
      </c>
      <c r="X5" s="206"/>
      <c r="Y5" s="206"/>
      <c r="Z5" s="206"/>
      <c r="AA5" s="206"/>
      <c r="AB5" s="206"/>
      <c r="AC5" s="206"/>
      <c r="AD5" s="43"/>
      <c r="AE5" s="16"/>
    </row>
    <row r="6" spans="1:31" ht="18" customHeight="1" x14ac:dyDescent="0.15">
      <c r="A6" s="17"/>
      <c r="B6" s="17"/>
      <c r="C6" s="17"/>
      <c r="D6" s="17"/>
      <c r="E6" s="17"/>
      <c r="F6" s="17"/>
      <c r="G6" s="17"/>
      <c r="H6" s="17"/>
      <c r="I6" s="17"/>
      <c r="J6" s="17"/>
      <c r="K6" s="17"/>
      <c r="L6" s="17"/>
      <c r="M6" s="17"/>
      <c r="N6" s="17"/>
      <c r="O6" s="17"/>
      <c r="P6" s="17"/>
      <c r="Q6" s="17"/>
      <c r="R6" s="17"/>
      <c r="S6" s="17"/>
      <c r="T6" s="17"/>
      <c r="U6" s="17"/>
      <c r="V6" s="17"/>
      <c r="W6" s="17"/>
      <c r="X6" s="58"/>
      <c r="Y6" s="58"/>
      <c r="Z6" s="58"/>
      <c r="AA6" s="58"/>
      <c r="AB6" s="58"/>
      <c r="AC6" s="58"/>
      <c r="AD6" s="41"/>
      <c r="AE6" s="16"/>
    </row>
    <row r="7" spans="1:31" ht="18" customHeight="1" x14ac:dyDescent="0.15">
      <c r="A7" s="17"/>
      <c r="B7" s="17" t="s">
        <v>77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6"/>
      <c r="AE7" s="16"/>
    </row>
    <row r="8" spans="1:31" ht="18" customHeight="1"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6"/>
      <c r="AE8" s="16"/>
    </row>
    <row r="9" spans="1:31" ht="18"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6"/>
      <c r="AE9" s="16"/>
    </row>
    <row r="10" spans="1:31" ht="18" customHeight="1" x14ac:dyDescent="0.15">
      <c r="A10" s="17"/>
      <c r="B10" s="17"/>
      <c r="C10" s="17"/>
      <c r="D10" s="17"/>
      <c r="E10" s="17"/>
      <c r="F10" s="17"/>
      <c r="G10" s="17"/>
      <c r="H10" s="17"/>
      <c r="I10" s="17"/>
      <c r="J10" s="17"/>
      <c r="K10" s="17"/>
      <c r="L10" s="17"/>
      <c r="M10" s="17"/>
      <c r="N10" s="17"/>
      <c r="O10" s="17" t="s">
        <v>224</v>
      </c>
      <c r="Q10" s="17"/>
      <c r="R10" s="17"/>
      <c r="S10" s="61"/>
      <c r="T10" s="523" t="str">
        <f>基本情報!B2</f>
        <v>株式会社○○商店</v>
      </c>
      <c r="U10" s="523"/>
      <c r="V10" s="523"/>
      <c r="W10" s="523"/>
      <c r="X10" s="523"/>
      <c r="Y10" s="523"/>
      <c r="Z10" s="523"/>
      <c r="AA10" s="523"/>
      <c r="AB10" s="523"/>
      <c r="AC10" s="523"/>
      <c r="AD10" s="16"/>
      <c r="AE10" s="16"/>
    </row>
    <row r="11" spans="1:31" ht="18" customHeight="1" x14ac:dyDescent="0.15">
      <c r="A11" s="17"/>
      <c r="B11" s="17"/>
      <c r="C11" s="17"/>
      <c r="D11" s="17"/>
      <c r="E11" s="17"/>
      <c r="F11" s="17"/>
      <c r="G11" s="17"/>
      <c r="H11" s="17"/>
      <c r="I11" s="17"/>
      <c r="J11" s="17"/>
      <c r="K11" s="17"/>
      <c r="L11" s="17"/>
      <c r="M11" s="17"/>
      <c r="N11" s="17"/>
      <c r="O11" s="17"/>
      <c r="P11" s="17"/>
      <c r="Q11" s="17"/>
      <c r="R11" s="17"/>
      <c r="S11" s="61"/>
      <c r="T11" s="17" t="str">
        <f>基本情報!F1</f>
        <v>代表取締役社長</v>
      </c>
      <c r="U11" s="17"/>
      <c r="V11" s="61"/>
      <c r="W11" s="17"/>
      <c r="X11" s="17"/>
      <c r="Y11" s="17"/>
      <c r="Z11" s="17"/>
      <c r="AA11" s="17"/>
      <c r="AB11" s="17"/>
      <c r="AC11" s="17"/>
      <c r="AD11" s="16"/>
      <c r="AE11" s="16"/>
    </row>
    <row r="12" spans="1:31" ht="18" customHeight="1" x14ac:dyDescent="0.15">
      <c r="A12" s="17"/>
      <c r="B12" s="17"/>
      <c r="C12" s="17"/>
      <c r="D12" s="17"/>
      <c r="E12" s="17"/>
      <c r="F12" s="17"/>
      <c r="G12" s="17"/>
      <c r="H12" s="17"/>
      <c r="I12" s="17"/>
      <c r="J12" s="17"/>
      <c r="K12" s="17"/>
      <c r="L12" s="17"/>
      <c r="M12" s="17"/>
      <c r="N12" s="17"/>
      <c r="O12" s="17" t="s">
        <v>225</v>
      </c>
      <c r="Q12" s="17"/>
      <c r="R12" s="17"/>
      <c r="S12" s="61"/>
      <c r="T12" s="39" t="str">
        <f>基本情報!F2</f>
        <v>○○　○○</v>
      </c>
      <c r="U12" s="17"/>
      <c r="V12" s="61"/>
      <c r="W12" s="17"/>
      <c r="X12" s="17"/>
      <c r="Y12" s="17"/>
      <c r="Z12" s="17"/>
      <c r="AA12" s="10"/>
      <c r="AB12" s="61"/>
      <c r="AC12" s="17"/>
      <c r="AD12" s="16"/>
      <c r="AE12" s="16"/>
    </row>
    <row r="13" spans="1:31" ht="18"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6"/>
      <c r="AE13" s="16"/>
    </row>
    <row r="14" spans="1:31" ht="18"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6"/>
      <c r="AE14" s="16"/>
    </row>
    <row r="15" spans="1:31" ht="18" customHeight="1" x14ac:dyDescent="0.15">
      <c r="A15" s="17" t="s">
        <v>249</v>
      </c>
      <c r="B15" s="17"/>
      <c r="C15" s="61"/>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6"/>
      <c r="AE15" s="16"/>
    </row>
    <row r="16" spans="1:31" ht="18" customHeight="1" x14ac:dyDescent="0.15">
      <c r="A16" s="17" t="s">
        <v>250</v>
      </c>
      <c r="B16" s="6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6"/>
      <c r="AE16" s="16"/>
    </row>
    <row r="17" spans="1:35" ht="18"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6"/>
      <c r="AE17" s="16"/>
    </row>
    <row r="18" spans="1:35" ht="18" customHeight="1" x14ac:dyDescent="0.15">
      <c r="A18" s="210" t="s">
        <v>121</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16"/>
      <c r="AE18" s="16"/>
    </row>
    <row r="19" spans="1:35" ht="18"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6"/>
      <c r="AE19" s="16"/>
    </row>
    <row r="20" spans="1:35" ht="18" customHeight="1" x14ac:dyDescent="0.15">
      <c r="A20" s="525" t="s">
        <v>183</v>
      </c>
      <c r="B20" s="525"/>
      <c r="C20" s="528" t="str">
        <f>基本情報!B2</f>
        <v>株式会社○○商店</v>
      </c>
      <c r="D20" s="528"/>
      <c r="E20" s="528"/>
      <c r="F20" s="528"/>
      <c r="G20" s="528"/>
      <c r="H20" s="528"/>
      <c r="I20" s="528"/>
      <c r="J20" s="528"/>
      <c r="K20" s="528"/>
      <c r="L20" s="528"/>
      <c r="M20" s="528"/>
      <c r="N20" s="525" t="s">
        <v>123</v>
      </c>
      <c r="O20" s="525"/>
      <c r="P20" s="528" t="str">
        <f>基本情報!B3</f>
        <v>奈良県○○市○○町１－１－１</v>
      </c>
      <c r="Q20" s="528"/>
      <c r="R20" s="528"/>
      <c r="S20" s="528"/>
      <c r="T20" s="528"/>
      <c r="U20" s="528"/>
      <c r="V20" s="528"/>
      <c r="W20" s="528"/>
      <c r="X20" s="528"/>
      <c r="Y20" s="528"/>
      <c r="Z20" s="528"/>
      <c r="AA20" s="528"/>
      <c r="AB20" s="528"/>
      <c r="AC20" s="528"/>
      <c r="AD20" s="16"/>
      <c r="AE20" s="16"/>
    </row>
    <row r="21" spans="1:35" ht="18" customHeight="1" x14ac:dyDescent="0.15">
      <c r="A21" s="526"/>
      <c r="B21" s="526"/>
      <c r="C21" s="529"/>
      <c r="D21" s="529"/>
      <c r="E21" s="529"/>
      <c r="F21" s="529"/>
      <c r="G21" s="529"/>
      <c r="H21" s="529"/>
      <c r="I21" s="529"/>
      <c r="J21" s="529"/>
      <c r="K21" s="529"/>
      <c r="L21" s="529"/>
      <c r="M21" s="529"/>
      <c r="N21" s="526"/>
      <c r="O21" s="526"/>
      <c r="P21" s="529"/>
      <c r="Q21" s="529"/>
      <c r="R21" s="529"/>
      <c r="S21" s="529"/>
      <c r="T21" s="529"/>
      <c r="U21" s="529"/>
      <c r="V21" s="529"/>
      <c r="W21" s="529"/>
      <c r="X21" s="529"/>
      <c r="Y21" s="529"/>
      <c r="Z21" s="529"/>
      <c r="AA21" s="529"/>
      <c r="AB21" s="529"/>
      <c r="AC21" s="529"/>
      <c r="AD21" s="16"/>
      <c r="AE21" s="16"/>
    </row>
    <row r="22" spans="1:35" ht="18" customHeight="1" x14ac:dyDescent="0.15">
      <c r="A22" s="527"/>
      <c r="B22" s="527"/>
      <c r="C22" s="530"/>
      <c r="D22" s="530"/>
      <c r="E22" s="530"/>
      <c r="F22" s="530"/>
      <c r="G22" s="530"/>
      <c r="H22" s="530"/>
      <c r="I22" s="530"/>
      <c r="J22" s="530"/>
      <c r="K22" s="530"/>
      <c r="L22" s="530"/>
      <c r="M22" s="530"/>
      <c r="N22" s="527"/>
      <c r="O22" s="527"/>
      <c r="P22" s="530"/>
      <c r="Q22" s="530"/>
      <c r="R22" s="530"/>
      <c r="S22" s="530"/>
      <c r="T22" s="530"/>
      <c r="U22" s="530"/>
      <c r="V22" s="530"/>
      <c r="W22" s="530"/>
      <c r="X22" s="530"/>
      <c r="Y22" s="530"/>
      <c r="Z22" s="530"/>
      <c r="AA22" s="530"/>
      <c r="AB22" s="530"/>
      <c r="AC22" s="530"/>
      <c r="AD22" s="16"/>
      <c r="AE22" s="16"/>
    </row>
    <row r="23" spans="1:35" ht="18" customHeight="1" x14ac:dyDescent="0.15">
      <c r="A23" s="17"/>
      <c r="B23" s="62"/>
      <c r="C23" s="53"/>
      <c r="D23" s="53"/>
      <c r="E23" s="53"/>
      <c r="F23" s="53"/>
      <c r="G23" s="53"/>
      <c r="H23" s="53"/>
      <c r="I23" s="53"/>
      <c r="J23" s="53"/>
      <c r="K23" s="53"/>
      <c r="L23" s="53"/>
      <c r="M23" s="53"/>
      <c r="N23" s="53"/>
      <c r="O23" s="63"/>
      <c r="P23" s="57"/>
      <c r="Q23" s="57"/>
      <c r="R23" s="57"/>
      <c r="S23" s="57"/>
      <c r="T23" s="57"/>
      <c r="U23" s="57"/>
      <c r="V23" s="57"/>
      <c r="W23" s="57"/>
      <c r="X23" s="57"/>
      <c r="Y23" s="57"/>
      <c r="Z23" s="57"/>
      <c r="AA23" s="57"/>
      <c r="AB23" s="57"/>
      <c r="AC23" s="17"/>
      <c r="AD23" s="16"/>
      <c r="AE23" s="16"/>
    </row>
    <row r="24" spans="1:35"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6"/>
      <c r="AI24" s="16"/>
    </row>
    <row r="25" spans="1:35" ht="18" customHeight="1" x14ac:dyDescent="0.15">
      <c r="A25" s="531" t="s">
        <v>194</v>
      </c>
      <c r="B25" s="531"/>
      <c r="C25" s="294" t="s">
        <v>195</v>
      </c>
      <c r="D25" s="294"/>
      <c r="E25" s="294"/>
      <c r="F25" s="294"/>
      <c r="G25" s="294"/>
      <c r="H25" s="294" t="s">
        <v>196</v>
      </c>
      <c r="I25" s="294"/>
      <c r="J25" s="294"/>
      <c r="K25" s="294"/>
      <c r="L25" s="294" t="s">
        <v>197</v>
      </c>
      <c r="M25" s="294"/>
      <c r="N25" s="294"/>
      <c r="O25" s="294"/>
      <c r="P25" s="294"/>
      <c r="Q25" s="294"/>
      <c r="R25" s="294"/>
      <c r="S25" s="294"/>
      <c r="T25" s="294"/>
      <c r="U25" s="294"/>
      <c r="V25" s="294"/>
      <c r="W25" s="294"/>
      <c r="X25" s="294"/>
      <c r="Y25" s="294"/>
      <c r="Z25" s="294" t="s">
        <v>198</v>
      </c>
      <c r="AA25" s="294"/>
      <c r="AB25" s="294"/>
      <c r="AC25" s="294"/>
      <c r="AD25" s="17"/>
      <c r="AE25" s="16"/>
      <c r="AF25" s="16"/>
    </row>
    <row r="26" spans="1:35" ht="18" customHeight="1" x14ac:dyDescent="0.15">
      <c r="A26" s="531"/>
      <c r="B26" s="531"/>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17"/>
      <c r="AE26" s="16"/>
      <c r="AF26" s="16"/>
    </row>
    <row r="27" spans="1:35" ht="18" customHeight="1" x14ac:dyDescent="0.15">
      <c r="A27" s="531"/>
      <c r="B27" s="531"/>
      <c r="C27" s="294"/>
      <c r="D27" s="294"/>
      <c r="E27" s="294"/>
      <c r="F27" s="294"/>
      <c r="G27" s="294"/>
      <c r="H27" s="294" t="s">
        <v>191</v>
      </c>
      <c r="I27" s="294"/>
      <c r="J27" s="294"/>
      <c r="K27" s="294"/>
      <c r="L27" s="524"/>
      <c r="M27" s="524"/>
      <c r="N27" s="524"/>
      <c r="O27" s="524"/>
      <c r="P27" s="524"/>
      <c r="Q27" s="524"/>
      <c r="R27" s="524"/>
      <c r="S27" s="524"/>
      <c r="T27" s="524"/>
      <c r="U27" s="524"/>
      <c r="V27" s="524"/>
      <c r="W27" s="524"/>
      <c r="X27" s="524"/>
      <c r="Y27" s="524"/>
      <c r="Z27" s="294"/>
      <c r="AA27" s="294"/>
      <c r="AB27" s="294"/>
      <c r="AC27" s="294"/>
      <c r="AD27" s="17"/>
      <c r="AE27" s="16"/>
      <c r="AF27" s="16"/>
    </row>
    <row r="28" spans="1:35" ht="18" customHeight="1" x14ac:dyDescent="0.15">
      <c r="A28" s="531"/>
      <c r="B28" s="531"/>
      <c r="C28" s="294"/>
      <c r="D28" s="294"/>
      <c r="E28" s="294"/>
      <c r="F28" s="294"/>
      <c r="G28" s="294"/>
      <c r="H28" s="294"/>
      <c r="I28" s="294"/>
      <c r="J28" s="294"/>
      <c r="K28" s="294"/>
      <c r="L28" s="524"/>
      <c r="M28" s="524"/>
      <c r="N28" s="524"/>
      <c r="O28" s="524"/>
      <c r="P28" s="524"/>
      <c r="Q28" s="524"/>
      <c r="R28" s="524"/>
      <c r="S28" s="524"/>
      <c r="T28" s="524"/>
      <c r="U28" s="524"/>
      <c r="V28" s="524"/>
      <c r="W28" s="524"/>
      <c r="X28" s="524"/>
      <c r="Y28" s="524"/>
      <c r="Z28" s="294"/>
      <c r="AA28" s="294"/>
      <c r="AB28" s="294"/>
      <c r="AC28" s="294"/>
      <c r="AD28" s="17"/>
      <c r="AE28" s="16"/>
      <c r="AF28" s="16"/>
    </row>
    <row r="29" spans="1:35" ht="18" customHeight="1" x14ac:dyDescent="0.15">
      <c r="A29" s="531"/>
      <c r="B29" s="531"/>
      <c r="C29" s="294"/>
      <c r="D29" s="294"/>
      <c r="E29" s="294"/>
      <c r="F29" s="294"/>
      <c r="G29" s="294"/>
      <c r="H29" s="294" t="s">
        <v>328</v>
      </c>
      <c r="I29" s="294"/>
      <c r="J29" s="294"/>
      <c r="K29" s="294"/>
      <c r="L29" s="524"/>
      <c r="M29" s="524"/>
      <c r="N29" s="524"/>
      <c r="O29" s="524"/>
      <c r="P29" s="524"/>
      <c r="Q29" s="524"/>
      <c r="R29" s="524"/>
      <c r="S29" s="524"/>
      <c r="T29" s="524"/>
      <c r="U29" s="524"/>
      <c r="V29" s="524"/>
      <c r="W29" s="524"/>
      <c r="X29" s="524"/>
      <c r="Y29" s="524"/>
      <c r="Z29" s="294"/>
      <c r="AA29" s="294"/>
      <c r="AB29" s="294"/>
      <c r="AC29" s="294"/>
      <c r="AD29" s="17"/>
      <c r="AE29" s="16"/>
      <c r="AF29" s="16"/>
    </row>
    <row r="30" spans="1:35" ht="18" customHeight="1" x14ac:dyDescent="0.15">
      <c r="A30" s="531"/>
      <c r="B30" s="531"/>
      <c r="C30" s="294"/>
      <c r="D30" s="294"/>
      <c r="E30" s="294"/>
      <c r="F30" s="294"/>
      <c r="G30" s="294"/>
      <c r="H30" s="294"/>
      <c r="I30" s="294"/>
      <c r="J30" s="294"/>
      <c r="K30" s="294"/>
      <c r="L30" s="524"/>
      <c r="M30" s="524"/>
      <c r="N30" s="524"/>
      <c r="O30" s="524"/>
      <c r="P30" s="524"/>
      <c r="Q30" s="524"/>
      <c r="R30" s="524"/>
      <c r="S30" s="524"/>
      <c r="T30" s="524"/>
      <c r="U30" s="524"/>
      <c r="V30" s="524"/>
      <c r="W30" s="524"/>
      <c r="X30" s="524"/>
      <c r="Y30" s="524"/>
      <c r="Z30" s="294"/>
      <c r="AA30" s="294"/>
      <c r="AB30" s="294"/>
      <c r="AC30" s="294"/>
      <c r="AD30" s="17"/>
      <c r="AE30" s="16"/>
      <c r="AF30" s="16"/>
    </row>
    <row r="31" spans="1:35" ht="18" customHeight="1" x14ac:dyDescent="0.15">
      <c r="A31" s="531"/>
      <c r="B31" s="531"/>
      <c r="C31" s="294"/>
      <c r="D31" s="294"/>
      <c r="E31" s="294"/>
      <c r="F31" s="294"/>
      <c r="G31" s="294"/>
      <c r="H31" s="294" t="s">
        <v>328</v>
      </c>
      <c r="I31" s="294"/>
      <c r="J31" s="294"/>
      <c r="K31" s="294"/>
      <c r="L31" s="524"/>
      <c r="M31" s="524"/>
      <c r="N31" s="524"/>
      <c r="O31" s="524"/>
      <c r="P31" s="524"/>
      <c r="Q31" s="524"/>
      <c r="R31" s="524"/>
      <c r="S31" s="524"/>
      <c r="T31" s="524"/>
      <c r="U31" s="524"/>
      <c r="V31" s="524"/>
      <c r="W31" s="524"/>
      <c r="X31" s="524"/>
      <c r="Y31" s="524"/>
      <c r="Z31" s="294"/>
      <c r="AA31" s="294"/>
      <c r="AB31" s="294"/>
      <c r="AC31" s="294"/>
      <c r="AD31" s="17"/>
      <c r="AE31" s="16"/>
      <c r="AF31" s="16"/>
    </row>
    <row r="32" spans="1:35" ht="18" customHeight="1" x14ac:dyDescent="0.15">
      <c r="A32" s="531"/>
      <c r="B32" s="531"/>
      <c r="C32" s="294"/>
      <c r="D32" s="294"/>
      <c r="E32" s="294"/>
      <c r="F32" s="294"/>
      <c r="G32" s="294"/>
      <c r="H32" s="294"/>
      <c r="I32" s="294"/>
      <c r="J32" s="294"/>
      <c r="K32" s="294"/>
      <c r="L32" s="524"/>
      <c r="M32" s="524"/>
      <c r="N32" s="524"/>
      <c r="O32" s="524"/>
      <c r="P32" s="524"/>
      <c r="Q32" s="524"/>
      <c r="R32" s="524"/>
      <c r="S32" s="524"/>
      <c r="T32" s="524"/>
      <c r="U32" s="524"/>
      <c r="V32" s="524"/>
      <c r="W32" s="524"/>
      <c r="X32" s="524"/>
      <c r="Y32" s="524"/>
      <c r="Z32" s="294"/>
      <c r="AA32" s="294"/>
      <c r="AB32" s="294"/>
      <c r="AC32" s="294"/>
      <c r="AD32" s="17"/>
      <c r="AE32" s="16"/>
      <c r="AF32" s="16"/>
    </row>
    <row r="33" spans="1:32" ht="18" customHeight="1" x14ac:dyDescent="0.15">
      <c r="A33" s="531"/>
      <c r="B33" s="531"/>
      <c r="C33" s="294"/>
      <c r="D33" s="294"/>
      <c r="E33" s="294"/>
      <c r="F33" s="294"/>
      <c r="G33" s="294"/>
      <c r="H33" s="294"/>
      <c r="I33" s="294"/>
      <c r="J33" s="294"/>
      <c r="K33" s="294"/>
      <c r="L33" s="524"/>
      <c r="M33" s="524"/>
      <c r="N33" s="524"/>
      <c r="O33" s="524"/>
      <c r="P33" s="524"/>
      <c r="Q33" s="524"/>
      <c r="R33" s="524"/>
      <c r="S33" s="524"/>
      <c r="T33" s="524"/>
      <c r="U33" s="524"/>
      <c r="V33" s="524"/>
      <c r="W33" s="524"/>
      <c r="X33" s="524"/>
      <c r="Y33" s="524"/>
      <c r="Z33" s="294"/>
      <c r="AA33" s="294"/>
      <c r="AB33" s="294"/>
      <c r="AC33" s="294"/>
      <c r="AD33" s="17"/>
      <c r="AE33" s="16"/>
      <c r="AF33" s="16"/>
    </row>
    <row r="34" spans="1:32" ht="18" customHeight="1" x14ac:dyDescent="0.15">
      <c r="A34" s="531"/>
      <c r="B34" s="531"/>
      <c r="C34" s="294"/>
      <c r="D34" s="294"/>
      <c r="E34" s="294"/>
      <c r="F34" s="294"/>
      <c r="G34" s="294"/>
      <c r="H34" s="294"/>
      <c r="I34" s="294"/>
      <c r="J34" s="294"/>
      <c r="K34" s="294"/>
      <c r="L34" s="524"/>
      <c r="M34" s="524"/>
      <c r="N34" s="524"/>
      <c r="O34" s="524"/>
      <c r="P34" s="524"/>
      <c r="Q34" s="524"/>
      <c r="R34" s="524"/>
      <c r="S34" s="524"/>
      <c r="T34" s="524"/>
      <c r="U34" s="524"/>
      <c r="V34" s="524"/>
      <c r="W34" s="524"/>
      <c r="X34" s="524"/>
      <c r="Y34" s="524"/>
      <c r="Z34" s="294"/>
      <c r="AA34" s="294"/>
      <c r="AB34" s="294"/>
      <c r="AC34" s="294"/>
      <c r="AD34" s="17"/>
      <c r="AE34" s="16"/>
      <c r="AF34" s="16"/>
    </row>
    <row r="35" spans="1:32" ht="18" customHeight="1" x14ac:dyDescent="0.15">
      <c r="A35" s="531"/>
      <c r="B35" s="531"/>
      <c r="C35" s="294"/>
      <c r="D35" s="294"/>
      <c r="E35" s="294"/>
      <c r="F35" s="294"/>
      <c r="G35" s="294"/>
      <c r="H35" s="294"/>
      <c r="I35" s="294"/>
      <c r="J35" s="294"/>
      <c r="K35" s="294"/>
      <c r="L35" s="524"/>
      <c r="M35" s="524"/>
      <c r="N35" s="524"/>
      <c r="O35" s="524"/>
      <c r="P35" s="524"/>
      <c r="Q35" s="524"/>
      <c r="R35" s="524"/>
      <c r="S35" s="524"/>
      <c r="T35" s="524"/>
      <c r="U35" s="524"/>
      <c r="V35" s="524"/>
      <c r="W35" s="524"/>
      <c r="X35" s="524"/>
      <c r="Y35" s="524"/>
      <c r="Z35" s="294"/>
      <c r="AA35" s="294"/>
      <c r="AB35" s="294"/>
      <c r="AC35" s="294"/>
      <c r="AD35" s="17"/>
      <c r="AE35" s="16"/>
      <c r="AF35" s="16"/>
    </row>
    <row r="36" spans="1:32" ht="18" customHeight="1" x14ac:dyDescent="0.15">
      <c r="A36" s="531"/>
      <c r="B36" s="531"/>
      <c r="C36" s="294"/>
      <c r="D36" s="294"/>
      <c r="E36" s="294"/>
      <c r="F36" s="294"/>
      <c r="G36" s="294"/>
      <c r="H36" s="294"/>
      <c r="I36" s="294"/>
      <c r="J36" s="294"/>
      <c r="K36" s="294"/>
      <c r="L36" s="524"/>
      <c r="M36" s="524"/>
      <c r="N36" s="524"/>
      <c r="O36" s="524"/>
      <c r="P36" s="524"/>
      <c r="Q36" s="524"/>
      <c r="R36" s="524"/>
      <c r="S36" s="524"/>
      <c r="T36" s="524"/>
      <c r="U36" s="524"/>
      <c r="V36" s="524"/>
      <c r="W36" s="524"/>
      <c r="X36" s="524"/>
      <c r="Y36" s="524"/>
      <c r="Z36" s="294"/>
      <c r="AA36" s="294"/>
      <c r="AB36" s="294"/>
      <c r="AC36" s="294"/>
      <c r="AD36" s="17"/>
      <c r="AE36" s="16"/>
      <c r="AF36" s="16"/>
    </row>
    <row r="37" spans="1:32" ht="18" customHeight="1" x14ac:dyDescent="0.15">
      <c r="A37" s="531"/>
      <c r="B37" s="531"/>
      <c r="C37" s="294"/>
      <c r="D37" s="294"/>
      <c r="E37" s="294"/>
      <c r="F37" s="294"/>
      <c r="G37" s="294"/>
      <c r="H37" s="294"/>
      <c r="I37" s="294"/>
      <c r="J37" s="294"/>
      <c r="K37" s="294"/>
      <c r="L37" s="524"/>
      <c r="M37" s="524"/>
      <c r="N37" s="524"/>
      <c r="O37" s="524"/>
      <c r="P37" s="524"/>
      <c r="Q37" s="524"/>
      <c r="R37" s="524"/>
      <c r="S37" s="524"/>
      <c r="T37" s="524"/>
      <c r="U37" s="524"/>
      <c r="V37" s="524"/>
      <c r="W37" s="524"/>
      <c r="X37" s="524"/>
      <c r="Y37" s="524"/>
      <c r="Z37" s="294"/>
      <c r="AA37" s="294"/>
      <c r="AB37" s="294"/>
      <c r="AC37" s="294"/>
      <c r="AD37" s="17"/>
      <c r="AE37" s="16"/>
      <c r="AF37" s="16"/>
    </row>
    <row r="38" spans="1:32" ht="18" customHeight="1" x14ac:dyDescent="0.15">
      <c r="A38" s="531"/>
      <c r="B38" s="531"/>
      <c r="C38" s="294"/>
      <c r="D38" s="294"/>
      <c r="E38" s="294"/>
      <c r="F38" s="294"/>
      <c r="G38" s="294"/>
      <c r="H38" s="294"/>
      <c r="I38" s="294"/>
      <c r="J38" s="294"/>
      <c r="K38" s="294"/>
      <c r="L38" s="524"/>
      <c r="M38" s="524"/>
      <c r="N38" s="524"/>
      <c r="O38" s="524"/>
      <c r="P38" s="524"/>
      <c r="Q38" s="524"/>
      <c r="R38" s="524"/>
      <c r="S38" s="524"/>
      <c r="T38" s="524"/>
      <c r="U38" s="524"/>
      <c r="V38" s="524"/>
      <c r="W38" s="524"/>
      <c r="X38" s="524"/>
      <c r="Y38" s="524"/>
      <c r="Z38" s="294"/>
      <c r="AA38" s="294"/>
      <c r="AB38" s="294"/>
      <c r="AC38" s="294"/>
      <c r="AD38" s="17"/>
      <c r="AE38" s="16"/>
      <c r="AF38" s="16"/>
    </row>
    <row r="39" spans="1:32" ht="18" customHeight="1" x14ac:dyDescent="0.15">
      <c r="A39" s="531"/>
      <c r="B39" s="531"/>
      <c r="C39" s="294"/>
      <c r="D39" s="294"/>
      <c r="E39" s="294"/>
      <c r="F39" s="294"/>
      <c r="G39" s="294"/>
      <c r="H39" s="294"/>
      <c r="I39" s="294"/>
      <c r="J39" s="294"/>
      <c r="K39" s="294"/>
      <c r="L39" s="524"/>
      <c r="M39" s="524"/>
      <c r="N39" s="524"/>
      <c r="O39" s="524"/>
      <c r="P39" s="524"/>
      <c r="Q39" s="524"/>
      <c r="R39" s="524"/>
      <c r="S39" s="524"/>
      <c r="T39" s="524"/>
      <c r="U39" s="524"/>
      <c r="V39" s="524"/>
      <c r="W39" s="524"/>
      <c r="X39" s="524"/>
      <c r="Y39" s="524"/>
      <c r="Z39" s="294"/>
      <c r="AA39" s="294"/>
      <c r="AB39" s="294"/>
      <c r="AC39" s="294"/>
      <c r="AD39" s="17"/>
      <c r="AE39" s="16"/>
      <c r="AF39" s="16"/>
    </row>
    <row r="40" spans="1:32" ht="18" customHeight="1" x14ac:dyDescent="0.15">
      <c r="A40" s="531"/>
      <c r="B40" s="531"/>
      <c r="C40" s="294"/>
      <c r="D40" s="294"/>
      <c r="E40" s="294"/>
      <c r="F40" s="294"/>
      <c r="G40" s="294"/>
      <c r="H40" s="294"/>
      <c r="I40" s="294"/>
      <c r="J40" s="294"/>
      <c r="K40" s="294"/>
      <c r="L40" s="524"/>
      <c r="M40" s="524"/>
      <c r="N40" s="524"/>
      <c r="O40" s="524"/>
      <c r="P40" s="524"/>
      <c r="Q40" s="524"/>
      <c r="R40" s="524"/>
      <c r="S40" s="524"/>
      <c r="T40" s="524"/>
      <c r="U40" s="524"/>
      <c r="V40" s="524"/>
      <c r="W40" s="524"/>
      <c r="X40" s="524"/>
      <c r="Y40" s="524"/>
      <c r="Z40" s="294"/>
      <c r="AA40" s="294"/>
      <c r="AB40" s="294"/>
      <c r="AC40" s="294"/>
      <c r="AD40" s="17"/>
      <c r="AE40" s="16"/>
      <c r="AF40" s="16"/>
    </row>
    <row r="41" spans="1:32" ht="18" customHeight="1" x14ac:dyDescent="0.15">
      <c r="A41" s="531"/>
      <c r="B41" s="531"/>
      <c r="C41" s="294"/>
      <c r="D41" s="294"/>
      <c r="E41" s="294"/>
      <c r="F41" s="294"/>
      <c r="G41" s="294"/>
      <c r="H41" s="294"/>
      <c r="I41" s="294"/>
      <c r="J41" s="294"/>
      <c r="K41" s="294"/>
      <c r="L41" s="524"/>
      <c r="M41" s="524"/>
      <c r="N41" s="524"/>
      <c r="O41" s="524"/>
      <c r="P41" s="524"/>
      <c r="Q41" s="524"/>
      <c r="R41" s="524"/>
      <c r="S41" s="524"/>
      <c r="T41" s="524"/>
      <c r="U41" s="524"/>
      <c r="V41" s="524"/>
      <c r="W41" s="524"/>
      <c r="X41" s="524"/>
      <c r="Y41" s="524"/>
      <c r="Z41" s="294"/>
      <c r="AA41" s="294"/>
      <c r="AB41" s="294"/>
      <c r="AC41" s="294"/>
      <c r="AD41" s="17"/>
      <c r="AE41" s="16"/>
      <c r="AF41" s="16"/>
    </row>
    <row r="42" spans="1:32" ht="18" customHeight="1" x14ac:dyDescent="0.15">
      <c r="A42" s="531"/>
      <c r="B42" s="531"/>
      <c r="C42" s="294"/>
      <c r="D42" s="294"/>
      <c r="E42" s="294"/>
      <c r="F42" s="294"/>
      <c r="G42" s="294"/>
      <c r="H42" s="294"/>
      <c r="I42" s="294"/>
      <c r="J42" s="294"/>
      <c r="K42" s="294"/>
      <c r="L42" s="524"/>
      <c r="M42" s="524"/>
      <c r="N42" s="524"/>
      <c r="O42" s="524"/>
      <c r="P42" s="524"/>
      <c r="Q42" s="524"/>
      <c r="R42" s="524"/>
      <c r="S42" s="524"/>
      <c r="T42" s="524"/>
      <c r="U42" s="524"/>
      <c r="V42" s="524"/>
      <c r="W42" s="524"/>
      <c r="X42" s="524"/>
      <c r="Y42" s="524"/>
      <c r="Z42" s="294"/>
      <c r="AA42" s="294"/>
      <c r="AB42" s="294"/>
      <c r="AC42" s="294"/>
      <c r="AD42" s="17"/>
      <c r="AE42" s="16"/>
      <c r="AF42" s="16"/>
    </row>
    <row r="43" spans="1:32" ht="18" customHeight="1" x14ac:dyDescent="0.15">
      <c r="A43" s="17"/>
      <c r="B43" s="6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17"/>
      <c r="AD43" s="16"/>
      <c r="AE43" s="16"/>
    </row>
    <row r="44" spans="1:32" ht="18"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6"/>
      <c r="AE44" s="16"/>
    </row>
    <row r="45" spans="1:32"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row>
    <row r="46" spans="1:32" x14ac:dyDescent="0.1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row>
    <row r="47" spans="1:32" x14ac:dyDescent="0.1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32"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sheetData>
  <mergeCells count="45">
    <mergeCell ref="Z39:AC40"/>
    <mergeCell ref="A25:B42"/>
    <mergeCell ref="L25:Y26"/>
    <mergeCell ref="Z25:AC26"/>
    <mergeCell ref="L27:Y28"/>
    <mergeCell ref="Z27:AC28"/>
    <mergeCell ref="L29:Y30"/>
    <mergeCell ref="Z29:AC30"/>
    <mergeCell ref="L31:Y32"/>
    <mergeCell ref="Z31:AC32"/>
    <mergeCell ref="L41:Y42"/>
    <mergeCell ref="Z41:AC42"/>
    <mergeCell ref="Z33:AC34"/>
    <mergeCell ref="L35:Y36"/>
    <mergeCell ref="Z35:AC36"/>
    <mergeCell ref="L37:Y38"/>
    <mergeCell ref="Z37:AC38"/>
    <mergeCell ref="A3:AC3"/>
    <mergeCell ref="A18:AC18"/>
    <mergeCell ref="W5:AC5"/>
    <mergeCell ref="A20:B22"/>
    <mergeCell ref="C20:M22"/>
    <mergeCell ref="N20:O22"/>
    <mergeCell ref="P20:AC22"/>
    <mergeCell ref="T10:AC10"/>
    <mergeCell ref="C25:G26"/>
    <mergeCell ref="H25:K26"/>
    <mergeCell ref="C27:G28"/>
    <mergeCell ref="C41:G42"/>
    <mergeCell ref="C39:G40"/>
    <mergeCell ref="C37:G38"/>
    <mergeCell ref="C35:G36"/>
    <mergeCell ref="C33:G34"/>
    <mergeCell ref="C31:G32"/>
    <mergeCell ref="C29:G30"/>
    <mergeCell ref="H29:K30"/>
    <mergeCell ref="H27:K28"/>
    <mergeCell ref="L33:Y34"/>
    <mergeCell ref="H41:K42"/>
    <mergeCell ref="H39:K40"/>
    <mergeCell ref="H37:K38"/>
    <mergeCell ref="H35:K36"/>
    <mergeCell ref="H33:K34"/>
    <mergeCell ref="H31:K32"/>
    <mergeCell ref="L39:Y40"/>
  </mergeCells>
  <phoneticPr fontId="6"/>
  <pageMargins left="0.78740157480314965" right="0.78740157480314965" top="0.78740157480314965" bottom="0.78740157480314965" header="0.51181102362204722" footer="0.51181102362204722"/>
  <pageSetup paperSize="9" scale="99" orientation="portrait" horizontalDpi="300" r:id="rId1"/>
  <headerFooter alignWithMargins="0"/>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基本情報</vt:lpstr>
      <vt:lpstr>①様式第12</vt:lpstr>
      <vt:lpstr>①別紙</vt:lpstr>
      <vt:lpstr>②様式第13</vt:lpstr>
      <vt:lpstr>③保安業務資格者計算書</vt:lpstr>
      <vt:lpstr>④保安業務用機器計算書</vt:lpstr>
      <vt:lpstr>⑤付保証明書</vt:lpstr>
      <vt:lpstr>⑥誓約書（個人用）</vt:lpstr>
      <vt:lpstr>⑥誓約書（法人用）</vt:lpstr>
      <vt:lpstr>⑦従業員資格者等一覧表</vt:lpstr>
      <vt:lpstr>⑧保安業務以外の業務の説明書</vt:lpstr>
      <vt:lpstr>⑨組織表（法人用）</vt:lpstr>
      <vt:lpstr>⑨緊急時連絡表（個人用）</vt:lpstr>
      <vt:lpstr>⑩事業所案内図</vt:lpstr>
      <vt:lpstr>⑪一般消費者等の範囲を示す図面（※緊急時対応を申請する場合）</vt:lpstr>
      <vt:lpstr>⑫役員名簿（法人用）</vt:lpstr>
      <vt:lpstr>⑫組合員名簿（事業協同組合用）</vt:lpstr>
      <vt:lpstr>⑬株主リスト（法人用）</vt:lpstr>
      <vt:lpstr>①別紙!Print_Area</vt:lpstr>
      <vt:lpstr>①様式第12!Print_Area</vt:lpstr>
      <vt:lpstr>②様式第13!Print_Area</vt:lpstr>
      <vt:lpstr>③保安業務資格者計算書!Print_Area</vt:lpstr>
      <vt:lpstr>④保安業務用機器計算書!Print_Area</vt:lpstr>
      <vt:lpstr>⑤付保証明書!Print_Area</vt:lpstr>
      <vt:lpstr>'⑥誓約書（個人用）'!Print_Area</vt:lpstr>
      <vt:lpstr>'⑥誓約書（法人用）'!Print_Area</vt:lpstr>
      <vt:lpstr>⑧保安業務以外の業務の説明書!Print_Area</vt:lpstr>
      <vt:lpstr>'⑨緊急時連絡表（個人用）'!Print_Area</vt:lpstr>
      <vt:lpstr>'⑨組織表（法人用）'!Print_Area</vt:lpstr>
      <vt:lpstr>⑩事業所案内図!Print_Area</vt:lpstr>
      <vt:lpstr>'⑪一般消費者等の範囲を示す図面（※緊急時対応を申請する場合）'!Print_Area</vt:lpstr>
      <vt:lpstr>'⑫組合員名簿（事業協同組合用）'!Print_Area</vt:lpstr>
      <vt:lpstr>'⑫役員名簿（法人用）'!Print_Area</vt:lpstr>
      <vt:lpstr>'⑬株主リスト（法人用）'!Print_Area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2012-02-28T23:19:09Z</dcterms:created>
  <dcterms:modified xsi:type="dcterms:W3CDTF">2022-02-24T01:34:53Z</dcterms:modified>
</cp:coreProperties>
</file>