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町村様式" sheetId="1" r:id="rId1"/>
  </sheets>
  <definedNames>
    <definedName name="_xlnm.Print_Area" localSheetId="0">'町村様式'!$A$1:$K$72</definedName>
  </definedNames>
  <calcPr fullCalcOnLoad="1"/>
</workbook>
</file>

<file path=xl/sharedStrings.xml><?xml version="1.0" encoding="utf-8"?>
<sst xmlns="http://schemas.openxmlformats.org/spreadsheetml/2006/main" count="113" uniqueCount="89">
  <si>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</si>
  <si>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</si>
  <si>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</si>
  <si>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</si>
  <si>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</si>
  <si>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</si>
  <si>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</si>
  <si>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</si>
  <si>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</si>
  <si>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</si>
  <si>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</si>
  <si>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</si>
  <si>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</si>
  <si>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</si>
  <si>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</si>
  <si>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</si>
  <si>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</si>
  <si>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</si>
  <si>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</si>
  <si>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</si>
  <si>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</si>
  <si>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</si>
  <si>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</si>
  <si>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</si>
  <si>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</si>
  <si>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</si>
  <si>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</si>
  <si>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</si>
  <si>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</si>
  <si>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</si>
  <si>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</si>
  <si>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</si>
  <si>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</si>
  <si>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</si>
  <si>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</si>
  <si>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</si>
  <si>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</si>
  <si>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</si>
  <si>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</si>
  <si>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</si>
  <si>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</si>
  <si>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</si>
  <si>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</si>
  <si>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</si>
  <si>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</si>
  <si>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</si>
  <si>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</si>
  <si>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</si>
  <si>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</si>
  <si>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</si>
  <si>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</si>
  <si>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</si>
  <si>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</si>
  <si>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</si>
  <si>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</si>
  <si>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</si>
  <si>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</si>
  <si>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</si>
  <si>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</si>
  <si>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</si>
  <si>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</si>
  <si>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</si>
  <si>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</si>
  <si>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</si>
  <si>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</si>
  <si>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</si>
  <si>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（単位：千円）</t>
  </si>
  <si>
    <t>団体名　川西町</t>
  </si>
  <si>
    <t>住宅新築資金等貸付事業特別会計</t>
  </si>
  <si>
    <t>上水道会計</t>
  </si>
  <si>
    <t>介護サービス事業特別会計</t>
  </si>
  <si>
    <t>老人保健特別会計</t>
  </si>
  <si>
    <t>介護保険事業勘定特別会計</t>
  </si>
  <si>
    <t>国民健康保険特別会計</t>
  </si>
  <si>
    <t>国保病院組合</t>
  </si>
  <si>
    <t>山辺広域行政事務組合</t>
  </si>
  <si>
    <t>住宅新築資金等貸付金回収管理組合</t>
  </si>
  <si>
    <t>川西町土地開発公社</t>
  </si>
  <si>
    <t>－</t>
  </si>
  <si>
    <t>公共下水道事業特別会計</t>
  </si>
  <si>
    <t>川西町・三宅町式下中学校組合</t>
  </si>
  <si>
    <t>奈良県市町村会館管理組合</t>
  </si>
  <si>
    <t>奈良県市町村退職手当組合</t>
  </si>
  <si>
    <t>奈良県市町村非常勤職員公務災害補償組合</t>
  </si>
  <si>
    <t>奈良県広域水質検査センター</t>
  </si>
  <si>
    <t>奈良県後期高齢者医療広域連合</t>
  </si>
  <si>
    <t>-</t>
  </si>
  <si>
    <t>水道事業会計</t>
  </si>
  <si>
    <t>　　　　　２．「資金不足比率」の早期健全化基準に相当する「経営健全化基準」は、公営競技を除き、一律 △20％である（公営競技は0％）。</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</si>
</sst>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_);[Red]\(#,##0\)"/>
    <numFmt numFmtId="185" formatCode="0.00_);[Red]\(0.00\)"/>
    <numFmt numFmtId="186" formatCode="0.000_);[Red]\(0.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Ｐゴシック"/>
      <family val="3"/>
    </font>
    <font>
      <sz val="5"/>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9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color indexed="8"/>
      </left>
      <right style="thin">
        <color indexed="8"/>
      </right>
      <top style="hair">
        <color indexed="8"/>
      </top>
      <bottom>
        <color indexed="63"/>
      </bottom>
    </border>
    <border>
      <left style="thin">
        <color indexed="8"/>
      </left>
      <right style="hair"/>
      <top style="hair"/>
      <bottom style="hair">
        <color indexed="8"/>
      </bottom>
    </border>
    <border>
      <left style="hair"/>
      <right style="hair"/>
      <top style="hair"/>
      <bottom style="hair">
        <color indexed="8"/>
      </bottom>
    </border>
    <border>
      <left style="hair"/>
      <right style="thin"/>
      <top style="hair"/>
      <bottom style="hair">
        <color indexed="8"/>
      </bottom>
    </border>
    <border>
      <left style="thin">
        <color indexed="8"/>
      </left>
      <right style="hair"/>
      <top style="hair">
        <color indexed="8"/>
      </top>
      <bottom style="hair">
        <color indexed="8"/>
      </bottom>
    </border>
    <border>
      <left style="hair"/>
      <right style="hair"/>
      <top style="hair">
        <color indexed="8"/>
      </top>
      <bottom style="hair">
        <color indexed="8"/>
      </bottom>
    </border>
    <border>
      <left style="hair"/>
      <right style="thin"/>
      <top style="hair">
        <color indexed="8"/>
      </top>
      <bottom style="hair">
        <color indexed="8"/>
      </bottom>
    </border>
    <border>
      <left style="thin">
        <color indexed="8"/>
      </left>
      <right style="hair"/>
      <top style="hair">
        <color indexed="8"/>
      </top>
      <bottom style="hair"/>
    </border>
    <border>
      <left style="hair"/>
      <right style="hair"/>
      <top style="hair">
        <color indexed="8"/>
      </top>
      <bottom style="hair"/>
    </border>
    <border>
      <left style="hair"/>
      <right style="thin"/>
      <top style="hair">
        <color indexed="8"/>
      </top>
      <bottom style="hair"/>
    </border>
    <border>
      <left style="thin"/>
      <right style="hair"/>
      <top style="hair"/>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thin">
        <color indexed="8"/>
      </right>
      <top style="double"/>
      <bottom>
        <color indexed="63"/>
      </bottom>
    </border>
    <border>
      <left style="thin"/>
      <right style="thin">
        <color indexed="8"/>
      </right>
      <top style="hair">
        <color indexed="8"/>
      </top>
      <bottom>
        <color indexed="63"/>
      </bottom>
    </border>
    <border>
      <left style="thin"/>
      <right style="thin"/>
      <top style="hair">
        <color indexed="8"/>
      </top>
      <bottom style="hair">
        <color indexed="8"/>
      </bottom>
    </border>
    <border>
      <left style="thin"/>
      <right style="thin"/>
      <top style="hair">
        <color indexed="8"/>
      </top>
      <bottom style="thin"/>
    </border>
    <border>
      <left style="thin"/>
      <right style="thin"/>
      <top style="double"/>
      <bottom>
        <color indexed="63"/>
      </bottom>
    </border>
    <border>
      <left style="thin"/>
      <right style="thin"/>
      <top style="hair">
        <color indexed="8"/>
      </top>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5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31" xfId="48"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1" fillId="25" borderId="40" xfId="0" applyFont="1" applyFill="1" applyBorder="1" applyAlignment="1">
      <alignment horizontal="center" vertical="center" wrapText="1"/>
    </xf>
    <xf numFmtId="0" fontId="1" fillId="25" borderId="41" xfId="0" applyFont="1" applyFill="1" applyBorder="1" applyAlignment="1">
      <alignment horizontal="center" vertical="center" wrapText="1"/>
    </xf>
    <xf numFmtId="0" fontId="2" fillId="24" borderId="42"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40" xfId="0" applyFont="1" applyFill="1" applyBorder="1" applyAlignment="1">
      <alignment horizontal="center" vertical="center" wrapText="1"/>
    </xf>
    <xf numFmtId="0" fontId="2" fillId="25" borderId="41" xfId="0" applyFont="1" applyFill="1" applyBorder="1" applyAlignment="1">
      <alignment horizontal="center" vertical="center" wrapText="1"/>
    </xf>
    <xf numFmtId="0" fontId="2" fillId="25" borderId="43" xfId="0" applyFont="1" applyFill="1" applyBorder="1" applyAlignment="1">
      <alignment horizontal="center" vertical="center" wrapText="1"/>
    </xf>
    <xf numFmtId="0" fontId="2" fillId="24" borderId="44" xfId="0" applyFont="1" applyFill="1" applyBorder="1" applyAlignment="1">
      <alignment horizontal="distributed" vertical="center" indent="1"/>
    </xf>
    <xf numFmtId="0" fontId="2" fillId="24" borderId="45" xfId="0" applyFont="1" applyFill="1" applyBorder="1" applyAlignment="1">
      <alignment horizontal="distributed" vertical="center" indent="1"/>
    </xf>
    <xf numFmtId="0" fontId="2" fillId="24" borderId="46" xfId="0" applyFont="1" applyFill="1" applyBorder="1" applyAlignment="1">
      <alignment horizontal="center" vertical="center"/>
    </xf>
    <xf numFmtId="0" fontId="2" fillId="24" borderId="42"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78" fontId="2" fillId="24" borderId="29"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79" fontId="2" fillId="24" borderId="28"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9"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9" xfId="0" applyNumberFormat="1" applyFont="1" applyFill="1" applyBorder="1" applyAlignment="1">
      <alignment vertical="center"/>
    </xf>
    <xf numFmtId="0" fontId="2" fillId="24" borderId="46"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2"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83" fontId="0" fillId="0" borderId="53" xfId="0" applyNumberFormat="1" applyFont="1" applyBorder="1" applyAlignment="1">
      <alignment horizontal="left" vertical="center"/>
    </xf>
    <xf numFmtId="183" fontId="1" fillId="0" borderId="53" xfId="0" applyNumberFormat="1" applyFont="1" applyBorder="1" applyAlignment="1">
      <alignment horizontal="left" vertical="center" wrapTex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24" borderId="57" xfId="0" applyNumberFormat="1" applyFont="1" applyFill="1" applyBorder="1" applyAlignment="1">
      <alignment vertical="center" shrinkToFit="1"/>
    </xf>
    <xf numFmtId="176" fontId="2" fillId="24" borderId="58" xfId="0" applyNumberFormat="1" applyFont="1" applyFill="1" applyBorder="1" applyAlignment="1">
      <alignment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176" fontId="2" fillId="24" borderId="62" xfId="0" applyNumberFormat="1" applyFont="1" applyFill="1" applyBorder="1" applyAlignment="1">
      <alignment vertical="center" shrinkToFit="1"/>
    </xf>
    <xf numFmtId="183" fontId="24" fillId="0" borderId="53" xfId="0" applyNumberFormat="1" applyFont="1" applyBorder="1" applyAlignment="1">
      <alignment horizontal="left" vertical="center"/>
    </xf>
    <xf numFmtId="176" fontId="2" fillId="24" borderId="18" xfId="48" applyNumberFormat="1" applyFont="1" applyFill="1" applyBorder="1" applyAlignment="1">
      <alignment horizontal="center" vertical="center" shrinkToFit="1"/>
    </xf>
    <xf numFmtId="176" fontId="2" fillId="24" borderId="20" xfId="0" applyNumberFormat="1" applyFont="1" applyFill="1" applyBorder="1" applyAlignment="1">
      <alignment vertical="center"/>
    </xf>
    <xf numFmtId="176" fontId="2" fillId="24" borderId="63" xfId="0" applyNumberFormat="1" applyFont="1" applyFill="1" applyBorder="1" applyAlignment="1">
      <alignment vertical="center"/>
    </xf>
    <xf numFmtId="176" fontId="2" fillId="24" borderId="64" xfId="0" applyNumberFormat="1" applyFont="1" applyFill="1" applyBorder="1" applyAlignment="1">
      <alignment vertical="center" shrinkToFit="1"/>
    </xf>
    <xf numFmtId="176" fontId="2" fillId="24" borderId="65" xfId="0" applyNumberFormat="1" applyFont="1" applyFill="1" applyBorder="1" applyAlignment="1">
      <alignment vertical="center" shrinkToFit="1"/>
    </xf>
    <xf numFmtId="176" fontId="2" fillId="24" borderId="66" xfId="0" applyNumberFormat="1" applyFont="1" applyFill="1" applyBorder="1" applyAlignment="1">
      <alignment vertical="center" shrinkToFit="1"/>
    </xf>
    <xf numFmtId="176" fontId="2" fillId="24" borderId="67" xfId="0" applyNumberFormat="1" applyFont="1" applyFill="1" applyBorder="1" applyAlignment="1">
      <alignment vertical="center" shrinkToFit="1"/>
    </xf>
    <xf numFmtId="176" fontId="2" fillId="24" borderId="68" xfId="0" applyNumberFormat="1" applyFont="1" applyFill="1" applyBorder="1" applyAlignment="1">
      <alignment vertical="center" shrinkToFit="1"/>
    </xf>
    <xf numFmtId="176" fontId="2" fillId="24" borderId="69" xfId="0" applyNumberFormat="1" applyFont="1" applyFill="1" applyBorder="1" applyAlignment="1">
      <alignment vertical="center" shrinkToFit="1"/>
    </xf>
    <xf numFmtId="183" fontId="1" fillId="0" borderId="70" xfId="0" applyNumberFormat="1" applyFont="1" applyBorder="1" applyAlignment="1">
      <alignment horizontal="left" vertical="center"/>
    </xf>
    <xf numFmtId="183" fontId="1" fillId="0" borderId="71" xfId="0" applyNumberFormat="1" applyFont="1" applyBorder="1" applyAlignment="1">
      <alignment horizontal="left" vertical="center"/>
    </xf>
    <xf numFmtId="183" fontId="1" fillId="0" borderId="71" xfId="0" applyNumberFormat="1" applyFont="1" applyBorder="1" applyAlignment="1">
      <alignment horizontal="left" vertical="center" wrapText="1"/>
    </xf>
    <xf numFmtId="183" fontId="1" fillId="0" borderId="72" xfId="0" applyNumberFormat="1" applyFont="1" applyBorder="1" applyAlignment="1">
      <alignment horizontal="left" vertical="center" wrapText="1"/>
    </xf>
    <xf numFmtId="183" fontId="1" fillId="0" borderId="73" xfId="0" applyNumberFormat="1" applyFont="1" applyBorder="1" applyAlignment="1">
      <alignment horizontal="left" vertical="center" wrapText="1"/>
    </xf>
    <xf numFmtId="183" fontId="0" fillId="0" borderId="74" xfId="0" applyNumberFormat="1" applyFont="1" applyBorder="1" applyAlignment="1">
      <alignment horizontal="left" vertical="center"/>
    </xf>
    <xf numFmtId="183" fontId="2" fillId="0" borderId="75" xfId="0" applyNumberFormat="1" applyFont="1" applyBorder="1" applyAlignment="1">
      <alignment horizontal="left" vertical="center" wrapText="1"/>
    </xf>
    <xf numFmtId="183" fontId="2" fillId="0" borderId="45" xfId="0" applyNumberFormat="1" applyFont="1" applyBorder="1" applyAlignment="1">
      <alignment horizontal="left" vertical="center" wrapText="1"/>
    </xf>
    <xf numFmtId="0" fontId="2" fillId="24" borderId="46" xfId="0" applyFont="1" applyFill="1" applyBorder="1" applyAlignment="1">
      <alignment vertical="center"/>
    </xf>
    <xf numFmtId="183" fontId="25" fillId="0" borderId="71" xfId="0" applyNumberFormat="1" applyFont="1" applyBorder="1" applyAlignment="1">
      <alignment horizontal="left" vertical="center"/>
    </xf>
    <xf numFmtId="178" fontId="2" fillId="24" borderId="24" xfId="0" applyNumberFormat="1" applyFont="1" applyFill="1" applyBorder="1" applyAlignment="1">
      <alignment horizontal="center" vertical="center" shrinkToFit="1"/>
    </xf>
    <xf numFmtId="186" fontId="2" fillId="24" borderId="50" xfId="0" applyNumberFormat="1" applyFont="1" applyFill="1" applyBorder="1" applyAlignment="1">
      <alignment horizontal="center" vertical="center" shrinkToFit="1"/>
    </xf>
    <xf numFmtId="186" fontId="2" fillId="24" borderId="21" xfId="0" applyNumberFormat="1" applyFont="1" applyFill="1" applyBorder="1" applyAlignment="1">
      <alignment horizontal="center" vertical="center" shrinkToFit="1"/>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xf numFmtId="0" fontId="2" fillId="25" borderId="78" xfId="0" applyFont="1" applyFill="1" applyBorder="1" applyAlignment="1">
      <alignment horizontal="center" vertical="center" wrapText="1"/>
    </xf>
    <xf numFmtId="0" fontId="2" fillId="25" borderId="79" xfId="0" applyFont="1" applyFill="1" applyBorder="1" applyAlignment="1">
      <alignment horizontal="center" vertical="center"/>
    </xf>
    <xf numFmtId="0" fontId="2" fillId="25" borderId="80" xfId="0" applyFont="1" applyFill="1" applyBorder="1" applyAlignment="1">
      <alignment horizontal="center" vertical="center" wrapText="1"/>
    </xf>
    <xf numFmtId="0" fontId="2" fillId="25" borderId="81"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xf numFmtId="0" fontId="1" fillId="25" borderId="80" xfId="0" applyFont="1" applyFill="1" applyBorder="1" applyAlignment="1">
      <alignment horizontal="center" vertical="center" wrapText="1"/>
    </xf>
    <xf numFmtId="0" fontId="1" fillId="25" borderId="81" xfId="0" applyFont="1" applyFill="1" applyBorder="1" applyAlignment="1">
      <alignment horizontal="center" vertical="center"/>
    </xf>
    <xf numFmtId="0" fontId="2" fillId="25" borderId="82" xfId="0" applyFont="1" applyFill="1" applyBorder="1" applyAlignment="1">
      <alignment horizontal="center" vertical="center"/>
    </xf>
    <xf numFmtId="0" fontId="2" fillId="25" borderId="83" xfId="0" applyFont="1" applyFill="1" applyBorder="1" applyAlignment="1">
      <alignment horizontal="center" vertical="center"/>
    </xf>
    <xf numFmtId="0" fontId="1" fillId="25" borderId="81" xfId="0" applyFont="1" applyFill="1" applyBorder="1" applyAlignment="1">
      <alignment horizontal="center" vertical="center" wrapText="1"/>
    </xf>
    <xf numFmtId="0" fontId="2" fillId="25" borderId="81" xfId="0" applyFont="1" applyFill="1" applyBorder="1" applyAlignment="1">
      <alignment horizontal="center" vertical="center" wrapText="1"/>
    </xf>
    <xf numFmtId="0" fontId="2" fillId="25" borderId="80" xfId="0" applyFont="1" applyFill="1" applyBorder="1" applyAlignment="1">
      <alignment horizontal="center" vertical="center"/>
    </xf>
    <xf numFmtId="0" fontId="2" fillId="25" borderId="78" xfId="0" applyFont="1" applyFill="1" applyBorder="1" applyAlignment="1">
      <alignment horizontal="center" vertical="center"/>
    </xf>
    <xf numFmtId="0" fontId="2" fillId="25" borderId="84" xfId="0" applyFont="1" applyFill="1" applyBorder="1" applyAlignment="1">
      <alignment horizontal="center" vertical="center" wrapText="1"/>
    </xf>
    <xf numFmtId="0" fontId="2" fillId="25" borderId="85" xfId="0" applyFont="1" applyFill="1" applyBorder="1" applyAlignment="1">
      <alignment horizontal="center" vertical="center"/>
    </xf>
    <xf numFmtId="0" fontId="2" fillId="24" borderId="86" xfId="0" applyFont="1" applyFill="1" applyBorder="1" applyAlignment="1">
      <alignment horizontal="center" vertical="center" shrinkToFit="1"/>
    </xf>
    <xf numFmtId="0" fontId="2" fillId="24" borderId="87" xfId="0" applyFont="1" applyFill="1" applyBorder="1" applyAlignment="1">
      <alignment horizontal="center" vertical="center" shrinkToFit="1"/>
    </xf>
    <xf numFmtId="0" fontId="2" fillId="24" borderId="88" xfId="0" applyFont="1" applyFill="1" applyBorder="1" applyAlignment="1">
      <alignment horizontal="center" vertical="center" shrinkToFit="1"/>
    </xf>
    <xf numFmtId="0" fontId="2" fillId="24" borderId="89" xfId="0" applyFont="1" applyFill="1" applyBorder="1" applyAlignment="1">
      <alignment horizontal="center" vertical="center" shrinkToFit="1"/>
    </xf>
    <xf numFmtId="0" fontId="2" fillId="24" borderId="90" xfId="0" applyFont="1" applyFill="1" applyBorder="1" applyAlignment="1">
      <alignment horizontal="center" vertical="center" shrinkToFit="1"/>
    </xf>
    <xf numFmtId="0" fontId="2" fillId="24" borderId="91"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2"/>
  <sheetViews>
    <sheetView tabSelected="1" view="pageBreakPreview" zoomScale="130" zoomScaleSheetLayoutView="130" zoomScalePageLayoutView="0" workbookViewId="0" topLeftCell="A25">
      <selection activeCell="F35" sqref="F35"/>
    </sheetView>
  </sheetViews>
  <sheetFormatPr defaultColWidth="9.00390625" defaultRowHeight="13.5" customHeight="1"/>
  <cols>
    <col min="1" max="1" width="19.375" style="1" customWidth="1"/>
    <col min="2" max="16384" width="9.00390625" style="1" customWidth="1"/>
  </cols>
  <sheetData>
    <row r="1" spans="1:13" ht="21" customHeight="1">
      <c r="A1" s="5" t="s">
        <v>34</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66</v>
      </c>
    </row>
    <row r="4" spans="1:10" ht="21" customHeight="1" thickBot="1">
      <c r="A4" s="7" t="s">
        <v>67</v>
      </c>
      <c r="B4" s="10"/>
      <c r="G4" s="45" t="s">
        <v>55</v>
      </c>
      <c r="H4" s="46" t="s">
        <v>56</v>
      </c>
      <c r="I4" s="8" t="s">
        <v>57</v>
      </c>
      <c r="J4" s="11" t="s">
        <v>58</v>
      </c>
    </row>
    <row r="5" spans="7:10" ht="13.5" customHeight="1" thickTop="1">
      <c r="G5" s="12">
        <v>1402183</v>
      </c>
      <c r="H5" s="13">
        <v>960129</v>
      </c>
      <c r="I5" s="14">
        <v>154318</v>
      </c>
      <c r="J5" s="15">
        <f>G5+H5+I5</f>
        <v>2516630</v>
      </c>
    </row>
    <row r="6" ht="14.25">
      <c r="A6" s="6" t="s">
        <v>2</v>
      </c>
    </row>
    <row r="7" spans="8:9" ht="10.5">
      <c r="H7" s="3" t="s">
        <v>66</v>
      </c>
      <c r="I7" s="3"/>
    </row>
    <row r="8" spans="1:8" ht="13.5" customHeight="1">
      <c r="A8" s="127" t="s">
        <v>0</v>
      </c>
      <c r="B8" s="142" t="s">
        <v>3</v>
      </c>
      <c r="C8" s="141" t="s">
        <v>4</v>
      </c>
      <c r="D8" s="141" t="s">
        <v>5</v>
      </c>
      <c r="E8" s="141" t="s">
        <v>6</v>
      </c>
      <c r="F8" s="131" t="s">
        <v>60</v>
      </c>
      <c r="G8" s="141" t="s">
        <v>7</v>
      </c>
      <c r="H8" s="137" t="s">
        <v>8</v>
      </c>
    </row>
    <row r="9" spans="1:8" ht="13.5" customHeight="1" thickBot="1">
      <c r="A9" s="128"/>
      <c r="B9" s="130"/>
      <c r="C9" s="132"/>
      <c r="D9" s="132"/>
      <c r="E9" s="132"/>
      <c r="F9" s="140"/>
      <c r="G9" s="132"/>
      <c r="H9" s="138"/>
    </row>
    <row r="10" spans="1:8" ht="13.5" customHeight="1" thickTop="1">
      <c r="A10" s="93" t="s">
        <v>9</v>
      </c>
      <c r="B10" s="16">
        <v>3548955</v>
      </c>
      <c r="C10" s="17">
        <v>3457824</v>
      </c>
      <c r="D10" s="17">
        <f>B10-C10</f>
        <v>91131</v>
      </c>
      <c r="E10" s="17">
        <v>79264</v>
      </c>
      <c r="F10" s="105" t="s">
        <v>78</v>
      </c>
      <c r="G10" s="17">
        <v>5397200</v>
      </c>
      <c r="H10" s="18"/>
    </row>
    <row r="11" spans="1:8" ht="12.75" customHeight="1">
      <c r="A11" s="94" t="s">
        <v>68</v>
      </c>
      <c r="B11" s="19">
        <v>36823</v>
      </c>
      <c r="C11" s="20">
        <v>58707</v>
      </c>
      <c r="D11" s="20">
        <f>B11-C11</f>
        <v>-21884</v>
      </c>
      <c r="E11" s="20">
        <v>-21884</v>
      </c>
      <c r="F11" s="20"/>
      <c r="G11" s="20"/>
      <c r="H11" s="21"/>
    </row>
    <row r="12" spans="1:8" ht="13.5" customHeight="1">
      <c r="A12" s="47" t="s">
        <v>1</v>
      </c>
      <c r="B12" s="33">
        <f>B10+B11</f>
        <v>3585778</v>
      </c>
      <c r="C12" s="34">
        <f>C10+C11</f>
        <v>3516531</v>
      </c>
      <c r="D12" s="34">
        <f>D10+D11</f>
        <v>69247</v>
      </c>
      <c r="E12" s="34">
        <f>E10+E11</f>
        <v>57380</v>
      </c>
      <c r="F12" s="91"/>
      <c r="G12" s="34">
        <f>G10+G11</f>
        <v>5397200</v>
      </c>
      <c r="H12" s="43"/>
    </row>
    <row r="13" ht="9.75" customHeight="1"/>
    <row r="14" ht="14.25">
      <c r="A14" s="6" t="s">
        <v>10</v>
      </c>
    </row>
    <row r="15" spans="9:12" ht="10.5">
      <c r="I15" s="3" t="s">
        <v>66</v>
      </c>
      <c r="K15" s="3"/>
      <c r="L15" s="3"/>
    </row>
    <row r="16" spans="1:9" ht="13.5" customHeight="1">
      <c r="A16" s="127" t="s">
        <v>0</v>
      </c>
      <c r="B16" s="129" t="s">
        <v>46</v>
      </c>
      <c r="C16" s="131" t="s">
        <v>47</v>
      </c>
      <c r="D16" s="131" t="s">
        <v>48</v>
      </c>
      <c r="E16" s="135" t="s">
        <v>49</v>
      </c>
      <c r="F16" s="131" t="s">
        <v>60</v>
      </c>
      <c r="G16" s="131" t="s">
        <v>11</v>
      </c>
      <c r="H16" s="135" t="s">
        <v>44</v>
      </c>
      <c r="I16" s="137" t="s">
        <v>8</v>
      </c>
    </row>
    <row r="17" spans="1:9" ht="13.5" customHeight="1" thickBot="1">
      <c r="A17" s="128"/>
      <c r="B17" s="130"/>
      <c r="C17" s="132"/>
      <c r="D17" s="132"/>
      <c r="E17" s="136"/>
      <c r="F17" s="140"/>
      <c r="G17" s="140"/>
      <c r="H17" s="139"/>
      <c r="I17" s="138"/>
    </row>
    <row r="18" spans="1:9" ht="13.5" customHeight="1" thickTop="1">
      <c r="A18" s="119" t="s">
        <v>69</v>
      </c>
      <c r="B18" s="22">
        <v>234454</v>
      </c>
      <c r="C18" s="23">
        <v>225603</v>
      </c>
      <c r="D18" s="23"/>
      <c r="E18" s="23">
        <f>B18-C18</f>
        <v>8851</v>
      </c>
      <c r="F18" s="23"/>
      <c r="G18" s="23">
        <v>633119</v>
      </c>
      <c r="H18" s="23"/>
      <c r="I18" s="24"/>
    </row>
    <row r="19" spans="1:9" ht="13.5" customHeight="1">
      <c r="A19" s="120" t="s">
        <v>73</v>
      </c>
      <c r="B19" s="25">
        <v>973912</v>
      </c>
      <c r="C19" s="92">
        <v>940871</v>
      </c>
      <c r="D19" s="92">
        <f>B19-C19</f>
        <v>33041</v>
      </c>
      <c r="E19" s="92">
        <f>D19</f>
        <v>33041</v>
      </c>
      <c r="F19" s="92"/>
      <c r="G19" s="92"/>
      <c r="H19" s="92"/>
      <c r="I19" s="24"/>
    </row>
    <row r="20" spans="1:9" ht="13.5" customHeight="1">
      <c r="A20" s="121" t="s">
        <v>71</v>
      </c>
      <c r="B20" s="25">
        <v>778377</v>
      </c>
      <c r="C20" s="92">
        <v>798197</v>
      </c>
      <c r="D20" s="92">
        <f>B20-C20</f>
        <v>-19820</v>
      </c>
      <c r="E20" s="92">
        <f>D20</f>
        <v>-19820</v>
      </c>
      <c r="F20" s="92"/>
      <c r="G20" s="92"/>
      <c r="H20" s="92"/>
      <c r="I20" s="24"/>
    </row>
    <row r="21" spans="1:9" ht="15" customHeight="1">
      <c r="A21" s="121" t="s">
        <v>72</v>
      </c>
      <c r="B21" s="25">
        <v>561326</v>
      </c>
      <c r="C21" s="26">
        <v>529874</v>
      </c>
      <c r="D21" s="92">
        <f>B21-C21</f>
        <v>31452</v>
      </c>
      <c r="E21" s="26">
        <f>D21</f>
        <v>31452</v>
      </c>
      <c r="F21" s="26"/>
      <c r="G21" s="26">
        <v>6190</v>
      </c>
      <c r="H21" s="26"/>
      <c r="I21" s="27"/>
    </row>
    <row r="22" spans="1:9" ht="13.5" customHeight="1">
      <c r="A22" s="121" t="s">
        <v>70</v>
      </c>
      <c r="B22" s="106">
        <v>93561</v>
      </c>
      <c r="C22" s="26">
        <v>93259</v>
      </c>
      <c r="D22" s="92">
        <f>B22-C22</f>
        <v>302</v>
      </c>
      <c r="E22" s="26">
        <f>D22</f>
        <v>302</v>
      </c>
      <c r="F22" s="26"/>
      <c r="G22" s="26">
        <v>102827</v>
      </c>
      <c r="H22" s="26">
        <v>1645</v>
      </c>
      <c r="I22" s="27"/>
    </row>
    <row r="23" spans="1:9" ht="13.5" customHeight="1">
      <c r="A23" s="122" t="s">
        <v>79</v>
      </c>
      <c r="B23" s="107">
        <v>576336</v>
      </c>
      <c r="C23" s="35">
        <v>576336</v>
      </c>
      <c r="D23" s="35">
        <f>B23-C23</f>
        <v>0</v>
      </c>
      <c r="E23" s="35">
        <f>D23</f>
        <v>0</v>
      </c>
      <c r="F23" s="35"/>
      <c r="G23" s="35">
        <f>577382+1515405</f>
        <v>2092787</v>
      </c>
      <c r="H23" s="35">
        <v>1391177</v>
      </c>
      <c r="I23" s="36"/>
    </row>
    <row r="24" spans="1:9" ht="13.5" customHeight="1">
      <c r="A24" s="47" t="s">
        <v>14</v>
      </c>
      <c r="B24" s="48"/>
      <c r="C24" s="49"/>
      <c r="D24" s="49"/>
      <c r="E24" s="37">
        <f>SUM(E18:E23)</f>
        <v>53826</v>
      </c>
      <c r="F24" s="40"/>
      <c r="G24" s="37">
        <f>SUM(G18:G23)</f>
        <v>2834923</v>
      </c>
      <c r="H24" s="37">
        <f>SUM(H22:H23)</f>
        <v>1392822</v>
      </c>
      <c r="I24" s="44"/>
    </row>
    <row r="25" ht="10.5">
      <c r="A25" s="1" t="s">
        <v>24</v>
      </c>
    </row>
    <row r="26" ht="10.5">
      <c r="A26" s="1" t="s">
        <v>53</v>
      </c>
    </row>
    <row r="27" ht="10.5">
      <c r="A27" s="1" t="s">
        <v>52</v>
      </c>
    </row>
    <row r="28" ht="10.5">
      <c r="A28" s="1" t="s">
        <v>51</v>
      </c>
    </row>
    <row r="29" ht="9.75" customHeight="1"/>
    <row r="30" ht="14.25">
      <c r="A30" s="6" t="s">
        <v>12</v>
      </c>
    </row>
    <row r="31" spans="9:10" ht="10.5">
      <c r="I31" s="3" t="s">
        <v>66</v>
      </c>
      <c r="J31" s="3"/>
    </row>
    <row r="32" spans="1:9" ht="13.5" customHeight="1">
      <c r="A32" s="127" t="s">
        <v>13</v>
      </c>
      <c r="B32" s="129" t="s">
        <v>46</v>
      </c>
      <c r="C32" s="131" t="s">
        <v>47</v>
      </c>
      <c r="D32" s="131" t="s">
        <v>48</v>
      </c>
      <c r="E32" s="135" t="s">
        <v>49</v>
      </c>
      <c r="F32" s="131" t="s">
        <v>60</v>
      </c>
      <c r="G32" s="131" t="s">
        <v>11</v>
      </c>
      <c r="H32" s="135" t="s">
        <v>45</v>
      </c>
      <c r="I32" s="137" t="s">
        <v>8</v>
      </c>
    </row>
    <row r="33" spans="1:9" ht="13.5" customHeight="1" thickBot="1">
      <c r="A33" s="128"/>
      <c r="B33" s="130"/>
      <c r="C33" s="132"/>
      <c r="D33" s="132"/>
      <c r="E33" s="136"/>
      <c r="F33" s="140"/>
      <c r="G33" s="140"/>
      <c r="H33" s="139"/>
      <c r="I33" s="138"/>
    </row>
    <row r="34" spans="1:9" ht="13.5" customHeight="1" thickTop="1">
      <c r="A34" s="114" t="s">
        <v>80</v>
      </c>
      <c r="B34" s="22">
        <v>98587</v>
      </c>
      <c r="C34" s="23">
        <v>91641</v>
      </c>
      <c r="D34" s="23">
        <f aca="true" t="shared" si="0" ref="D34:D42">B34-C34</f>
        <v>6946</v>
      </c>
      <c r="E34" s="23">
        <v>6946</v>
      </c>
      <c r="F34" s="23"/>
      <c r="G34" s="23">
        <v>68226</v>
      </c>
      <c r="H34" s="23">
        <v>36296</v>
      </c>
      <c r="I34" s="28"/>
    </row>
    <row r="35" spans="1:9" ht="11.25" customHeight="1">
      <c r="A35" s="115" t="s">
        <v>75</v>
      </c>
      <c r="B35" s="95">
        <v>1990762</v>
      </c>
      <c r="C35" s="96">
        <v>1888563</v>
      </c>
      <c r="D35" s="96">
        <f t="shared" si="0"/>
        <v>102199</v>
      </c>
      <c r="E35" s="96">
        <v>102199</v>
      </c>
      <c r="F35" s="96">
        <v>120041</v>
      </c>
      <c r="G35" s="96">
        <v>122213</v>
      </c>
      <c r="H35" s="96">
        <v>12140</v>
      </c>
      <c r="I35" s="97"/>
    </row>
    <row r="36" spans="1:9" ht="12" customHeight="1">
      <c r="A36" s="115" t="s">
        <v>74</v>
      </c>
      <c r="B36" s="98">
        <v>3320782</v>
      </c>
      <c r="C36" s="99">
        <v>3439062</v>
      </c>
      <c r="D36" s="99">
        <f t="shared" si="0"/>
        <v>-118280</v>
      </c>
      <c r="E36" s="99">
        <v>998232</v>
      </c>
      <c r="F36" s="99"/>
      <c r="G36" s="99">
        <v>3191099</v>
      </c>
      <c r="H36" s="99">
        <v>439308</v>
      </c>
      <c r="I36" s="100"/>
    </row>
    <row r="37" spans="1:9" ht="13.5" customHeight="1">
      <c r="A37" s="115" t="s">
        <v>81</v>
      </c>
      <c r="B37" s="98">
        <v>180364</v>
      </c>
      <c r="C37" s="99">
        <v>165390</v>
      </c>
      <c r="D37" s="99">
        <f t="shared" si="0"/>
        <v>14974</v>
      </c>
      <c r="E37" s="99">
        <v>14974</v>
      </c>
      <c r="F37" s="99"/>
      <c r="G37" s="99"/>
      <c r="H37" s="99"/>
      <c r="I37" s="100"/>
    </row>
    <row r="38" spans="1:9" ht="13.5" customHeight="1">
      <c r="A38" s="116" t="s">
        <v>82</v>
      </c>
      <c r="B38" s="98">
        <v>4871243</v>
      </c>
      <c r="C38" s="99">
        <v>4833134</v>
      </c>
      <c r="D38" s="99">
        <f t="shared" si="0"/>
        <v>38109</v>
      </c>
      <c r="E38" s="99">
        <v>38109</v>
      </c>
      <c r="F38" s="99">
        <v>1500000</v>
      </c>
      <c r="G38" s="99"/>
      <c r="H38" s="99"/>
      <c r="I38" s="100"/>
    </row>
    <row r="39" spans="1:9" ht="13.5" customHeight="1">
      <c r="A39" s="123" t="s">
        <v>83</v>
      </c>
      <c r="B39" s="101">
        <v>14972</v>
      </c>
      <c r="C39" s="102">
        <v>2677</v>
      </c>
      <c r="D39" s="102">
        <f t="shared" si="0"/>
        <v>12295</v>
      </c>
      <c r="E39" s="102">
        <v>12295</v>
      </c>
      <c r="F39" s="102"/>
      <c r="G39" s="102"/>
      <c r="H39" s="102"/>
      <c r="I39" s="103"/>
    </row>
    <row r="40" spans="1:9" ht="13.5" customHeight="1">
      <c r="A40" s="117" t="s">
        <v>76</v>
      </c>
      <c r="B40" s="111">
        <v>953525</v>
      </c>
      <c r="C40" s="112">
        <v>936617</v>
      </c>
      <c r="D40" s="112">
        <f t="shared" si="0"/>
        <v>16908</v>
      </c>
      <c r="E40" s="112">
        <v>16908</v>
      </c>
      <c r="F40" s="112"/>
      <c r="G40" s="112"/>
      <c r="H40" s="112"/>
      <c r="I40" s="113"/>
    </row>
    <row r="41" spans="1:9" ht="13.5" customHeight="1">
      <c r="A41" s="117" t="s">
        <v>84</v>
      </c>
      <c r="B41" s="25">
        <v>132737</v>
      </c>
      <c r="C41" s="26">
        <v>114176</v>
      </c>
      <c r="D41" s="26">
        <f t="shared" si="0"/>
        <v>18561</v>
      </c>
      <c r="E41" s="26">
        <v>18561</v>
      </c>
      <c r="F41" s="26"/>
      <c r="G41" s="26"/>
      <c r="H41" s="26"/>
      <c r="I41" s="27"/>
    </row>
    <row r="42" spans="1:9" ht="13.5" customHeight="1">
      <c r="A42" s="118" t="s">
        <v>85</v>
      </c>
      <c r="B42" s="108">
        <v>913849</v>
      </c>
      <c r="C42" s="109">
        <v>895577</v>
      </c>
      <c r="D42" s="109">
        <f t="shared" si="0"/>
        <v>18272</v>
      </c>
      <c r="E42" s="109">
        <v>18272</v>
      </c>
      <c r="F42" s="109"/>
      <c r="G42" s="109"/>
      <c r="H42" s="109"/>
      <c r="I42" s="110"/>
    </row>
    <row r="43" spans="1:9" ht="13.5" customHeight="1">
      <c r="A43" s="47" t="s">
        <v>15</v>
      </c>
      <c r="B43" s="48"/>
      <c r="C43" s="49"/>
      <c r="D43" s="49"/>
      <c r="E43" s="37">
        <f>SUM(E34:E42)</f>
        <v>1226496</v>
      </c>
      <c r="F43" s="40"/>
      <c r="G43" s="37">
        <f>SUM(G34:G42)</f>
        <v>3381538</v>
      </c>
      <c r="H43" s="37">
        <f>SUM(H34:H42)</f>
        <v>487744</v>
      </c>
      <c r="I43" s="50"/>
    </row>
    <row r="44" ht="9.75" customHeight="1">
      <c r="A44" s="2"/>
    </row>
    <row r="45" ht="14.25">
      <c r="A45" s="6" t="s">
        <v>61</v>
      </c>
    </row>
    <row r="46" ht="10.5">
      <c r="J46" s="3" t="s">
        <v>66</v>
      </c>
    </row>
    <row r="47" spans="1:10" ht="13.5" customHeight="1">
      <c r="A47" s="133" t="s">
        <v>16</v>
      </c>
      <c r="B47" s="129" t="s">
        <v>18</v>
      </c>
      <c r="C47" s="131" t="s">
        <v>50</v>
      </c>
      <c r="D47" s="131" t="s">
        <v>19</v>
      </c>
      <c r="E47" s="131" t="s">
        <v>20</v>
      </c>
      <c r="F47" s="131" t="s">
        <v>21</v>
      </c>
      <c r="G47" s="135" t="s">
        <v>22</v>
      </c>
      <c r="H47" s="135" t="s">
        <v>23</v>
      </c>
      <c r="I47" s="135" t="s">
        <v>65</v>
      </c>
      <c r="J47" s="137" t="s">
        <v>8</v>
      </c>
    </row>
    <row r="48" spans="1:10" ht="13.5" customHeight="1" thickBot="1">
      <c r="A48" s="134"/>
      <c r="B48" s="130"/>
      <c r="C48" s="132"/>
      <c r="D48" s="132"/>
      <c r="E48" s="132"/>
      <c r="F48" s="132"/>
      <c r="G48" s="136"/>
      <c r="H48" s="136"/>
      <c r="I48" s="139"/>
      <c r="J48" s="138"/>
    </row>
    <row r="49" spans="1:10" ht="13.5" customHeight="1" thickTop="1">
      <c r="A49" s="104" t="s">
        <v>77</v>
      </c>
      <c r="B49" s="22">
        <v>-597</v>
      </c>
      <c r="C49" s="23">
        <v>5803</v>
      </c>
      <c r="D49" s="23">
        <v>5000</v>
      </c>
      <c r="E49" s="23"/>
      <c r="F49" s="23"/>
      <c r="G49" s="23">
        <v>24386</v>
      </c>
      <c r="H49" s="23"/>
      <c r="I49" s="23">
        <v>24386</v>
      </c>
      <c r="J49" s="24"/>
    </row>
    <row r="50" spans="1:10" ht="13.5" customHeight="1">
      <c r="A50" s="51" t="s">
        <v>17</v>
      </c>
      <c r="B50" s="39"/>
      <c r="C50" s="40"/>
      <c r="D50" s="37">
        <f>D49</f>
        <v>5000</v>
      </c>
      <c r="E50" s="37"/>
      <c r="F50" s="37"/>
      <c r="G50" s="37">
        <f>G49</f>
        <v>24386</v>
      </c>
      <c r="H50" s="37"/>
      <c r="I50" s="37">
        <v>24386</v>
      </c>
      <c r="J50" s="44"/>
    </row>
    <row r="51" ht="10.5">
      <c r="A51" s="1" t="s">
        <v>59</v>
      </c>
    </row>
    <row r="52" ht="9.75" customHeight="1"/>
    <row r="53" ht="14.25">
      <c r="A53" s="6" t="s">
        <v>42</v>
      </c>
    </row>
    <row r="54" ht="10.5">
      <c r="D54" s="3" t="s">
        <v>66</v>
      </c>
    </row>
    <row r="55" spans="1:4" ht="21.75" thickBot="1">
      <c r="A55" s="52" t="s">
        <v>35</v>
      </c>
      <c r="B55" s="53" t="s">
        <v>40</v>
      </c>
      <c r="C55" s="54" t="s">
        <v>41</v>
      </c>
      <c r="D55" s="55" t="s">
        <v>54</v>
      </c>
    </row>
    <row r="56" spans="1:4" ht="13.5" customHeight="1" thickTop="1">
      <c r="A56" s="56" t="s">
        <v>36</v>
      </c>
      <c r="B56" s="29"/>
      <c r="C56" s="23">
        <v>409581</v>
      </c>
      <c r="D56" s="30"/>
    </row>
    <row r="57" spans="1:4" ht="13.5" customHeight="1">
      <c r="A57" s="57" t="s">
        <v>37</v>
      </c>
      <c r="B57" s="31"/>
      <c r="C57" s="26">
        <v>369973</v>
      </c>
      <c r="D57" s="32"/>
    </row>
    <row r="58" spans="1:4" ht="13.5" customHeight="1">
      <c r="A58" s="58" t="s">
        <v>38</v>
      </c>
      <c r="B58" s="41"/>
      <c r="C58" s="35">
        <v>1450951</v>
      </c>
      <c r="D58" s="42"/>
    </row>
    <row r="59" spans="1:4" ht="13.5" customHeight="1">
      <c r="A59" s="59" t="s">
        <v>39</v>
      </c>
      <c r="B59" s="39"/>
      <c r="C59" s="37">
        <f>SUM(C56:C58)</f>
        <v>2230505</v>
      </c>
      <c r="D59" s="38"/>
    </row>
    <row r="60" spans="1:4" ht="10.5">
      <c r="A60" s="1" t="s">
        <v>63</v>
      </c>
      <c r="B60" s="60"/>
      <c r="C60" s="60"/>
      <c r="D60" s="60"/>
    </row>
    <row r="61" spans="1:4" ht="9.75" customHeight="1">
      <c r="A61" s="61"/>
      <c r="B61" s="60"/>
      <c r="C61" s="60"/>
      <c r="D61" s="60"/>
    </row>
    <row r="62" ht="14.25">
      <c r="A62" s="6" t="s">
        <v>62</v>
      </c>
    </row>
    <row r="63" ht="10.5" customHeight="1">
      <c r="A63" s="6"/>
    </row>
    <row r="64" spans="1:11" ht="21.75" thickBot="1">
      <c r="A64" s="52" t="s">
        <v>33</v>
      </c>
      <c r="B64" s="53" t="s">
        <v>40</v>
      </c>
      <c r="C64" s="54" t="s">
        <v>41</v>
      </c>
      <c r="D64" s="54" t="s">
        <v>54</v>
      </c>
      <c r="E64" s="62" t="s">
        <v>31</v>
      </c>
      <c r="F64" s="55" t="s">
        <v>32</v>
      </c>
      <c r="G64" s="143" t="s">
        <v>43</v>
      </c>
      <c r="H64" s="144"/>
      <c r="I64" s="53" t="s">
        <v>40</v>
      </c>
      <c r="J64" s="54" t="s">
        <v>41</v>
      </c>
      <c r="K64" s="55" t="s">
        <v>54</v>
      </c>
    </row>
    <row r="65" spans="1:11" ht="13.5" customHeight="1" thickTop="1">
      <c r="A65" s="56" t="s">
        <v>25</v>
      </c>
      <c r="B65" s="63" t="s">
        <v>86</v>
      </c>
      <c r="C65" s="64">
        <v>2.28</v>
      </c>
      <c r="D65" s="64" t="s">
        <v>86</v>
      </c>
      <c r="E65" s="65">
        <v>15</v>
      </c>
      <c r="F65" s="66">
        <v>20</v>
      </c>
      <c r="G65" s="147" t="s">
        <v>87</v>
      </c>
      <c r="H65" s="148"/>
      <c r="I65" s="67"/>
      <c r="J65" s="124">
        <v>2.01</v>
      </c>
      <c r="K65" s="68"/>
    </row>
    <row r="66" spans="1:11" ht="13.5" customHeight="1">
      <c r="A66" s="57" t="s">
        <v>26</v>
      </c>
      <c r="B66" s="69"/>
      <c r="C66" s="70">
        <v>22.15</v>
      </c>
      <c r="D66" s="71"/>
      <c r="E66" s="72">
        <v>20</v>
      </c>
      <c r="F66" s="73">
        <v>40</v>
      </c>
      <c r="G66" s="145" t="s">
        <v>79</v>
      </c>
      <c r="H66" s="146"/>
      <c r="I66" s="69"/>
      <c r="J66" s="74">
        <v>0</v>
      </c>
      <c r="K66" s="75"/>
    </row>
    <row r="67" spans="1:11" ht="13.5" customHeight="1">
      <c r="A67" s="57" t="s">
        <v>27</v>
      </c>
      <c r="B67" s="76">
        <v>17.4</v>
      </c>
      <c r="C67" s="74">
        <v>19</v>
      </c>
      <c r="D67" s="74">
        <f>C67-B67</f>
        <v>1.6000000000000014</v>
      </c>
      <c r="E67" s="77">
        <v>25</v>
      </c>
      <c r="F67" s="78">
        <v>35</v>
      </c>
      <c r="G67" s="145"/>
      <c r="H67" s="146"/>
      <c r="I67" s="69"/>
      <c r="J67" s="74"/>
      <c r="K67" s="75"/>
    </row>
    <row r="68" spans="1:11" ht="13.5" customHeight="1">
      <c r="A68" s="57" t="s">
        <v>28</v>
      </c>
      <c r="B68" s="79"/>
      <c r="C68" s="74">
        <v>58.7</v>
      </c>
      <c r="D68" s="80"/>
      <c r="E68" s="77">
        <v>350</v>
      </c>
      <c r="F68" s="81"/>
      <c r="G68" s="145"/>
      <c r="H68" s="146"/>
      <c r="I68" s="69"/>
      <c r="J68" s="74"/>
      <c r="K68" s="75"/>
    </row>
    <row r="69" spans="1:11" ht="13.5" customHeight="1">
      <c r="A69" s="57" t="s">
        <v>29</v>
      </c>
      <c r="B69" s="125">
        <v>0.509</v>
      </c>
      <c r="C69" s="126">
        <v>0.517</v>
      </c>
      <c r="D69" s="126">
        <f>C69-B69</f>
        <v>0.008000000000000007</v>
      </c>
      <c r="E69" s="82"/>
      <c r="F69" s="83"/>
      <c r="G69" s="145"/>
      <c r="H69" s="146"/>
      <c r="I69" s="69"/>
      <c r="J69" s="74"/>
      <c r="K69" s="75"/>
    </row>
    <row r="70" spans="1:11" ht="13.5" customHeight="1">
      <c r="A70" s="84" t="s">
        <v>30</v>
      </c>
      <c r="B70" s="85">
        <v>105.8</v>
      </c>
      <c r="C70" s="86">
        <v>103.3</v>
      </c>
      <c r="D70" s="86">
        <f>C70-B70</f>
        <v>-2.5</v>
      </c>
      <c r="E70" s="87"/>
      <c r="F70" s="88"/>
      <c r="G70" s="149"/>
      <c r="H70" s="150"/>
      <c r="I70" s="89"/>
      <c r="J70" s="86"/>
      <c r="K70" s="90"/>
    </row>
    <row r="71" ht="10.5">
      <c r="A71" s="1" t="s">
        <v>64</v>
      </c>
    </row>
    <row r="72" ht="10.5">
      <c r="A72" s="1" t="s">
        <v>88</v>
      </c>
    </row>
  </sheetData>
  <sheetProtection/>
  <mergeCells count="43">
    <mergeCell ref="G66:H66"/>
    <mergeCell ref="G65:H65"/>
    <mergeCell ref="G70:H70"/>
    <mergeCell ref="G69:H69"/>
    <mergeCell ref="G68:H68"/>
    <mergeCell ref="G67:H67"/>
    <mergeCell ref="G8:G9"/>
    <mergeCell ref="F8:F9"/>
    <mergeCell ref="G64:H64"/>
    <mergeCell ref="F32:F33"/>
    <mergeCell ref="A8:A9"/>
    <mergeCell ref="H8:H9"/>
    <mergeCell ref="A16:A17"/>
    <mergeCell ref="B16:B17"/>
    <mergeCell ref="C16:C17"/>
    <mergeCell ref="D8:D9"/>
    <mergeCell ref="C8:C9"/>
    <mergeCell ref="E8:E9"/>
    <mergeCell ref="B8:B9"/>
    <mergeCell ref="G16:G17"/>
    <mergeCell ref="D32:D33"/>
    <mergeCell ref="E32:E33"/>
    <mergeCell ref="I16:I17"/>
    <mergeCell ref="D16:D17"/>
    <mergeCell ref="E16:E17"/>
    <mergeCell ref="F16:F17"/>
    <mergeCell ref="H32:H33"/>
    <mergeCell ref="I32:I33"/>
    <mergeCell ref="G32:G33"/>
    <mergeCell ref="H16:H17"/>
    <mergeCell ref="D47:D48"/>
    <mergeCell ref="E47:E48"/>
    <mergeCell ref="H47:H48"/>
    <mergeCell ref="J47:J48"/>
    <mergeCell ref="F47:F48"/>
    <mergeCell ref="G47:G48"/>
    <mergeCell ref="I47:I48"/>
    <mergeCell ref="A32:A33"/>
    <mergeCell ref="B32:B33"/>
    <mergeCell ref="C32:C33"/>
    <mergeCell ref="A47:A48"/>
    <mergeCell ref="B47:B48"/>
    <mergeCell ref="C47:C48"/>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2009-03-06T04:29:05Z</cp:lastPrinted>
  <dcterms:created xsi:type="dcterms:W3CDTF">1997-01-08T22:48:59Z</dcterms:created>
  <dcterms:modified xsi:type="dcterms:W3CDTF">2009-03-22T06:13:55Z</dcterms:modified>
  <cp:category/>
  <cp:version/>
  <cp:contentType/>
  <cp:contentStatus/>
</cp:coreProperties>
</file>