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19650" windowHeight="4050"/>
  </bookViews>
  <sheets>
    <sheet name="(2)2" sheetId="1" r:id="rId1"/>
    <sheet name="(2)3" sheetId="4" r:id="rId2"/>
    <sheet name="リスト" sheetId="2" r:id="rId3"/>
    <sheet name="記載例" sheetId="3" r:id="rId4"/>
  </sheet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1" l="1"/>
  <c r="O14" i="1"/>
  <c r="C14" i="1"/>
  <c r="D14" i="1"/>
  <c r="E14" i="1"/>
  <c r="F14" i="1"/>
  <c r="G14" i="1"/>
  <c r="I14" i="1"/>
  <c r="J14" i="1"/>
  <c r="K14" i="1"/>
  <c r="L14" i="1"/>
  <c r="M14" i="1"/>
  <c r="N14" i="1"/>
  <c r="E15" i="1"/>
  <c r="C12" i="4"/>
  <c r="D12" i="4"/>
  <c r="E12" i="4"/>
  <c r="F12" i="4"/>
  <c r="G12" i="4"/>
  <c r="H12" i="4"/>
  <c r="I12" i="4"/>
  <c r="J12" i="4"/>
  <c r="K12" i="4"/>
  <c r="L12" i="4"/>
  <c r="M12" i="4"/>
  <c r="N12" i="4"/>
  <c r="I13" i="4"/>
  <c r="O12" i="4"/>
  <c r="M13" i="4"/>
  <c r="E13" i="4"/>
  <c r="A13" i="4"/>
  <c r="A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I16" i="3"/>
  <c r="M16" i="3"/>
  <c r="E16" i="3"/>
  <c r="A15" i="1"/>
  <c r="I15" i="1"/>
  <c r="M15" i="1"/>
</calcChain>
</file>

<file path=xl/sharedStrings.xml><?xml version="1.0" encoding="utf-8"?>
<sst xmlns="http://schemas.openxmlformats.org/spreadsheetml/2006/main" count="136" uniqueCount="71">
  <si>
    <t>経費積算資料</t>
    <rPh sb="0" eb="2">
      <t>ケイヒ</t>
    </rPh>
    <rPh sb="2" eb="4">
      <t>セキサン</t>
    </rPh>
    <rPh sb="4" eb="6">
      <t>シリョウ</t>
    </rPh>
    <phoneticPr fontId="1"/>
  </si>
  <si>
    <t>謝金</t>
    <rPh sb="0" eb="2">
      <t>シャキン</t>
    </rPh>
    <phoneticPr fontId="1"/>
  </si>
  <si>
    <t>旅費</t>
    <rPh sb="0" eb="2">
      <t>リョヒ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</si>
  <si>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</si>
  <si>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賃金</t>
    <rPh sb="0" eb="2">
      <t>チンギン</t>
    </rPh>
    <phoneticPr fontId="1"/>
  </si>
  <si>
    <t>借料・損料</t>
    <rPh sb="0" eb="2">
      <t>シャクリョウ</t>
    </rPh>
    <rPh sb="3" eb="5">
      <t>ソンリョウ</t>
    </rPh>
    <phoneticPr fontId="1"/>
  </si>
  <si>
    <t>保険料</t>
    <rPh sb="0" eb="3">
      <t>ホケンリョウ</t>
    </rPh>
    <phoneticPr fontId="1"/>
  </si>
  <si>
    <t>委託費</t>
    <rPh sb="0" eb="3">
      <t>イタクヒ</t>
    </rPh>
    <phoneticPr fontId="1"/>
  </si>
  <si>
    <t>実施主体名</t>
    <rPh sb="0" eb="2">
      <t>ジッシ</t>
    </rPh>
    <rPh sb="2" eb="4">
      <t>シュタイ</t>
    </rPh>
    <rPh sb="4" eb="5">
      <t>メイ</t>
    </rPh>
    <phoneticPr fontId="1"/>
  </si>
  <si>
    <t>経費内容</t>
    <rPh sb="0" eb="2">
      <t>ケイヒ</t>
    </rPh>
    <rPh sb="2" eb="3">
      <t>ウチ</t>
    </rPh>
    <rPh sb="3" eb="4">
      <t>カタチ</t>
    </rPh>
    <phoneticPr fontId="1"/>
  </si>
  <si>
    <t>合　　計</t>
    <rPh sb="0" eb="1">
      <t>ゴウ</t>
    </rPh>
    <rPh sb="3" eb="4">
      <t>ケイ</t>
    </rPh>
    <phoneticPr fontId="1"/>
  </si>
  <si>
    <t>資料
印刷費</t>
    <rPh sb="0" eb="2">
      <t>シリョウ</t>
    </rPh>
    <rPh sb="3" eb="6">
      <t>インサツヒ</t>
    </rPh>
    <phoneticPr fontId="1"/>
  </si>
  <si>
    <t>通信
運搬費</t>
    <rPh sb="0" eb="2">
      <t>ツウシン</t>
    </rPh>
    <rPh sb="3" eb="6">
      <t>ウンパンヒ</t>
    </rPh>
    <phoneticPr fontId="1"/>
  </si>
  <si>
    <t>調理体験
食材費</t>
    <rPh sb="0" eb="2">
      <t>チョウリ</t>
    </rPh>
    <rPh sb="2" eb="4">
      <t>タイケン</t>
    </rPh>
    <rPh sb="5" eb="8">
      <t>ショクザイヒ</t>
    </rPh>
    <phoneticPr fontId="1"/>
  </si>
  <si>
    <t>種苗・
生産資材</t>
    <rPh sb="0" eb="2">
      <t>シュビョウ</t>
    </rPh>
    <rPh sb="4" eb="6">
      <t>セイサン</t>
    </rPh>
    <rPh sb="6" eb="8">
      <t>シザイ</t>
    </rPh>
    <phoneticPr fontId="1"/>
  </si>
  <si>
    <t>（内訳）</t>
    <rPh sb="1" eb="3">
      <t>ウチワケ</t>
    </rPh>
    <phoneticPr fontId="1"/>
  </si>
  <si>
    <t>（事業区分）</t>
    <rPh sb="1" eb="3">
      <t>ジギョウ</t>
    </rPh>
    <rPh sb="3" eb="5">
      <t>クブン</t>
    </rPh>
    <phoneticPr fontId="1"/>
  </si>
  <si>
    <t>○事業区分：</t>
    <rPh sb="1" eb="3">
      <t>ジギョウ</t>
    </rPh>
    <rPh sb="3" eb="5">
      <t>クブン</t>
    </rPh>
    <phoneticPr fontId="1"/>
  </si>
  <si>
    <t>(1) ｱ 食育推進検討会の開催</t>
    <phoneticPr fontId="1"/>
  </si>
  <si>
    <t>(1) ｲ 地域の食育関係情報整備</t>
    <phoneticPr fontId="1"/>
  </si>
  <si>
    <t>(1) ｳ 教材作成</t>
    <phoneticPr fontId="1"/>
  </si>
  <si>
    <t>(2) ｱ 課題解決に向けたシンポジウム等の開催</t>
    <phoneticPr fontId="1"/>
  </si>
  <si>
    <t>(2) ｲ アンケート調査</t>
    <phoneticPr fontId="1"/>
  </si>
  <si>
    <t>(3) 食育推進リーダーの育成及び活動の促進</t>
    <rPh sb="4" eb="5">
      <t>ショク</t>
    </rPh>
    <rPh sb="5" eb="6">
      <t>イク</t>
    </rPh>
    <rPh sb="6" eb="8">
      <t>スイシン</t>
    </rPh>
    <rPh sb="13" eb="15">
      <t>イクセイ</t>
    </rPh>
    <rPh sb="15" eb="16">
      <t>オヨ</t>
    </rPh>
    <rPh sb="17" eb="19">
      <t>カツドウ</t>
    </rPh>
    <rPh sb="20" eb="22">
      <t>ソクシン</t>
    </rPh>
    <phoneticPr fontId="1"/>
  </si>
  <si>
    <t>(4) 食文化の保護・継承のための取組支援</t>
    <rPh sb="4" eb="7">
      <t>ショクブンカ</t>
    </rPh>
    <rPh sb="8" eb="10">
      <t>ホゴ</t>
    </rPh>
    <rPh sb="11" eb="13">
      <t>ケイショウ</t>
    </rPh>
    <rPh sb="17" eb="19">
      <t>トリクミ</t>
    </rPh>
    <rPh sb="19" eb="21">
      <t>シエン</t>
    </rPh>
    <phoneticPr fontId="1"/>
  </si>
  <si>
    <t>(5) ｱ 教育ファーム検討委員会</t>
    <phoneticPr fontId="1"/>
  </si>
  <si>
    <t>(5) ｲ 農林漁業体験の機会の提供</t>
    <phoneticPr fontId="1"/>
  </si>
  <si>
    <t>(5) ｳ 農林漁業体験の機会の提供推進のためのコーディネートの実施</t>
    <phoneticPr fontId="1"/>
  </si>
  <si>
    <t>(6) ｱ 献立の開発</t>
    <phoneticPr fontId="1"/>
  </si>
  <si>
    <t>(6) ｲ 食育授業</t>
    <phoneticPr fontId="1"/>
  </si>
  <si>
    <t>(7) ｱ ニーズ調査</t>
    <phoneticPr fontId="1"/>
  </si>
  <si>
    <t>(7) ｲ 生産者とのマッチングの調査・調整</t>
    <phoneticPr fontId="1"/>
  </si>
  <si>
    <t>(7) ｳ マッチング交流会</t>
    <phoneticPr fontId="1"/>
  </si>
  <si>
    <t>(7) ｴ 共食の場の提供（試験的実施）</t>
    <phoneticPr fontId="1"/>
  </si>
  <si>
    <t>(8) ｱ 実態調査</t>
    <phoneticPr fontId="1"/>
  </si>
  <si>
    <t>(8) ｲ 食品ロス削減検討会・セミナー開催</t>
    <phoneticPr fontId="1"/>
  </si>
  <si>
    <r>
      <t>　　　</t>
    </r>
    <r>
      <rPr>
        <sz val="11"/>
        <color rgb="FFFF0000"/>
        <rFont val="ＭＳ Ｐゴシック"/>
        <family val="2"/>
        <charset val="128"/>
        <scheme val="minor"/>
      </rPr>
      <t>単位：円</t>
    </r>
    <rPh sb="3" eb="5">
      <t>タンイ</t>
    </rPh>
    <rPh sb="6" eb="7">
      <t>エン</t>
    </rPh>
    <phoneticPr fontId="1"/>
  </si>
  <si>
    <t>積算根拠（詳細）</t>
    <rPh sb="0" eb="2">
      <t>セキサン</t>
    </rPh>
    <rPh sb="2" eb="4">
      <t>コンキョ</t>
    </rPh>
    <rPh sb="5" eb="7">
      <t>ショウサイ</t>
    </rPh>
    <phoneticPr fontId="1"/>
  </si>
  <si>
    <t>補助対象経費（国庫補助金＋実施主体負担額）</t>
    <rPh sb="0" eb="2">
      <t>ホジョ</t>
    </rPh>
    <rPh sb="2" eb="4">
      <t>タイショウ</t>
    </rPh>
    <rPh sb="4" eb="5">
      <t>キョウ</t>
    </rPh>
    <rPh sb="5" eb="6">
      <t>ヒ</t>
    </rPh>
    <rPh sb="7" eb="9">
      <t>コッコ</t>
    </rPh>
    <rPh sb="9" eb="12">
      <t>ホジョキン</t>
    </rPh>
    <rPh sb="13" eb="15">
      <t>ジッシ</t>
    </rPh>
    <rPh sb="15" eb="17">
      <t>シュタイ</t>
    </rPh>
    <rPh sb="17" eb="19">
      <t>フタン</t>
    </rPh>
    <rPh sb="19" eb="20">
      <t>ガク</t>
    </rPh>
    <phoneticPr fontId="1"/>
  </si>
  <si>
    <t>補助対象外経費
（実施主体負担額）</t>
    <rPh sb="0" eb="2">
      <t>ホジョ</t>
    </rPh>
    <rPh sb="2" eb="4">
      <t>タイショウ</t>
    </rPh>
    <rPh sb="4" eb="5">
      <t>ガイ</t>
    </rPh>
    <rPh sb="5" eb="7">
      <t>ケイヒ</t>
    </rPh>
    <rPh sb="9" eb="11">
      <t>ジッシ</t>
    </rPh>
    <rPh sb="11" eb="13">
      <t>シュタイ</t>
    </rPh>
    <rPh sb="13" eb="15">
      <t>フタン</t>
    </rPh>
    <rPh sb="15" eb="16">
      <t>ガク</t>
    </rPh>
    <phoneticPr fontId="1"/>
  </si>
  <si>
    <t>事業に要する経費</t>
    <rPh sb="0" eb="2">
      <t>ジギョウ</t>
    </rPh>
    <rPh sb="3" eb="4">
      <t>ヨウ</t>
    </rPh>
    <rPh sb="6" eb="8">
      <t>ケイヒ</t>
    </rPh>
    <phoneticPr fontId="1"/>
  </si>
  <si>
    <t>国庫補助金</t>
    <rPh sb="0" eb="2">
      <t>コッコ</t>
    </rPh>
    <rPh sb="2" eb="5">
      <t>ホジョキン</t>
    </rPh>
    <phoneticPr fontId="1"/>
  </si>
  <si>
    <t>実施主体負担額</t>
    <rPh sb="0" eb="2">
      <t>ジッシ</t>
    </rPh>
    <rPh sb="2" eb="4">
      <t>シュタイ</t>
    </rPh>
    <rPh sb="4" eb="6">
      <t>フタン</t>
    </rPh>
    <rPh sb="6" eb="7">
      <t>ガク</t>
    </rPh>
    <phoneticPr fontId="1"/>
  </si>
  <si>
    <t>※ 謝金、旅費、賃金等については、積算の根拠となる支払規程、内規等を添付してください。</t>
    <phoneticPr fontId="1"/>
  </si>
  <si>
    <t>※ 補助対象に該当する経費のうち、全額実施主体で負担する経費は「補助対象外経費（実施主体負担額）」欄に計上してください。</t>
    <rPh sb="2" eb="4">
      <t>ホジョ</t>
    </rPh>
    <rPh sb="4" eb="6">
      <t>タイショウ</t>
    </rPh>
    <rPh sb="7" eb="9">
      <t>ガイトウ</t>
    </rPh>
    <rPh sb="11" eb="13">
      <t>ケイヒ</t>
    </rPh>
    <rPh sb="17" eb="19">
      <t>ゼンガク</t>
    </rPh>
    <rPh sb="19" eb="21">
      <t>ジッシ</t>
    </rPh>
    <rPh sb="21" eb="23">
      <t>シュタイ</t>
    </rPh>
    <rPh sb="24" eb="26">
      <t>フタン</t>
    </rPh>
    <rPh sb="28" eb="30">
      <t>ケイヒ</t>
    </rPh>
    <rPh sb="49" eb="50">
      <t>ラン</t>
    </rPh>
    <rPh sb="51" eb="53">
      <t>ケイジョウ</t>
    </rPh>
    <phoneticPr fontId="1"/>
  </si>
  <si>
    <t>地域食育協議事業</t>
    <rPh sb="0" eb="2">
      <t>チイキ</t>
    </rPh>
    <rPh sb="2" eb="3">
      <t>ショク</t>
    </rPh>
    <rPh sb="3" eb="4">
      <t>イク</t>
    </rPh>
    <rPh sb="4" eb="6">
      <t>キョウギ</t>
    </rPh>
    <rPh sb="6" eb="8">
      <t>ジギョウ</t>
    </rPh>
    <phoneticPr fontId="1"/>
  </si>
  <si>
    <t>事務局
活動費</t>
    <rPh sb="0" eb="3">
      <t>ジムキョク</t>
    </rPh>
    <rPh sb="4" eb="6">
      <t>カツドウ</t>
    </rPh>
    <rPh sb="6" eb="7">
      <t>ヒ</t>
    </rPh>
    <phoneticPr fontId="1"/>
  </si>
  <si>
    <t>◎事　業　名：地域の魅力再発見食育推進事業</t>
    <rPh sb="1" eb="2">
      <t>コト</t>
    </rPh>
    <rPh sb="3" eb="4">
      <t>ギョウ</t>
    </rPh>
    <rPh sb="5" eb="6">
      <t>メイ</t>
    </rPh>
    <phoneticPr fontId="1"/>
  </si>
  <si>
    <t>2(2) 課題解決に向けたシンポジウム等の開催費</t>
    <rPh sb="23" eb="24">
      <t>ヒ</t>
    </rPh>
    <phoneticPr fontId="1"/>
  </si>
  <si>
    <t>2(1) 食育推進検討会の開催費</t>
    <rPh sb="15" eb="16">
      <t>ヒ</t>
    </rPh>
    <phoneticPr fontId="1"/>
  </si>
  <si>
    <t>1 地域食育協議事業費</t>
    <rPh sb="2" eb="4">
      <t>チイキ</t>
    </rPh>
    <rPh sb="4" eb="5">
      <t>ショク</t>
    </rPh>
    <rPh sb="5" eb="6">
      <t>イク</t>
    </rPh>
    <rPh sb="6" eb="8">
      <t>キョウギ</t>
    </rPh>
    <rPh sb="8" eb="10">
      <t>ジギョウ</t>
    </rPh>
    <rPh sb="10" eb="11">
      <t>ヒ</t>
    </rPh>
    <phoneticPr fontId="1"/>
  </si>
  <si>
    <t>2(3) 食育推進・食文化継承リーダーの育成及び活動の促進費</t>
    <rPh sb="10" eb="13">
      <t>ショクブンカ</t>
    </rPh>
    <rPh sb="13" eb="15">
      <t>ケイショウ</t>
    </rPh>
    <rPh sb="29" eb="30">
      <t>ヒ</t>
    </rPh>
    <phoneticPr fontId="1"/>
  </si>
  <si>
    <t>2(4) 食文化の保護・継承のための取組支援費</t>
    <rPh sb="22" eb="23">
      <t>ヒ</t>
    </rPh>
    <phoneticPr fontId="1"/>
  </si>
  <si>
    <t>2(5) 農林漁業体験の機会の提供費</t>
    <rPh sb="17" eb="18">
      <t>ヒ</t>
    </rPh>
    <phoneticPr fontId="1"/>
  </si>
  <si>
    <t>2(6) 和食給食の普及費</t>
    <rPh sb="12" eb="13">
      <t>ヒ</t>
    </rPh>
    <phoneticPr fontId="1"/>
  </si>
  <si>
    <t>2(7) 地域における共食の機会の提供費</t>
    <rPh sb="19" eb="20">
      <t>ヒ</t>
    </rPh>
    <phoneticPr fontId="1"/>
  </si>
  <si>
    <t>2(8) 食品ロスの削減に向けた取組費</t>
    <rPh sb="18" eb="19">
      <t>ヒ</t>
    </rPh>
    <phoneticPr fontId="1"/>
  </si>
  <si>
    <t>○○生活協同組合</t>
    <rPh sb="2" eb="4">
      <t>セイカツ</t>
    </rPh>
    <rPh sb="4" eb="6">
      <t>キョウドウ</t>
    </rPh>
    <rPh sb="6" eb="8">
      <t>クミアイ</t>
    </rPh>
    <phoneticPr fontId="1"/>
  </si>
  <si>
    <t>調理体験
じゃがいも</t>
    <rPh sb="0" eb="2">
      <t>チョウリ</t>
    </rPh>
    <rPh sb="2" eb="4">
      <t>タイケン</t>
    </rPh>
    <phoneticPr fontId="1"/>
  </si>
  <si>
    <t>1個４０円×５０人×３回＝６,０００円</t>
    <rPh sb="1" eb="2">
      <t>コ</t>
    </rPh>
    <rPh sb="4" eb="5">
      <t>エン</t>
    </rPh>
    <rPh sb="8" eb="9">
      <t>ニン</t>
    </rPh>
    <rPh sb="11" eb="12">
      <t>カイ</t>
    </rPh>
    <rPh sb="18" eb="19">
      <t>エン</t>
    </rPh>
    <phoneticPr fontId="1"/>
  </si>
  <si>
    <t>〃</t>
    <phoneticPr fontId="1"/>
  </si>
  <si>
    <t>調理体験
にんじん</t>
    <rPh sb="0" eb="2">
      <t>チョウリ</t>
    </rPh>
    <rPh sb="2" eb="4">
      <t>タイケン</t>
    </rPh>
    <phoneticPr fontId="1"/>
  </si>
  <si>
    <t>１本３０円×５０人×３回＝４,５００円</t>
    <rPh sb="1" eb="2">
      <t>ホン</t>
    </rPh>
    <rPh sb="4" eb="5">
      <t>エン</t>
    </rPh>
    <rPh sb="8" eb="9">
      <t>ニン</t>
    </rPh>
    <rPh sb="11" eb="12">
      <t>カイ</t>
    </rPh>
    <rPh sb="18" eb="19">
      <t>エン</t>
    </rPh>
    <phoneticPr fontId="1"/>
  </si>
  <si>
    <t>調理体験
調味料</t>
    <rPh sb="0" eb="2">
      <t>チョウリ</t>
    </rPh>
    <rPh sb="2" eb="4">
      <t>タイケン</t>
    </rPh>
    <rPh sb="5" eb="8">
      <t>チョウミリョウ</t>
    </rPh>
    <phoneticPr fontId="1"/>
  </si>
  <si>
    <t>調理体験
講師</t>
    <rPh sb="0" eb="2">
      <t>チョウリ</t>
    </rPh>
    <rPh sb="2" eb="4">
      <t>タイケン</t>
    </rPh>
    <rPh sb="5" eb="7">
      <t>コウシ</t>
    </rPh>
    <phoneticPr fontId="1"/>
  </si>
  <si>
    <t>調理体験
講師旅費</t>
    <rPh sb="0" eb="2">
      <t>チョウリ</t>
    </rPh>
    <rPh sb="2" eb="4">
      <t>タイケン</t>
    </rPh>
    <rPh sb="5" eb="7">
      <t>コウシ</t>
    </rPh>
    <rPh sb="7" eb="9">
      <t>リョヒ</t>
    </rPh>
    <phoneticPr fontId="1"/>
  </si>
  <si>
    <t>記 載 例</t>
    <rPh sb="0" eb="1">
      <t>キ</t>
    </rPh>
    <rPh sb="2" eb="3">
      <t>ミツル</t>
    </rPh>
    <rPh sb="4" eb="5">
      <t>レイ</t>
    </rPh>
    <phoneticPr fontId="1"/>
  </si>
  <si>
    <t>大学助教授級1時間4,600円×2時間×１人×3回＝27,600円
別添○○生活協同組合「謝金の標準支払基準」による</t>
    <rPh sb="0" eb="2">
      <t>ダイガク</t>
    </rPh>
    <rPh sb="2" eb="5">
      <t>ジョキョウジュ</t>
    </rPh>
    <rPh sb="5" eb="6">
      <t>キュウ</t>
    </rPh>
    <rPh sb="7" eb="9">
      <t>ジカン</t>
    </rPh>
    <rPh sb="14" eb="15">
      <t>エン</t>
    </rPh>
    <rPh sb="17" eb="19">
      <t>ジカン</t>
    </rPh>
    <rPh sb="21" eb="22">
      <t>ニン</t>
    </rPh>
    <rPh sb="24" eb="25">
      <t>カイ</t>
    </rPh>
    <rPh sb="32" eb="33">
      <t>エン</t>
    </rPh>
    <rPh sb="34" eb="36">
      <t>ベッテン</t>
    </rPh>
    <rPh sb="38" eb="40">
      <t>セイカツ</t>
    </rPh>
    <rPh sb="40" eb="42">
      <t>キョウドウ</t>
    </rPh>
    <rPh sb="42" eb="44">
      <t>クミアイ</t>
    </rPh>
    <rPh sb="45" eb="47">
      <t>シャキン</t>
    </rPh>
    <rPh sb="48" eb="50">
      <t>ヒョウジュン</t>
    </rPh>
    <rPh sb="50" eb="52">
      <t>シハラ</t>
    </rPh>
    <rPh sb="52" eb="54">
      <t>キジュン</t>
    </rPh>
    <phoneticPr fontId="1"/>
  </si>
  <si>
    <t>○○電鉄「○○駅～○○駅」３２０円、○○バス「○○～○○」２００円×往復×１人×3回＝３,１２０円</t>
    <rPh sb="2" eb="4">
      <t>デンテツ</t>
    </rPh>
    <rPh sb="7" eb="8">
      <t>エキ</t>
    </rPh>
    <rPh sb="11" eb="12">
      <t>エキ</t>
    </rPh>
    <rPh sb="16" eb="17">
      <t>エン</t>
    </rPh>
    <rPh sb="32" eb="33">
      <t>エン</t>
    </rPh>
    <rPh sb="34" eb="36">
      <t>オウフク</t>
    </rPh>
    <rPh sb="38" eb="39">
      <t>ニン</t>
    </rPh>
    <rPh sb="41" eb="42">
      <t>カイ</t>
    </rPh>
    <rPh sb="48" eb="49">
      <t>エン</t>
    </rPh>
    <phoneticPr fontId="1"/>
  </si>
  <si>
    <t>醤油500ml ２００円×１０本＝２,０００円　味噌500ｇ　250円×１０袋＝２,５００円　サラダ油 1000ml ４００円×３本＝１,２００円</t>
    <rPh sb="0" eb="2">
      <t>ショウユ</t>
    </rPh>
    <rPh sb="11" eb="12">
      <t>エン</t>
    </rPh>
    <rPh sb="15" eb="16">
      <t>ホン</t>
    </rPh>
    <rPh sb="22" eb="23">
      <t>エン</t>
    </rPh>
    <rPh sb="24" eb="26">
      <t>ミソ</t>
    </rPh>
    <rPh sb="34" eb="35">
      <t>エン</t>
    </rPh>
    <rPh sb="38" eb="39">
      <t>フクロ</t>
    </rPh>
    <rPh sb="45" eb="46">
      <t>エン</t>
    </rPh>
    <rPh sb="50" eb="51">
      <t>アブラ</t>
    </rPh>
    <rPh sb="62" eb="63">
      <t>エン</t>
    </rPh>
    <rPh sb="65" eb="66">
      <t>ホン</t>
    </rPh>
    <rPh sb="72" eb="73">
      <t>エン</t>
    </rPh>
    <phoneticPr fontId="1"/>
  </si>
  <si>
    <t>(2) ｱ 課題解決に向けたシンポジウム等の開催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</si>
</sst>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 diagonalDown="1"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1">
    <xf numFmtId="0" fontId="0" fillId="0" borderId="0">
      <alignment vertical="center"/>
    </xf>
    <xf numFmtId="38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176" fontId="6" fillId="0" borderId="1" xfId="0" applyNumberFormat="1" applyFont="1" applyBorder="1">
      <alignment vertical="center"/>
    </xf>
    <xf numFmtId="176" fontId="6" fillId="0" borderId="2" xfId="0" applyNumberFormat="1" applyFont="1" applyBorder="1">
      <alignment vertical="center"/>
    </xf>
    <xf numFmtId="176" fontId="6" fillId="0" borderId="8" xfId="0" applyNumberFormat="1" applyFon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shrinkToFit="1"/>
    </xf>
    <xf numFmtId="176" fontId="6" fillId="0" borderId="12" xfId="0" applyNumberFormat="1" applyFon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1" xfId="6" applyFont="1" applyBorder="1" applyAlignment="1">
      <alignment vertical="center" shrinkToFit="1"/>
    </xf>
    <xf numFmtId="0" fontId="13" fillId="0" borderId="1" xfId="6" applyFont="1" applyBorder="1" applyAlignment="1">
      <alignment vertical="center" wrapText="1" shrinkToFit="1"/>
    </xf>
    <xf numFmtId="0" fontId="13" fillId="0" borderId="21" xfId="6" applyFont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14" fillId="0" borderId="1" xfId="0" applyFont="1" applyBorder="1">
      <alignment vertical="center"/>
    </xf>
    <xf numFmtId="176" fontId="15" fillId="0" borderId="1" xfId="0" applyNumberFormat="1" applyFont="1" applyBorder="1">
      <alignment vertical="center"/>
    </xf>
    <xf numFmtId="176" fontId="16" fillId="0" borderId="1" xfId="0" applyNumberFormat="1" applyFont="1" applyBorder="1">
      <alignment vertical="center"/>
    </xf>
    <xf numFmtId="0" fontId="17" fillId="0" borderId="2" xfId="0" applyFont="1" applyBorder="1">
      <alignment vertical="center"/>
    </xf>
    <xf numFmtId="176" fontId="15" fillId="0" borderId="2" xfId="0" applyNumberFormat="1" applyFont="1" applyBorder="1">
      <alignment vertical="center"/>
    </xf>
    <xf numFmtId="176" fontId="18" fillId="0" borderId="8" xfId="0" applyNumberFormat="1" applyFont="1" applyBorder="1">
      <alignment vertical="center"/>
    </xf>
    <xf numFmtId="0" fontId="17" fillId="0" borderId="1" xfId="0" applyFon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5" fillId="0" borderId="17" xfId="0" applyNumberFormat="1" applyFont="1" applyBorder="1" applyAlignment="1">
      <alignment horizontal="left" vertical="center" wrapText="1"/>
    </xf>
    <xf numFmtId="176" fontId="7" fillId="0" borderId="14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76" fontId="17" fillId="0" borderId="12" xfId="0" applyNumberFormat="1" applyFont="1" applyBorder="1" applyAlignment="1">
      <alignment vertical="center"/>
    </xf>
    <xf numFmtId="176" fontId="17" fillId="0" borderId="13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38" fontId="14" fillId="0" borderId="8" xfId="1" applyFont="1" applyBorder="1" applyAlignment="1">
      <alignment horizontal="right" vertical="center"/>
    </xf>
    <xf numFmtId="38" fontId="14" fillId="0" borderId="9" xfId="1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38" fontId="0" fillId="0" borderId="8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right" vertical="center"/>
    </xf>
  </cellXfs>
  <cellStyles count="21">
    <cellStyle name="ハイパーリンク" xfId="2" builtinId="8" hidden="1"/>
    <cellStyle name="ハイパーリンク" xfId="4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桁区切り" xfId="1" builtinId="6"/>
    <cellStyle name="標準" xfId="0" builtinId="0"/>
    <cellStyle name="標準 2" xfId="6"/>
    <cellStyle name="表示済みのハイパーリンク" xfId="3" builtinId="9" hidden="1"/>
    <cellStyle name="表示済みのハイパーリンク" xfId="5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</cellStyles>
  <dxfs count="312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101600</xdr:colOff>
      <xdr:row>0</xdr:row>
      <xdr:rowOff>127000</xdr:rowOff>
    </xdr:from>
    <xdr:to>
      <xdr:col>12</xdr:col>
      <xdr:colOff>101600</xdr:colOff>
      <xdr:row>1</xdr:row>
      <xdr:rowOff>50800</xdr:rowOff>
    </xdr:to>
    <xdr:sp macro="" textlink="">
      <xdr:nvSpPr>
        <xdr:cNvPr id="2" name="正方形/長方形 1"/>
        <xdr:cNvSpPr/>
      </xdr:nvSpPr>
      <xdr:spPr>
        <a:xfrm>
          <a:off x="7099300" y="127000"/>
          <a:ext cx="2641600" cy="279400"/>
        </a:xfrm>
        <a:prstGeom prst="rect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事業区分ごとにシートを作成すること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view="pageBreakPreview" zoomScaleSheetLayoutView="75" workbookViewId="0">
      <selection activeCell="E1" sqref="E1"/>
    </sheetView>
  </sheetViews>
  <sheetFormatPr defaultColWidth="8.875" defaultRowHeight="13.5"/>
  <cols>
    <col min="1" max="1" width="12.125" bestFit="1" customWidth="1"/>
    <col min="2" max="2" width="27.625" customWidth="1"/>
    <col min="3" max="14" width="8.625" customWidth="1"/>
    <col min="15" max="15" width="10.625" customWidth="1"/>
    <col min="16" max="16" width="50.625" customWidth="1"/>
  </cols>
  <sheetData>
    <row r="1" spans="1:16" ht="27.75" customHeight="1">
      <c r="B1" s="2" t="s">
        <v>0</v>
      </c>
    </row>
    <row r="2" spans="1:16" ht="27" customHeight="1">
      <c r="A2" s="48" t="s">
        <v>47</v>
      </c>
      <c r="B2" s="48"/>
      <c r="C2" s="48"/>
      <c r="D2" s="8"/>
      <c r="E2" s="8"/>
    </row>
    <row r="3" spans="1:16" ht="27" customHeight="1">
      <c r="A3" s="8" t="s">
        <v>17</v>
      </c>
      <c r="B3" s="39" t="s">
        <v>48</v>
      </c>
      <c r="C3" s="39"/>
      <c r="D3" s="39"/>
      <c r="E3" s="39"/>
      <c r="G3" s="4" t="s">
        <v>15</v>
      </c>
      <c r="H3" s="40" t="s">
        <v>70</v>
      </c>
      <c r="I3" s="40"/>
      <c r="J3" s="40"/>
      <c r="K3" s="40"/>
      <c r="L3" s="40"/>
      <c r="M3" s="40"/>
      <c r="N3" s="40"/>
      <c r="O3" s="14"/>
      <c r="P3" s="8" t="s">
        <v>36</v>
      </c>
    </row>
    <row r="4" spans="1:16" ht="28.5" customHeight="1">
      <c r="A4" s="42" t="s">
        <v>8</v>
      </c>
      <c r="B4" s="42" t="s">
        <v>9</v>
      </c>
      <c r="C4" s="43" t="s">
        <v>38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  <c r="O4" s="35" t="s">
        <v>39</v>
      </c>
      <c r="P4" s="12" t="s">
        <v>37</v>
      </c>
    </row>
    <row r="5" spans="1:16" ht="28.5" customHeight="1">
      <c r="A5" s="42"/>
      <c r="B5" s="42"/>
      <c r="C5" s="5" t="s">
        <v>1</v>
      </c>
      <c r="D5" s="6" t="s">
        <v>2</v>
      </c>
      <c r="E5" s="7" t="s">
        <v>11</v>
      </c>
      <c r="F5" s="6" t="s">
        <v>3</v>
      </c>
      <c r="G5" s="6" t="s">
        <v>4</v>
      </c>
      <c r="H5" s="6" t="s">
        <v>5</v>
      </c>
      <c r="I5" s="6" t="s">
        <v>6</v>
      </c>
      <c r="J5" s="7" t="s">
        <v>46</v>
      </c>
      <c r="K5" s="7" t="s">
        <v>12</v>
      </c>
      <c r="L5" s="7" t="s">
        <v>13</v>
      </c>
      <c r="M5" s="7" t="s">
        <v>14</v>
      </c>
      <c r="N5" s="6" t="s">
        <v>7</v>
      </c>
      <c r="O5" s="36"/>
      <c r="P5" s="13" t="s">
        <v>43</v>
      </c>
    </row>
    <row r="6" spans="1:16" ht="50.1" customHeight="1">
      <c r="A6" s="20"/>
      <c r="B6" s="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5"/>
    </row>
    <row r="7" spans="1:16" ht="50.1" customHeight="1">
      <c r="A7" s="23"/>
      <c r="B7" s="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25"/>
    </row>
    <row r="8" spans="1:16" ht="50.1" customHeight="1">
      <c r="A8" s="23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5"/>
    </row>
    <row r="9" spans="1:16" ht="50.1" customHeight="1">
      <c r="A9" s="23"/>
      <c r="B9" s="28"/>
      <c r="C9" s="29"/>
      <c r="D9" s="29"/>
      <c r="E9" s="29"/>
      <c r="F9" s="29"/>
      <c r="G9" s="30"/>
      <c r="H9" s="29"/>
      <c r="I9" s="29"/>
      <c r="J9" s="29"/>
      <c r="K9" s="29"/>
      <c r="L9" s="29"/>
      <c r="M9" s="29"/>
      <c r="N9" s="29"/>
      <c r="O9" s="29"/>
      <c r="P9" s="25"/>
    </row>
    <row r="10" spans="1:16" ht="50.1" customHeight="1">
      <c r="A10" s="27"/>
      <c r="B10" s="24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8"/>
    </row>
    <row r="11" spans="1:16" ht="50.1" customHeight="1">
      <c r="A11" s="1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8"/>
    </row>
    <row r="12" spans="1:16" ht="50.1" customHeight="1">
      <c r="A12" s="1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8"/>
    </row>
    <row r="13" spans="1:16" ht="50.1" customHeight="1" thickBot="1">
      <c r="A13" s="3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1"/>
    </row>
    <row r="14" spans="1:16" ht="27" customHeight="1" thickBot="1">
      <c r="A14" s="37" t="s">
        <v>10</v>
      </c>
      <c r="B14" s="41"/>
      <c r="C14" s="11">
        <f t="shared" ref="C14:O14" si="0">SUM(C6:C13)</f>
        <v>0</v>
      </c>
      <c r="D14" s="11">
        <f t="shared" si="0"/>
        <v>0</v>
      </c>
      <c r="E14" s="11">
        <f t="shared" si="0"/>
        <v>0</v>
      </c>
      <c r="F14" s="11">
        <f t="shared" si="0"/>
        <v>0</v>
      </c>
      <c r="G14" s="11">
        <f t="shared" si="0"/>
        <v>0</v>
      </c>
      <c r="H14" s="11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15">
        <f t="shared" si="0"/>
        <v>0</v>
      </c>
      <c r="P14" s="19"/>
    </row>
    <row r="15" spans="1:16" ht="27.95" customHeight="1" thickBot="1">
      <c r="A15" s="37" t="str">
        <f>H3</f>
        <v>(2) ｱ 課題解決に向けたシンポジウム等の開催</v>
      </c>
      <c r="B15" s="38"/>
      <c r="C15" s="51" t="s">
        <v>40</v>
      </c>
      <c r="D15" s="52"/>
      <c r="E15" s="53">
        <f>SUM(C14:O14)</f>
        <v>0</v>
      </c>
      <c r="F15" s="54"/>
      <c r="G15" s="51" t="s">
        <v>41</v>
      </c>
      <c r="H15" s="52"/>
      <c r="I15" s="55">
        <f>SUM(C14:N14)/2</f>
        <v>0</v>
      </c>
      <c r="J15" s="56"/>
      <c r="K15" s="57" t="s">
        <v>42</v>
      </c>
      <c r="L15" s="58"/>
      <c r="M15" s="49">
        <f>I15+O14</f>
        <v>0</v>
      </c>
      <c r="N15" s="50"/>
      <c r="O15" s="46" t="s">
        <v>44</v>
      </c>
      <c r="P15" s="47"/>
    </row>
  </sheetData>
  <mergeCells count="16">
    <mergeCell ref="A2:C2"/>
    <mergeCell ref="M15:N15"/>
    <mergeCell ref="C15:D15"/>
    <mergeCell ref="E15:F15"/>
    <mergeCell ref="G15:H15"/>
    <mergeCell ref="I15:J15"/>
    <mergeCell ref="K15:L15"/>
    <mergeCell ref="O4:O5"/>
    <mergeCell ref="A15:B15"/>
    <mergeCell ref="B3:E3"/>
    <mergeCell ref="H3:N3"/>
    <mergeCell ref="A14:B14"/>
    <mergeCell ref="A4:A5"/>
    <mergeCell ref="B4:B5"/>
    <mergeCell ref="C4:N4"/>
    <mergeCell ref="O15:P15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BC59DF92-3D80-4F29-8584-CBC7018C783A}">
            <xm:f>$H$3=リスト!$B$4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" id="{2CB20D74-23F2-4FC0-BC30-17D19E83CF07}">
            <xm:f>$H$3=リスト!$B$2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02" id="{E68D92F9-A801-4C2B-8657-69C21921132D}">
            <xm:f>$H$3=リスト!$B$19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03" id="{B5D83D79-D943-4867-AD62-E1F711FA6309}">
            <xm:f>$H$3=リスト!$B$16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04" id="{ACE6EBF4-0CB1-4524-B7ED-7E45322164D9}">
            <xm:f>$H$3=リスト!$B$15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05" id="{3260C7A4-BB94-4825-BEE8-50E0121F20F6}">
            <xm:f>$H$3=リスト!$B$12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06" id="{BA6373F0-8265-44F3-BCF0-3FD9D0678A76}">
            <xm:f>$H$3=リスト!$B$7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07" id="{F9712ED2-7122-47C7-881A-1630B26DA8CB}">
            <xm:f>$H$3=リスト!$B$5</xm:f>
            <x14:dxf>
              <fill>
                <patternFill>
                  <bgColor theme="3" tint="0.39994506668294322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expression" priority="95" id="{5E2B9808-BE4B-452D-822A-95758717D8D8}">
            <xm:f>$H$3=リスト!$B$19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96" id="{5CDD815A-A326-4EA0-B99B-5EAF4218525E}">
            <xm:f>$H$3=リスト!$B$15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98" id="{28648FF0-01E2-47B2-AD78-058EE63B30B1}">
            <xm:f>$H$3=リスト!$B$12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99" id="{D1C312E8-42DE-417B-8037-C279A2340D35}">
            <xm:f>$H$3=リスト!$B$11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00" id="{91F3D218-7556-4AB7-A82E-2690A7DABE19}">
            <xm:f>$H$3=リスト!$B$7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01" id="{8221C33A-528B-4422-A394-58EB066AF650}">
            <xm:f>$H$3=リスト!$B$5</xm:f>
            <x14:dxf>
              <fill>
                <patternFill>
                  <bgColor theme="3" tint="0.39994506668294322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expression" priority="94" id="{72C9D5DE-73E1-4976-9F40-1C977DCAE463}">
            <xm:f>$H$3=リスト!$B$13</xm:f>
            <x14:dxf>
              <fill>
                <patternFill>
                  <bgColor theme="3" tint="0.39994506668294322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expression" priority="82" id="{54B829B5-8D39-451C-8D0F-E3AA6B1A61A7}">
            <xm:f>$H$3=リスト!$B$7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93" id="{2D56FEE0-D124-45E9-8E46-2B2844936AFB}">
            <xm:f>$H$3=リスト!$B$16</xm:f>
            <x14:dxf>
              <fill>
                <patternFill>
                  <bgColor theme="3" tint="0.39994506668294322"/>
                </patternFill>
              </fill>
            </x14:dxf>
          </x14:cfRule>
          <xm:sqref>F5</xm:sqref>
        </x14:conditionalFormatting>
        <x14:conditionalFormatting xmlns:xm="http://schemas.microsoft.com/office/excel/2006/main">
          <x14:cfRule type="expression" priority="83" id="{A5C701C7-74FB-4F6B-BBAE-C7E3FF9E8B5A}">
            <xm:f>$H$3=リスト!$B$20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84" id="{293126B1-95B5-4144-AD1E-C4AC00366989}">
            <xm:f>$H$3=リスト!$B$17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86" id="{5665E645-D45D-4684-85D2-ADF866CB04E0}">
            <xm:f>$H$3=リスト!$B$14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87" id="{D75EDF8E-1C22-4EEA-B7CC-140ABF5975CA}">
            <xm:f>$H$3=リスト!$B$12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88" id="{63D28C35-7D93-4656-88F4-B23B93B8152B}">
            <xm:f>$H$3=リスト!$B$10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89" id="{5EB60905-6E42-4EE3-8764-6866842206F3}">
            <xm:f>$H$3=リスト!$B$8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90" id="{8FB0D6D8-8F3F-4495-87FF-5C4E67F353D4}">
            <xm:f>$H$3=リスト!$B$5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91" id="{26276646-6915-4D50-83AD-3A6D83D8E259}">
            <xm:f>$H$3=リスト!$B$3</xm:f>
            <x14:dxf>
              <fill>
                <patternFill>
                  <bgColor theme="3" tint="0.39994506668294322"/>
                </patternFill>
              </fill>
            </x14:dxf>
          </x14:cfRule>
          <xm:sqref>G5</xm:sqref>
        </x14:conditionalFormatting>
        <x14:conditionalFormatting xmlns:xm="http://schemas.microsoft.com/office/excel/2006/main">
          <x14:cfRule type="expression" priority="74" id="{99CC1EB4-4651-4F12-ABFC-B452E76B2072}">
            <xm:f>$H$3=リスト!$B$19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75" id="{4674A226-31E9-4ED7-8614-215D392679DA}">
            <xm:f>$H$3=リスト!$B$16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76" id="{87C3863E-B5B9-44D7-8133-9F5AA8B5CAA0}">
            <xm:f>$H$3=リスト!$B$15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77" id="{55C4E916-67B5-4725-BD10-F8484AA1F4F2}">
            <xm:f>$H$3=リスト!$B$13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78" id="{DA4B739E-738C-4D9A-A78D-319CF41229A3}">
            <xm:f>$H$3=リスト!$B$7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79" id="{3821D9D1-661F-4270-AC60-A90023EFB948}">
            <xm:f>$H$3=リスト!$B$5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80" id="{A1577E53-D5A7-44F7-B61B-E958C483E8B2}">
            <xm:f>$H$3=リスト!$B$4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81" id="{DF59BAF2-9625-402E-AF0B-16C455BFF727}">
            <xm:f>$H$3=リスト!$B$2</xm:f>
            <x14:dxf>
              <fill>
                <patternFill>
                  <bgColor theme="3" tint="0.39994506668294322"/>
                </patternFill>
              </fill>
            </x14:dxf>
          </x14:cfRule>
          <xm:sqref>H5</xm:sqref>
        </x14:conditionalFormatting>
        <x14:conditionalFormatting xmlns:xm="http://schemas.microsoft.com/office/excel/2006/main">
          <x14:cfRule type="expression" priority="1" id="{D5BD85A3-3F0A-4F64-A056-73545B926B90}">
            <xm:f>$H$3=リスト!$B$14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2" id="{0FC28E5C-26CE-4FAA-9E33-04CF8393CB7B}">
            <xm:f>$H$3=リスト!$B$12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" id="{CE65BBAB-5721-4A0D-85BA-BB6042138007}">
            <xm:f>$H$3=リスト!$B$10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4" id="{E617BF53-15CF-4355-A572-8420B131BFBC}">
            <xm:f>$H$3=リスト!$B$8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1" id="{EEA8D252-2BE5-4A56-B781-AC1862413AC2}">
            <xm:f>$H$3=リスト!$B$20</xm:f>
            <x14:dxf>
              <fill>
                <patternFill>
                  <bgColor theme="2" tint="-0.499984740745262"/>
                </patternFill>
              </fill>
            </x14:dxf>
          </x14:cfRule>
          <x14:cfRule type="expression" priority="62" id="{417FA26D-9D7C-4458-A970-F9FDD12287DB}">
            <xm:f>$H$3=リスト!$B$19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3" id="{B19E925E-FBAE-4ED3-8B41-1BF6B073ED3F}">
            <xm:f>$H$3=リスト!$B$18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4" id="{212BBA33-6604-4DB0-A889-6078A0DBA9A2}">
            <xm:f>$H$3=リスト!$B$17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5" id="{7A142A29-2DCD-48D4-9CDA-A2446FA871F8}">
            <xm:f>$H$3=リスト!$B$16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6" id="{D995D7ED-E65A-43C4-905E-34CB49BE0FF8}">
            <xm:f>$H$3=リスト!$B$15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7" id="{700E59CB-4DB1-49D9-B013-05F8F619CA90}">
            <xm:f>$H$3=リスト!$B$13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8" id="{DABBC1C2-B674-42FC-BDE7-AF88144763EA}">
            <xm:f>$H$3=リスト!$B$7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9" id="{02CD36C7-95E3-49C0-BAE7-D19647A30485}">
            <xm:f>$H$3=リスト!$B$6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70" id="{69D16787-3319-4D88-A95F-0318AF9D113A}">
            <xm:f>$H$3=リスト!$B$5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71" id="{F5099DA1-458A-4376-9268-F195EE558487}">
            <xm:f>$H$3=リスト!$B$4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72" id="{429598BF-2112-4BB2-94DD-609E668D5C73}">
            <xm:f>$H$3=リスト!$B$3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73" id="{4E65AE91-0169-41F6-BB25-E9449550EE88}">
            <xm:f>$H$3=リスト!$B$2</xm:f>
            <x14:dxf>
              <fill>
                <patternFill>
                  <bgColor theme="3" tint="0.39994506668294322"/>
                </patternFill>
              </fill>
            </x14:dxf>
          </x14:cfRule>
          <xm:sqref>I5</xm:sqref>
        </x14:conditionalFormatting>
        <x14:conditionalFormatting xmlns:xm="http://schemas.microsoft.com/office/excel/2006/main">
          <x14:cfRule type="expression" priority="43" id="{32A9CAE2-8465-42BF-ABEC-941CE3C508E4}">
            <xm:f>$H$3=リスト!$B$20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44" id="{9BE21CCA-388B-4789-9ECA-8BC88A35DFBA}">
            <xm:f>$H$3=リスト!$B$19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45" id="{68D3E4B5-4C08-4A92-AE38-88F2296F410C}">
            <xm:f>$H$3=リスト!$B$18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46" id="{31DBFC11-7FDC-4378-AAB7-49C2A3D6C096}">
            <xm:f>$H$3=リスト!$B$17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47" id="{78735AE2-E456-4D0E-9D7A-00F398E9CB83}">
            <xm:f>$H$3=リスト!$B$16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48" id="{7C2B6A37-BEFB-4B63-9456-77886452D9FF}">
            <xm:f>$H$3=リスト!$B$15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49" id="{9833EFEA-81D5-4466-A769-F967FE508280}">
            <xm:f>$H$3=リスト!$B$14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0" id="{7CA2B2BA-BAA4-4D5A-992A-74AAE14C8D3B}">
            <xm:f>$H$3=リスト!$B$13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1" id="{3CF3B70D-FBB9-452B-89A1-5656407B2905}">
            <xm:f>$H$3=リスト!$B$12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2" id="{90703C0E-2F0B-48FE-BD2D-345CF2D1CD3A}">
            <xm:f>$H$3=リスト!$B$11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3" id="{2E0FB951-C1E5-46D4-9388-CCB6FDE10F66}">
            <xm:f>$H$3=リスト!$B$10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4" id="{01B0AAEA-D53A-43E5-9212-ECD32C60C448}">
            <xm:f>$H$3=リスト!$B$9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5" id="{854CAF5E-6A83-4D2D-A1D8-E1239DCE93AF}">
            <xm:f>$H$3=リスト!$B$8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6" id="{F9F761DE-000C-4E6C-B334-D3D563C64261}">
            <xm:f>$H$3=リスト!$B$7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7" id="{2AB6FC41-FC86-41A2-A76B-22122C3CBE6E}">
            <xm:f>$H$3=リスト!$B$6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8" id="{7DC66041-9FEF-435E-8DDF-88901E0C884F}">
            <xm:f>$H$3=リスト!$B$5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9" id="{9A7C8DEB-7D62-48EC-A932-51F2AA6D3673}">
            <xm:f>$H$3=リスト!$B$4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0" id="{858591EF-3B6B-4FC1-961B-3C4CF28E0629}">
            <xm:f>$H$3=リスト!$B$2</xm:f>
            <x14:dxf>
              <fill>
                <patternFill>
                  <bgColor theme="3" tint="0.39994506668294322"/>
                </patternFill>
              </fill>
            </x14:dxf>
          </x14:cfRule>
          <xm:sqref>J5</xm:sqref>
        </x14:conditionalFormatting>
        <x14:conditionalFormatting xmlns:xm="http://schemas.microsoft.com/office/excel/2006/main">
          <x14:cfRule type="expression" priority="41" id="{E16F1CE0-FA6E-4C2C-9AA0-17E70F53621F}">
            <xm:f>$H$3=リスト!$B$16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42" id="{2F136C87-7B57-4812-8ACE-A1889D249F77}">
            <xm:f>$H$3=リスト!$B$7</xm:f>
            <x14:dxf>
              <fill>
                <patternFill>
                  <bgColor theme="3" tint="0.39994506668294322"/>
                </patternFill>
              </fill>
            </x14:dxf>
          </x14:cfRule>
          <xm:sqref>K5</xm:sqref>
        </x14:conditionalFormatting>
        <x14:conditionalFormatting xmlns:xm="http://schemas.microsoft.com/office/excel/2006/main">
          <x14:cfRule type="expression" priority="25" id="{7D2ACE05-B634-4092-92B6-5D20A445A47B}">
            <xm:f>$H$3=リスト!$B$20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26" id="{29E35B4D-AA48-430F-A39E-1FAAC3FFBEFB}">
            <xm:f>$H$3=リスト!$B$19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27" id="{241F9851-555D-46D1-84AD-54964CF56148}">
            <xm:f>$H$3=リスト!$B$18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28" id="{E6C32DAC-A501-4237-979C-354B08BC6389}">
            <xm:f>$H$3=リスト!$B$17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29" id="{468203A6-EEF4-4DD5-B106-435636FE98F0}">
            <xm:f>$H$3=リスト!$B$16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0" id="{288A872C-D0C6-4570-ADBF-948CA0F44048}">
            <xm:f>$H$3=リスト!$B$15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1" id="{E8DCFEED-BDF6-4195-BBC3-94012508EDEC}">
            <xm:f>$H$3=リスト!$B$14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2" id="{83C9C4CB-127B-457B-BAD5-E4387C889E97}">
            <xm:f>$H$3=リスト!$B$12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3" id="{30D1049C-8F20-46DE-ADF4-E2B274DBEB5D}">
            <xm:f>$H$3=リスト!$B$10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4" id="{9DE1F17C-A597-47C3-A79C-C4C609B3B181}">
            <xm:f>$H$3=リスト!$B$8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5" id="{A54A3AAF-48A1-4E67-A6E5-1C7244A9E32E}">
            <xm:f>$H$3=リスト!$B$7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6" id="{5F2EBF55-AB32-47B9-86D5-C3916C7AA116}">
            <xm:f>$H$3=リスト!$B$6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7" id="{E97E781A-4338-45DC-B6F6-D8F8570A74F1}">
            <xm:f>$H$3=リスト!$B$5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8" id="{ABA59688-4347-442D-8F6A-8A793DD235C3}">
            <xm:f>$H$3=リスト!$B$4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9" id="{A7615DC2-9994-4007-AE30-E23D6F60E11D}">
            <xm:f>$H$3=リスト!$B$3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40" id="{1A8B5D72-9158-4228-8725-039E2FE2C5A1}">
            <xm:f>$H$3=リスト!$B$2</xm:f>
            <x14:dxf>
              <fill>
                <patternFill>
                  <bgColor theme="3" tint="0.39994506668294322"/>
                </patternFill>
              </fill>
            </x14:dxf>
          </x14:cfRule>
          <xm:sqref>L5</xm:sqref>
        </x14:conditionalFormatting>
        <x14:conditionalFormatting xmlns:xm="http://schemas.microsoft.com/office/excel/2006/main">
          <x14:cfRule type="expression" priority="7" id="{7656610C-FAA6-470C-8066-8F7E4B84EB87}">
            <xm:f>$H$3=リスト!$B$20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8" id="{42F4E0D5-DD0E-49D8-869D-EA5CD96293FA}">
            <xm:f>$H$3=リスト!$B$19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9" id="{70996EEC-B498-44BF-8E25-1F649A03764B}">
            <xm:f>$H$3=リスト!$B$18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0" id="{7844651F-1D0B-4E07-9398-11D0234DBCB8}">
            <xm:f>$H$3=リスト!$B$17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1" id="{6524DCF1-0978-4F88-AA4B-E5EB1EDA4FA4}">
            <xm:f>$H$3=リスト!$B$16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2" id="{361E3440-26FB-4B6B-8744-9B8F81542889}">
            <xm:f>$H$3=リスト!$B$15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3" id="{FAB5B993-75AC-4592-BB1B-090AF1DFE287}">
            <xm:f>$H$3=リスト!$B$14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4" id="{047DE1D9-D0FC-4C67-80A1-B5CA5F913E5A}">
            <xm:f>$H$3=リスト!$B$13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5" id="{974953B8-E90C-44A2-9BA1-3135000F4CF3}">
            <xm:f>$H$3=リスト!$B$10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6" id="{8988321B-06BD-47D1-BB0E-6192FD0C2A80}">
            <xm:f>$H$3=リスト!$B$12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7" id="{E45F2F73-64AB-4A7F-BE62-A9BE9208A3A8}">
            <xm:f>$H$3=リスト!$B$9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8" id="{1EF9036B-D8F3-4FE8-9302-E2349FCC7123}">
            <xm:f>$H$3=リスト!$B$8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9" id="{B11F3A6A-D918-4059-9AB7-7AE51E823EAF}">
            <xm:f>$H$3=リスト!$B$7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20" id="{307631AB-9844-44C8-BBE1-AA10F34F14FF}">
            <xm:f>$H$3=リスト!$B$6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21" id="{91D63CBD-B333-4705-A6C5-C23619FBF1AA}">
            <xm:f>$H$3=リスト!$B$5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22" id="{989FF9B2-D9DC-47A9-8748-E8BD5CE4C7D9}">
            <xm:f>$H$3=リスト!$B$4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23" id="{66B1DFA1-44D2-474E-9B0A-C617DCE0DD36}">
            <xm:f>$H$3=リスト!$B$3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24" id="{B4755AB6-57CA-4A41-A9C9-49AF7DBC4C7F}">
            <xm:f>$H$3=リスト!$B$2</xm:f>
            <x14:dxf>
              <fill>
                <patternFill>
                  <bgColor theme="3" tint="0.39994506668294322"/>
                </patternFill>
              </fill>
            </x14:dxf>
          </x14:cfRule>
          <xm:sqref>M5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リスト!$A$3:$A$10</xm:f>
          </x14:formula1>
          <xm:sqref>B3</xm:sqref>
        </x14:dataValidation>
        <x14:dataValidation type="list" allowBlank="1" showInputMessage="1" showErrorMessage="1">
          <x14:formula1>
            <xm:f>リスト!$B$2:$B$20</xm:f>
          </x14:formula1>
          <xm:sqref>H3:N3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zoomScaleSheetLayoutView="75" workbookViewId="0">
      <selection activeCell="B3" sqref="B3:E3"/>
    </sheetView>
  </sheetViews>
  <sheetFormatPr defaultColWidth="8.875" defaultRowHeight="13.5"/>
  <cols>
    <col min="1" max="1" width="12.125" bestFit="1" customWidth="1"/>
    <col min="2" max="2" width="27.625" customWidth="1"/>
    <col min="3" max="14" width="8.625" customWidth="1"/>
    <col min="15" max="15" width="10.625" customWidth="1"/>
    <col min="16" max="16" width="50.625" customWidth="1"/>
  </cols>
  <sheetData>
    <row r="1" spans="1:16" ht="27.75" customHeight="1">
      <c r="B1" s="2" t="s">
        <v>0</v>
      </c>
    </row>
    <row r="2" spans="1:16" ht="27" customHeight="1">
      <c r="A2" s="48" t="s">
        <v>47</v>
      </c>
      <c r="B2" s="48"/>
      <c r="C2" s="48"/>
      <c r="D2" s="8"/>
      <c r="E2" s="8"/>
    </row>
    <row r="3" spans="1:16" ht="27" customHeight="1">
      <c r="A3" s="8" t="s">
        <v>17</v>
      </c>
      <c r="B3" s="39" t="s">
        <v>52</v>
      </c>
      <c r="C3" s="39"/>
      <c r="D3" s="39"/>
      <c r="E3" s="39"/>
      <c r="G3" s="21" t="s">
        <v>15</v>
      </c>
      <c r="H3" s="40" t="s">
        <v>23</v>
      </c>
      <c r="I3" s="40"/>
      <c r="J3" s="40"/>
      <c r="K3" s="40"/>
      <c r="L3" s="40"/>
      <c r="M3" s="40"/>
      <c r="N3" s="40"/>
      <c r="O3" s="14"/>
      <c r="P3" s="8" t="s">
        <v>36</v>
      </c>
    </row>
    <row r="4" spans="1:16" ht="28.5" customHeight="1">
      <c r="A4" s="42" t="s">
        <v>8</v>
      </c>
      <c r="B4" s="42" t="s">
        <v>9</v>
      </c>
      <c r="C4" s="43" t="s">
        <v>38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  <c r="O4" s="35" t="s">
        <v>39</v>
      </c>
      <c r="P4" s="22" t="s">
        <v>37</v>
      </c>
    </row>
    <row r="5" spans="1:16" ht="28.5" customHeight="1">
      <c r="A5" s="42"/>
      <c r="B5" s="42"/>
      <c r="C5" s="5" t="s">
        <v>1</v>
      </c>
      <c r="D5" s="6" t="s">
        <v>2</v>
      </c>
      <c r="E5" s="7" t="s">
        <v>11</v>
      </c>
      <c r="F5" s="6" t="s">
        <v>3</v>
      </c>
      <c r="G5" s="6" t="s">
        <v>4</v>
      </c>
      <c r="H5" s="6" t="s">
        <v>5</v>
      </c>
      <c r="I5" s="6" t="s">
        <v>6</v>
      </c>
      <c r="J5" s="7" t="s">
        <v>46</v>
      </c>
      <c r="K5" s="7" t="s">
        <v>12</v>
      </c>
      <c r="L5" s="7" t="s">
        <v>13</v>
      </c>
      <c r="M5" s="7" t="s">
        <v>14</v>
      </c>
      <c r="N5" s="6" t="s">
        <v>7</v>
      </c>
      <c r="O5" s="36"/>
      <c r="P5" s="13" t="s">
        <v>43</v>
      </c>
    </row>
    <row r="6" spans="1:16" ht="50.1" customHeight="1">
      <c r="A6" s="20"/>
      <c r="B6" s="26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5"/>
    </row>
    <row r="7" spans="1:16" ht="50.1" customHeight="1">
      <c r="A7" s="23"/>
      <c r="B7" s="24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5"/>
    </row>
    <row r="8" spans="1:16" ht="50.1" customHeight="1">
      <c r="A8" s="27"/>
      <c r="B8" s="24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5"/>
    </row>
    <row r="9" spans="1:16" ht="50.1" customHeight="1">
      <c r="A9" s="23"/>
      <c r="B9" s="24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4"/>
    </row>
    <row r="10" spans="1:16" ht="50.1" customHeight="1">
      <c r="A10" s="1"/>
      <c r="B10" s="34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4"/>
    </row>
    <row r="11" spans="1:16" ht="50.1" customHeight="1" thickBot="1">
      <c r="A11" s="3"/>
      <c r="B11" s="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"/>
    </row>
    <row r="12" spans="1:16" ht="27" customHeight="1" thickBot="1">
      <c r="A12" s="37" t="s">
        <v>10</v>
      </c>
      <c r="B12" s="41"/>
      <c r="C12" s="11">
        <f t="shared" ref="C12:O12" si="0">SUM(C6:C11)</f>
        <v>0</v>
      </c>
      <c r="D12" s="11">
        <f t="shared" si="0"/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1">
        <f t="shared" si="0"/>
        <v>0</v>
      </c>
      <c r="M12" s="11">
        <f t="shared" si="0"/>
        <v>0</v>
      </c>
      <c r="N12" s="11">
        <f t="shared" si="0"/>
        <v>0</v>
      </c>
      <c r="O12" s="15">
        <f t="shared" si="0"/>
        <v>0</v>
      </c>
      <c r="P12" s="19"/>
    </row>
    <row r="13" spans="1:16" ht="27.95" customHeight="1" thickBot="1">
      <c r="A13" s="37" t="str">
        <f>H3</f>
        <v>(3) 食育推進リーダーの育成及び活動の促進</v>
      </c>
      <c r="B13" s="38"/>
      <c r="C13" s="51" t="s">
        <v>40</v>
      </c>
      <c r="D13" s="52"/>
      <c r="E13" s="53">
        <f>SUM(C12:O12)</f>
        <v>0</v>
      </c>
      <c r="F13" s="54"/>
      <c r="G13" s="51" t="s">
        <v>41</v>
      </c>
      <c r="H13" s="52"/>
      <c r="I13" s="59">
        <f>SUM(C12:N12)/2</f>
        <v>0</v>
      </c>
      <c r="J13" s="60"/>
      <c r="K13" s="37" t="s">
        <v>42</v>
      </c>
      <c r="L13" s="41"/>
      <c r="M13" s="61">
        <f>I13+O12</f>
        <v>0</v>
      </c>
      <c r="N13" s="62"/>
      <c r="O13" s="46" t="s">
        <v>44</v>
      </c>
      <c r="P13" s="47"/>
    </row>
  </sheetData>
  <mergeCells count="16">
    <mergeCell ref="O4:O5"/>
    <mergeCell ref="A12:B12"/>
    <mergeCell ref="A13:B13"/>
    <mergeCell ref="C13:D13"/>
    <mergeCell ref="E13:F13"/>
    <mergeCell ref="G13:H13"/>
    <mergeCell ref="I13:J13"/>
    <mergeCell ref="K13:L13"/>
    <mergeCell ref="M13:N13"/>
    <mergeCell ref="O13:P13"/>
    <mergeCell ref="A2:C2"/>
    <mergeCell ref="B3:E3"/>
    <mergeCell ref="H3:N3"/>
    <mergeCell ref="A4:A5"/>
    <mergeCell ref="B4:B5"/>
    <mergeCell ref="C4:N4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1BFB6325-383F-4446-9F4D-9A8460021182}">
            <xm:f>$H$3=リスト!$B$4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" id="{9460E4E9-019C-B04D-90B8-47D003AC35E2}">
            <xm:f>$H$3=リスト!$B$2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99" id="{8905EA73-322A-E142-B153-FC7F03324CA3}">
            <xm:f>$H$3=リスト!$B$19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00" id="{0AC03277-6DD7-7945-BC00-3803C496A33A}">
            <xm:f>$H$3=リスト!$B$16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01" id="{F287CE34-E42E-3F4C-8C42-B30539C97393}">
            <xm:f>$H$3=リスト!$B$15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02" id="{7B75F79D-A64D-D549-BC04-01FBE7865675}">
            <xm:f>$H$3=リスト!$B$12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03" id="{644E4342-3BFB-EB46-9076-D79C002B2B7D}">
            <xm:f>$H$3=リスト!$B$7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04" id="{0F20D122-14BA-6C47-ADDD-7E88D2EF90F1}">
            <xm:f>$H$3=リスト!$B$5</xm:f>
            <x14:dxf>
              <fill>
                <patternFill>
                  <bgColor theme="3" tint="0.39994506668294322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expression" priority="93" id="{0E147B79-D05D-AB49-AD2D-60E318CC0837}">
            <xm:f>$H$3=リスト!$B$19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94" id="{DAC8B7E9-AA3D-454C-9697-0D243F97A66D}">
            <xm:f>$H$3=リスト!$B$15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95" id="{7D3ECE4C-8EFD-E643-B102-0F120255ABF6}">
            <xm:f>$H$3=リスト!$B$12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96" id="{BA22E424-20E0-CD43-ACE2-CA1C3E2B8FE9}">
            <xm:f>$H$3=リスト!$B$11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97" id="{E9B5639F-0BD7-994D-8A07-33FE72622208}">
            <xm:f>$H$3=リスト!$B$7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98" id="{D65F0250-4518-1540-9BC3-A3163356B531}">
            <xm:f>$H$3=リスト!$B$5</xm:f>
            <x14:dxf>
              <fill>
                <patternFill>
                  <bgColor theme="3" tint="0.39994506668294322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expression" priority="92" id="{A217382E-A490-C84E-AEE5-148E27D2BA3B}">
            <xm:f>$H$3=リスト!$B$13</xm:f>
            <x14:dxf>
              <fill>
                <patternFill>
                  <bgColor theme="3" tint="0.39994506668294322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expression" priority="82" id="{B5CB50DA-79FC-8346-B1F2-1DEC992AC7EB}">
            <xm:f>$H$3=リスト!$B$7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91" id="{6CA63FEC-3810-6B40-9234-84E2F20F3DB6}">
            <xm:f>$H$3=リスト!$B$16</xm:f>
            <x14:dxf>
              <fill>
                <patternFill>
                  <bgColor theme="3" tint="0.39994506668294322"/>
                </patternFill>
              </fill>
            </x14:dxf>
          </x14:cfRule>
          <xm:sqref>F5</xm:sqref>
        </x14:conditionalFormatting>
        <x14:conditionalFormatting xmlns:xm="http://schemas.microsoft.com/office/excel/2006/main">
          <x14:cfRule type="expression" priority="83" id="{1DE21BD0-45DF-A04A-87DF-5AA271115128}">
            <xm:f>$H$3=リスト!$B$20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84" id="{67D19E5A-745D-D649-802D-A2CA3783C756}">
            <xm:f>$H$3=リスト!$B$17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85" id="{DBDBE5E3-2001-0445-8928-50E7B549D2C3}">
            <xm:f>$H$3=リスト!$B$14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86" id="{BE1688BF-E661-4A4F-94E7-3C91360971DD}">
            <xm:f>$H$3=リスト!$B$12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87" id="{71A5BBC5-689D-DC47-A034-70684B21E88B}">
            <xm:f>$H$3=リスト!$B$10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88" id="{64E67D48-7ADE-E547-88B7-16C4F9E2E1AF}">
            <xm:f>$H$3=リスト!$B$8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89" id="{E7E26CDE-CAF7-9147-A9CD-98FF7B985895}">
            <xm:f>$H$3=リスト!$B$5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90" id="{A93F3BFB-8FD0-2046-8948-587E8221DB02}">
            <xm:f>$H$3=リスト!$B$3</xm:f>
            <x14:dxf>
              <fill>
                <patternFill>
                  <bgColor theme="3" tint="0.39994506668294322"/>
                </patternFill>
              </fill>
            </x14:dxf>
          </x14:cfRule>
          <xm:sqref>G5</xm:sqref>
        </x14:conditionalFormatting>
        <x14:conditionalFormatting xmlns:xm="http://schemas.microsoft.com/office/excel/2006/main">
          <x14:cfRule type="expression" priority="74" id="{1372D12C-7199-CA48-9F0D-DA7185D258D6}">
            <xm:f>$H$3=リスト!$B$19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75" id="{A8CFA767-780B-BB4D-B09A-B8EF81FCBE13}">
            <xm:f>$H$3=リスト!$B$16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76" id="{4A35416F-9ABB-E143-8503-2C2D134C163D}">
            <xm:f>$H$3=リスト!$B$15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77" id="{D2A20E27-1BE5-5A4E-A696-84FE659E0A8C}">
            <xm:f>$H$3=リスト!$B$13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78" id="{8FCDDC11-0A89-404A-898A-1373F4752576}">
            <xm:f>$H$3=リスト!$B$7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79" id="{E851F048-959A-014C-9F4B-C57CA35DDE35}">
            <xm:f>$H$3=リスト!$B$5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80" id="{AD8B93AA-CEA1-B242-BF1E-4F02446934A8}">
            <xm:f>$H$3=リスト!$B$4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81" id="{31CB3897-E693-5C4F-A7CF-699998BB6298}">
            <xm:f>$H$3=リスト!$B$2</xm:f>
            <x14:dxf>
              <fill>
                <patternFill>
                  <bgColor theme="3" tint="0.39994506668294322"/>
                </patternFill>
              </fill>
            </x14:dxf>
          </x14:cfRule>
          <xm:sqref>H5</xm:sqref>
        </x14:conditionalFormatting>
        <x14:conditionalFormatting xmlns:xm="http://schemas.microsoft.com/office/excel/2006/main">
          <x14:cfRule type="expression" priority="1" id="{1E075A10-C5FE-7548-A574-C14E8491EEF1}">
            <xm:f>$H$3=リスト!$B$14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2" id="{9F4C2C31-4ABF-1D47-8F95-32CD8E68721F}">
            <xm:f>$H$3=リスト!$B$12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" id="{F6A2C3E9-98C5-454F-8054-1411FE922C2E}">
            <xm:f>$H$3=リスト!$B$10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4" id="{0590148F-663A-8F41-8EC9-877182784F88}">
            <xm:f>$H$3=リスト!$B$8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1" id="{55E05B0A-6765-7442-9897-6BD28D046DA8}">
            <xm:f>$H$3=リスト!$B$20</xm:f>
            <x14:dxf>
              <fill>
                <patternFill>
                  <bgColor theme="2" tint="-0.499984740745262"/>
                </patternFill>
              </fill>
            </x14:dxf>
          </x14:cfRule>
          <x14:cfRule type="expression" priority="62" id="{9783E05D-D106-664B-917D-4910500B1AF7}">
            <xm:f>$H$3=リスト!$B$19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3" id="{EA90A1D1-7D10-3E43-9841-9A63F629264A}">
            <xm:f>$H$3=リスト!$B$18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4" id="{A118F96C-E536-1045-BD67-DA1524A8A415}">
            <xm:f>$H$3=リスト!$B$17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5" id="{228D051E-BC89-6149-ADAB-FEF5E0AC56DB}">
            <xm:f>$H$3=リスト!$B$16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6" id="{65624EBC-1856-2348-8AA9-BC83CD9FFCAE}">
            <xm:f>$H$3=リスト!$B$15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7" id="{C5DDF42E-4E1D-7E4F-81DF-68B361802D8D}">
            <xm:f>$H$3=リスト!$B$13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8" id="{AED897B5-5A4E-B748-9256-A2D4BBBA4EC7}">
            <xm:f>$H$3=リスト!$B$7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9" id="{4C5375CD-F2A9-764D-B43E-7799FC98AD38}">
            <xm:f>$H$3=リスト!$B$6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70" id="{7E7DA06F-774E-6843-B058-5E8688E02146}">
            <xm:f>$H$3=リスト!$B$5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71" id="{689A5105-4191-4A4A-9790-1625584B14E7}">
            <xm:f>$H$3=リスト!$B$4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72" id="{E6E0D350-9FE3-2540-992D-84F433C3DA44}">
            <xm:f>$H$3=リスト!$B$3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73" id="{B5AEAE5C-F971-4145-BDD3-99F38B2A7DA8}">
            <xm:f>$H$3=リスト!$B$2</xm:f>
            <x14:dxf>
              <fill>
                <patternFill>
                  <bgColor theme="3" tint="0.39994506668294322"/>
                </patternFill>
              </fill>
            </x14:dxf>
          </x14:cfRule>
          <xm:sqref>I5</xm:sqref>
        </x14:conditionalFormatting>
        <x14:conditionalFormatting xmlns:xm="http://schemas.microsoft.com/office/excel/2006/main">
          <x14:cfRule type="expression" priority="43" id="{EB058332-6A9F-0A4B-B0AD-AE5D0902FE4B}">
            <xm:f>$H$3=リスト!$B$20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44" id="{F073D011-DEFE-AE44-92F6-EDF272E8956C}">
            <xm:f>$H$3=リスト!$B$19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45" id="{B52882D4-EA1D-8E46-8045-EC75B2B41DB0}">
            <xm:f>$H$3=リスト!$B$18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46" id="{29864333-BAE5-9D4E-A063-BED18064DDDD}">
            <xm:f>$H$3=リスト!$B$17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47" id="{78F6FA62-A4A9-624E-A6FA-E0AEC904E224}">
            <xm:f>$H$3=リスト!$B$16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48" id="{E2EDED55-F761-3E4B-B5FF-C84746C83014}">
            <xm:f>$H$3=リスト!$B$15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49" id="{8DA04BE2-F4B3-BC42-9D08-4D4D6E99F05A}">
            <xm:f>$H$3=リスト!$B$14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0" id="{A488A482-4FF8-774F-B6A9-43FA69A227E3}">
            <xm:f>$H$3=リスト!$B$13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1" id="{70C1953D-6DE5-824D-88D1-2099D20F227B}">
            <xm:f>$H$3=リスト!$B$12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2" id="{6879E388-5547-204D-932A-DC4CABF3C4A4}">
            <xm:f>$H$3=リスト!$B$11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3" id="{EC99DFD5-61FD-5241-8E78-8CFAF6B9C44B}">
            <xm:f>$H$3=リスト!$B$10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4" id="{D1266052-C0FD-A442-81C0-C70FC7FC4476}">
            <xm:f>$H$3=リスト!$B$9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5" id="{3AFF9D5A-9D13-3449-BA6B-C438CC6C9B74}">
            <xm:f>$H$3=リスト!$B$8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6" id="{4954F5DD-0C2A-914A-A31C-82E6F8406F87}">
            <xm:f>$H$3=リスト!$B$7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7" id="{6105DBF5-5B39-E64B-BED8-12DFAD0AC09F}">
            <xm:f>$H$3=リスト!$B$6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8" id="{E720FCC0-E20C-604D-8BB0-8C3F0D119501}">
            <xm:f>$H$3=リスト!$B$5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9" id="{81F63DE4-26BE-8B4A-A4C8-E947A10B433C}">
            <xm:f>$H$3=リスト!$B$4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0" id="{6A6D3C86-BE72-FF4D-AEB7-96D0E8C679AB}">
            <xm:f>$H$3=リスト!$B$2</xm:f>
            <x14:dxf>
              <fill>
                <patternFill>
                  <bgColor theme="3" tint="0.39994506668294322"/>
                </patternFill>
              </fill>
            </x14:dxf>
          </x14:cfRule>
          <xm:sqref>J5</xm:sqref>
        </x14:conditionalFormatting>
        <x14:conditionalFormatting xmlns:xm="http://schemas.microsoft.com/office/excel/2006/main">
          <x14:cfRule type="expression" priority="41" id="{45E1516A-D74B-6441-BE31-DA3662E410EF}">
            <xm:f>$H$3=リスト!$B$16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42" id="{028C8EF4-E994-4F4A-AF10-420B88B34625}">
            <xm:f>$H$3=リスト!$B$7</xm:f>
            <x14:dxf>
              <fill>
                <patternFill>
                  <bgColor theme="3" tint="0.39994506668294322"/>
                </patternFill>
              </fill>
            </x14:dxf>
          </x14:cfRule>
          <xm:sqref>K5</xm:sqref>
        </x14:conditionalFormatting>
        <x14:conditionalFormatting xmlns:xm="http://schemas.microsoft.com/office/excel/2006/main">
          <x14:cfRule type="expression" priority="25" id="{63DC9BEC-9FFA-D644-B801-BFA06C4CD492}">
            <xm:f>$H$3=リスト!$B$20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26" id="{66561BB8-A96E-7646-8E69-8D3448A5B4F2}">
            <xm:f>$H$3=リスト!$B$19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27" id="{0041F980-E65F-7040-89ED-22C7CD1BDE0B}">
            <xm:f>$H$3=リスト!$B$18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28" id="{6EE17C6A-9481-8141-B048-2CC523047F6D}">
            <xm:f>$H$3=リスト!$B$17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29" id="{67D8C2F8-9E17-BF48-9604-0DD4711797FC}">
            <xm:f>$H$3=リスト!$B$16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0" id="{582F0744-3149-EF45-ADD4-024ABF21806F}">
            <xm:f>$H$3=リスト!$B$15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1" id="{BD930AEF-2055-854C-A775-BCD34D1167E3}">
            <xm:f>$H$3=リスト!$B$14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2" id="{12C890E8-AE19-C44B-A63D-6F07C1184534}">
            <xm:f>$H$3=リスト!$B$12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3" id="{8820F4F5-D775-AA44-900B-CAB96DC14444}">
            <xm:f>$H$3=リスト!$B$10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4" id="{B12909C7-5BFD-4F48-9FA6-6CAEBEADEB49}">
            <xm:f>$H$3=リスト!$B$8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5" id="{C7CD6111-6C64-CA41-B878-C9C4D3BCE2F9}">
            <xm:f>$H$3=リスト!$B$7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6" id="{8D56AE15-95D6-9F4D-A836-0DEF22350421}">
            <xm:f>$H$3=リスト!$B$6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7" id="{D2A765A0-7894-1347-BB6F-C081CEB5E2DB}">
            <xm:f>$H$3=リスト!$B$5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8" id="{7FE4B06E-41A6-C341-8187-D22847DD73AE}">
            <xm:f>$H$3=リスト!$B$4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9" id="{CF6CD897-BB85-7D41-B6E1-D569EACEE661}">
            <xm:f>$H$3=リスト!$B$3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40" id="{5DE84BDE-6EFA-8348-832D-E2A7A2C54EE6}">
            <xm:f>$H$3=リスト!$B$2</xm:f>
            <x14:dxf>
              <fill>
                <patternFill>
                  <bgColor theme="3" tint="0.39994506668294322"/>
                </patternFill>
              </fill>
            </x14:dxf>
          </x14:cfRule>
          <xm:sqref>L5</xm:sqref>
        </x14:conditionalFormatting>
        <x14:conditionalFormatting xmlns:xm="http://schemas.microsoft.com/office/excel/2006/main">
          <x14:cfRule type="expression" priority="7" id="{9524B7F6-0CE4-AC49-A41B-72A8528A695A}">
            <xm:f>$H$3=リスト!$B$20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8" id="{40412799-6997-A24B-A96F-70CD5319FD70}">
            <xm:f>$H$3=リスト!$B$19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9" id="{2FF1FD88-7EE4-7645-A32A-8E8B1E47C32F}">
            <xm:f>$H$3=リスト!$B$18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0" id="{2CD739A0-4F84-3D49-A0C3-8FFAE83B9BE8}">
            <xm:f>$H$3=リスト!$B$17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1" id="{5606AF6D-E79F-2140-A322-F56F7DD26340}">
            <xm:f>$H$3=リスト!$B$16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2" id="{E2E0F4D2-8170-624E-A1BE-3327DB2697EB}">
            <xm:f>$H$3=リスト!$B$15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3" id="{1B4C907D-E9BC-5847-94C0-C09E09E6F768}">
            <xm:f>$H$3=リスト!$B$14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4" id="{EF8A6818-39A8-7144-B08C-45A43BD19638}">
            <xm:f>$H$3=リスト!$B$13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5" id="{15EF1098-8090-704B-AF9F-975BF284714B}">
            <xm:f>$H$3=リスト!$B$10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6" id="{B1877F0B-2F2C-4640-8D7D-F896AC85A3FF}">
            <xm:f>$H$3=リスト!$B$12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7" id="{A6D67F16-180F-E04F-B0AA-5ABC8BCD8EC3}">
            <xm:f>$H$3=リスト!$B$9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8" id="{EF9ED699-EB37-BF46-BF1C-676D0BB40C52}">
            <xm:f>$H$3=リスト!$B$8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9" id="{51EC3EF0-FCA1-284C-8ED8-EB98E3BE5958}">
            <xm:f>$H$3=リスト!$B$7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20" id="{492D3018-A9F6-7548-988F-CB3EF0C7FD22}">
            <xm:f>$H$3=リスト!$B$6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21" id="{6B6CB982-74C1-184A-8098-4176CDBB1E21}">
            <xm:f>$H$3=リスト!$B$5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22" id="{2DB47623-B6FA-1744-ACFB-7C8765815A7A}">
            <xm:f>$H$3=リスト!$B$4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23" id="{1783F5B8-9F5B-1043-87A5-4DBBE460E85B}">
            <xm:f>$H$3=リスト!$B$3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24" id="{ECBB39DD-C4FA-6348-ACB6-E6249BEDF59D}">
            <xm:f>$H$3=リスト!$B$2</xm:f>
            <x14:dxf>
              <fill>
                <patternFill>
                  <bgColor theme="3" tint="0.39994506668294322"/>
                </patternFill>
              </fill>
            </x14:dxf>
          </x14:cfRule>
          <xm:sqref>M5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リスト!$B$2:$B$20</xm:f>
          </x14:formula1>
          <xm:sqref>H3:N3</xm:sqref>
        </x14:dataValidation>
        <x14:dataValidation type="list" allowBlank="1" showInputMessage="1" showErrorMessage="1">
          <x14:formula1>
            <xm:f>リスト!$A$3:$A$10</xm:f>
          </x14:formula1>
          <xm:sqref>B3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20"/>
  <sheetViews>
    <sheetView zoomScale="110" zoomScaleNormal="110" zoomScalePageLayoutView="110" workbookViewId="0">
      <selection activeCell="A13" sqref="A13"/>
    </sheetView>
  </sheetViews>
  <sheetFormatPr defaultColWidth="8.875" defaultRowHeight="13.5"/>
  <cols>
    <col min="1" max="1" width="52.5" bestFit="1" customWidth="1"/>
    <col min="2" max="2" width="63.375" bestFit="1" customWidth="1"/>
  </cols>
  <sheetData>
    <row r="1" spans="1:2">
      <c r="A1" t="s">
        <v>16</v>
      </c>
      <c r="B1" t="s">
        <v>15</v>
      </c>
    </row>
    <row r="2" spans="1:2">
      <c r="A2" t="s">
        <v>50</v>
      </c>
      <c r="B2" t="s">
        <v>45</v>
      </c>
    </row>
    <row r="3" spans="1:2">
      <c r="A3" t="s">
        <v>49</v>
      </c>
      <c r="B3" t="s">
        <v>18</v>
      </c>
    </row>
    <row r="4" spans="1:2">
      <c r="A4" t="s">
        <v>48</v>
      </c>
      <c r="B4" t="s">
        <v>19</v>
      </c>
    </row>
    <row r="5" spans="1:2">
      <c r="A5" t="s">
        <v>51</v>
      </c>
      <c r="B5" t="s">
        <v>20</v>
      </c>
    </row>
    <row r="6" spans="1:2">
      <c r="A6" t="s">
        <v>52</v>
      </c>
      <c r="B6" t="s">
        <v>21</v>
      </c>
    </row>
    <row r="7" spans="1:2">
      <c r="A7" t="s">
        <v>53</v>
      </c>
      <c r="B7" t="s">
        <v>22</v>
      </c>
    </row>
    <row r="8" spans="1:2">
      <c r="A8" t="s">
        <v>54</v>
      </c>
      <c r="B8" t="s">
        <v>23</v>
      </c>
    </row>
    <row r="9" spans="1:2">
      <c r="A9" t="s">
        <v>55</v>
      </c>
      <c r="B9" t="s">
        <v>24</v>
      </c>
    </row>
    <row r="10" spans="1:2">
      <c r="A10" t="s">
        <v>56</v>
      </c>
      <c r="B10" t="s">
        <v>25</v>
      </c>
    </row>
    <row r="11" spans="1:2">
      <c r="B11" t="s">
        <v>26</v>
      </c>
    </row>
    <row r="12" spans="1:2">
      <c r="B12" t="s">
        <v>27</v>
      </c>
    </row>
    <row r="13" spans="1:2">
      <c r="B13" t="s">
        <v>28</v>
      </c>
    </row>
    <row r="14" spans="1:2">
      <c r="B14" t="s">
        <v>29</v>
      </c>
    </row>
    <row r="15" spans="1:2">
      <c r="B15" t="s">
        <v>30</v>
      </c>
    </row>
    <row r="16" spans="1:2">
      <c r="B16" t="s">
        <v>31</v>
      </c>
    </row>
    <row r="17" spans="2:2">
      <c r="B17" t="s">
        <v>32</v>
      </c>
    </row>
    <row r="18" spans="2:2">
      <c r="B18" t="s">
        <v>33</v>
      </c>
    </row>
    <row r="19" spans="2:2">
      <c r="B19" t="s">
        <v>34</v>
      </c>
    </row>
    <row r="20" spans="2:2">
      <c r="B20" t="s">
        <v>35</v>
      </c>
    </row>
  </sheetData>
  <phoneticPr fontId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view="pageBreakPreview" zoomScale="75" zoomScaleSheetLayoutView="75" workbookViewId="0">
      <selection activeCell="E2" sqref="E2"/>
    </sheetView>
  </sheetViews>
  <sheetFormatPr defaultColWidth="8.875" defaultRowHeight="13.5"/>
  <cols>
    <col min="1" max="1" width="12.125" bestFit="1" customWidth="1"/>
    <col min="2" max="2" width="27.625" customWidth="1"/>
    <col min="3" max="14" width="8.625" customWidth="1"/>
    <col min="15" max="15" width="10.625" customWidth="1"/>
    <col min="16" max="16" width="50.625" customWidth="1"/>
  </cols>
  <sheetData>
    <row r="1" spans="1:16" ht="27.75" customHeight="1" thickTop="1" thickBot="1">
      <c r="B1" s="2" t="s">
        <v>0</v>
      </c>
      <c r="C1" s="63" t="s">
        <v>66</v>
      </c>
      <c r="D1" s="64"/>
    </row>
    <row r="2" spans="1:16" ht="27" customHeight="1" thickTop="1">
      <c r="A2" s="48" t="s">
        <v>47</v>
      </c>
      <c r="B2" s="48"/>
      <c r="C2" s="48"/>
    </row>
    <row r="3" spans="1:16" ht="27" customHeight="1">
      <c r="A3" s="8" t="s">
        <v>17</v>
      </c>
      <c r="B3" s="39" t="s">
        <v>52</v>
      </c>
      <c r="C3" s="39"/>
      <c r="D3" s="39"/>
      <c r="E3" s="39"/>
      <c r="G3" s="18" t="s">
        <v>15</v>
      </c>
      <c r="H3" s="40" t="s">
        <v>24</v>
      </c>
      <c r="I3" s="40"/>
      <c r="J3" s="40"/>
      <c r="K3" s="40"/>
      <c r="L3" s="40"/>
      <c r="M3" s="40"/>
      <c r="N3" s="40"/>
      <c r="O3" s="14"/>
      <c r="P3" s="8" t="s">
        <v>36</v>
      </c>
    </row>
    <row r="4" spans="1:16" ht="28.5" customHeight="1">
      <c r="A4" s="42" t="s">
        <v>8</v>
      </c>
      <c r="B4" s="42" t="s">
        <v>9</v>
      </c>
      <c r="C4" s="43" t="s">
        <v>38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  <c r="O4" s="35" t="s">
        <v>39</v>
      </c>
      <c r="P4" s="16" t="s">
        <v>37</v>
      </c>
    </row>
    <row r="5" spans="1:16" ht="28.5" customHeight="1">
      <c r="A5" s="42"/>
      <c r="B5" s="42"/>
      <c r="C5" s="5" t="s">
        <v>1</v>
      </c>
      <c r="D5" s="6" t="s">
        <v>2</v>
      </c>
      <c r="E5" s="7" t="s">
        <v>11</v>
      </c>
      <c r="F5" s="6" t="s">
        <v>3</v>
      </c>
      <c r="G5" s="6" t="s">
        <v>4</v>
      </c>
      <c r="H5" s="6" t="s">
        <v>5</v>
      </c>
      <c r="I5" s="6" t="s">
        <v>6</v>
      </c>
      <c r="J5" s="7" t="s">
        <v>46</v>
      </c>
      <c r="K5" s="7" t="s">
        <v>12</v>
      </c>
      <c r="L5" s="7" t="s">
        <v>13</v>
      </c>
      <c r="M5" s="7" t="s">
        <v>14</v>
      </c>
      <c r="N5" s="6" t="s">
        <v>7</v>
      </c>
      <c r="O5" s="36"/>
      <c r="P5" s="13" t="s">
        <v>43</v>
      </c>
    </row>
    <row r="6" spans="1:16" ht="50.1" customHeight="1">
      <c r="A6" s="20" t="s">
        <v>57</v>
      </c>
      <c r="B6" s="20" t="s">
        <v>58</v>
      </c>
      <c r="C6" s="9"/>
      <c r="D6" s="9"/>
      <c r="E6" s="9"/>
      <c r="F6" s="9"/>
      <c r="G6" s="9"/>
      <c r="H6" s="9"/>
      <c r="I6" s="9"/>
      <c r="J6" s="9"/>
      <c r="K6" s="9"/>
      <c r="L6" s="9">
        <v>6000</v>
      </c>
      <c r="M6" s="9"/>
      <c r="N6" s="9"/>
      <c r="O6" s="9"/>
      <c r="P6" s="1" t="s">
        <v>59</v>
      </c>
    </row>
    <row r="7" spans="1:16" ht="50.1" customHeight="1">
      <c r="A7" s="17" t="s">
        <v>60</v>
      </c>
      <c r="B7" s="20" t="s">
        <v>61</v>
      </c>
      <c r="C7" s="9"/>
      <c r="D7" s="9"/>
      <c r="E7" s="9"/>
      <c r="F7" s="9"/>
      <c r="G7" s="9"/>
      <c r="H7" s="9"/>
      <c r="I7" s="9"/>
      <c r="J7" s="9"/>
      <c r="K7" s="9"/>
      <c r="L7" s="9">
        <v>4500</v>
      </c>
      <c r="M7" s="9"/>
      <c r="N7" s="9"/>
      <c r="O7" s="9"/>
      <c r="P7" s="1" t="s">
        <v>62</v>
      </c>
    </row>
    <row r="8" spans="1:16" ht="50.1" customHeight="1">
      <c r="A8" s="17" t="s">
        <v>60</v>
      </c>
      <c r="B8" s="20" t="s">
        <v>63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>
        <v>5700</v>
      </c>
      <c r="P8" s="20" t="s">
        <v>69</v>
      </c>
    </row>
    <row r="9" spans="1:16" ht="50.1" customHeight="1">
      <c r="A9" s="17" t="s">
        <v>60</v>
      </c>
      <c r="B9" s="20" t="s">
        <v>64</v>
      </c>
      <c r="C9" s="9">
        <v>27600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0" t="s">
        <v>67</v>
      </c>
    </row>
    <row r="10" spans="1:16" ht="50.1" customHeight="1">
      <c r="A10" s="17" t="s">
        <v>60</v>
      </c>
      <c r="B10" s="20" t="s">
        <v>65</v>
      </c>
      <c r="C10" s="9"/>
      <c r="D10" s="9">
        <v>3120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20" t="s">
        <v>68</v>
      </c>
    </row>
    <row r="11" spans="1:16" ht="50.1" customHeight="1">
      <c r="A11" s="1"/>
      <c r="B11" s="1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"/>
    </row>
    <row r="12" spans="1:16" ht="50.1" customHeight="1">
      <c r="A12" s="1"/>
      <c r="B12" s="1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"/>
    </row>
    <row r="13" spans="1:16" ht="50.1" customHeight="1">
      <c r="A13" s="1"/>
      <c r="B13" s="1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"/>
    </row>
    <row r="14" spans="1:16" ht="50.1" customHeight="1" thickBot="1">
      <c r="A14" s="3"/>
      <c r="B14" s="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3"/>
    </row>
    <row r="15" spans="1:16" ht="27" customHeight="1" thickBot="1">
      <c r="A15" s="37" t="s">
        <v>10</v>
      </c>
      <c r="B15" s="41"/>
      <c r="C15" s="11">
        <f t="shared" ref="C15:O15" si="0">SUM(C6:C14)</f>
        <v>27600</v>
      </c>
      <c r="D15" s="11">
        <f t="shared" si="0"/>
        <v>3120</v>
      </c>
      <c r="E15" s="11">
        <f t="shared" si="0"/>
        <v>0</v>
      </c>
      <c r="F15" s="11">
        <f t="shared" si="0"/>
        <v>0</v>
      </c>
      <c r="G15" s="11">
        <f t="shared" si="0"/>
        <v>0</v>
      </c>
      <c r="H15" s="11">
        <f t="shared" si="0"/>
        <v>0</v>
      </c>
      <c r="I15" s="11">
        <f t="shared" si="0"/>
        <v>0</v>
      </c>
      <c r="J15" s="11">
        <f t="shared" si="0"/>
        <v>0</v>
      </c>
      <c r="K15" s="11">
        <f t="shared" si="0"/>
        <v>0</v>
      </c>
      <c r="L15" s="11">
        <f t="shared" si="0"/>
        <v>10500</v>
      </c>
      <c r="M15" s="11">
        <f t="shared" si="0"/>
        <v>0</v>
      </c>
      <c r="N15" s="11">
        <f t="shared" si="0"/>
        <v>0</v>
      </c>
      <c r="O15" s="15">
        <f t="shared" si="0"/>
        <v>5700</v>
      </c>
      <c r="P15" s="19"/>
    </row>
    <row r="16" spans="1:16" ht="27.95" customHeight="1" thickBot="1">
      <c r="A16" s="37" t="str">
        <f>H3</f>
        <v>(4) 食文化の保護・継承のための取組支援</v>
      </c>
      <c r="B16" s="38"/>
      <c r="C16" s="51" t="s">
        <v>40</v>
      </c>
      <c r="D16" s="52"/>
      <c r="E16" s="53">
        <f>SUM(C15:O15)</f>
        <v>46920</v>
      </c>
      <c r="F16" s="54"/>
      <c r="G16" s="51" t="s">
        <v>41</v>
      </c>
      <c r="H16" s="52"/>
      <c r="I16" s="53">
        <f>SUM(C15:N15)/2</f>
        <v>20610</v>
      </c>
      <c r="J16" s="65"/>
      <c r="K16" s="37" t="s">
        <v>42</v>
      </c>
      <c r="L16" s="41"/>
      <c r="M16" s="61">
        <f>I16+O15</f>
        <v>26310</v>
      </c>
      <c r="N16" s="62"/>
      <c r="O16" s="46" t="s">
        <v>44</v>
      </c>
      <c r="P16" s="47"/>
    </row>
  </sheetData>
  <mergeCells count="17">
    <mergeCell ref="C4:N4"/>
    <mergeCell ref="C1:D1"/>
    <mergeCell ref="O4:O5"/>
    <mergeCell ref="A15:B15"/>
    <mergeCell ref="K16:L16"/>
    <mergeCell ref="M16:N16"/>
    <mergeCell ref="O16:P16"/>
    <mergeCell ref="A2:C2"/>
    <mergeCell ref="B3:E3"/>
    <mergeCell ref="H3:N3"/>
    <mergeCell ref="A4:A5"/>
    <mergeCell ref="A16:B16"/>
    <mergeCell ref="C16:D16"/>
    <mergeCell ref="E16:F16"/>
    <mergeCell ref="G16:H16"/>
    <mergeCell ref="I16:J16"/>
    <mergeCell ref="B4:B5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11DB2D70-C018-4F8C-B01D-6B3E5EAC55E5}">
            <xm:f>$H$3=リスト!$B$4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" id="{2E4A502A-02D6-4CE0-9C9A-BC469277E9F2}">
            <xm:f>$H$3=リスト!$B$2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99" id="{8432CF88-BDB5-4C34-8F52-C052B8CC1FED}">
            <xm:f>$H$3=リスト!$B$19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00" id="{BB71C904-293D-47B3-82F4-E0BFB489CA8E}">
            <xm:f>$H$3=リスト!$B$16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01" id="{92E17B12-6A09-4241-B990-589AAC6599A1}">
            <xm:f>$H$3=リスト!$B$15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02" id="{CD219F17-3D61-4985-AA0E-22BC24B42A8B}">
            <xm:f>$H$3=リスト!$B$12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03" id="{CF34203F-90E7-4554-BB56-0A5D2A1F920B}">
            <xm:f>$H$3=リスト!$B$7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04" id="{83D014E7-3527-412B-A637-881915A07FD2}">
            <xm:f>$H$3=リスト!$B$5</xm:f>
            <x14:dxf>
              <fill>
                <patternFill>
                  <bgColor theme="3" tint="0.39994506668294322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expression" priority="93" id="{DA7BD364-F90C-4970-93B4-4CB843D532F3}">
            <xm:f>$H$3=リスト!$B$19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94" id="{EA00D718-4FCA-477E-A7D8-6553CA05A851}">
            <xm:f>$H$3=リスト!$B$15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95" id="{9808E0EE-792E-4BE1-990D-4DBB5329FA45}">
            <xm:f>$H$3=リスト!$B$12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96" id="{F34AA70D-9714-4574-8BE2-04E1126EB832}">
            <xm:f>$H$3=リスト!$B$11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97" id="{0501AD4D-4987-4017-AB43-9C4EF292E01F}">
            <xm:f>$H$3=リスト!$B$7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98" id="{9CEC8D1E-DFB8-4A06-B669-3CE07846BE0F}">
            <xm:f>$H$3=リスト!$B$5</xm:f>
            <x14:dxf>
              <fill>
                <patternFill>
                  <bgColor theme="3" tint="0.39994506668294322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expression" priority="92" id="{E07AF7F0-B8D2-4AB0-A3BF-301DC477B6B4}">
            <xm:f>$H$3=リスト!$B$13</xm:f>
            <x14:dxf>
              <fill>
                <patternFill>
                  <bgColor theme="3" tint="0.39994506668294322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expression" priority="82" id="{CA4882D1-E566-42BD-A3B2-36D22934D8A3}">
            <xm:f>$H$3=リスト!$B$7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91" id="{70B9009E-36F7-4ABD-8FE3-5C48DC487E15}">
            <xm:f>$H$3=リスト!$B$16</xm:f>
            <x14:dxf>
              <fill>
                <patternFill>
                  <bgColor theme="3" tint="0.39994506668294322"/>
                </patternFill>
              </fill>
            </x14:dxf>
          </x14:cfRule>
          <xm:sqref>F5</xm:sqref>
        </x14:conditionalFormatting>
        <x14:conditionalFormatting xmlns:xm="http://schemas.microsoft.com/office/excel/2006/main">
          <x14:cfRule type="expression" priority="83" id="{4FCBD076-23EC-481F-B187-067746DFA06A}">
            <xm:f>$H$3=リスト!$B$20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84" id="{9C9E0C88-9A88-452A-BEA1-F0D703B4CEE5}">
            <xm:f>$H$3=リスト!$B$17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85" id="{BAD0C996-EA96-4E87-966E-3C7761CD56C9}">
            <xm:f>$H$3=リスト!$B$14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86" id="{601B81EA-ACD3-4453-BCE0-D9A54D02A806}">
            <xm:f>$H$3=リスト!$B$12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87" id="{CBFD6BE2-92EA-4523-AF27-714D541B6306}">
            <xm:f>$H$3=リスト!$B$10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88" id="{74F3BB8E-AC25-4640-B08F-C1554B0AD80F}">
            <xm:f>$H$3=リスト!$B$8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89" id="{F217D844-7DC2-455A-8426-C96A8D7701D7}">
            <xm:f>$H$3=リスト!$B$5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90" id="{16BA0B34-8B71-417A-9A81-6F94AB336FB1}">
            <xm:f>$H$3=リスト!$B$3</xm:f>
            <x14:dxf>
              <fill>
                <patternFill>
                  <bgColor theme="3" tint="0.39994506668294322"/>
                </patternFill>
              </fill>
            </x14:dxf>
          </x14:cfRule>
          <xm:sqref>G5</xm:sqref>
        </x14:conditionalFormatting>
        <x14:conditionalFormatting xmlns:xm="http://schemas.microsoft.com/office/excel/2006/main">
          <x14:cfRule type="expression" priority="74" id="{71D2C993-6DEF-4DD2-901F-46C37E45477B}">
            <xm:f>$H$3=リスト!$B$19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75" id="{2D13BF11-FFE1-4BC1-A804-AC04377C2AC3}">
            <xm:f>$H$3=リスト!$B$16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76" id="{CDA3E77F-4C5A-495E-B699-A1677E3E624B}">
            <xm:f>$H$3=リスト!$B$15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77" id="{38E4E66F-2929-41F3-8A5E-A3F767CA5190}">
            <xm:f>$H$3=リスト!$B$13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78" id="{51B11F09-B118-44AB-B174-5D105DAAE760}">
            <xm:f>$H$3=リスト!$B$7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79" id="{7330CFAC-8499-4FBD-B041-244538E94CD6}">
            <xm:f>$H$3=リスト!$B$5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80" id="{C579D6C0-8C8E-4106-BAFD-3DF165793453}">
            <xm:f>$H$3=リスト!$B$4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81" id="{F8F549AA-8D5F-4E32-9990-AE46EAC21878}">
            <xm:f>$H$3=リスト!$B$2</xm:f>
            <x14:dxf>
              <fill>
                <patternFill>
                  <bgColor theme="3" tint="0.39994506668294322"/>
                </patternFill>
              </fill>
            </x14:dxf>
          </x14:cfRule>
          <xm:sqref>H5</xm:sqref>
        </x14:conditionalFormatting>
        <x14:conditionalFormatting xmlns:xm="http://schemas.microsoft.com/office/excel/2006/main">
          <x14:cfRule type="expression" priority="1" id="{9201EDE9-55AE-46EB-B144-DC18989CB886}">
            <xm:f>$H$3=リスト!$B$14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2" id="{2A72A590-0912-4814-8B84-DE6ED74642DD}">
            <xm:f>$H$3=リスト!$B$12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" id="{E535692B-8EAA-4CB4-864E-8C2942F83BB0}">
            <xm:f>$H$3=リスト!$B$10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4" id="{DE13B235-179A-4BF4-8669-55F1226CEFE7}">
            <xm:f>$H$3=リスト!$B$8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1" id="{6F794F4C-30C2-416F-9247-B7FEF850816C}">
            <xm:f>$H$3=リスト!$B$20</xm:f>
            <x14:dxf>
              <fill>
                <patternFill>
                  <bgColor theme="2" tint="-0.499984740745262"/>
                </patternFill>
              </fill>
            </x14:dxf>
          </x14:cfRule>
          <x14:cfRule type="expression" priority="62" id="{7BBA3157-5687-4512-B086-448519BF473C}">
            <xm:f>$H$3=リスト!$B$19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3" id="{714D4764-9F09-4316-AEFA-376C95CF2ABA}">
            <xm:f>$H$3=リスト!$B$18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4" id="{C28AF367-A205-4AED-9968-A1C67ECB6ECD}">
            <xm:f>$H$3=リスト!$B$17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5" id="{00DC0ECA-33AA-4FD4-94CA-15BBD655080A}">
            <xm:f>$H$3=リスト!$B$16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6" id="{88BB65F8-60C0-4F47-BDF4-940573DCA194}">
            <xm:f>$H$3=リスト!$B$15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7" id="{499ACB71-BD12-4956-9CA5-46F08B3AB701}">
            <xm:f>$H$3=リスト!$B$13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8" id="{7922ECB2-1547-4798-A706-692ED4F333EE}">
            <xm:f>$H$3=リスト!$B$7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9" id="{8F2042BF-91C8-4DFD-BBFB-A4588E91E9C0}">
            <xm:f>$H$3=リスト!$B$6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70" id="{A783C8C2-220A-46BD-B514-4A342D30A69B}">
            <xm:f>$H$3=リスト!$B$5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71" id="{80EA7CBD-3655-4CCB-B409-CA0ACA3D127E}">
            <xm:f>$H$3=リスト!$B$4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72" id="{08B2F113-7D6E-4D52-B8AE-C33368E39F63}">
            <xm:f>$H$3=リスト!$B$3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73" id="{94300119-BB04-4C0B-82E7-CA663D840512}">
            <xm:f>$H$3=リスト!$B$2</xm:f>
            <x14:dxf>
              <fill>
                <patternFill>
                  <bgColor theme="3" tint="0.39994506668294322"/>
                </patternFill>
              </fill>
            </x14:dxf>
          </x14:cfRule>
          <xm:sqref>I5</xm:sqref>
        </x14:conditionalFormatting>
        <x14:conditionalFormatting xmlns:xm="http://schemas.microsoft.com/office/excel/2006/main">
          <x14:cfRule type="expression" priority="43" id="{D5BC13E9-2791-42C9-BD0C-4B30952072DF}">
            <xm:f>$H$3=リスト!$B$20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44" id="{339FEA40-5D16-4369-81F4-57380E61BF99}">
            <xm:f>$H$3=リスト!$B$19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45" id="{CC42C950-B1A8-4F50-B2F1-3218555A94F6}">
            <xm:f>$H$3=リスト!$B$18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46" id="{6B02202F-7F1F-444F-88A1-9E91E463113E}">
            <xm:f>$H$3=リスト!$B$17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47" id="{FF0A7F55-0E44-40A3-825A-861E51586BFA}">
            <xm:f>$H$3=リスト!$B$16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48" id="{9526A023-D794-4D34-9380-D85F9AF7ADE4}">
            <xm:f>$H$3=リスト!$B$15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49" id="{9E05DA7D-9566-4591-A232-2966E55D05D9}">
            <xm:f>$H$3=リスト!$B$14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0" id="{16DF6C89-E669-49A5-9F37-3A0ACFD3F029}">
            <xm:f>$H$3=リスト!$B$13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1" id="{7C0CDA9F-9052-4350-B112-2F188E7C59D4}">
            <xm:f>$H$3=リスト!$B$12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2" id="{D161F3C0-E77A-4D3D-B447-2F8A0060B51D}">
            <xm:f>$H$3=リスト!$B$11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3" id="{CE46706C-9361-4B26-B4AA-9E27B6A69515}">
            <xm:f>$H$3=リスト!$B$10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4" id="{F22CBF05-400C-4883-B8F0-CB3FD8105887}">
            <xm:f>$H$3=リスト!$B$9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5" id="{67FA6923-A1F4-4584-9112-C611E9748C02}">
            <xm:f>$H$3=リスト!$B$8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6" id="{171E35CC-F49B-4DDE-80B6-8465FD2B9412}">
            <xm:f>$H$3=リスト!$B$7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7" id="{071560D0-A178-44F2-B402-16CFC6759167}">
            <xm:f>$H$3=リスト!$B$6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8" id="{9C6ADEB0-17F7-40F3-BC60-4C2033255FF6}">
            <xm:f>$H$3=リスト!$B$5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59" id="{90446A48-5F07-428A-8D96-45CFDA2CC393}">
            <xm:f>$H$3=リスト!$B$4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60" id="{C4A8F55A-0D73-4079-9771-0F69C5E4AB13}">
            <xm:f>$H$3=リスト!$B$2</xm:f>
            <x14:dxf>
              <fill>
                <patternFill>
                  <bgColor theme="3" tint="0.39994506668294322"/>
                </patternFill>
              </fill>
            </x14:dxf>
          </x14:cfRule>
          <xm:sqref>J5</xm:sqref>
        </x14:conditionalFormatting>
        <x14:conditionalFormatting xmlns:xm="http://schemas.microsoft.com/office/excel/2006/main">
          <x14:cfRule type="expression" priority="41" id="{CE40F814-9103-4ED1-B060-F4E738C34BD2}">
            <xm:f>$H$3=リスト!$B$16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42" id="{3468743E-6147-4FDA-8832-38E8646158A1}">
            <xm:f>$H$3=リスト!$B$7</xm:f>
            <x14:dxf>
              <fill>
                <patternFill>
                  <bgColor theme="3" tint="0.39994506668294322"/>
                </patternFill>
              </fill>
            </x14:dxf>
          </x14:cfRule>
          <xm:sqref>K5</xm:sqref>
        </x14:conditionalFormatting>
        <x14:conditionalFormatting xmlns:xm="http://schemas.microsoft.com/office/excel/2006/main">
          <x14:cfRule type="expression" priority="25" id="{EA0F0878-7FC6-4B7E-8A15-A107B8DCDF7C}">
            <xm:f>$H$3=リスト!$B$20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26" id="{3F6F568E-5622-4C55-A64F-88544EEEF8B4}">
            <xm:f>$H$3=リスト!$B$19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27" id="{0FD07005-D9AA-41E7-90C7-A74383E8F339}">
            <xm:f>$H$3=リスト!$B$18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28" id="{AA924766-56D8-4E9E-8149-7A320FFBE052}">
            <xm:f>$H$3=リスト!$B$17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29" id="{3ECEB385-B3E1-47D7-A631-22A3B4CC9876}">
            <xm:f>$H$3=リスト!$B$16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0" id="{23B3F8A0-08B0-4806-B779-A6F831960525}">
            <xm:f>$H$3=リスト!$B$15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1" id="{FBA5B8C6-69C9-48A9-A9EC-B0411E390380}">
            <xm:f>$H$3=リスト!$B$14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2" id="{2EC5F503-8C8B-4DD6-B314-E8D309A58BCE}">
            <xm:f>$H$3=リスト!$B$12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3" id="{5C51ACC5-9626-4018-B7C5-49EA59691B07}">
            <xm:f>$H$3=リスト!$B$10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4" id="{27B48D9D-04E2-4136-A5B6-382D77AB921C}">
            <xm:f>$H$3=リスト!$B$8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5" id="{EA7E215F-1AD2-42D3-8ABF-2CDBE6A7C695}">
            <xm:f>$H$3=リスト!$B$7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6" id="{32458952-838A-429D-8C09-485ED425CC46}">
            <xm:f>$H$3=リスト!$B$6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7" id="{2C68428D-6BC3-42DC-939B-693F2490F37A}">
            <xm:f>$H$3=リスト!$B$5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8" id="{26AA6B82-6D5A-446C-8F6C-B98F4631A73D}">
            <xm:f>$H$3=リスト!$B$4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39" id="{162D0DAA-570E-4E12-AADF-A9C7F4E6E194}">
            <xm:f>$H$3=リスト!$B$3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40" id="{F85CF489-D84D-43AD-88EF-377A344860C1}">
            <xm:f>$H$3=リスト!$B$2</xm:f>
            <x14:dxf>
              <fill>
                <patternFill>
                  <bgColor theme="3" tint="0.39994506668294322"/>
                </patternFill>
              </fill>
            </x14:dxf>
          </x14:cfRule>
          <xm:sqref>L5</xm:sqref>
        </x14:conditionalFormatting>
        <x14:conditionalFormatting xmlns:xm="http://schemas.microsoft.com/office/excel/2006/main">
          <x14:cfRule type="expression" priority="7" id="{9D1D12B7-5186-4247-A4C9-ECC17F56D15A}">
            <xm:f>$H$3=リスト!$B$20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8" id="{AC2378CE-D7E7-444C-91CB-C0DCC4E2C23F}">
            <xm:f>$H$3=リスト!$B$19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9" id="{A79FB089-BF37-494A-BC05-264BDB7483D2}">
            <xm:f>$H$3=リスト!$B$18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0" id="{4BEBF107-3E02-413F-92AB-E74ACED1DC6A}">
            <xm:f>$H$3=リスト!$B$17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1" id="{524F5A41-CA61-4C33-BDAE-E1BAD683C8CF}">
            <xm:f>$H$3=リスト!$B$16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2" id="{E259A5A4-9AE1-4062-9D28-F632DB552548}">
            <xm:f>$H$3=リスト!$B$15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3" id="{70304354-A517-4C0F-9956-191E032B2CA8}">
            <xm:f>$H$3=リスト!$B$14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4" id="{93CDB568-1BC2-4BB2-BE4F-288B71ED2054}">
            <xm:f>$H$3=リスト!$B$13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5" id="{D4F82016-DA82-4875-A48E-4FC13B6F5780}">
            <xm:f>$H$3=リスト!$B$10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6" id="{088BEF9C-4335-4407-832F-276D40792C76}">
            <xm:f>$H$3=リスト!$B$12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7" id="{56334E9E-A74D-4342-8440-9C83B5B322FD}">
            <xm:f>$H$3=リスト!$B$9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8" id="{84D757EC-C5ED-4E32-AC65-7599A8C47BCA}">
            <xm:f>$H$3=リスト!$B$8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19" id="{7F163E79-572E-4C04-B5E3-3BE7F0D204DC}">
            <xm:f>$H$3=リスト!$B$7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20" id="{8AFBA550-A4CB-4B27-B9CC-009C6F5B57D9}">
            <xm:f>$H$3=リスト!$B$6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21" id="{9C8598B9-2D8D-401C-B670-FA7724FDE327}">
            <xm:f>$H$3=リスト!$B$5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22" id="{C842ECFA-B588-4842-A76B-818E62F2005C}">
            <xm:f>$H$3=リスト!$B$4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23" id="{31A3C226-E011-44DC-99E7-024FB551D499}">
            <xm:f>$H$3=リスト!$B$3</xm:f>
            <x14:dxf>
              <fill>
                <patternFill>
                  <bgColor theme="3" tint="0.39994506668294322"/>
                </patternFill>
              </fill>
            </x14:dxf>
          </x14:cfRule>
          <x14:cfRule type="expression" priority="24" id="{2F006DA3-60F3-4814-9B2E-04751215912F}">
            <xm:f>$H$3=リスト!$B$2</xm:f>
            <x14:dxf>
              <fill>
                <patternFill>
                  <bgColor theme="3" tint="0.39994506668294322"/>
                </patternFill>
              </fill>
            </x14:dxf>
          </x14:cfRule>
          <xm:sqref>M5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リスト!$B$2:$B$20</xm:f>
          </x14:formula1>
          <xm:sqref>H3:N3</xm:sqref>
        </x14:dataValidation>
        <x14:dataValidation type="list" allowBlank="1" showInputMessage="1" showErrorMessage="1">
          <x14:formula1>
            <xm:f>リスト!$A$3:$A$10</xm:f>
          </x14:formula1>
          <xm:sqref>B3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(2)2</vt:lpstr>
      <vt:lpstr>(2)3</vt:lpstr>
      <vt:lpstr>リスト</vt:lpstr>
      <vt:lpstr>記載例</vt:lpstr>
    </vt:vector>
  </TitlesOfParts>
  <Company>農林水産省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奈良県</cp:lastModifiedBy>
  <cp:lastPrinted>2017-10-04T01:21:45Z</cp:lastPrinted>
  <dcterms:created xsi:type="dcterms:W3CDTF">2017-01-25T07:23:06Z</dcterms:created>
  <dcterms:modified xsi:type="dcterms:W3CDTF">2017-10-04T02:54:45Z</dcterms:modified>
</cp:coreProperties>
</file>