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AlgorithmName="SHA-512" workbookHashValue="gcnSu+oRDuDR+lFn2c7f4fFNjJwUWP1lRUfk384cY/3FXY20G9fhmSHxmcUnCaetkjq1tk792Z9zN2fTP7INZA==" workbookSaltValue="HndemZbCiBWy0gjZ5e1s5g==" workbookSpinCount="100000" lockStructure="1"/>
  <bookViews>
    <workbookView xWindow="120" yWindow="105" windowWidth="18315" windowHeight="8505"/>
  </bookViews>
  <sheets>
    <sheet name="診療所票" sheetId="7" r:id="rId1"/>
  </sheets>
  <definedNames>
    <definedName name="_xlnm.Print_Area" localSheetId="0">診療所票!$A$1:$BJ$431</definedName>
  </definedNames>
  <calcPr calcId="145621"/>
</workbook>
</file>

<file path=xl/calcChain.xml><?xml version="1.0" encoding="utf-8"?>
<calcChain xmlns="http://schemas.openxmlformats.org/spreadsheetml/2006/main">
  <c r="BM393" i="7" l="1"/>
  <c r="BM410" i="7" l="1"/>
  <c r="BM56" i="7"/>
  <c r="BL410" i="7" l="1"/>
  <c r="BM22" i="7" l="1"/>
  <c r="BM77" i="7"/>
  <c r="BM311" i="7"/>
  <c r="BM15" i="7"/>
  <c r="BM17" i="7"/>
  <c r="BM16" i="7"/>
  <c r="BM317" i="7"/>
  <c r="BM334" i="7"/>
  <c r="BM341" i="7"/>
  <c r="BM337" i="7"/>
  <c r="BM298" i="7"/>
  <c r="BM320" i="7"/>
  <c r="BM314" i="7"/>
  <c r="BM290" i="7"/>
  <c r="BM287" i="7"/>
  <c r="BM247" i="7"/>
  <c r="BM244" i="7"/>
  <c r="BM241" i="7"/>
  <c r="BM238" i="7"/>
  <c r="BM235" i="7"/>
  <c r="BM232" i="7"/>
  <c r="BM223" i="7"/>
  <c r="BM203" i="7"/>
  <c r="BM194" i="7"/>
  <c r="BM186" i="7"/>
  <c r="BM68" i="7"/>
  <c r="BM65" i="7"/>
  <c r="BM62" i="7"/>
  <c r="BM47" i="7"/>
  <c r="BM10" i="7"/>
  <c r="BM8" i="7"/>
  <c r="BL8" i="7" s="1"/>
  <c r="BM5" i="7"/>
  <c r="BL5" i="7" s="1"/>
  <c r="AX284" i="7"/>
  <c r="AX295" i="7"/>
  <c r="BM301" i="7" s="1"/>
  <c r="AX93" i="7"/>
  <c r="H87" i="7"/>
  <c r="BM35" i="7"/>
  <c r="AX226" i="7" l="1"/>
  <c r="AX208" i="7"/>
  <c r="BM211" i="7" s="1"/>
  <c r="BM200" i="7"/>
  <c r="BL200" i="7" s="1"/>
  <c r="BM229" i="7" l="1"/>
  <c r="BM255" i="7"/>
  <c r="BM261" i="7"/>
  <c r="BM264" i="7"/>
  <c r="BM258" i="7"/>
  <c r="BM217" i="7"/>
  <c r="BM220" i="7"/>
  <c r="BM214" i="7"/>
  <c r="BM191" i="7"/>
  <c r="BL191" i="7" s="1"/>
  <c r="BL68" i="7"/>
  <c r="BL203" i="7"/>
  <c r="BL186" i="7"/>
  <c r="AX96" i="7"/>
  <c r="AN96" i="7"/>
  <c r="AN93" i="7"/>
  <c r="H99" i="7"/>
  <c r="H96" i="7"/>
  <c r="R99" i="7"/>
  <c r="R96" i="7"/>
  <c r="R93" i="7"/>
  <c r="H93" i="7"/>
  <c r="AX90" i="7"/>
  <c r="AN90" i="7"/>
  <c r="R90" i="7"/>
  <c r="H90" i="7"/>
  <c r="AX87" i="7"/>
  <c r="AN87" i="7"/>
  <c r="R87" i="7"/>
  <c r="BM161" i="7"/>
  <c r="BL161" i="7" s="1"/>
  <c r="BM158" i="7"/>
  <c r="BL158" i="7" s="1"/>
  <c r="BM143" i="7"/>
  <c r="BL143" i="7" s="1"/>
  <c r="BM140" i="7"/>
  <c r="BL140" i="7" s="1"/>
  <c r="BM126" i="7"/>
  <c r="BL126" i="7" s="1"/>
  <c r="BM123" i="7"/>
  <c r="BL123" i="7" s="1"/>
  <c r="BM108" i="7"/>
  <c r="BL108" i="7" s="1"/>
  <c r="BM105" i="7"/>
  <c r="BL105" i="7" s="1"/>
  <c r="BM71" i="7"/>
  <c r="BL71" i="7" s="1"/>
  <c r="BL65" i="7"/>
  <c r="BL62" i="7"/>
  <c r="BL56" i="7"/>
  <c r="BM38" i="7"/>
  <c r="BL38" i="7" s="1"/>
  <c r="BL35" i="7"/>
  <c r="BL47" i="7"/>
  <c r="BL22" i="7"/>
  <c r="BL16" i="7"/>
  <c r="BL15" i="7"/>
  <c r="BM14" i="7"/>
  <c r="BL14" i="7" s="1"/>
  <c r="BM13" i="7"/>
  <c r="BL13" i="7" s="1"/>
  <c r="BM11" i="7"/>
  <c r="BL11" i="7" s="1"/>
  <c r="BL10" i="7"/>
  <c r="BM3" i="7"/>
  <c r="BL3" i="7" s="1"/>
  <c r="BL17" i="7"/>
  <c r="BM87" i="7" l="1"/>
  <c r="BL87" i="7" s="1"/>
  <c r="BL1" i="7" s="1"/>
  <c r="BM90" i="7"/>
  <c r="BL90" i="7" s="1"/>
  <c r="C422" i="7" l="1"/>
  <c r="C423" i="7"/>
</calcChain>
</file>

<file path=xl/sharedStrings.xml><?xml version="1.0" encoding="utf-8"?>
<sst xmlns="http://schemas.openxmlformats.org/spreadsheetml/2006/main" count="528" uniqueCount="334">
  <si>
    <t>-</t>
    <phoneticPr fontId="1"/>
  </si>
  <si>
    <t>連絡先</t>
    <rPh sb="0" eb="3">
      <t>レンラクサキ</t>
    </rPh>
    <phoneticPr fontId="1"/>
  </si>
  <si>
    <t>氏　名</t>
    <rPh sb="0" eb="1">
      <t>シ</t>
    </rPh>
    <rPh sb="2" eb="3">
      <t>メイ</t>
    </rPh>
    <phoneticPr fontId="1"/>
  </si>
  <si>
    <t>部署名</t>
    <rPh sb="0" eb="1">
      <t>ブ</t>
    </rPh>
    <rPh sb="1" eb="2">
      <t>ショ</t>
    </rPh>
    <rPh sb="2" eb="3">
      <t>メイ</t>
    </rPh>
    <phoneticPr fontId="1"/>
  </si>
  <si>
    <t>電話番号</t>
    <rPh sb="0" eb="2">
      <t>デンワ</t>
    </rPh>
    <rPh sb="2" eb="4">
      <t>バンゴウ</t>
    </rPh>
    <phoneticPr fontId="1"/>
  </si>
  <si>
    <t>FAX番号</t>
    <rPh sb="3" eb="5">
      <t>バンゴウ</t>
    </rPh>
    <phoneticPr fontId="1"/>
  </si>
  <si>
    <t>＠</t>
    <phoneticPr fontId="1"/>
  </si>
  <si>
    <t>市 外
局 番</t>
    <rPh sb="0" eb="1">
      <t>シ</t>
    </rPh>
    <rPh sb="2" eb="3">
      <t>ソト</t>
    </rPh>
    <rPh sb="4" eb="5">
      <t>キョク</t>
    </rPh>
    <rPh sb="6" eb="7">
      <t>バン</t>
    </rPh>
    <phoneticPr fontId="1"/>
  </si>
  <si>
    <t>都道府県番号</t>
    <rPh sb="0" eb="4">
      <t>トドウフケン</t>
    </rPh>
    <rPh sb="4" eb="6">
      <t>バンゴウ</t>
    </rPh>
    <phoneticPr fontId="1"/>
  </si>
  <si>
    <t>医療機関コード</t>
    <rPh sb="0" eb="2">
      <t>イリョウ</t>
    </rPh>
    <rPh sb="2" eb="4">
      <t>キカン</t>
    </rPh>
    <phoneticPr fontId="1"/>
  </si>
  <si>
    <t>実施年月</t>
    <rPh sb="0" eb="2">
      <t>ジッシ</t>
    </rPh>
    <rPh sb="2" eb="4">
      <t>ネンゲツ</t>
    </rPh>
    <phoneticPr fontId="1"/>
  </si>
  <si>
    <t>西
暦</t>
    <rPh sb="0" eb="1">
      <t>ニシ</t>
    </rPh>
    <rPh sb="2" eb="3">
      <t>コヨミ</t>
    </rPh>
    <phoneticPr fontId="1"/>
  </si>
  <si>
    <t>年</t>
    <rPh sb="0" eb="1">
      <t>ネン</t>
    </rPh>
    <phoneticPr fontId="1"/>
  </si>
  <si>
    <t>月</t>
    <rPh sb="0" eb="1">
      <t>ガツ</t>
    </rPh>
    <phoneticPr fontId="1"/>
  </si>
  <si>
    <t>ｅ-ｍａｉｌ</t>
    <phoneticPr fontId="1"/>
  </si>
  <si>
    <r>
      <t xml:space="preserve">常　勤
</t>
    </r>
    <r>
      <rPr>
        <sz val="7"/>
        <color theme="0"/>
        <rFont val="HGSｺﾞｼｯｸM"/>
        <family val="3"/>
        <charset val="128"/>
      </rPr>
      <t>従事者の実人数</t>
    </r>
    <r>
      <rPr>
        <sz val="6"/>
        <color theme="0"/>
        <rFont val="HGSｺﾞｼｯｸM"/>
        <family val="3"/>
        <charset val="128"/>
      </rPr>
      <t xml:space="preserve">
</t>
    </r>
    <rPh sb="0" eb="1">
      <t>ツネ</t>
    </rPh>
    <rPh sb="2" eb="3">
      <t>ツトム</t>
    </rPh>
    <rPh sb="4" eb="7">
      <t>ジュウジシャ</t>
    </rPh>
    <rPh sb="8" eb="9">
      <t>ジツ</t>
    </rPh>
    <rPh sb="9" eb="11">
      <t>ニンズウ</t>
    </rPh>
    <phoneticPr fontId="1"/>
  </si>
  <si>
    <r>
      <t xml:space="preserve">非常勤
</t>
    </r>
    <r>
      <rPr>
        <sz val="7"/>
        <color theme="0"/>
        <rFont val="HGSｺﾞｼｯｸM"/>
        <family val="3"/>
        <charset val="128"/>
      </rPr>
      <t xml:space="preserve">従事者の常勤換算
</t>
    </r>
    <r>
      <rPr>
        <sz val="6"/>
        <color theme="0"/>
        <rFont val="HGPｺﾞｼｯｸM"/>
        <family val="3"/>
        <charset val="128"/>
      </rPr>
      <t>（小数点第２位四捨五入）</t>
    </r>
    <rPh sb="0" eb="3">
      <t>ヒジョウキン</t>
    </rPh>
    <rPh sb="4" eb="7">
      <t>ジュウジシャ</t>
    </rPh>
    <rPh sb="8" eb="10">
      <t>ジョウキン</t>
    </rPh>
    <rPh sb="10" eb="12">
      <t>カンサン</t>
    </rPh>
    <rPh sb="14" eb="17">
      <t>ショウスウテン</t>
    </rPh>
    <rPh sb="17" eb="18">
      <t>ダイ</t>
    </rPh>
    <rPh sb="19" eb="20">
      <t>イ</t>
    </rPh>
    <rPh sb="20" eb="24">
      <t>シシャゴニュウ</t>
    </rPh>
    <phoneticPr fontId="1"/>
  </si>
  <si>
    <t>人</t>
    <rPh sb="0" eb="1">
      <t>ヒト</t>
    </rPh>
    <phoneticPr fontId="1"/>
  </si>
  <si>
    <t>該当番号 ⇒</t>
    <rPh sb="0" eb="2">
      <t>ガイトウ</t>
    </rPh>
    <rPh sb="2" eb="4">
      <t>バンゴウ</t>
    </rPh>
    <phoneticPr fontId="1"/>
  </si>
  <si>
    <t>　１．有り　２．無し</t>
    <rPh sb="3" eb="4">
      <t>アリ</t>
    </rPh>
    <rPh sb="8" eb="9">
      <t>ナシ</t>
    </rPh>
    <phoneticPr fontId="1"/>
  </si>
  <si>
    <t>① ＣＴ</t>
    <phoneticPr fontId="1"/>
  </si>
  <si>
    <t>台</t>
    <rPh sb="0" eb="1">
      <t>ダイ</t>
    </rPh>
    <phoneticPr fontId="1"/>
  </si>
  <si>
    <t>　64列以上</t>
    <rPh sb="3" eb="4">
      <t>レツ</t>
    </rPh>
    <rPh sb="4" eb="6">
      <t>イジョウ</t>
    </rPh>
    <phoneticPr fontId="1"/>
  </si>
  <si>
    <t>　16列以上64列未満</t>
    <rPh sb="3" eb="4">
      <t>レツ</t>
    </rPh>
    <rPh sb="4" eb="6">
      <t>イジョウ</t>
    </rPh>
    <rPh sb="8" eb="9">
      <t>レツ</t>
    </rPh>
    <rPh sb="9" eb="11">
      <t>ミマン</t>
    </rPh>
    <phoneticPr fontId="1"/>
  </si>
  <si>
    <t>　16列未満</t>
    <rPh sb="3" eb="4">
      <t>レツ</t>
    </rPh>
    <rPh sb="4" eb="6">
      <t>ミマン</t>
    </rPh>
    <phoneticPr fontId="1"/>
  </si>
  <si>
    <t>② ＭＲＩ</t>
    <phoneticPr fontId="1"/>
  </si>
  <si>
    <t>③ その他の医療機器</t>
    <rPh sb="4" eb="5">
      <t>ホカ</t>
    </rPh>
    <rPh sb="6" eb="8">
      <t>イリョウ</t>
    </rPh>
    <rPh sb="8" eb="10">
      <t>キキ</t>
    </rPh>
    <phoneticPr fontId="1"/>
  </si>
  <si>
    <t>　その他のＣＴ</t>
    <rPh sb="3" eb="4">
      <t>ホカ</t>
    </rPh>
    <phoneticPr fontId="1"/>
  </si>
  <si>
    <t>　３テスラ以上</t>
    <rPh sb="5" eb="7">
      <t>イジョウ</t>
    </rPh>
    <phoneticPr fontId="1"/>
  </si>
  <si>
    <t>　1.5テスラ以上３テスラ未満</t>
    <rPh sb="7" eb="9">
      <t>イジョウ</t>
    </rPh>
    <rPh sb="13" eb="15">
      <t>ミマン</t>
    </rPh>
    <phoneticPr fontId="1"/>
  </si>
  <si>
    <t>　1.5テスラ未満</t>
    <rPh sb="7" eb="9">
      <t>ミマン</t>
    </rPh>
    <phoneticPr fontId="1"/>
  </si>
  <si>
    <t>　強度変調放射線治療器</t>
    <rPh sb="1" eb="3">
      <t>キョウド</t>
    </rPh>
    <rPh sb="3" eb="5">
      <t>ヘンチョウ</t>
    </rPh>
    <rPh sb="5" eb="8">
      <t>ホウシャセン</t>
    </rPh>
    <rPh sb="8" eb="10">
      <t>チリョウ</t>
    </rPh>
    <rPh sb="10" eb="11">
      <t>キ</t>
    </rPh>
    <phoneticPr fontId="1"/>
  </si>
  <si>
    <t>　遠隔操作式密封小線源治療装置</t>
    <rPh sb="1" eb="3">
      <t>エンカク</t>
    </rPh>
    <rPh sb="3" eb="5">
      <t>ソウサ</t>
    </rPh>
    <rPh sb="5" eb="6">
      <t>シキ</t>
    </rPh>
    <rPh sb="6" eb="8">
      <t>ミップウ</t>
    </rPh>
    <rPh sb="8" eb="9">
      <t>チイ</t>
    </rPh>
    <rPh sb="9" eb="10">
      <t>セン</t>
    </rPh>
    <rPh sb="10" eb="11">
      <t>ミナモト</t>
    </rPh>
    <rPh sb="11" eb="13">
      <t>チリョウ</t>
    </rPh>
    <rPh sb="13" eb="15">
      <t>ソウチ</t>
    </rPh>
    <phoneticPr fontId="1"/>
  </si>
  <si>
    <t>　血管連続撮影装置※</t>
    <rPh sb="1" eb="3">
      <t>ケッカン</t>
    </rPh>
    <rPh sb="3" eb="5">
      <t>レンゾク</t>
    </rPh>
    <rPh sb="5" eb="7">
      <t>サツエイ</t>
    </rPh>
    <rPh sb="7" eb="9">
      <t>ソウチ</t>
    </rPh>
    <phoneticPr fontId="1"/>
  </si>
  <si>
    <t>※ デジタル・サブトラクション・アンギオグラフィー法を行う装置。</t>
    <rPh sb="25" eb="26">
      <t>ホウ</t>
    </rPh>
    <rPh sb="27" eb="28">
      <t>オコナ</t>
    </rPh>
    <rPh sb="29" eb="31">
      <t>ソウチ</t>
    </rPh>
    <phoneticPr fontId="1"/>
  </si>
  <si>
    <t>① 退院調整部門の有無</t>
    <rPh sb="2" eb="4">
      <t>タイイン</t>
    </rPh>
    <rPh sb="4" eb="6">
      <t>チョウセイ</t>
    </rPh>
    <rPh sb="6" eb="8">
      <t>ブモン</t>
    </rPh>
    <rPh sb="9" eb="11">
      <t>ウム</t>
    </rPh>
    <phoneticPr fontId="1"/>
  </si>
  <si>
    <t>件</t>
    <rPh sb="0" eb="1">
      <t>ケン</t>
    </rPh>
    <phoneticPr fontId="1"/>
  </si>
  <si>
    <t>１．医療機能【下記選択肢の中から該当する番号を現在の機能、将来時点の機能のそれぞれについて記入】</t>
    <rPh sb="2" eb="4">
      <t>イリョウ</t>
    </rPh>
    <rPh sb="4" eb="6">
      <t>キノウ</t>
    </rPh>
    <rPh sb="7" eb="9">
      <t>カキ</t>
    </rPh>
    <rPh sb="9" eb="12">
      <t>センタクシ</t>
    </rPh>
    <rPh sb="13" eb="14">
      <t>ナカ</t>
    </rPh>
    <rPh sb="16" eb="18">
      <t>ガイトウ</t>
    </rPh>
    <rPh sb="20" eb="22">
      <t>バンゴウ</t>
    </rPh>
    <rPh sb="23" eb="25">
      <t>ゲンザイ</t>
    </rPh>
    <rPh sb="26" eb="28">
      <t>キノウ</t>
    </rPh>
    <rPh sb="29" eb="31">
      <t>ショウライ</t>
    </rPh>
    <rPh sb="31" eb="33">
      <t>ジテン</t>
    </rPh>
    <rPh sb="34" eb="36">
      <t>キノウ</t>
    </rPh>
    <rPh sb="45" eb="47">
      <t>キニュウ</t>
    </rPh>
    <phoneticPr fontId="1"/>
  </si>
  <si>
    <t>許可病床数</t>
    <rPh sb="0" eb="2">
      <t>キョカ</t>
    </rPh>
    <rPh sb="2" eb="4">
      <t>ビョウショウ</t>
    </rPh>
    <rPh sb="4" eb="5">
      <t>スウ</t>
    </rPh>
    <phoneticPr fontId="1"/>
  </si>
  <si>
    <t>床</t>
    <rPh sb="0" eb="1">
      <t>ユカ</t>
    </rPh>
    <phoneticPr fontId="1"/>
  </si>
  <si>
    <t>① 一般病床</t>
    <rPh sb="2" eb="4">
      <t>イッパン</t>
    </rPh>
    <rPh sb="4" eb="6">
      <t>ビョウショウ</t>
    </rPh>
    <phoneticPr fontId="3"/>
  </si>
  <si>
    <t>② 療養病床</t>
    <rPh sb="2" eb="4">
      <t>リョウヨウ</t>
    </rPh>
    <rPh sb="4" eb="6">
      <t>ビョウショウ</t>
    </rPh>
    <phoneticPr fontId="3"/>
  </si>
  <si>
    <t>稼働病床数※</t>
    <rPh sb="0" eb="2">
      <t>カドウ</t>
    </rPh>
    <rPh sb="2" eb="4">
      <t>ビョウショウ</t>
    </rPh>
    <rPh sb="4" eb="5">
      <t>スウ</t>
    </rPh>
    <phoneticPr fontId="1"/>
  </si>
  <si>
    <t>　１．内科</t>
    <rPh sb="3" eb="5">
      <t>ナイカ</t>
    </rPh>
    <phoneticPr fontId="1"/>
  </si>
  <si>
    <t>４．消化器内科（胃腸内科）</t>
    <rPh sb="2" eb="5">
      <t>ショウカキ</t>
    </rPh>
    <rPh sb="5" eb="7">
      <t>ナイカ</t>
    </rPh>
    <rPh sb="8" eb="10">
      <t>イチョウ</t>
    </rPh>
    <rPh sb="10" eb="12">
      <t>ナイカ</t>
    </rPh>
    <phoneticPr fontId="1"/>
  </si>
  <si>
    <t>３．循環器内科</t>
    <rPh sb="2" eb="5">
      <t>ジュンカンキ</t>
    </rPh>
    <rPh sb="5" eb="7">
      <t>ナイカ</t>
    </rPh>
    <phoneticPr fontId="1"/>
  </si>
  <si>
    <t>２．呼吸器内科</t>
    <rPh sb="2" eb="5">
      <t>コキュウキ</t>
    </rPh>
    <rPh sb="5" eb="7">
      <t>ナイカ</t>
    </rPh>
    <phoneticPr fontId="1"/>
  </si>
  <si>
    <t>　５．腎臓内科</t>
    <rPh sb="3" eb="5">
      <t>ジンゾウ</t>
    </rPh>
    <rPh sb="5" eb="7">
      <t>ナイカ</t>
    </rPh>
    <phoneticPr fontId="1"/>
  </si>
  <si>
    <t>６．神経内科</t>
    <rPh sb="2" eb="4">
      <t>シンケイ</t>
    </rPh>
    <rPh sb="4" eb="6">
      <t>ナイカ</t>
    </rPh>
    <phoneticPr fontId="1"/>
  </si>
  <si>
    <t>７．糖尿病内科（代謝内科）</t>
    <rPh sb="2" eb="5">
      <t>トウニョウビョウ</t>
    </rPh>
    <rPh sb="5" eb="7">
      <t>ナイカ</t>
    </rPh>
    <rPh sb="8" eb="10">
      <t>タイシャ</t>
    </rPh>
    <rPh sb="10" eb="12">
      <t>ナイカ</t>
    </rPh>
    <phoneticPr fontId="1"/>
  </si>
  <si>
    <t>８．血液内科</t>
    <rPh sb="2" eb="4">
      <t>ケツエキ</t>
    </rPh>
    <rPh sb="4" eb="6">
      <t>ナイカ</t>
    </rPh>
    <phoneticPr fontId="1"/>
  </si>
  <si>
    <t>　９．皮膚科</t>
    <rPh sb="3" eb="6">
      <t>ヒフカ</t>
    </rPh>
    <phoneticPr fontId="1"/>
  </si>
  <si>
    <t>10．アレルギー科</t>
    <rPh sb="8" eb="9">
      <t>カ</t>
    </rPh>
    <phoneticPr fontId="1"/>
  </si>
  <si>
    <t>11．リウマチ科</t>
    <rPh sb="7" eb="8">
      <t>カ</t>
    </rPh>
    <phoneticPr fontId="1"/>
  </si>
  <si>
    <t>12．感染症内科</t>
    <rPh sb="3" eb="6">
      <t>カンセンショウ</t>
    </rPh>
    <rPh sb="6" eb="8">
      <t>ナイカ</t>
    </rPh>
    <phoneticPr fontId="1"/>
  </si>
  <si>
    <t>　13．小児科</t>
    <rPh sb="4" eb="7">
      <t>ショウニカ</t>
    </rPh>
    <phoneticPr fontId="1"/>
  </si>
  <si>
    <t>14．精神科</t>
    <rPh sb="3" eb="6">
      <t>セイシンカ</t>
    </rPh>
    <phoneticPr fontId="1"/>
  </si>
  <si>
    <t>15．心療内科</t>
    <rPh sb="3" eb="5">
      <t>シンリョウ</t>
    </rPh>
    <rPh sb="5" eb="7">
      <t>ナイカ</t>
    </rPh>
    <phoneticPr fontId="1"/>
  </si>
  <si>
    <t>16．外科</t>
    <rPh sb="3" eb="5">
      <t>ゲカ</t>
    </rPh>
    <phoneticPr fontId="1"/>
  </si>
  <si>
    <t>　17．呼吸器外科</t>
    <rPh sb="4" eb="7">
      <t>コキュウキ</t>
    </rPh>
    <rPh sb="7" eb="9">
      <t>ゲカ</t>
    </rPh>
    <phoneticPr fontId="1"/>
  </si>
  <si>
    <t>18．心臓血管外科</t>
    <rPh sb="3" eb="5">
      <t>シンゾウ</t>
    </rPh>
    <rPh sb="5" eb="7">
      <t>ケッカン</t>
    </rPh>
    <rPh sb="7" eb="9">
      <t>ゲカ</t>
    </rPh>
    <phoneticPr fontId="1"/>
  </si>
  <si>
    <t>19．乳腺外科</t>
    <rPh sb="3" eb="5">
      <t>ニュウセン</t>
    </rPh>
    <rPh sb="5" eb="7">
      <t>ゲカ</t>
    </rPh>
    <phoneticPr fontId="1"/>
  </si>
  <si>
    <t>20．気管食道外科</t>
    <rPh sb="3" eb="5">
      <t>キカン</t>
    </rPh>
    <rPh sb="5" eb="7">
      <t>ショクドウ</t>
    </rPh>
    <rPh sb="7" eb="9">
      <t>ゲカ</t>
    </rPh>
    <phoneticPr fontId="1"/>
  </si>
  <si>
    <t>　21．消化器外科（胃腸外科）</t>
    <rPh sb="4" eb="7">
      <t>ショウカキ</t>
    </rPh>
    <rPh sb="7" eb="9">
      <t>ゲカ</t>
    </rPh>
    <rPh sb="10" eb="12">
      <t>イチョウ</t>
    </rPh>
    <rPh sb="12" eb="14">
      <t>ゲカ</t>
    </rPh>
    <phoneticPr fontId="1"/>
  </si>
  <si>
    <t>22．泌尿器科</t>
    <rPh sb="3" eb="7">
      <t>ヒニョウキカ</t>
    </rPh>
    <phoneticPr fontId="1"/>
  </si>
  <si>
    <t>23．肛門外科</t>
    <rPh sb="3" eb="5">
      <t>コウモン</t>
    </rPh>
    <rPh sb="5" eb="7">
      <t>ゲカ</t>
    </rPh>
    <phoneticPr fontId="1"/>
  </si>
  <si>
    <t>24．脳神経外科</t>
    <rPh sb="3" eb="6">
      <t>ノウシンケイ</t>
    </rPh>
    <rPh sb="6" eb="8">
      <t>ゲカ</t>
    </rPh>
    <phoneticPr fontId="1"/>
  </si>
  <si>
    <t>　25．整形外科</t>
    <rPh sb="4" eb="6">
      <t>セイケイ</t>
    </rPh>
    <rPh sb="6" eb="8">
      <t>ゲカ</t>
    </rPh>
    <phoneticPr fontId="1"/>
  </si>
  <si>
    <t>26．形成外科</t>
    <rPh sb="3" eb="5">
      <t>ケイセイ</t>
    </rPh>
    <rPh sb="5" eb="7">
      <t>ゲカ</t>
    </rPh>
    <phoneticPr fontId="1"/>
  </si>
  <si>
    <t>27．美容外科</t>
    <rPh sb="3" eb="5">
      <t>ビヨウ</t>
    </rPh>
    <rPh sb="5" eb="7">
      <t>ゲカ</t>
    </rPh>
    <phoneticPr fontId="1"/>
  </si>
  <si>
    <t>28．眼科</t>
    <rPh sb="3" eb="5">
      <t>ガンカ</t>
    </rPh>
    <phoneticPr fontId="1"/>
  </si>
  <si>
    <t>　29．耳鼻咽喉科</t>
    <rPh sb="4" eb="6">
      <t>ジビ</t>
    </rPh>
    <rPh sb="6" eb="8">
      <t>インコウ</t>
    </rPh>
    <rPh sb="8" eb="9">
      <t>カ</t>
    </rPh>
    <phoneticPr fontId="1"/>
  </si>
  <si>
    <t>30．小児外科</t>
    <rPh sb="3" eb="5">
      <t>ショウニ</t>
    </rPh>
    <rPh sb="5" eb="7">
      <t>ゲカ</t>
    </rPh>
    <phoneticPr fontId="1"/>
  </si>
  <si>
    <t>31．産婦人科</t>
    <rPh sb="3" eb="7">
      <t>サンフジンカ</t>
    </rPh>
    <phoneticPr fontId="1"/>
  </si>
  <si>
    <t>32．産科</t>
    <rPh sb="3" eb="5">
      <t>サンカ</t>
    </rPh>
    <phoneticPr fontId="1"/>
  </si>
  <si>
    <t>　33．婦人科</t>
    <rPh sb="4" eb="7">
      <t>フジンカ</t>
    </rPh>
    <phoneticPr fontId="1"/>
  </si>
  <si>
    <t>34．リハビリテーション科</t>
    <rPh sb="12" eb="13">
      <t>カ</t>
    </rPh>
    <phoneticPr fontId="1"/>
  </si>
  <si>
    <t>35．放射線科</t>
    <rPh sb="3" eb="7">
      <t>ホウシャセンカ</t>
    </rPh>
    <phoneticPr fontId="1"/>
  </si>
  <si>
    <t>36．麻酔科</t>
    <rPh sb="3" eb="6">
      <t>マスイカ</t>
    </rPh>
    <phoneticPr fontId="1"/>
  </si>
  <si>
    <t>　37．病理診断科</t>
    <rPh sb="4" eb="6">
      <t>ビョウリ</t>
    </rPh>
    <rPh sb="6" eb="8">
      <t>シンダン</t>
    </rPh>
    <rPh sb="8" eb="9">
      <t>カ</t>
    </rPh>
    <phoneticPr fontId="1"/>
  </si>
  <si>
    <t>39．救急科</t>
    <rPh sb="3" eb="5">
      <t>キュウキュウ</t>
    </rPh>
    <rPh sb="5" eb="6">
      <t>カ</t>
    </rPh>
    <phoneticPr fontId="1"/>
  </si>
  <si>
    <t>40．歯科</t>
    <rPh sb="3" eb="5">
      <t>シカ</t>
    </rPh>
    <phoneticPr fontId="1"/>
  </si>
  <si>
    <t>　41．矯正歯科</t>
    <rPh sb="4" eb="6">
      <t>キョウセイ</t>
    </rPh>
    <rPh sb="6" eb="8">
      <t>シカ</t>
    </rPh>
    <phoneticPr fontId="1"/>
  </si>
  <si>
    <t>42．小児歯科</t>
    <rPh sb="3" eb="5">
      <t>ショウニ</t>
    </rPh>
    <rPh sb="5" eb="7">
      <t>シカ</t>
    </rPh>
    <phoneticPr fontId="1"/>
  </si>
  <si>
    <t>43．歯科口腔外科</t>
    <rPh sb="3" eb="5">
      <t>シカ</t>
    </rPh>
    <rPh sb="5" eb="7">
      <t>コウクウ</t>
    </rPh>
    <rPh sb="7" eb="9">
      <t>ゲカ</t>
    </rPh>
    <phoneticPr fontId="1"/>
  </si>
  <si>
    <t>上記①のうち、家庭からの入院</t>
    <rPh sb="0" eb="2">
      <t>ジョウキ</t>
    </rPh>
    <rPh sb="7" eb="9">
      <t>カテイ</t>
    </rPh>
    <rPh sb="12" eb="14">
      <t>ニュウイン</t>
    </rPh>
    <phoneticPr fontId="3"/>
  </si>
  <si>
    <t>上記①のうち、他の病院、診療所からの転院</t>
    <rPh sb="0" eb="2">
      <t>ジョウキ</t>
    </rPh>
    <rPh sb="7" eb="8">
      <t>ホカ</t>
    </rPh>
    <rPh sb="9" eb="11">
      <t>ビョウイン</t>
    </rPh>
    <rPh sb="12" eb="14">
      <t>シンリョウ</t>
    </rPh>
    <rPh sb="14" eb="15">
      <t>ショ</t>
    </rPh>
    <rPh sb="18" eb="20">
      <t>テンイン</t>
    </rPh>
    <phoneticPr fontId="3"/>
  </si>
  <si>
    <t>上記①のうち、介護施設・福祉施設からの入院</t>
    <rPh sb="0" eb="2">
      <t>ジョウキ</t>
    </rPh>
    <rPh sb="7" eb="9">
      <t>カイゴ</t>
    </rPh>
    <rPh sb="9" eb="11">
      <t>シセツ</t>
    </rPh>
    <rPh sb="12" eb="14">
      <t>フクシ</t>
    </rPh>
    <rPh sb="14" eb="16">
      <t>シセツ</t>
    </rPh>
    <rPh sb="19" eb="21">
      <t>ニュウイン</t>
    </rPh>
    <phoneticPr fontId="3"/>
  </si>
  <si>
    <t>上記①のうち、院内の出生</t>
    <rPh sb="0" eb="2">
      <t>ジョウキ</t>
    </rPh>
    <rPh sb="7" eb="9">
      <t>インナイ</t>
    </rPh>
    <rPh sb="10" eb="12">
      <t>シュッセイ</t>
    </rPh>
    <phoneticPr fontId="3"/>
  </si>
  <si>
    <t>上記①のうち、その他</t>
    <rPh sb="0" eb="2">
      <t>ジョウキ</t>
    </rPh>
    <rPh sb="9" eb="10">
      <t>ホカ</t>
    </rPh>
    <phoneticPr fontId="3"/>
  </si>
  <si>
    <t>単位</t>
    <rPh sb="0" eb="2">
      <t>タンイ</t>
    </rPh>
    <phoneticPr fontId="1"/>
  </si>
  <si>
    <t>※1．①及び②は小数点第２位を四捨五入してご回答ください。</t>
    <rPh sb="4" eb="5">
      <t>オヨ</t>
    </rPh>
    <rPh sb="8" eb="11">
      <t>ショウスウテン</t>
    </rPh>
    <rPh sb="11" eb="12">
      <t>ダイ</t>
    </rPh>
    <rPh sb="12" eb="14">
      <t>ニイ</t>
    </rPh>
    <rPh sb="15" eb="19">
      <t>シシャゴニュウ</t>
    </rPh>
    <rPh sb="22" eb="24">
      <t>カイトウ</t>
    </rPh>
    <phoneticPr fontId="1"/>
  </si>
  <si>
    <t>上記③のうち、入院時の日常生活機能評価が10点以上であった患者数</t>
    <rPh sb="0" eb="2">
      <t>ジョウキ</t>
    </rPh>
    <rPh sb="7" eb="9">
      <t>ニュウイン</t>
    </rPh>
    <rPh sb="9" eb="10">
      <t>ジ</t>
    </rPh>
    <rPh sb="11" eb="13">
      <t>ニチジョウ</t>
    </rPh>
    <rPh sb="13" eb="15">
      <t>セイカツ</t>
    </rPh>
    <rPh sb="15" eb="17">
      <t>キノウ</t>
    </rPh>
    <rPh sb="17" eb="19">
      <t>ヒョウカ</t>
    </rPh>
    <rPh sb="22" eb="23">
      <t>テン</t>
    </rPh>
    <rPh sb="23" eb="25">
      <t>イジョウ</t>
    </rPh>
    <rPh sb="29" eb="32">
      <t>カンジャスウ</t>
    </rPh>
    <phoneticPr fontId="3"/>
  </si>
  <si>
    <t>◎都道府県番号・医療機関コード</t>
    <rPh sb="1" eb="5">
      <t>トドウフケン</t>
    </rPh>
    <rPh sb="5" eb="7">
      <t>バンゴウ</t>
    </rPh>
    <rPh sb="8" eb="10">
      <t>イリョウ</t>
    </rPh>
    <rPh sb="10" eb="12">
      <t>キカン</t>
    </rPh>
    <phoneticPr fontId="1"/>
  </si>
  <si>
    <t>◎回答者</t>
    <rPh sb="1" eb="3">
      <t>カイトウ</t>
    </rPh>
    <rPh sb="3" eb="4">
      <t>シャ</t>
    </rPh>
    <phoneticPr fontId="1"/>
  </si>
  <si>
    <t>◎医療機関住所</t>
    <rPh sb="1" eb="3">
      <t>イリョウ</t>
    </rPh>
    <rPh sb="3" eb="5">
      <t>キカン</t>
    </rPh>
    <rPh sb="5" eb="7">
      <t>ジュウショ</t>
    </rPh>
    <phoneticPr fontId="1"/>
  </si>
  <si>
    <t>-</t>
    <phoneticPr fontId="1"/>
  </si>
  <si>
    <t>〒</t>
    <phoneticPr fontId="1"/>
  </si>
  <si>
    <t>上記②のうち、医療療養病床</t>
    <rPh sb="0" eb="2">
      <t>ジョウキ</t>
    </rPh>
    <rPh sb="7" eb="9">
      <t>イリョウ</t>
    </rPh>
    <rPh sb="9" eb="11">
      <t>リョウヨウ</t>
    </rPh>
    <rPh sb="11" eb="13">
      <t>ビョウショウ</t>
    </rPh>
    <phoneticPr fontId="3"/>
  </si>
  <si>
    <t>　１．高度急性期機能　　２．急性期機能</t>
    <rPh sb="3" eb="5">
      <t>コウド</t>
    </rPh>
    <rPh sb="5" eb="8">
      <t>キュウセイキ</t>
    </rPh>
    <rPh sb="8" eb="10">
      <t>キノウ</t>
    </rPh>
    <rPh sb="14" eb="17">
      <t>キュウセイキ</t>
    </rPh>
    <rPh sb="17" eb="19">
      <t>キノウ</t>
    </rPh>
    <phoneticPr fontId="1"/>
  </si>
  <si>
    <t>　３．回復期機能　　　　４．慢性期機能</t>
    <rPh sb="3" eb="5">
      <t>カイフク</t>
    </rPh>
    <rPh sb="5" eb="6">
      <t>キ</t>
    </rPh>
    <rPh sb="6" eb="8">
      <t>キノウ</t>
    </rPh>
    <rPh sb="14" eb="17">
      <t>マンセイキ</t>
    </rPh>
    <rPh sb="17" eb="19">
      <t>キノウ</t>
    </rPh>
    <phoneticPr fontId="1"/>
  </si>
  <si>
    <t>45．複数の診療科で活用</t>
    <rPh sb="3" eb="5">
      <t>フクスウ</t>
    </rPh>
    <rPh sb="6" eb="9">
      <t>シンリョウカ</t>
    </rPh>
    <rPh sb="10" eb="12">
      <t>カツヨウ</t>
    </rPh>
    <phoneticPr fontId="1"/>
  </si>
  <si>
    <r>
      <rPr>
        <u/>
        <sz val="9"/>
        <color theme="1"/>
        <rFont val="HGSｺﾞｼｯｸM"/>
        <family val="3"/>
        <charset val="128"/>
      </rPr>
      <t>「45」を選択した場合の上位３つまで</t>
    </r>
    <r>
      <rPr>
        <sz val="9"/>
        <color theme="1"/>
        <rFont val="HGSｺﾞｼｯｸM"/>
        <family val="3"/>
        <charset val="128"/>
      </rPr>
      <t xml:space="preserve"> ⇒</t>
    </r>
    <rPh sb="5" eb="7">
      <t>センタク</t>
    </rPh>
    <rPh sb="9" eb="11">
      <t>バアイ</t>
    </rPh>
    <rPh sb="12" eb="14">
      <t>ジョウイ</t>
    </rPh>
    <phoneticPr fontId="1"/>
  </si>
  <si>
    <t>％</t>
    <phoneticPr fontId="1"/>
  </si>
  <si>
    <t>① 施設全体の職員数</t>
    <rPh sb="2" eb="4">
      <t>シセツ</t>
    </rPh>
    <rPh sb="4" eb="6">
      <t>ゼンタイ</t>
    </rPh>
    <rPh sb="7" eb="10">
      <t>ショクインスウ</t>
    </rPh>
    <phoneticPr fontId="1"/>
  </si>
  <si>
    <t>　マルチスライスＣＴ</t>
    <phoneticPr fontId="1"/>
  </si>
  <si>
    <t>② 退院調整部門に勤務する職員数</t>
    <rPh sb="13" eb="16">
      <t>ショクインスウ</t>
    </rPh>
    <phoneticPr fontId="1"/>
  </si>
  <si>
    <r>
      <t xml:space="preserve">専　従
</t>
    </r>
    <r>
      <rPr>
        <sz val="7"/>
        <color theme="0"/>
        <rFont val="HGSｺﾞｼｯｸM"/>
        <family val="3"/>
        <charset val="128"/>
      </rPr>
      <t>従事者の実人数</t>
    </r>
    <r>
      <rPr>
        <sz val="6"/>
        <color theme="0"/>
        <rFont val="HGSｺﾞｼｯｸM"/>
        <family val="3"/>
        <charset val="128"/>
      </rPr>
      <t xml:space="preserve">
</t>
    </r>
    <rPh sb="0" eb="1">
      <t>アツシ</t>
    </rPh>
    <rPh sb="2" eb="3">
      <t>ジュウ</t>
    </rPh>
    <rPh sb="4" eb="7">
      <t>ジュウジシャ</t>
    </rPh>
    <rPh sb="8" eb="9">
      <t>ジツ</t>
    </rPh>
    <rPh sb="9" eb="11">
      <t>ニンズウ</t>
    </rPh>
    <phoneticPr fontId="1"/>
  </si>
  <si>
    <r>
      <t xml:space="preserve">専　任
</t>
    </r>
    <r>
      <rPr>
        <sz val="7"/>
        <color theme="0"/>
        <rFont val="HGSｺﾞｼｯｸM"/>
        <family val="3"/>
        <charset val="128"/>
      </rPr>
      <t xml:space="preserve">従事者の常勤換算
</t>
    </r>
    <r>
      <rPr>
        <sz val="6"/>
        <color theme="0"/>
        <rFont val="HGPｺﾞｼｯｸM"/>
        <family val="3"/>
        <charset val="128"/>
      </rPr>
      <t>（小数点第２位四捨五入）</t>
    </r>
    <rPh sb="0" eb="1">
      <t>マコト</t>
    </rPh>
    <rPh sb="2" eb="3">
      <t>ニン</t>
    </rPh>
    <rPh sb="4" eb="7">
      <t>ジュウジシャ</t>
    </rPh>
    <rPh sb="8" eb="10">
      <t>ジョウキン</t>
    </rPh>
    <rPh sb="10" eb="12">
      <t>カンサン</t>
    </rPh>
    <rPh sb="14" eb="17">
      <t>ショウスウテン</t>
    </rPh>
    <rPh sb="17" eb="18">
      <t>ダイ</t>
    </rPh>
    <rPh sb="19" eb="20">
      <t>イ</t>
    </rPh>
    <rPh sb="20" eb="24">
      <t>シシャゴニュウ</t>
    </rPh>
    <phoneticPr fontId="1"/>
  </si>
  <si>
    <r>
      <t xml:space="preserve">専　従
</t>
    </r>
    <r>
      <rPr>
        <sz val="7"/>
        <color theme="0"/>
        <rFont val="HGSｺﾞｼｯｸM"/>
        <family val="3"/>
        <charset val="128"/>
      </rPr>
      <t>従事者の実人数</t>
    </r>
    <r>
      <rPr>
        <sz val="6"/>
        <color theme="0"/>
        <rFont val="HGSｺﾞｼｯｸM"/>
        <family val="3"/>
        <charset val="128"/>
      </rPr>
      <t xml:space="preserve">
</t>
    </r>
    <rPh sb="0" eb="1">
      <t>マコト</t>
    </rPh>
    <rPh sb="2" eb="3">
      <t>ジュウ</t>
    </rPh>
    <rPh sb="4" eb="7">
      <t>ジュウジシャ</t>
    </rPh>
    <rPh sb="8" eb="9">
      <t>ジツ</t>
    </rPh>
    <rPh sb="9" eb="11">
      <t>ニンズウ</t>
    </rPh>
    <phoneticPr fontId="1"/>
  </si>
  <si>
    <t>　ＳＰＥＣＴ</t>
    <phoneticPr fontId="1"/>
  </si>
  <si>
    <t>　ＰＥＴ</t>
    <phoneticPr fontId="1"/>
  </si>
  <si>
    <t>　ＰＥＴＣＴ</t>
    <phoneticPr fontId="1"/>
  </si>
  <si>
    <t>　ＰＥＴＭＲＩ</t>
    <phoneticPr fontId="1"/>
  </si>
  <si>
    <t>① 2014（平成26）年７月１日時点の機能</t>
    <rPh sb="7" eb="9">
      <t>ヘイセイ</t>
    </rPh>
    <rPh sb="12" eb="13">
      <t>ネン</t>
    </rPh>
    <rPh sb="14" eb="15">
      <t>ガツ</t>
    </rPh>
    <rPh sb="16" eb="17">
      <t>ニチ</t>
    </rPh>
    <rPh sb="17" eb="19">
      <t>ジテン</t>
    </rPh>
    <rPh sb="20" eb="22">
      <t>キノウ</t>
    </rPh>
    <phoneticPr fontId="3"/>
  </si>
  <si>
    <t>西暦</t>
    <rPh sb="0" eb="2">
      <t>セイレキ</t>
    </rPh>
    <phoneticPr fontId="1"/>
  </si>
  <si>
    <t>月</t>
    <rPh sb="0" eb="1">
      <t>ゲツ</t>
    </rPh>
    <phoneticPr fontId="1"/>
  </si>
  <si>
    <t>※ 稼働病床数は、許可病床数から休床の届出をしている病床数の他、過去１年間に一度も入院患者を収容しなかった病床数を除いた病床数です。</t>
    <rPh sb="2" eb="4">
      <t>カドウ</t>
    </rPh>
    <rPh sb="4" eb="6">
      <t>ビョウショウ</t>
    </rPh>
    <rPh sb="6" eb="7">
      <t>スウ</t>
    </rPh>
    <rPh sb="9" eb="11">
      <t>キョカ</t>
    </rPh>
    <rPh sb="11" eb="13">
      <t>ビョウショウ</t>
    </rPh>
    <rPh sb="13" eb="14">
      <t>スウ</t>
    </rPh>
    <rPh sb="16" eb="17">
      <t>ヤス</t>
    </rPh>
    <rPh sb="17" eb="18">
      <t>ユカ</t>
    </rPh>
    <rPh sb="19" eb="21">
      <t>トドケデ</t>
    </rPh>
    <rPh sb="26" eb="28">
      <t>ビョウショウ</t>
    </rPh>
    <rPh sb="28" eb="29">
      <t>スウ</t>
    </rPh>
    <rPh sb="30" eb="31">
      <t>ホカ</t>
    </rPh>
    <rPh sb="32" eb="34">
      <t>カコ</t>
    </rPh>
    <rPh sb="35" eb="37">
      <t>ネンカン</t>
    </rPh>
    <rPh sb="38" eb="40">
      <t>イチド</t>
    </rPh>
    <rPh sb="41" eb="43">
      <t>ニュウイン</t>
    </rPh>
    <rPh sb="43" eb="45">
      <t>カンジャ</t>
    </rPh>
    <rPh sb="46" eb="48">
      <t>シュウヨウ</t>
    </rPh>
    <rPh sb="53" eb="56">
      <t>ビョウショウスウ</t>
    </rPh>
    <rPh sb="57" eb="58">
      <t>ノゾ</t>
    </rPh>
    <rPh sb="60" eb="63">
      <t>ビョウショウスウ</t>
    </rPh>
    <phoneticPr fontId="1"/>
  </si>
  <si>
    <t>上記②のうち、家庭へ退院</t>
    <rPh sb="7" eb="9">
      <t>カテイ</t>
    </rPh>
    <rPh sb="10" eb="12">
      <t>タイイン</t>
    </rPh>
    <phoneticPr fontId="3"/>
  </si>
  <si>
    <t>上記②のうち、他の病院、診療所へ転院</t>
    <rPh sb="7" eb="8">
      <t>ホカ</t>
    </rPh>
    <rPh sb="9" eb="11">
      <t>ビョウイン</t>
    </rPh>
    <rPh sb="12" eb="14">
      <t>シンリョウ</t>
    </rPh>
    <rPh sb="14" eb="15">
      <t>ショ</t>
    </rPh>
    <rPh sb="16" eb="18">
      <t>テンイン</t>
    </rPh>
    <phoneticPr fontId="3"/>
  </si>
  <si>
    <t>上記②のうち、介護老人保健施設に入所</t>
    <rPh sb="7" eb="9">
      <t>カイゴ</t>
    </rPh>
    <rPh sb="9" eb="11">
      <t>ロウジン</t>
    </rPh>
    <rPh sb="11" eb="13">
      <t>ホケン</t>
    </rPh>
    <rPh sb="13" eb="15">
      <t>シセツ</t>
    </rPh>
    <rPh sb="16" eb="18">
      <t>ニュウショ</t>
    </rPh>
    <phoneticPr fontId="3"/>
  </si>
  <si>
    <t>上記②のうち、介護老人福祉施設に入所</t>
    <rPh sb="7" eb="9">
      <t>カイゴ</t>
    </rPh>
    <rPh sb="9" eb="11">
      <t>ロウジン</t>
    </rPh>
    <rPh sb="11" eb="13">
      <t>フクシ</t>
    </rPh>
    <rPh sb="13" eb="15">
      <t>シセツ</t>
    </rPh>
    <rPh sb="16" eb="18">
      <t>ニュウショ</t>
    </rPh>
    <phoneticPr fontId="3"/>
  </si>
  <si>
    <t>上記②のうち、社会福祉施設・有料老人ホーム等に入所</t>
    <rPh sb="7" eb="9">
      <t>シャカイ</t>
    </rPh>
    <rPh sb="9" eb="11">
      <t>フクシ</t>
    </rPh>
    <rPh sb="11" eb="13">
      <t>シセツ</t>
    </rPh>
    <rPh sb="14" eb="16">
      <t>ユウリョウ</t>
    </rPh>
    <rPh sb="16" eb="18">
      <t>ロウジン</t>
    </rPh>
    <rPh sb="21" eb="22">
      <t>ナド</t>
    </rPh>
    <rPh sb="23" eb="25">
      <t>ニュウショ</t>
    </rPh>
    <phoneticPr fontId="3"/>
  </si>
  <si>
    <t>上記②のうち、終了（死亡退院等）</t>
    <rPh sb="7" eb="9">
      <t>シュウリョウ</t>
    </rPh>
    <rPh sb="10" eb="12">
      <t>シボウ</t>
    </rPh>
    <rPh sb="12" eb="14">
      <t>タイイン</t>
    </rPh>
    <rPh sb="14" eb="15">
      <t>ナド</t>
    </rPh>
    <phoneticPr fontId="3"/>
  </si>
  <si>
    <t>上記②のうち、その他</t>
    <rPh sb="9" eb="10">
      <t>ホカ</t>
    </rPh>
    <phoneticPr fontId="3"/>
  </si>
  <si>
    <r>
      <t>該当番号 ⇒</t>
    </r>
    <r>
      <rPr>
        <sz val="10"/>
        <color theme="0"/>
        <rFont val="HGSｺﾞｼｯｸM"/>
        <family val="3"/>
        <charset val="128"/>
      </rPr>
      <t>(3)</t>
    </r>
    <phoneticPr fontId="1"/>
  </si>
  <si>
    <t>③ 2025（平成37）年７月１日時点の機能（任意）</t>
    <rPh sb="7" eb="9">
      <t>ヘイセイ</t>
    </rPh>
    <rPh sb="12" eb="13">
      <t>ネン</t>
    </rPh>
    <rPh sb="14" eb="15">
      <t>ガツ</t>
    </rPh>
    <rPh sb="16" eb="17">
      <t>ニチ</t>
    </rPh>
    <rPh sb="17" eb="19">
      <t>ジテン</t>
    </rPh>
    <rPh sb="20" eb="22">
      <t>キノウ</t>
    </rPh>
    <rPh sb="23" eb="25">
      <t>ニンイ</t>
    </rPh>
    <phoneticPr fontId="3"/>
  </si>
  <si>
    <t>休・廃止</t>
    <rPh sb="0" eb="1">
      <t>キュウ</t>
    </rPh>
    <rPh sb="2" eb="4">
      <t>ハイシ</t>
    </rPh>
    <phoneticPr fontId="1"/>
  </si>
  <si>
    <t>無床診療所へ移行</t>
    <rPh sb="0" eb="1">
      <t>ム</t>
    </rPh>
    <rPh sb="1" eb="2">
      <t>ユカ</t>
    </rPh>
    <rPh sb="2" eb="4">
      <t>シンリョウ</t>
    </rPh>
    <rPh sb="4" eb="5">
      <t>ショ</t>
    </rPh>
    <rPh sb="6" eb="8">
      <t>イコウ</t>
    </rPh>
    <phoneticPr fontId="1"/>
  </si>
  <si>
    <t>③ 手術室の職員数</t>
    <rPh sb="2" eb="5">
      <t>シュジュツシツ</t>
    </rPh>
    <rPh sb="6" eb="9">
      <t>ショクインスウ</t>
    </rPh>
    <phoneticPr fontId="1"/>
  </si>
  <si>
    <t>④ 外来部門の職員数</t>
    <rPh sb="2" eb="4">
      <t>ガイライ</t>
    </rPh>
    <rPh sb="4" eb="6">
      <t>ブモン</t>
    </rPh>
    <rPh sb="7" eb="10">
      <t>ショクインスウ</t>
    </rPh>
    <phoneticPr fontId="1"/>
  </si>
  <si>
    <t>① 在宅療養支援診療所の届出の有無</t>
    <rPh sb="2" eb="4">
      <t>ザイタク</t>
    </rPh>
    <rPh sb="4" eb="6">
      <t>リョウヨウ</t>
    </rPh>
    <rPh sb="6" eb="8">
      <t>シエン</t>
    </rPh>
    <rPh sb="8" eb="11">
      <t>シンリョウジョ</t>
    </rPh>
    <rPh sb="12" eb="14">
      <t>トドケデ</t>
    </rPh>
    <rPh sb="15" eb="17">
      <t>ウム</t>
    </rPh>
    <phoneticPr fontId="1"/>
  </si>
  <si>
    <t>② 有床診療所療養病床入院基本料</t>
    <rPh sb="2" eb="4">
      <t>ユウショウ</t>
    </rPh>
    <rPh sb="4" eb="7">
      <t>シンリョウジョ</t>
    </rPh>
    <rPh sb="7" eb="9">
      <t>リョウヨウ</t>
    </rPh>
    <rPh sb="9" eb="11">
      <t>ビョウショウ</t>
    </rPh>
    <rPh sb="11" eb="13">
      <t>ニュウイン</t>
    </rPh>
    <rPh sb="13" eb="16">
      <t>キホンリョウ</t>
    </rPh>
    <phoneticPr fontId="3"/>
  </si>
  <si>
    <t>① 有床診療所入院基本料</t>
    <rPh sb="2" eb="4">
      <t>ユウショウ</t>
    </rPh>
    <rPh sb="4" eb="7">
      <t>シンリョウジョ</t>
    </rPh>
    <rPh sb="7" eb="9">
      <t>ニュウイン</t>
    </rPh>
    <rPh sb="9" eb="12">
      <t>キホンリョウ</t>
    </rPh>
    <phoneticPr fontId="3"/>
  </si>
  <si>
    <t>上記①のうち、急変による入院患者</t>
    <rPh sb="0" eb="2">
      <t>ジョウキ</t>
    </rPh>
    <rPh sb="7" eb="9">
      <t>キュウヘン</t>
    </rPh>
    <rPh sb="12" eb="14">
      <t>ニュウイン</t>
    </rPh>
    <rPh sb="14" eb="16">
      <t>カンジャ</t>
    </rPh>
    <phoneticPr fontId="3"/>
  </si>
  <si>
    <t>５．職員数【平成26年７月１日時点】</t>
    <rPh sb="2" eb="5">
      <t>ショクインスウ</t>
    </rPh>
    <rPh sb="6" eb="8">
      <t>ヘイセイ</t>
    </rPh>
    <rPh sb="10" eb="11">
      <t>ネン</t>
    </rPh>
    <rPh sb="12" eb="13">
      <t>ガツ</t>
    </rPh>
    <rPh sb="14" eb="15">
      <t>ニチ</t>
    </rPh>
    <rPh sb="15" eb="17">
      <t>ジテン</t>
    </rPh>
    <phoneticPr fontId="1"/>
  </si>
  <si>
    <t>６．主とする診療科【平成26年７月１日時点】</t>
    <rPh sb="2" eb="3">
      <t>シュ</t>
    </rPh>
    <rPh sb="6" eb="9">
      <t>シンリョウカ</t>
    </rPh>
    <phoneticPr fontId="1"/>
  </si>
  <si>
    <t>14．救急医療の実施状況</t>
    <rPh sb="3" eb="5">
      <t>キュウキュウ</t>
    </rPh>
    <rPh sb="5" eb="7">
      <t>イリョウ</t>
    </rPh>
    <rPh sb="8" eb="10">
      <t>ジッシ</t>
    </rPh>
    <rPh sb="10" eb="12">
      <t>ジョウキョウ</t>
    </rPh>
    <phoneticPr fontId="1"/>
  </si>
  <si>
    <t>15．リハビリテーションの状況</t>
    <rPh sb="13" eb="15">
      <t>ジョウキョウ</t>
    </rPh>
    <phoneticPr fontId="1"/>
  </si>
  <si>
    <t>16．医療機器の台数【平成26年７月１日時点】</t>
    <rPh sb="3" eb="5">
      <t>イリョウ</t>
    </rPh>
    <rPh sb="5" eb="7">
      <t>キキ</t>
    </rPh>
    <rPh sb="8" eb="10">
      <t>ダイスウ</t>
    </rPh>
    <phoneticPr fontId="1"/>
  </si>
  <si>
    <t>17．退院調整部門の設置状況【平成26年７月１日時点】</t>
    <rPh sb="3" eb="5">
      <t>タイイン</t>
    </rPh>
    <rPh sb="5" eb="7">
      <t>チョウセイ</t>
    </rPh>
    <rPh sb="7" eb="9">
      <t>ブモン</t>
    </rPh>
    <rPh sb="10" eb="12">
      <t>セッチ</t>
    </rPh>
    <rPh sb="12" eb="14">
      <t>ジョウキョウ</t>
    </rPh>
    <phoneticPr fontId="1"/>
  </si>
  <si>
    <t>２．有床診療所の病床の役割</t>
    <phoneticPr fontId="1"/>
  </si>
  <si>
    <t>平成２６年度病床機能報告【有床診療所用】</t>
    <rPh sb="0" eb="2">
      <t>ヘイセイ</t>
    </rPh>
    <rPh sb="4" eb="6">
      <t>ネンド</t>
    </rPh>
    <rPh sb="6" eb="8">
      <t>ビョウショウ</t>
    </rPh>
    <rPh sb="8" eb="10">
      <t>キノウ</t>
    </rPh>
    <rPh sb="10" eb="12">
      <t>ホウコク</t>
    </rPh>
    <rPh sb="13" eb="15">
      <t>ユウショウ</t>
    </rPh>
    <rPh sb="15" eb="18">
      <t>シンリョウジョ</t>
    </rPh>
    <rPh sb="18" eb="19">
      <t>ヨウ</t>
    </rPh>
    <phoneticPr fontId="1"/>
  </si>
  <si>
    <t>　6年以内に変更予定あり</t>
    <rPh sb="2" eb="3">
      <t>ネン</t>
    </rPh>
    <rPh sb="3" eb="5">
      <t>イナイ</t>
    </rPh>
    <rPh sb="6" eb="8">
      <t>ヘンコウ</t>
    </rPh>
    <rPh sb="8" eb="10">
      <t>ヨテイ</t>
    </rPh>
    <phoneticPr fontId="1"/>
  </si>
  <si>
    <r>
      <t>変更後の機能 ⇒</t>
    </r>
    <r>
      <rPr>
        <sz val="10"/>
        <color theme="0"/>
        <rFont val="HGSｺﾞｼｯｸM"/>
        <family val="3"/>
        <charset val="128"/>
      </rPr>
      <t>(4)</t>
    </r>
    <rPh sb="0" eb="2">
      <t>ヘンコウ</t>
    </rPh>
    <rPh sb="2" eb="3">
      <t>ゴ</t>
    </rPh>
    <rPh sb="4" eb="6">
      <t>キノウ</t>
    </rPh>
    <phoneticPr fontId="1"/>
  </si>
  <si>
    <t>変更予定
年月</t>
    <phoneticPr fontId="1"/>
  </si>
  <si>
    <r>
      <t>③ 上記のうち医療法上の経過措置に該当する病床</t>
    </r>
    <r>
      <rPr>
        <sz val="9"/>
        <color theme="1"/>
        <rFont val="HGSｺﾞｼｯｸM"/>
        <family val="3"/>
        <charset val="128"/>
      </rPr>
      <t>（平成13年3月1日時点で既に開設許可を受け
　ている一般病床であって、6.3㎡/床（1人部屋）・4.3㎡/床（その他）となっている病床数）</t>
    </r>
    <rPh sb="2" eb="4">
      <t>ジョウキ</t>
    </rPh>
    <rPh sb="7" eb="10">
      <t>イリョウホウ</t>
    </rPh>
    <rPh sb="10" eb="11">
      <t>ウエ</t>
    </rPh>
    <rPh sb="12" eb="14">
      <t>ケイカ</t>
    </rPh>
    <rPh sb="14" eb="16">
      <t>ソチ</t>
    </rPh>
    <rPh sb="17" eb="19">
      <t>ガイトウ</t>
    </rPh>
    <rPh sb="21" eb="23">
      <t>ビョウショウ</t>
    </rPh>
    <rPh sb="24" eb="26">
      <t>ヘイセイ</t>
    </rPh>
    <rPh sb="28" eb="29">
      <t>ネン</t>
    </rPh>
    <rPh sb="30" eb="31">
      <t>ガツ</t>
    </rPh>
    <rPh sb="32" eb="33">
      <t>ニチ</t>
    </rPh>
    <rPh sb="33" eb="35">
      <t>ジテン</t>
    </rPh>
    <rPh sb="36" eb="37">
      <t>スデ</t>
    </rPh>
    <rPh sb="38" eb="40">
      <t>カイセツ</t>
    </rPh>
    <rPh sb="40" eb="42">
      <t>キョカ</t>
    </rPh>
    <rPh sb="43" eb="44">
      <t>ウ</t>
    </rPh>
    <rPh sb="50" eb="52">
      <t>イッパン</t>
    </rPh>
    <rPh sb="52" eb="54">
      <t>ビョウショウ</t>
    </rPh>
    <rPh sb="64" eb="65">
      <t>ユカ</t>
    </rPh>
    <rPh sb="67" eb="68">
      <t>ニン</t>
    </rPh>
    <rPh sb="68" eb="70">
      <t>ベヤ</t>
    </rPh>
    <rPh sb="77" eb="78">
      <t>ユカ</t>
    </rPh>
    <rPh sb="81" eb="82">
      <t>タ</t>
    </rPh>
    <rPh sb="89" eb="91">
      <t>ビョウショウ</t>
    </rPh>
    <rPh sb="91" eb="92">
      <t>スウ</t>
    </rPh>
    <phoneticPr fontId="3"/>
  </si>
  <si>
    <t>１．病院からの早期退院患者の在宅・介護施設への受け渡し機能</t>
    <phoneticPr fontId="1"/>
  </si>
  <si>
    <t>３．緊急時に対応する機能</t>
    <phoneticPr fontId="1"/>
  </si>
  <si>
    <t>４．在宅医療の拠点としての機能</t>
    <phoneticPr fontId="1"/>
  </si>
  <si>
    <t>５．終末期医療を担う機能</t>
    <phoneticPr fontId="1"/>
  </si>
  <si>
    <t>② ６年が経過した日における病床の機能の予定</t>
    <phoneticPr fontId="3"/>
  </si>
  <si>
    <t>38．臨床検査科</t>
    <rPh sb="3" eb="5">
      <t>リンショウ</t>
    </rPh>
    <rPh sb="5" eb="7">
      <t>ケンサ</t>
    </rPh>
    <rPh sb="7" eb="8">
      <t>カ</t>
    </rPh>
    <phoneticPr fontId="1"/>
  </si>
  <si>
    <t>⑤ その他の部門の職員数（透析室、外来化学療法室、放射線照射外来室、退院調整部門、医事部門等）</t>
    <rPh sb="4" eb="5">
      <t>タ</t>
    </rPh>
    <rPh sb="6" eb="8">
      <t>ブモン</t>
    </rPh>
    <rPh sb="9" eb="12">
      <t>ショクインスウ</t>
    </rPh>
    <rPh sb="13" eb="15">
      <t>トウセキ</t>
    </rPh>
    <rPh sb="15" eb="16">
      <t>シツ</t>
    </rPh>
    <rPh sb="17" eb="19">
      <t>ガイライ</t>
    </rPh>
    <rPh sb="19" eb="21">
      <t>カガク</t>
    </rPh>
    <rPh sb="21" eb="23">
      <t>リョウホウ</t>
    </rPh>
    <rPh sb="23" eb="24">
      <t>シツ</t>
    </rPh>
    <rPh sb="25" eb="28">
      <t>ホウシャセン</t>
    </rPh>
    <rPh sb="28" eb="30">
      <t>ショウシャ</t>
    </rPh>
    <rPh sb="32" eb="33">
      <t>シツ</t>
    </rPh>
    <rPh sb="34" eb="36">
      <t>タイイン</t>
    </rPh>
    <rPh sb="36" eb="38">
      <t>チョウセイ</t>
    </rPh>
    <rPh sb="38" eb="40">
      <t>ブモン</t>
    </rPh>
    <rPh sb="41" eb="43">
      <t>イジ</t>
    </rPh>
    <rPh sb="43" eb="45">
      <t>ブモン</t>
    </rPh>
    <rPh sb="45" eb="46">
      <t>トウ</t>
    </rPh>
    <phoneticPr fontId="1"/>
  </si>
  <si>
    <t>② 入院部門の職員数</t>
    <rPh sb="2" eb="4">
      <t>ニュウイン</t>
    </rPh>
    <rPh sb="4" eb="6">
      <t>ブモン</t>
    </rPh>
    <rPh sb="7" eb="10">
      <t>ショクインスウ</t>
    </rPh>
    <phoneticPr fontId="1"/>
  </si>
  <si>
    <t>入院前の場所</t>
    <rPh sb="0" eb="2">
      <t>ニュウイン</t>
    </rPh>
    <rPh sb="2" eb="3">
      <t>マエ</t>
    </rPh>
    <rPh sb="4" eb="6">
      <t>バショ</t>
    </rPh>
    <phoneticPr fontId="1"/>
  </si>
  <si>
    <t>退院先の場所</t>
    <rPh sb="0" eb="2">
      <t>タイイン</t>
    </rPh>
    <rPh sb="2" eb="3">
      <t>サキ</t>
    </rPh>
    <rPh sb="4" eb="6">
      <t>バショ</t>
    </rPh>
    <phoneticPr fontId="1"/>
  </si>
  <si>
    <t>上記項目１において「②６年が経過した日における病床の機能の予定」に向けて、それ以前に変更予定がある場合は、下のチェックボックスにチェックを入れて、変更後の機能、その変更予定年月を入力してください。</t>
    <rPh sb="0" eb="2">
      <t>ジョウキ</t>
    </rPh>
    <rPh sb="2" eb="4">
      <t>コウモク</t>
    </rPh>
    <rPh sb="33" eb="34">
      <t>ム</t>
    </rPh>
    <rPh sb="42" eb="44">
      <t>ヘンコウ</t>
    </rPh>
    <rPh sb="44" eb="46">
      <t>ヨテイ</t>
    </rPh>
    <rPh sb="49" eb="51">
      <t>バアイ</t>
    </rPh>
    <rPh sb="53" eb="54">
      <t>シタ</t>
    </rPh>
    <rPh sb="69" eb="70">
      <t>イ</t>
    </rPh>
    <rPh sb="73" eb="75">
      <t>ヘンコウ</t>
    </rPh>
    <rPh sb="75" eb="76">
      <t>ゴ</t>
    </rPh>
    <rPh sb="77" eb="79">
      <t>キノウ</t>
    </rPh>
    <rPh sb="82" eb="84">
      <t>ヘンコウ</t>
    </rPh>
    <rPh sb="84" eb="86">
      <t>ヨテイ</t>
    </rPh>
    <rPh sb="86" eb="88">
      <t>ネンゲツ</t>
    </rPh>
    <rPh sb="89" eb="91">
      <t>ニュウリョク</t>
    </rPh>
    <phoneticPr fontId="1"/>
  </si>
  <si>
    <r>
      <t>該当番号 ⇒</t>
    </r>
    <r>
      <rPr>
        <sz val="10"/>
        <color theme="0"/>
        <rFont val="HGSｺﾞｼｯｸM"/>
        <family val="3"/>
        <charset val="128"/>
      </rPr>
      <t>(1)</t>
    </r>
    <phoneticPr fontId="1"/>
  </si>
  <si>
    <r>
      <t>該当番号 ⇒</t>
    </r>
    <r>
      <rPr>
        <sz val="10"/>
        <color theme="0"/>
        <rFont val="HGSｺﾞｼｯｸM"/>
        <family val="3"/>
        <charset val="128"/>
      </rPr>
      <t>(2)</t>
    </r>
    <phoneticPr fontId="1"/>
  </si>
  <si>
    <t>２．専門医療を担って病院の役割を補完する機能</t>
    <phoneticPr fontId="1"/>
  </si>
  <si>
    <t>４．一般病床・療養病床で算定する入院基本料別の届出病床数【平成26年７月１日時点】</t>
    <rPh sb="16" eb="18">
      <t>ニュウイン</t>
    </rPh>
    <rPh sb="18" eb="21">
      <t>キホンリョウ</t>
    </rPh>
    <rPh sb="21" eb="22">
      <t>ベツ</t>
    </rPh>
    <rPh sb="23" eb="25">
      <t>トドケデ</t>
    </rPh>
    <rPh sb="25" eb="28">
      <t>ビョウショウスウ</t>
    </rPh>
    <phoneticPr fontId="1"/>
  </si>
  <si>
    <t>(9)</t>
    <phoneticPr fontId="1"/>
  </si>
  <si>
    <t>(10)</t>
    <phoneticPr fontId="1"/>
  </si>
  <si>
    <t>10．在宅療養支援診療所の届出の有無【平成26年７月１日時点】</t>
    <rPh sb="3" eb="5">
      <t>ザイタク</t>
    </rPh>
    <rPh sb="5" eb="7">
      <t>リョウヨウ</t>
    </rPh>
    <rPh sb="7" eb="9">
      <t>シエン</t>
    </rPh>
    <rPh sb="9" eb="12">
      <t>シンリョウジョ</t>
    </rPh>
    <rPh sb="13" eb="14">
      <t>トド</t>
    </rPh>
    <rPh sb="14" eb="15">
      <t>デ</t>
    </rPh>
    <rPh sb="16" eb="18">
      <t>ウム</t>
    </rPh>
    <phoneticPr fontId="1"/>
  </si>
  <si>
    <t>(12) 看護師</t>
    <rPh sb="5" eb="8">
      <t>カンゴシ</t>
    </rPh>
    <phoneticPr fontId="1"/>
  </si>
  <si>
    <t>(13) 准看護師</t>
    <rPh sb="5" eb="6">
      <t>ジュン</t>
    </rPh>
    <rPh sb="6" eb="9">
      <t>カンゴシ</t>
    </rPh>
    <phoneticPr fontId="1"/>
  </si>
  <si>
    <t>(14) 看護補助者</t>
    <rPh sb="5" eb="7">
      <t>カンゴ</t>
    </rPh>
    <rPh sb="7" eb="10">
      <t>ホジョシャ</t>
    </rPh>
    <phoneticPr fontId="1"/>
  </si>
  <si>
    <t>(15) 助産師</t>
    <rPh sb="5" eb="8">
      <t>ジョサンシ</t>
    </rPh>
    <phoneticPr fontId="1"/>
  </si>
  <si>
    <t>(16) 理学療法士</t>
    <rPh sb="5" eb="7">
      <t>リガク</t>
    </rPh>
    <rPh sb="7" eb="10">
      <t>リョウホウシ</t>
    </rPh>
    <phoneticPr fontId="1"/>
  </si>
  <si>
    <t>(17) 作業療法士</t>
    <rPh sb="5" eb="7">
      <t>サギョウ</t>
    </rPh>
    <rPh sb="7" eb="10">
      <t>リョウホウシ</t>
    </rPh>
    <phoneticPr fontId="1"/>
  </si>
  <si>
    <t>(18) 言語聴覚士</t>
    <rPh sb="5" eb="7">
      <t>ゲンゴ</t>
    </rPh>
    <rPh sb="7" eb="9">
      <t>チョウカク</t>
    </rPh>
    <rPh sb="9" eb="10">
      <t>シ</t>
    </rPh>
    <phoneticPr fontId="1"/>
  </si>
  <si>
    <t>(19) 薬剤師</t>
    <rPh sb="5" eb="8">
      <t>ヤクザイシ</t>
    </rPh>
    <phoneticPr fontId="1"/>
  </si>
  <si>
    <t>(20) 臨床工学技士</t>
    <rPh sb="5" eb="7">
      <t>リンショウ</t>
    </rPh>
    <rPh sb="7" eb="9">
      <t>コウガク</t>
    </rPh>
    <rPh sb="9" eb="11">
      <t>ギシ</t>
    </rPh>
    <phoneticPr fontId="1"/>
  </si>
  <si>
    <t>(21) 看護師</t>
    <rPh sb="5" eb="8">
      <t>カンゴシ</t>
    </rPh>
    <phoneticPr fontId="1"/>
  </si>
  <si>
    <t>(22) 准看護師</t>
    <rPh sb="5" eb="6">
      <t>ジュン</t>
    </rPh>
    <rPh sb="6" eb="9">
      <t>カンゴシ</t>
    </rPh>
    <phoneticPr fontId="1"/>
  </si>
  <si>
    <t>(23) 看護補助者</t>
    <rPh sb="5" eb="7">
      <t>カンゴ</t>
    </rPh>
    <rPh sb="7" eb="10">
      <t>ホジョシャ</t>
    </rPh>
    <phoneticPr fontId="1"/>
  </si>
  <si>
    <t>(24) 助産師</t>
    <rPh sb="5" eb="8">
      <t>ジョサンシ</t>
    </rPh>
    <phoneticPr fontId="1"/>
  </si>
  <si>
    <t>(25) 理学療法士</t>
    <rPh sb="5" eb="7">
      <t>リガク</t>
    </rPh>
    <rPh sb="7" eb="10">
      <t>リョウホウシ</t>
    </rPh>
    <phoneticPr fontId="1"/>
  </si>
  <si>
    <t>(26) 作業療法士</t>
    <rPh sb="5" eb="7">
      <t>サギョウ</t>
    </rPh>
    <rPh sb="7" eb="10">
      <t>リョウホウシ</t>
    </rPh>
    <phoneticPr fontId="1"/>
  </si>
  <si>
    <t>(27) 言語聴覚士</t>
    <rPh sb="5" eb="7">
      <t>ゲンゴ</t>
    </rPh>
    <rPh sb="7" eb="9">
      <t>チョウカク</t>
    </rPh>
    <rPh sb="9" eb="10">
      <t>シ</t>
    </rPh>
    <phoneticPr fontId="1"/>
  </si>
  <si>
    <t>(28) 薬剤師</t>
    <rPh sb="5" eb="8">
      <t>ヤクザイシ</t>
    </rPh>
    <phoneticPr fontId="1"/>
  </si>
  <si>
    <t>(29) 臨床工学技士</t>
    <rPh sb="5" eb="7">
      <t>リンショウ</t>
    </rPh>
    <rPh sb="7" eb="9">
      <t>コウガク</t>
    </rPh>
    <rPh sb="9" eb="11">
      <t>ギシ</t>
    </rPh>
    <phoneticPr fontId="1"/>
  </si>
  <si>
    <t>(30) 看護師</t>
    <rPh sb="5" eb="8">
      <t>カンゴシ</t>
    </rPh>
    <phoneticPr fontId="1"/>
  </si>
  <si>
    <t>(31) 准看護師</t>
    <rPh sb="5" eb="6">
      <t>ジュン</t>
    </rPh>
    <rPh sb="6" eb="9">
      <t>カンゴシ</t>
    </rPh>
    <phoneticPr fontId="1"/>
  </si>
  <si>
    <t>(32) 看護補助者</t>
    <rPh sb="5" eb="7">
      <t>カンゴ</t>
    </rPh>
    <rPh sb="7" eb="10">
      <t>ホジョシャ</t>
    </rPh>
    <phoneticPr fontId="1"/>
  </si>
  <si>
    <t>(33) 助産師</t>
    <rPh sb="5" eb="8">
      <t>ジョサンシ</t>
    </rPh>
    <phoneticPr fontId="1"/>
  </si>
  <si>
    <t>(34) 理学療法士</t>
    <rPh sb="5" eb="7">
      <t>リガク</t>
    </rPh>
    <rPh sb="7" eb="10">
      <t>リョウホウシ</t>
    </rPh>
    <phoneticPr fontId="1"/>
  </si>
  <si>
    <t>(35) 作業療法士</t>
    <rPh sb="5" eb="7">
      <t>サギョウ</t>
    </rPh>
    <rPh sb="7" eb="10">
      <t>リョウホウシ</t>
    </rPh>
    <phoneticPr fontId="1"/>
  </si>
  <si>
    <t>(36) 言語聴覚士</t>
    <rPh sb="5" eb="7">
      <t>ゲンゴ</t>
    </rPh>
    <rPh sb="7" eb="9">
      <t>チョウカク</t>
    </rPh>
    <rPh sb="9" eb="10">
      <t>シ</t>
    </rPh>
    <phoneticPr fontId="1"/>
  </si>
  <si>
    <t>(37) 薬剤師</t>
    <rPh sb="5" eb="8">
      <t>ヤクザイシ</t>
    </rPh>
    <phoneticPr fontId="1"/>
  </si>
  <si>
    <t>(38) 臨床工学技士</t>
    <rPh sb="5" eb="7">
      <t>リンショウ</t>
    </rPh>
    <rPh sb="7" eb="9">
      <t>コウガク</t>
    </rPh>
    <rPh sb="9" eb="11">
      <t>ギシ</t>
    </rPh>
    <phoneticPr fontId="1"/>
  </si>
  <si>
    <t>(6)</t>
    <phoneticPr fontId="1"/>
  </si>
  <si>
    <t>(7)</t>
    <phoneticPr fontId="1"/>
  </si>
  <si>
    <t>(8)</t>
    <phoneticPr fontId="1"/>
  </si>
  <si>
    <t>(11)</t>
    <phoneticPr fontId="1"/>
  </si>
  <si>
    <r>
      <rPr>
        <sz val="9"/>
        <color theme="1"/>
        <rFont val="HGSｺﾞｼｯｸM"/>
        <family val="3"/>
        <charset val="128"/>
      </rPr>
      <t>該当番号を５つまで ⇒</t>
    </r>
    <r>
      <rPr>
        <sz val="10"/>
        <color theme="1"/>
        <rFont val="HGSｺﾞｼｯｸM"/>
        <family val="3"/>
        <charset val="128"/>
      </rPr>
      <t>(5)</t>
    </r>
    <rPh sb="0" eb="2">
      <t>ガイトウ</t>
    </rPh>
    <rPh sb="2" eb="4">
      <t>バンゴウ</t>
    </rPh>
    <phoneticPr fontId="1"/>
  </si>
  <si>
    <t>◎ＩＤ（通知記載の７桁コード）</t>
    <phoneticPr fontId="1"/>
  </si>
  <si>
    <t>(57)</t>
    <phoneticPr fontId="1"/>
  </si>
  <si>
    <t>(58)</t>
    <phoneticPr fontId="1"/>
  </si>
  <si>
    <t>(59)</t>
    <phoneticPr fontId="1"/>
  </si>
  <si>
    <t>(60)</t>
    <phoneticPr fontId="1"/>
  </si>
  <si>
    <t>(61)</t>
    <phoneticPr fontId="1"/>
  </si>
  <si>
    <t>(39) 看護師</t>
    <rPh sb="5" eb="8">
      <t>カンゴシ</t>
    </rPh>
    <phoneticPr fontId="1"/>
  </si>
  <si>
    <t>(40) 准看護師</t>
    <rPh sb="5" eb="6">
      <t>ジュン</t>
    </rPh>
    <rPh sb="6" eb="9">
      <t>カンゴシ</t>
    </rPh>
    <phoneticPr fontId="1"/>
  </si>
  <si>
    <t>(41) 看護補助者</t>
    <rPh sb="5" eb="7">
      <t>カンゴ</t>
    </rPh>
    <rPh sb="7" eb="10">
      <t>ホジョシャ</t>
    </rPh>
    <phoneticPr fontId="1"/>
  </si>
  <si>
    <t>(42) 助産師</t>
    <rPh sb="5" eb="8">
      <t>ジョサンシ</t>
    </rPh>
    <phoneticPr fontId="1"/>
  </si>
  <si>
    <t>(43) 理学療法士</t>
    <rPh sb="5" eb="7">
      <t>リガク</t>
    </rPh>
    <rPh sb="7" eb="10">
      <t>リョウホウシ</t>
    </rPh>
    <phoneticPr fontId="1"/>
  </si>
  <si>
    <t>(44) 作業療法士</t>
    <rPh sb="5" eb="7">
      <t>サギョウ</t>
    </rPh>
    <rPh sb="7" eb="10">
      <t>リョウホウシ</t>
    </rPh>
    <phoneticPr fontId="1"/>
  </si>
  <si>
    <t>(45) 言語聴覚士</t>
    <rPh sb="5" eb="7">
      <t>ゲンゴ</t>
    </rPh>
    <rPh sb="7" eb="9">
      <t>チョウカク</t>
    </rPh>
    <rPh sb="9" eb="10">
      <t>シ</t>
    </rPh>
    <phoneticPr fontId="1"/>
  </si>
  <si>
    <t>(46) 薬剤師</t>
    <rPh sb="5" eb="8">
      <t>ヤクザイシ</t>
    </rPh>
    <phoneticPr fontId="1"/>
  </si>
  <si>
    <t>(47) 臨床工学技士</t>
    <rPh sb="5" eb="7">
      <t>リンショウ</t>
    </rPh>
    <rPh sb="7" eb="9">
      <t>コウガク</t>
    </rPh>
    <rPh sb="9" eb="11">
      <t>ギシ</t>
    </rPh>
    <phoneticPr fontId="1"/>
  </si>
  <si>
    <t>(48) 看護師</t>
    <rPh sb="5" eb="8">
      <t>カンゴシ</t>
    </rPh>
    <phoneticPr fontId="1"/>
  </si>
  <si>
    <t>(49) 准看護師</t>
    <rPh sb="5" eb="6">
      <t>ジュン</t>
    </rPh>
    <rPh sb="6" eb="9">
      <t>カンゴシ</t>
    </rPh>
    <phoneticPr fontId="1"/>
  </si>
  <si>
    <t>(50) 看護補助者</t>
    <rPh sb="5" eb="7">
      <t>カンゴ</t>
    </rPh>
    <rPh sb="7" eb="10">
      <t>ホジョシャ</t>
    </rPh>
    <phoneticPr fontId="1"/>
  </si>
  <si>
    <t>(51) 助産師</t>
    <rPh sb="5" eb="8">
      <t>ジョサンシ</t>
    </rPh>
    <phoneticPr fontId="1"/>
  </si>
  <si>
    <t>(52) 理学療法士</t>
    <rPh sb="5" eb="7">
      <t>リガク</t>
    </rPh>
    <rPh sb="7" eb="10">
      <t>リョウホウシ</t>
    </rPh>
    <phoneticPr fontId="1"/>
  </si>
  <si>
    <t>(53) 作業療法士</t>
    <rPh sb="5" eb="7">
      <t>サギョウ</t>
    </rPh>
    <rPh sb="7" eb="10">
      <t>リョウホウシ</t>
    </rPh>
    <phoneticPr fontId="1"/>
  </si>
  <si>
    <t>(54) 言語聴覚士</t>
    <rPh sb="5" eb="7">
      <t>ゲンゴ</t>
    </rPh>
    <rPh sb="7" eb="9">
      <t>チョウカク</t>
    </rPh>
    <rPh sb="9" eb="10">
      <t>シ</t>
    </rPh>
    <phoneticPr fontId="1"/>
  </si>
  <si>
    <t>(55) 薬剤師</t>
    <rPh sb="5" eb="8">
      <t>ヤクザイシ</t>
    </rPh>
    <phoneticPr fontId="1"/>
  </si>
  <si>
    <t>(56) 臨床工学技士</t>
    <rPh sb="5" eb="7">
      <t>リンショウ</t>
    </rPh>
    <rPh sb="7" eb="9">
      <t>コウガク</t>
    </rPh>
    <rPh sb="9" eb="11">
      <t>ギシ</t>
    </rPh>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</si>
  <si>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</si>
  <si>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</si>
  <si>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</si>
  <si>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</si>
  <si>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</si>
  <si>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</si>
  <si>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</si>
  <si>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</si>
  <si>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</si>
  <si>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</si>
  <si>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</si>
  <si>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</si>
  <si>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</si>
  <si>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</si>
  <si>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</si>
  <si>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r>
      <t>上記①のうち、他の急性期医療を担う病院の一般病棟からの受入割合</t>
    </r>
    <r>
      <rPr>
        <sz val="9"/>
        <color theme="1"/>
        <rFont val="HGSｺﾞｼｯｸM"/>
        <family val="3"/>
        <charset val="128"/>
      </rPr>
      <t>（小数点第２位を四捨五入）</t>
    </r>
    <rPh sb="0" eb="2">
      <t>ジョウキ</t>
    </rPh>
    <rPh sb="7" eb="8">
      <t>タ</t>
    </rPh>
    <rPh sb="9" eb="12">
      <t>キュウセイキ</t>
    </rPh>
    <rPh sb="12" eb="14">
      <t>イリョウ</t>
    </rPh>
    <rPh sb="15" eb="16">
      <t>ニナ</t>
    </rPh>
    <rPh sb="17" eb="19">
      <t>ビョウイン</t>
    </rPh>
    <rPh sb="20" eb="22">
      <t>イッパン</t>
    </rPh>
    <rPh sb="22" eb="24">
      <t>ビョウトウ</t>
    </rPh>
    <rPh sb="27" eb="29">
      <t>ウケイレ</t>
    </rPh>
    <rPh sb="29" eb="31">
      <t>ワリアイ</t>
    </rPh>
    <rPh sb="32" eb="35">
      <t>ショウスウテン</t>
    </rPh>
    <rPh sb="35" eb="36">
      <t>ダイ</t>
    </rPh>
    <rPh sb="37" eb="38">
      <t>イ</t>
    </rPh>
    <rPh sb="39" eb="43">
      <t>シシャゴニュウ</t>
    </rPh>
    <phoneticPr fontId="3"/>
  </si>
  <si>
    <t>６．いずれの機能にも該当しない</t>
    <rPh sb="6" eb="8">
      <t>キノウ</t>
    </rPh>
    <rPh sb="10" eb="12">
      <t>ガイトウ</t>
    </rPh>
    <phoneticPr fontId="1"/>
  </si>
  <si>
    <t>退院後１か月以内に自院が在宅医療を提供する予定の患者</t>
    <rPh sb="0" eb="3">
      <t>タイインゴ</t>
    </rPh>
    <rPh sb="5" eb="6">
      <t>ゲツ</t>
    </rPh>
    <rPh sb="6" eb="8">
      <t>イナイ</t>
    </rPh>
    <rPh sb="9" eb="10">
      <t>ジ</t>
    </rPh>
    <rPh sb="10" eb="11">
      <t>イン</t>
    </rPh>
    <rPh sb="12" eb="14">
      <t>ザイタク</t>
    </rPh>
    <rPh sb="14" eb="16">
      <t>イリョウ</t>
    </rPh>
    <rPh sb="17" eb="19">
      <t>テイキョウ</t>
    </rPh>
    <rPh sb="21" eb="23">
      <t>ヨテイ</t>
    </rPh>
    <rPh sb="24" eb="26">
      <t>カンジャ</t>
    </rPh>
    <phoneticPr fontId="3"/>
  </si>
  <si>
    <t>退院後１か月以内に他施設が在宅医療を提供する予定の患者</t>
    <rPh sb="0" eb="3">
      <t>タイインゴ</t>
    </rPh>
    <rPh sb="5" eb="6">
      <t>ゲツ</t>
    </rPh>
    <rPh sb="6" eb="8">
      <t>イナイ</t>
    </rPh>
    <rPh sb="9" eb="10">
      <t>タ</t>
    </rPh>
    <rPh sb="10" eb="12">
      <t>シセツ</t>
    </rPh>
    <rPh sb="13" eb="15">
      <t>ザイタク</t>
    </rPh>
    <rPh sb="15" eb="17">
      <t>イリョウ</t>
    </rPh>
    <rPh sb="18" eb="20">
      <t>テイキョウ</t>
    </rPh>
    <rPh sb="22" eb="24">
      <t>ヨテイ</t>
    </rPh>
    <rPh sb="25" eb="27">
      <t>カンジャ</t>
    </rPh>
    <phoneticPr fontId="3"/>
  </si>
  <si>
    <t>退院後１か月以内に在宅医療を必要としない患者（死亡退院を含む）</t>
    <phoneticPr fontId="3"/>
  </si>
  <si>
    <t>退院後１か月以内の在宅医療の実施予定が不明の患者</t>
    <phoneticPr fontId="1"/>
  </si>
  <si>
    <t>(77)</t>
    <phoneticPr fontId="1"/>
  </si>
  <si>
    <t>(78)</t>
    <phoneticPr fontId="1"/>
  </si>
  <si>
    <t>(79)</t>
    <phoneticPr fontId="1"/>
  </si>
  <si>
    <t>(80)</t>
    <phoneticPr fontId="1"/>
  </si>
  <si>
    <r>
      <t>該当番号 ⇒</t>
    </r>
    <r>
      <rPr>
        <sz val="10"/>
        <color theme="1"/>
        <rFont val="HGSｺﾞｼｯｸM"/>
        <family val="3"/>
        <charset val="128"/>
      </rPr>
      <t>(81)</t>
    </r>
    <phoneticPr fontId="1"/>
  </si>
  <si>
    <t>(82)</t>
    <phoneticPr fontId="1"/>
  </si>
  <si>
    <t>(83)</t>
    <phoneticPr fontId="1"/>
  </si>
  <si>
    <r>
      <t>上記③のうち、退院時の日常生活機能評価が、入院時に比較して４点以上</t>
    </r>
    <r>
      <rPr>
        <sz val="10"/>
        <color theme="1"/>
        <rFont val="HGSｺﾞｼｯｸM"/>
        <family val="3"/>
        <charset val="128"/>
      </rPr>
      <t>改善していた患者数</t>
    </r>
    <rPh sb="0" eb="2">
      <t>ジョウキ</t>
    </rPh>
    <rPh sb="7" eb="8">
      <t>シリゾ</t>
    </rPh>
    <rPh sb="8" eb="9">
      <t>イン</t>
    </rPh>
    <rPh sb="9" eb="10">
      <t>ジ</t>
    </rPh>
    <rPh sb="11" eb="13">
      <t>ニチジョウ</t>
    </rPh>
    <rPh sb="13" eb="15">
      <t>セイカツ</t>
    </rPh>
    <rPh sb="15" eb="17">
      <t>キノウ</t>
    </rPh>
    <rPh sb="17" eb="19">
      <t>ヒョウカ</t>
    </rPh>
    <rPh sb="21" eb="23">
      <t>ニュウイン</t>
    </rPh>
    <rPh sb="23" eb="24">
      <t>ジ</t>
    </rPh>
    <rPh sb="25" eb="27">
      <t>ヒカク</t>
    </rPh>
    <rPh sb="30" eb="31">
      <t>テン</t>
    </rPh>
    <rPh sb="31" eb="33">
      <t>イジョウ</t>
    </rPh>
    <rPh sb="33" eb="35">
      <t>カイゼン</t>
    </rPh>
    <rPh sb="39" eb="42">
      <t>カンジャスウ</t>
    </rPh>
    <phoneticPr fontId="3"/>
  </si>
  <si>
    <t>既に休・廃止している場合、あるいは無床診療所へ移行している場合は、下のチェックボックスにチェックを入れて、その実施年月を入力してください。また、これまで一般病床・療養病床を有しておらず、報告対象外の場合は、下のチェックボックスにチェックを入れてください。以後は未回答のままご返送ください。</t>
    <phoneticPr fontId="1"/>
  </si>
  <si>
    <t>報告対象外</t>
    <rPh sb="0" eb="2">
      <t>ホウコク</t>
    </rPh>
    <rPh sb="2" eb="5">
      <t>タイショウガイ</t>
    </rPh>
    <phoneticPr fontId="1"/>
  </si>
  <si>
    <t>③ 救急車の受入件数【平成25年７月１日～平成26年６月30日の１年間】</t>
    <rPh sb="2" eb="4">
      <t>キュウキュウ</t>
    </rPh>
    <rPh sb="4" eb="5">
      <t>クルマ</t>
    </rPh>
    <rPh sb="6" eb="7">
      <t>ウ</t>
    </rPh>
    <rPh sb="7" eb="8">
      <t>イ</t>
    </rPh>
    <rPh sb="8" eb="10">
      <t>ケンスウ</t>
    </rPh>
    <phoneticPr fontId="1"/>
  </si>
  <si>
    <t>① リハビリテーションを要する状態にある患者の割合【平成26年６月の１か月間】※1</t>
    <rPh sb="12" eb="13">
      <t>ヨウ</t>
    </rPh>
    <rPh sb="15" eb="17">
      <t>ジョウタイ</t>
    </rPh>
    <rPh sb="20" eb="22">
      <t>カンジャ</t>
    </rPh>
    <rPh sb="23" eb="25">
      <t>ワリアイ</t>
    </rPh>
    <phoneticPr fontId="3"/>
  </si>
  <si>
    <t>② 平均リハ単位数（１患者１日当たり）【平成26年６月の１ヵ月間の平均】※1</t>
    <rPh sb="2" eb="4">
      <t>ヘイキン</t>
    </rPh>
    <rPh sb="6" eb="8">
      <t>タンイ</t>
    </rPh>
    <rPh sb="8" eb="9">
      <t>スウ</t>
    </rPh>
    <rPh sb="11" eb="13">
      <t>カンジャ</t>
    </rPh>
    <rPh sb="14" eb="15">
      <t>ニチ</t>
    </rPh>
    <rPh sb="15" eb="16">
      <t>ア</t>
    </rPh>
    <rPh sb="30" eb="31">
      <t>ゲツ</t>
    </rPh>
    <rPh sb="31" eb="32">
      <t>アイダ</t>
    </rPh>
    <rPh sb="33" eb="35">
      <t>ヘイキン</t>
    </rPh>
    <phoneticPr fontId="3"/>
  </si>
  <si>
    <t>７．入院患者数の状況【平成25年７月１日～平成26年６月30日の１年間】</t>
    <rPh sb="2" eb="4">
      <t>ニュウイン</t>
    </rPh>
    <rPh sb="4" eb="6">
      <t>カンジャ</t>
    </rPh>
    <rPh sb="6" eb="7">
      <t>スウ</t>
    </rPh>
    <rPh sb="8" eb="10">
      <t>ジョウキョウ</t>
    </rPh>
    <rPh sb="11" eb="13">
      <t>ヘイセイ</t>
    </rPh>
    <rPh sb="15" eb="16">
      <t>ネン</t>
    </rPh>
    <rPh sb="17" eb="18">
      <t>ガツ</t>
    </rPh>
    <rPh sb="19" eb="20">
      <t>ニチ</t>
    </rPh>
    <rPh sb="21" eb="23">
      <t>ヘイセイ</t>
    </rPh>
    <rPh sb="25" eb="26">
      <t>ネン</t>
    </rPh>
    <rPh sb="27" eb="28">
      <t>ガツ</t>
    </rPh>
    <rPh sb="30" eb="31">
      <t>ニチ</t>
    </rPh>
    <rPh sb="33" eb="34">
      <t>ネン</t>
    </rPh>
    <rPh sb="34" eb="35">
      <t>アイダ</t>
    </rPh>
    <phoneticPr fontId="1"/>
  </si>
  <si>
    <r>
      <t>② 在院患者延べ数</t>
    </r>
    <r>
      <rPr>
        <u/>
        <sz val="10"/>
        <color theme="1"/>
        <rFont val="HGSｺﾞｼｯｸM"/>
        <family val="3"/>
        <charset val="128"/>
      </rPr>
      <t>【平成25年７月１日～平成26年６月30日の１年間】</t>
    </r>
    <rPh sb="2" eb="3">
      <t>ザイ</t>
    </rPh>
    <rPh sb="4" eb="6">
      <t>カンジャ</t>
    </rPh>
    <rPh sb="6" eb="7">
      <t>ノ</t>
    </rPh>
    <rPh sb="8" eb="9">
      <t>スウ</t>
    </rPh>
    <phoneticPr fontId="3"/>
  </si>
  <si>
    <r>
      <t>③ 退院患者数</t>
    </r>
    <r>
      <rPr>
        <u/>
        <sz val="10"/>
        <color theme="1"/>
        <rFont val="HGSｺﾞｼｯｸM"/>
        <family val="3"/>
        <charset val="128"/>
      </rPr>
      <t>【平成25年７月１日～平成26年６月30日の１年間】</t>
    </r>
    <rPh sb="2" eb="3">
      <t>シリゾ</t>
    </rPh>
    <rPh sb="4" eb="6">
      <t>カンジャ</t>
    </rPh>
    <rPh sb="6" eb="7">
      <t>スウ</t>
    </rPh>
    <phoneticPr fontId="3"/>
  </si>
  <si>
    <t>③ 過去１年間の総退院患者数【平成25年７月１日～平成26年６月30日の１年間】</t>
    <rPh sb="2" eb="4">
      <t>カコ</t>
    </rPh>
    <rPh sb="5" eb="7">
      <t>ネンカン</t>
    </rPh>
    <rPh sb="8" eb="9">
      <t>ソウ</t>
    </rPh>
    <rPh sb="9" eb="11">
      <t>タイイン</t>
    </rPh>
    <rPh sb="11" eb="13">
      <t>カンジャ</t>
    </rPh>
    <rPh sb="13" eb="14">
      <t>スウ</t>
    </rPh>
    <phoneticPr fontId="3"/>
  </si>
  <si>
    <t>３．許可病床数【平成26年７月１日時点】・稼働病床数【平成25年７月１日～平成26年６月30日】</t>
    <rPh sb="2" eb="4">
      <t>キョカ</t>
    </rPh>
    <rPh sb="4" eb="6">
      <t>ビョウショウ</t>
    </rPh>
    <rPh sb="6" eb="7">
      <t>スウ</t>
    </rPh>
    <rPh sb="21" eb="23">
      <t>カドウ</t>
    </rPh>
    <rPh sb="23" eb="25">
      <t>ビョウショウ</t>
    </rPh>
    <rPh sb="25" eb="26">
      <t>スウ</t>
    </rPh>
    <phoneticPr fontId="1"/>
  </si>
  <si>
    <t>① 休日に受診した患者延べ数【平成25年７月１日～平成26年６月30日の１年間】</t>
    <rPh sb="2" eb="4">
      <t>キュウジツ</t>
    </rPh>
    <rPh sb="5" eb="7">
      <t>ジュシン</t>
    </rPh>
    <phoneticPr fontId="1"/>
  </si>
  <si>
    <t>上記①のうち、診察後直ちに入院となった患者延べ数【平成25年７月１日～平成26年６月30日の１年間】</t>
  </si>
  <si>
    <t>② 夜間に受診した患者延べ数【平成25年７月１日～平成26年６月30日の１年間】</t>
    <rPh sb="2" eb="4">
      <t>ヤカン</t>
    </rPh>
    <rPh sb="5" eb="7">
      <t>ジュシン</t>
    </rPh>
    <phoneticPr fontId="1"/>
  </si>
  <si>
    <t>上記②のうち、診察後直ちに入院となった患者延べ数【平成25年７月１日～平成26年６月30日の１年間】</t>
  </si>
  <si>
    <t>11．往診、訪問診療を行った患者延べ数</t>
    <rPh sb="3" eb="5">
      <t>オウシン</t>
    </rPh>
    <rPh sb="6" eb="8">
      <t>ホウモン</t>
    </rPh>
    <rPh sb="8" eb="10">
      <t>シンリョウ</t>
    </rPh>
    <rPh sb="11" eb="12">
      <t>オコナ</t>
    </rPh>
    <phoneticPr fontId="1"/>
  </si>
  <si>
    <t>① 往診を実施した患者延べ数【平成26年６月の１ヵ月間】</t>
  </si>
  <si>
    <t>② 訪問診療を実施した患者延べ数【平成26年６月の１ヵ月間】</t>
  </si>
  <si>
    <r>
      <t>◎</t>
    </r>
    <r>
      <rPr>
        <b/>
        <u/>
        <sz val="10"/>
        <color rgb="FFF95645"/>
        <rFont val="HGSｺﾞｼｯｸM"/>
        <family val="3"/>
        <charset val="128"/>
      </rPr>
      <t>「具体的な医療の内容に関する項目」の報告</t>
    </r>
    <r>
      <rPr>
        <u/>
        <sz val="10"/>
        <color rgb="FFF95645"/>
        <rFont val="HGSｺﾞｼｯｸM"/>
        <family val="3"/>
        <charset val="128"/>
      </rPr>
      <t>は、既存のレセプト情報・特定健診等情報データベース（ＮＤＢ）の枠組みを活用して、病床機能報告制度に必要となる医療の内容に関する項目について、貴院分の集計を行ったデータを平成26年11月21日から12月12日までの期間に貴院においてご確認いただくことでおこないます。</t>
    </r>
    <r>
      <rPr>
        <sz val="10"/>
        <color rgb="FFF95645"/>
        <rFont val="HGSｺﾞｼｯｸM"/>
        <family val="3"/>
        <charset val="128"/>
      </rPr>
      <t xml:space="preserve">
　ご確認にあたって、NDBの枠組みを活用して集計したデータについて、電子メールでの送付をご希望される場合には、下のチェックボックスにチェックを入れてください。</t>
    </r>
    <rPh sb="52" eb="54">
      <t>ワクグ</t>
    </rPh>
    <rPh sb="56" eb="58">
      <t>カツヨウ</t>
    </rPh>
    <rPh sb="61" eb="63">
      <t>ビョウショウ</t>
    </rPh>
    <rPh sb="63" eb="65">
      <t>キノウ</t>
    </rPh>
    <rPh sb="65" eb="67">
      <t>ホウコク</t>
    </rPh>
    <rPh sb="67" eb="69">
      <t>セイド</t>
    </rPh>
    <rPh sb="70" eb="72">
      <t>ヒツヨウ</t>
    </rPh>
    <rPh sb="75" eb="77">
      <t>イリョウ</t>
    </rPh>
    <rPh sb="78" eb="80">
      <t>ナイヨウ</t>
    </rPh>
    <rPh sb="81" eb="82">
      <t>カン</t>
    </rPh>
    <rPh sb="84" eb="86">
      <t>コウモク</t>
    </rPh>
    <rPh sb="91" eb="92">
      <t>キ</t>
    </rPh>
    <rPh sb="95" eb="97">
      <t>シュウケイ</t>
    </rPh>
    <rPh sb="98" eb="99">
      <t>オコナ</t>
    </rPh>
    <rPh sb="130" eb="132">
      <t>キイン</t>
    </rPh>
    <rPh sb="137" eb="139">
      <t>カクニン</t>
    </rPh>
    <rPh sb="156" eb="158">
      <t>カクニン</t>
    </rPh>
    <rPh sb="168" eb="170">
      <t>ワクグ</t>
    </rPh>
    <rPh sb="172" eb="174">
      <t>カツヨウ</t>
    </rPh>
    <rPh sb="176" eb="178">
      <t>シュウケイ</t>
    </rPh>
    <rPh sb="188" eb="190">
      <t>デンシ</t>
    </rPh>
    <rPh sb="199" eb="201">
      <t>キボウ</t>
    </rPh>
    <rPh sb="204" eb="206">
      <t>バアイ</t>
    </rPh>
    <phoneticPr fontId="1"/>
  </si>
  <si>
    <t>具体的な医療内容に関する項目について、電子メールによる送付をご希望</t>
    <phoneticPr fontId="1"/>
  </si>
  <si>
    <t>◎貴院名</t>
    <rPh sb="1" eb="2">
      <t>タカ</t>
    </rPh>
    <rPh sb="2" eb="4">
      <t>インメイ</t>
    </rPh>
    <rPh sb="3" eb="4">
      <t>メイ</t>
    </rPh>
    <phoneticPr fontId="1"/>
  </si>
  <si>
    <t>９．退院後に在宅医療を必要とする患者の状況【平成26年６月の１か月間】</t>
    <rPh sb="2" eb="5">
      <t>タイインゴ</t>
    </rPh>
    <rPh sb="6" eb="8">
      <t>ザイタク</t>
    </rPh>
    <rPh sb="8" eb="10">
      <t>イリョウ</t>
    </rPh>
    <rPh sb="11" eb="13">
      <t>ヒツヨウ</t>
    </rPh>
    <rPh sb="16" eb="18">
      <t>カンジャ</t>
    </rPh>
    <rPh sb="19" eb="21">
      <t>ジョウキョウ</t>
    </rPh>
    <phoneticPr fontId="1"/>
  </si>
  <si>
    <t>８．入院前の場所・退院先の場所別の入院患者の状況【平成26年６月の１か月間】</t>
    <rPh sb="2" eb="3">
      <t>イ</t>
    </rPh>
    <rPh sb="3" eb="4">
      <t>イン</t>
    </rPh>
    <rPh sb="4" eb="5">
      <t>マエ</t>
    </rPh>
    <rPh sb="6" eb="8">
      <t>バショ</t>
    </rPh>
    <rPh sb="9" eb="10">
      <t>タイ</t>
    </rPh>
    <rPh sb="11" eb="12">
      <t>サキ</t>
    </rPh>
    <rPh sb="13" eb="15">
      <t>バショ</t>
    </rPh>
    <rPh sb="15" eb="16">
      <t>ベツ</t>
    </rPh>
    <rPh sb="17" eb="19">
      <t>ニュウイン</t>
    </rPh>
    <rPh sb="19" eb="21">
      <t>カンジャ</t>
    </rPh>
    <rPh sb="22" eb="24">
      <t>ジョウキョウ</t>
    </rPh>
    <rPh sb="25" eb="27">
      <t>ヘイセイ</t>
    </rPh>
    <rPh sb="29" eb="30">
      <t>ネン</t>
    </rPh>
    <rPh sb="31" eb="32">
      <t>ガツ</t>
    </rPh>
    <rPh sb="35" eb="36">
      <t>ゲツ</t>
    </rPh>
    <rPh sb="36" eb="37">
      <t>アイダ</t>
    </rPh>
    <phoneticPr fontId="1"/>
  </si>
  <si>
    <r>
      <t>② 退院患者数</t>
    </r>
    <r>
      <rPr>
        <u/>
        <sz val="10"/>
        <color theme="1"/>
        <rFont val="HGSｺﾞｼｯｸM"/>
        <family val="3"/>
        <charset val="128"/>
      </rPr>
      <t>【平成26年６月の１か月間】</t>
    </r>
    <rPh sb="2" eb="3">
      <t>シリゾ</t>
    </rPh>
    <rPh sb="4" eb="6">
      <t>カンジャ</t>
    </rPh>
    <rPh sb="6" eb="7">
      <t>スウ</t>
    </rPh>
    <phoneticPr fontId="3"/>
  </si>
  <si>
    <t>① 上記８．② 退院患者数【平成26年６月の１か月間】のうち、</t>
    <rPh sb="2" eb="4">
      <t>ジョウキ</t>
    </rPh>
    <rPh sb="8" eb="10">
      <t>タイイン</t>
    </rPh>
    <rPh sb="10" eb="12">
      <t>カンジャ</t>
    </rPh>
    <rPh sb="12" eb="13">
      <t>カズ</t>
    </rPh>
    <rPh sb="14" eb="16">
      <t>ヘイセイ</t>
    </rPh>
    <rPh sb="18" eb="19">
      <t>ネン</t>
    </rPh>
    <rPh sb="20" eb="21">
      <t>ガツ</t>
    </rPh>
    <rPh sb="24" eb="26">
      <t>ゲツカン</t>
    </rPh>
    <phoneticPr fontId="3"/>
  </si>
  <si>
    <t>13．分娩件数（正常分娩、帝王切開を含む、死産を除く）【平成26年６月の１か月間】</t>
    <rPh sb="3" eb="5">
      <t>ブンベン</t>
    </rPh>
    <rPh sb="5" eb="7">
      <t>ケンスウ</t>
    </rPh>
    <rPh sb="28" eb="30">
      <t>ヘイセイ</t>
    </rPh>
    <rPh sb="32" eb="33">
      <t>ネン</t>
    </rPh>
    <rPh sb="34" eb="35">
      <t>ガツ</t>
    </rPh>
    <rPh sb="38" eb="39">
      <t>ゲツ</t>
    </rPh>
    <rPh sb="39" eb="40">
      <t>アイダ</t>
    </rPh>
    <phoneticPr fontId="1"/>
  </si>
  <si>
    <t>12．看取りを行った患者数</t>
    <rPh sb="3" eb="5">
      <t>ミト</t>
    </rPh>
    <rPh sb="7" eb="8">
      <t>オコナ</t>
    </rPh>
    <rPh sb="10" eb="13">
      <t>カンジャスウ</t>
    </rPh>
    <phoneticPr fontId="1"/>
  </si>
  <si>
    <r>
      <t>① 新規入院患者数</t>
    </r>
    <r>
      <rPr>
        <u/>
        <sz val="10"/>
        <color theme="1"/>
        <rFont val="HGSｺﾞｼｯｸM"/>
        <family val="3"/>
        <charset val="128"/>
      </rPr>
      <t>【平成26年６月の１か月間】</t>
    </r>
    <rPh sb="2" eb="4">
      <t>シンキ</t>
    </rPh>
    <rPh sb="4" eb="5">
      <t>イ</t>
    </rPh>
    <rPh sb="6" eb="8">
      <t>カンジャ</t>
    </rPh>
    <rPh sb="8" eb="9">
      <t>スウ</t>
    </rPh>
    <phoneticPr fontId="3"/>
  </si>
  <si>
    <r>
      <t>① 新規入院患者数</t>
    </r>
    <r>
      <rPr>
        <u/>
        <sz val="10"/>
        <color theme="1"/>
        <rFont val="HGSｺﾞｼｯｸM"/>
        <family val="3"/>
        <charset val="128"/>
      </rPr>
      <t>【平成25年７月１日～平成26年６月30日の１年間】</t>
    </r>
    <rPh sb="2" eb="4">
      <t>シンキ</t>
    </rPh>
    <rPh sb="4" eb="6">
      <t>ニュウイン</t>
    </rPh>
    <rPh sb="6" eb="8">
      <t>カンジャ</t>
    </rPh>
    <rPh sb="8" eb="9">
      <t>スウ</t>
    </rPh>
    <phoneticPr fontId="3"/>
  </si>
  <si>
    <t>① 医療機関以外での看取り数【平成25年７月１日～平成26年６月30日の１年間】</t>
    <rPh sb="2" eb="4">
      <t>イリョウ</t>
    </rPh>
    <rPh sb="4" eb="6">
      <t>キカン</t>
    </rPh>
    <rPh sb="6" eb="8">
      <t>イガイ</t>
    </rPh>
    <phoneticPr fontId="1"/>
  </si>
  <si>
    <t>直近１年間に在宅療養を担当した患者について</t>
  </si>
  <si>
    <t>（１）医療機関以外での死亡者数【平成25年７月１日～平成26年６月30日の１年間】</t>
    <rPh sb="3" eb="5">
      <t>イリョウ</t>
    </rPh>
    <rPh sb="5" eb="7">
      <t>キカン</t>
    </rPh>
    <rPh sb="7" eb="9">
      <t>イガイ</t>
    </rPh>
    <rPh sb="11" eb="13">
      <t>シボウ</t>
    </rPh>
    <rPh sb="13" eb="14">
      <t>シャ</t>
    </rPh>
    <rPh sb="14" eb="15">
      <t>スウ</t>
    </rPh>
    <phoneticPr fontId="1"/>
  </si>
  <si>
    <t>上記（１）のうち、自宅での死亡者数【平成25年７月１日～平成26年６月30日の１年間】</t>
    <rPh sb="0" eb="2">
      <t>ジョウキ</t>
    </rPh>
    <rPh sb="9" eb="11">
      <t>ジタク</t>
    </rPh>
    <rPh sb="13" eb="15">
      <t>シボウ</t>
    </rPh>
    <rPh sb="15" eb="16">
      <t>シャ</t>
    </rPh>
    <rPh sb="16" eb="17">
      <t>スウ</t>
    </rPh>
    <phoneticPr fontId="1"/>
  </si>
  <si>
    <t>上記（１）のうち、自宅以外での死亡者数【平成25年７月１日～平成26年６月30日の１年間】</t>
    <rPh sb="0" eb="2">
      <t>ジョウキ</t>
    </rPh>
    <rPh sb="9" eb="11">
      <t>ジタク</t>
    </rPh>
    <rPh sb="11" eb="13">
      <t>イガイ</t>
    </rPh>
    <rPh sb="15" eb="17">
      <t>シボウ</t>
    </rPh>
    <rPh sb="17" eb="18">
      <t>シャ</t>
    </rPh>
    <rPh sb="18" eb="19">
      <t>スウ</t>
    </rPh>
    <phoneticPr fontId="1"/>
  </si>
  <si>
    <t>② 医療機関での看取り数【平成25年７月１日～平成26年６月30日の１年間】</t>
    <rPh sb="2" eb="4">
      <t>イリョウ</t>
    </rPh>
    <rPh sb="4" eb="6">
      <t>キカン</t>
    </rPh>
    <phoneticPr fontId="1"/>
  </si>
  <si>
    <t>（２）医療機関での死亡者数【平成25年７月１日～平成26年６月30日の１年間】</t>
    <rPh sb="3" eb="5">
      <t>イリョウ</t>
    </rPh>
    <rPh sb="5" eb="7">
      <t>キカン</t>
    </rPh>
    <rPh sb="9" eb="11">
      <t>シボウ</t>
    </rPh>
    <rPh sb="11" eb="12">
      <t>シャ</t>
    </rPh>
    <rPh sb="12" eb="13">
      <t>スウ</t>
    </rPh>
    <phoneticPr fontId="1"/>
  </si>
  <si>
    <t>上記（２）のうち、連携医療機関での死亡者数【平成25年７月１日～平成26年６月30日の１年間】</t>
    <rPh sb="0" eb="2">
      <t>ジョウキ</t>
    </rPh>
    <rPh sb="9" eb="11">
      <t>レンケイ</t>
    </rPh>
    <rPh sb="11" eb="13">
      <t>イリョウ</t>
    </rPh>
    <rPh sb="13" eb="15">
      <t>キカン</t>
    </rPh>
    <rPh sb="17" eb="19">
      <t>シボウ</t>
    </rPh>
    <rPh sb="19" eb="20">
      <t>シャ</t>
    </rPh>
    <rPh sb="20" eb="21">
      <t>スウ</t>
    </rPh>
    <phoneticPr fontId="1"/>
  </si>
  <si>
    <t>上記（２）のうち、連携医療機関以外での死亡者数【平成25年７月１日～平成26年６月30日の１年間】</t>
    <rPh sb="0" eb="2">
      <t>ジョウキ</t>
    </rPh>
    <rPh sb="9" eb="11">
      <t>レンケイ</t>
    </rPh>
    <rPh sb="11" eb="13">
      <t>イリョウ</t>
    </rPh>
    <rPh sb="13" eb="15">
      <t>キカン</t>
    </rPh>
    <rPh sb="15" eb="17">
      <t>イガイ</t>
    </rPh>
    <rPh sb="19" eb="21">
      <t>シボウ</t>
    </rPh>
    <rPh sb="21" eb="22">
      <t>シャ</t>
    </rPh>
    <rPh sb="22" eb="23">
      <t>スウ</t>
    </rPh>
    <phoneticPr fontId="1"/>
  </si>
  <si>
    <t>※ 介護老人保健施設等の入所施設で死亡した患者については、「医療機関以外での死亡者数」の「上記（１）のうち、自宅以外での死亡者数」欄へ計上してください。</t>
    <phoneticPr fontId="1"/>
  </si>
  <si>
    <t>(84)</t>
    <phoneticPr fontId="1"/>
  </si>
  <si>
    <t>(85)</t>
    <phoneticPr fontId="1"/>
  </si>
  <si>
    <t>(86)</t>
    <phoneticPr fontId="1"/>
  </si>
  <si>
    <t>(87)</t>
    <phoneticPr fontId="1"/>
  </si>
  <si>
    <t>(88)</t>
    <phoneticPr fontId="1"/>
  </si>
  <si>
    <t>(89)</t>
    <phoneticPr fontId="1"/>
  </si>
  <si>
    <t>(90)</t>
    <phoneticPr fontId="1"/>
  </si>
  <si>
    <t>(91)</t>
    <phoneticPr fontId="1"/>
  </si>
  <si>
    <t>(92)</t>
    <phoneticPr fontId="1"/>
  </si>
  <si>
    <t>(93)</t>
    <phoneticPr fontId="1"/>
  </si>
  <si>
    <t>(94)</t>
    <phoneticPr fontId="1"/>
  </si>
  <si>
    <t>(95)</t>
    <phoneticPr fontId="1"/>
  </si>
  <si>
    <t>(96)</t>
    <phoneticPr fontId="1"/>
  </si>
  <si>
    <t>(97)</t>
    <phoneticPr fontId="1"/>
  </si>
  <si>
    <t>(98)</t>
    <phoneticPr fontId="1"/>
  </si>
  <si>
    <t>(99)</t>
    <phoneticPr fontId="1"/>
  </si>
  <si>
    <t>(100)</t>
    <phoneticPr fontId="1"/>
  </si>
  <si>
    <t>(101)</t>
    <phoneticPr fontId="1"/>
  </si>
  <si>
    <t>(102)</t>
    <phoneticPr fontId="1"/>
  </si>
  <si>
    <t>(103)</t>
    <phoneticPr fontId="1"/>
  </si>
  <si>
    <t>(104)</t>
    <phoneticPr fontId="1"/>
  </si>
  <si>
    <t>(105)</t>
    <phoneticPr fontId="1"/>
  </si>
  <si>
    <t>(106)</t>
    <phoneticPr fontId="1"/>
  </si>
  <si>
    <t>(107)</t>
    <phoneticPr fontId="1"/>
  </si>
  <si>
    <t>(108)</t>
    <phoneticPr fontId="1"/>
  </si>
  <si>
    <t>(109)</t>
    <phoneticPr fontId="1"/>
  </si>
  <si>
    <t>(110)</t>
    <phoneticPr fontId="1"/>
  </si>
  <si>
    <t>(111)</t>
    <phoneticPr fontId="1"/>
  </si>
  <si>
    <t>(112)</t>
    <phoneticPr fontId="1"/>
  </si>
  <si>
    <t>(113)</t>
    <phoneticPr fontId="1"/>
  </si>
  <si>
    <t>(114)</t>
    <phoneticPr fontId="1"/>
  </si>
  <si>
    <r>
      <t>該当番号 ⇒</t>
    </r>
    <r>
      <rPr>
        <sz val="10"/>
        <color theme="1"/>
        <rFont val="HGSｺﾞｼｯｸM"/>
        <family val="3"/>
        <charset val="128"/>
      </rPr>
      <t>(115)</t>
    </r>
    <phoneticPr fontId="1"/>
  </si>
  <si>
    <t>(116) 医師</t>
    <rPh sb="6" eb="8">
      <t>イシ</t>
    </rPh>
    <phoneticPr fontId="1"/>
  </si>
  <si>
    <t>(117) 看護職員</t>
    <rPh sb="6" eb="8">
      <t>カンゴ</t>
    </rPh>
    <rPh sb="8" eb="10">
      <t>ショクイン</t>
    </rPh>
    <phoneticPr fontId="1"/>
  </si>
  <si>
    <t>(118) ＭＳＷ</t>
    <phoneticPr fontId="1"/>
  </si>
  <si>
    <t>(119) 【再掲】ＭＳＷのうち、社会福祉士の資格を有する者</t>
    <rPh sb="23" eb="25">
      <t>シカク</t>
    </rPh>
    <rPh sb="26" eb="27">
      <t>ユウ</t>
    </rPh>
    <phoneticPr fontId="1"/>
  </si>
  <si>
    <t>(120) 事務員</t>
    <rPh sb="6" eb="9">
      <t>ジムイン</t>
    </rPh>
    <phoneticPr fontId="1"/>
  </si>
  <si>
    <t>(121) その他</t>
    <rPh sb="8" eb="9">
      <t>タ</t>
    </rPh>
    <phoneticPr fontId="1"/>
  </si>
  <si>
    <t>報告可能な
対象期間</t>
    <rPh sb="0" eb="2">
      <t>ホウコク</t>
    </rPh>
    <rPh sb="2" eb="4">
      <t>カノウ</t>
    </rPh>
    <rPh sb="6" eb="8">
      <t>タイショウ</t>
    </rPh>
    <rPh sb="8" eb="10">
      <t>キカン</t>
    </rPh>
    <phoneticPr fontId="1"/>
  </si>
  <si>
    <t>平成</t>
    <rPh sb="0" eb="2">
      <t>ヘイセイ</t>
    </rPh>
    <phoneticPr fontId="1"/>
  </si>
  <si>
    <t>日</t>
    <rPh sb="0" eb="1">
      <t>ヒ</t>
    </rPh>
    <phoneticPr fontId="1"/>
  </si>
  <si>
    <t>～</t>
    <phoneticPr fontId="1"/>
  </si>
  <si>
    <t>　その他、ご報告あたっての特記事項【自由記入欄】</t>
    <rPh sb="3" eb="4">
      <t>タ</t>
    </rPh>
    <rPh sb="6" eb="8">
      <t>ホウコク</t>
    </rPh>
    <rPh sb="13" eb="15">
      <t>トッキ</t>
    </rPh>
    <rPh sb="15" eb="17">
      <t>ジコウ</t>
    </rPh>
    <rPh sb="18" eb="20">
      <t>ジユウ</t>
    </rPh>
    <rPh sb="20" eb="22">
      <t>キニュウ</t>
    </rPh>
    <rPh sb="22" eb="23">
      <t>ラン</t>
    </rPh>
    <phoneticPr fontId="1"/>
  </si>
  <si>
    <r>
      <t>本有床診療所票の報告内容について、</t>
    </r>
    <r>
      <rPr>
        <b/>
        <u/>
        <sz val="11"/>
        <color theme="3" tint="-0.499984740745262"/>
        <rFont val="HGSｺﾞｼｯｸM"/>
        <family val="3"/>
        <charset val="128"/>
      </rPr>
      <t>貴院で平成25年７月１日～平成26年６月30日の期間内に入院部門の再編・見直し（新規開設・増床等）をおこなったことで、</t>
    </r>
    <r>
      <rPr>
        <b/>
        <sz val="11"/>
        <color theme="3" tint="-0.499984740745262"/>
        <rFont val="HGSｺﾞｼｯｸM"/>
        <family val="3"/>
        <charset val="128"/>
      </rPr>
      <t>過去１年間分の状況を平成26年７月１日時点の入院部門の単位で報告することが困難な場合は、下のチェックボックスにチェックを入れて、平成26年７月１日時点の入院部門の単位で報告可能な過去の期間をご記入ください。
本有床診療所票における「平成25年７月１日～平成26年６月30日の１年間」の状況を報告する項目では、ご記入の対象期間における状況についてご記入ください。</t>
    </r>
    <rPh sb="1" eb="3">
      <t>ユウショウ</t>
    </rPh>
    <rPh sb="3" eb="6">
      <t>シンリョウジョ</t>
    </rPh>
    <rPh sb="41" eb="44">
      <t>キカンナイ</t>
    </rPh>
    <rPh sb="45" eb="47">
      <t>ニュウイン</t>
    </rPh>
    <rPh sb="47" eb="49">
      <t>ブモン</t>
    </rPh>
    <rPh sb="57" eb="59">
      <t>シンキ</t>
    </rPh>
    <rPh sb="59" eb="61">
      <t>カイセツ</t>
    </rPh>
    <rPh sb="62" eb="63">
      <t>フ</t>
    </rPh>
    <rPh sb="63" eb="64">
      <t>ユカ</t>
    </rPh>
    <rPh sb="64" eb="65">
      <t>トウ</t>
    </rPh>
    <rPh sb="98" eb="100">
      <t>ニュウイン</t>
    </rPh>
    <rPh sb="100" eb="102">
      <t>ブモン</t>
    </rPh>
    <rPh sb="106" eb="108">
      <t>ホウコク</t>
    </rPh>
    <rPh sb="113" eb="115">
      <t>コンナン</t>
    </rPh>
    <rPh sb="116" eb="118">
      <t>バアイ</t>
    </rPh>
    <rPh sb="120" eb="121">
      <t>シタ</t>
    </rPh>
    <rPh sb="136" eb="137">
      <t>イ</t>
    </rPh>
    <rPh sb="152" eb="154">
      <t>ニュウイン</t>
    </rPh>
    <rPh sb="154" eb="156">
      <t>ブモン</t>
    </rPh>
    <rPh sb="160" eb="162">
      <t>ホウコク</t>
    </rPh>
    <rPh sb="162" eb="164">
      <t>カノウ</t>
    </rPh>
    <rPh sb="165" eb="167">
      <t>カコ</t>
    </rPh>
    <rPh sb="168" eb="170">
      <t>キカン</t>
    </rPh>
    <rPh sb="172" eb="174">
      <t>キニュウ</t>
    </rPh>
    <rPh sb="180" eb="181">
      <t>ホン</t>
    </rPh>
    <rPh sb="181" eb="183">
      <t>ユウショウ</t>
    </rPh>
    <rPh sb="183" eb="186">
      <t>シンリョウジョ</t>
    </rPh>
    <rPh sb="186" eb="187">
      <t>ヒョウ</t>
    </rPh>
    <rPh sb="214" eb="215">
      <t>ネン</t>
    </rPh>
    <rPh sb="215" eb="216">
      <t>カン</t>
    </rPh>
    <rPh sb="218" eb="220">
      <t>ジョウキョウ</t>
    </rPh>
    <rPh sb="221" eb="223">
      <t>ホウコク</t>
    </rPh>
    <rPh sb="225" eb="227">
      <t>コウモク</t>
    </rPh>
    <rPh sb="231" eb="233">
      <t>キニュウ</t>
    </rPh>
    <phoneticPr fontId="1"/>
  </si>
  <si>
    <t>平成25年７月１日～平成26年６月30日の
期間内に入院部門の再編・見直しあり</t>
    <rPh sb="0" eb="2">
      <t>ヘイセイ</t>
    </rPh>
    <rPh sb="4" eb="5">
      <t>ネン</t>
    </rPh>
    <rPh sb="6" eb="7">
      <t>ガツ</t>
    </rPh>
    <rPh sb="7" eb="9">
      <t>ツイタチ</t>
    </rPh>
    <rPh sb="10" eb="12">
      <t>ヘイセイ</t>
    </rPh>
    <rPh sb="14" eb="15">
      <t>ネン</t>
    </rPh>
    <rPh sb="16" eb="17">
      <t>ガツ</t>
    </rPh>
    <rPh sb="19" eb="20">
      <t>ニチ</t>
    </rPh>
    <rPh sb="22" eb="25">
      <t>キカンナイ</t>
    </rPh>
    <rPh sb="26" eb="28">
      <t>ニュウイン</t>
    </rPh>
    <rPh sb="28" eb="30">
      <t>ブモン</t>
    </rPh>
    <rPh sb="31" eb="33">
      <t>サイヘン</t>
    </rPh>
    <rPh sb="34" eb="36">
      <t>ミナオ</t>
    </rPh>
    <phoneticPr fontId="1"/>
  </si>
  <si>
    <t>※紙のレセプトによる診療報酬請求をおこなっている対象医療機関は、報告マニュアルに記載のとおり、厚生労働省「平成26年度病床機能報告」事務局の「紙媒体提出希望窓口」までご連絡のうえ、本項目に係る紙の様式を入手してください。ご回答は可能な範囲で構いません。ご記入いただいた様式は平成26年11月14日（金）までに簡易書留等により事務局あて郵送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</si>
</sst>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6"/>
      <name val="ＭＳ Ｐゴシック"/>
      <family val="3"/>
      <charset val="128"/>
    </font>
    <font>
      <sz val="10"/>
      <color theme="1"/>
      <name val="ＭＳ Ｐゴシック"/>
      <family val="2"/>
      <charset val="128"/>
      <scheme val="minor"/>
    </font>
    <font>
      <sz val="11"/>
      <color theme="0"/>
      <name val="ＭＳ Ｐゴシック"/>
      <family val="2"/>
      <charset val="128"/>
      <scheme val="minor"/>
    </font>
    <font>
      <sz val="11"/>
      <color theme="1"/>
      <name val="HGSｺﾞｼｯｸM"/>
      <family val="3"/>
      <charset val="128"/>
    </font>
    <font>
      <sz val="9"/>
      <color theme="1"/>
      <name val="HGSｺﾞｼｯｸM"/>
      <family val="3"/>
      <charset val="128"/>
    </font>
    <font>
      <sz val="10"/>
      <color theme="1"/>
      <name val="HGSｺﾞｼｯｸM"/>
      <family val="3"/>
      <charset val="128"/>
    </font>
    <font>
      <sz val="8"/>
      <color theme="1"/>
      <name val="HGSｺﾞｼｯｸM"/>
      <family val="3"/>
      <charset val="128"/>
    </font>
    <font>
      <b/>
      <sz val="18"/>
      <color theme="0"/>
      <name val="HGS創英角ｺﾞｼｯｸUB"/>
      <family val="3"/>
      <charset val="128"/>
    </font>
    <font>
      <sz val="10"/>
      <color theme="1"/>
      <name val="HGPｺﾞｼｯｸM"/>
      <family val="3"/>
      <charset val="128"/>
    </font>
    <font>
      <sz val="9"/>
      <color theme="1"/>
      <name val="HGPｺﾞｼｯｸM"/>
      <family val="3"/>
      <charset val="128"/>
    </font>
    <font>
      <sz val="6"/>
      <color theme="1"/>
      <name val="HGPｺﾞｼｯｸM"/>
      <family val="3"/>
      <charset val="128"/>
    </font>
    <font>
      <sz val="9"/>
      <color theme="0"/>
      <name val="HGSｺﾞｼｯｸM"/>
      <family val="3"/>
      <charset val="128"/>
    </font>
    <font>
      <sz val="10"/>
      <color theme="0"/>
      <name val="HGSｺﾞｼｯｸM"/>
      <family val="3"/>
      <charset val="128"/>
    </font>
    <font>
      <sz val="10"/>
      <color theme="0"/>
      <name val="HGPｺﾞｼｯｸM"/>
      <family val="3"/>
      <charset val="128"/>
    </font>
    <font>
      <sz val="6"/>
      <color theme="0"/>
      <name val="HGPｺﾞｼｯｸM"/>
      <family val="3"/>
      <charset val="128"/>
    </font>
    <font>
      <u/>
      <sz val="11"/>
      <color theme="10"/>
      <name val="ＭＳ Ｐゴシック"/>
      <family val="3"/>
      <charset val="128"/>
    </font>
    <font>
      <sz val="11"/>
      <color theme="1"/>
      <name val="HGS創英角ｺﾞｼｯｸUB"/>
      <family val="3"/>
      <charset val="128"/>
    </font>
    <font>
      <sz val="10.5"/>
      <color rgb="FF000000"/>
      <name val="ＭＳ 明朝"/>
      <family val="1"/>
      <charset val="128"/>
    </font>
    <font>
      <sz val="10"/>
      <name val="HGSｺﾞｼｯｸM"/>
      <family val="3"/>
      <charset val="128"/>
    </font>
    <font>
      <sz val="6"/>
      <color theme="0"/>
      <name val="HGSｺﾞｼｯｸM"/>
      <family val="3"/>
      <charset val="128"/>
    </font>
    <font>
      <sz val="7"/>
      <color theme="0"/>
      <name val="HGSｺﾞｼｯｸM"/>
      <family val="3"/>
      <charset val="128"/>
    </font>
    <font>
      <sz val="10"/>
      <color rgb="FFF95645"/>
      <name val="HGSｺﾞｼｯｸM"/>
      <family val="3"/>
      <charset val="128"/>
    </font>
    <font>
      <sz val="9"/>
      <name val="HGSｺﾞｼｯｸM"/>
      <family val="3"/>
      <charset val="128"/>
    </font>
    <font>
      <u/>
      <sz val="9"/>
      <color theme="1"/>
      <name val="HGSｺﾞｼｯｸM"/>
      <family val="3"/>
      <charset val="128"/>
    </font>
    <font>
      <u/>
      <sz val="10"/>
      <color theme="1"/>
      <name val="HGSｺﾞｼｯｸM"/>
      <family val="3"/>
      <charset val="128"/>
    </font>
    <font>
      <b/>
      <u/>
      <sz val="10"/>
      <color rgb="FFF95645"/>
      <name val="HGSｺﾞｼｯｸM"/>
      <family val="3"/>
      <charset val="128"/>
    </font>
    <font>
      <u/>
      <sz val="10"/>
      <color rgb="FFF95645"/>
      <name val="HGSｺﾞｼｯｸM"/>
      <family val="3"/>
      <charset val="128"/>
    </font>
    <font>
      <sz val="14"/>
      <color theme="1"/>
      <name val="HGSｺﾞｼｯｸM"/>
      <family val="3"/>
      <charset val="128"/>
    </font>
    <font>
      <sz val="8.5"/>
      <color theme="1"/>
      <name val="HGSｺﾞｼｯｸM"/>
      <family val="3"/>
      <charset val="128"/>
    </font>
    <font>
      <sz val="8.5"/>
      <color theme="1"/>
      <name val="ＭＳ Ｐゴシック"/>
      <family val="2"/>
      <charset val="128"/>
      <scheme val="minor"/>
    </font>
    <font>
      <sz val="11"/>
      <color theme="0"/>
      <name val="HGSｺﾞｼｯｸM"/>
      <family val="3"/>
      <charset val="128"/>
    </font>
    <font>
      <sz val="14"/>
      <color theme="1"/>
      <name val="ＭＳ Ｐゴシック"/>
      <family val="3"/>
      <charset val="128"/>
      <scheme val="minor"/>
    </font>
    <font>
      <b/>
      <u/>
      <sz val="12"/>
      <color theme="0"/>
      <name val="HGSｺﾞｼｯｸE"/>
      <family val="3"/>
      <charset val="128"/>
    </font>
    <font>
      <b/>
      <u/>
      <sz val="14"/>
      <color theme="0"/>
      <name val="HGSｺﾞｼｯｸE"/>
      <family val="3"/>
      <charset val="128"/>
    </font>
    <font>
      <sz val="11"/>
      <color rgb="FF006600"/>
      <name val="ＭＳ Ｐゴシック"/>
      <family val="2"/>
      <charset val="128"/>
      <scheme val="minor"/>
    </font>
    <font>
      <sz val="11"/>
      <color rgb="FF336600"/>
      <name val="ＭＳ Ｐゴシック"/>
      <family val="2"/>
      <charset val="128"/>
      <scheme val="minor"/>
    </font>
    <font>
      <sz val="11"/>
      <color rgb="FF336600"/>
      <name val="HGS創英角ｺﾞｼｯｸUB"/>
      <family val="3"/>
      <charset val="128"/>
    </font>
    <font>
      <sz val="10"/>
      <color rgb="FF336600"/>
      <name val="HGSｺﾞｼｯｸM"/>
      <family val="3"/>
      <charset val="128"/>
    </font>
    <font>
      <sz val="11"/>
      <color theme="4" tint="0.39997558519241921"/>
      <name val="ＭＳ Ｐゴシック"/>
      <family val="2"/>
      <charset val="128"/>
      <scheme val="minor"/>
    </font>
    <font>
      <b/>
      <sz val="11"/>
      <color theme="3" tint="-0.499984740745262"/>
      <name val="HGSｺﾞｼｯｸM"/>
      <family val="3"/>
      <charset val="128"/>
    </font>
    <font>
      <b/>
      <u/>
      <sz val="11"/>
      <color theme="3" tint="-0.499984740745262"/>
      <name val="HGSｺﾞｼｯｸM"/>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336600"/>
        <bgColor indexed="64"/>
      </patternFill>
    </fill>
  </fills>
  <borders count="10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style="thin">
        <color indexed="64"/>
      </bottom>
      <diagonal/>
    </border>
    <border>
      <left style="thin">
        <color indexed="64"/>
      </left>
      <right/>
      <top style="thin">
        <color theme="0"/>
      </top>
      <bottom/>
      <diagonal/>
    </border>
    <border>
      <left/>
      <right/>
      <top style="thin">
        <color theme="0"/>
      </top>
      <bottom/>
      <diagonal/>
    </border>
    <border>
      <left/>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right/>
      <top style="thin">
        <color indexed="64"/>
      </top>
      <bottom style="medium">
        <color indexed="64"/>
      </bottom>
      <diagonal/>
    </border>
    <border>
      <left style="thick">
        <color theme="6" tint="0.39994506668294322"/>
      </left>
      <right/>
      <top style="thick">
        <color theme="6" tint="0.39994506668294322"/>
      </top>
      <bottom style="thick">
        <color theme="6" tint="0.39994506668294322"/>
      </bottom>
      <diagonal/>
    </border>
    <border>
      <left/>
      <right/>
      <top style="thick">
        <color theme="6" tint="0.39994506668294322"/>
      </top>
      <bottom style="thick">
        <color theme="6" tint="0.39994506668294322"/>
      </bottom>
      <diagonal/>
    </border>
    <border>
      <left/>
      <right style="thick">
        <color theme="6" tint="0.39994506668294322"/>
      </right>
      <top style="thick">
        <color theme="6" tint="0.39994506668294322"/>
      </top>
      <bottom style="thick">
        <color theme="6" tint="0.39994506668294322"/>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dashed">
        <color indexed="64"/>
      </right>
      <top style="medium">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theme="0"/>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hair">
        <color indexed="64"/>
      </left>
      <right style="thick">
        <color indexed="64"/>
      </right>
      <top/>
      <bottom/>
      <diagonal/>
    </border>
    <border>
      <left style="thick">
        <color indexed="64"/>
      </left>
      <right/>
      <top/>
      <bottom style="thin">
        <color indexed="64"/>
      </bottom>
      <diagonal/>
    </border>
    <border>
      <left style="hair">
        <color indexed="64"/>
      </left>
      <right style="thick">
        <color indexed="64"/>
      </right>
      <top/>
      <bottom style="thin">
        <color indexed="64"/>
      </bottom>
      <diagonal/>
    </border>
    <border>
      <left style="thick">
        <color indexed="64"/>
      </left>
      <right/>
      <top style="thin">
        <color indexed="64"/>
      </top>
      <bottom/>
      <diagonal/>
    </border>
    <border>
      <left style="hair">
        <color indexed="64"/>
      </left>
      <right style="thick">
        <color indexed="64"/>
      </right>
      <top style="thin">
        <color indexed="64"/>
      </top>
      <bottom/>
      <diagonal/>
    </border>
    <border>
      <left/>
      <right style="hair">
        <color indexed="64"/>
      </right>
      <top/>
      <bottom style="thick">
        <color indexed="64"/>
      </bottom>
      <diagonal/>
    </border>
    <border>
      <left style="hair">
        <color indexed="64"/>
      </left>
      <right style="thick">
        <color indexed="64"/>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n">
        <color theme="0"/>
      </right>
      <top style="thin">
        <color indexed="64"/>
      </top>
      <bottom/>
      <diagonal/>
    </border>
    <border>
      <left style="thin">
        <color theme="0"/>
      </left>
      <right/>
      <top style="thin">
        <color indexed="64"/>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588">
    <xf numFmtId="0" fontId="0" fillId="0" borderId="0" xfId="0">
      <alignment vertical="center"/>
    </xf>
    <xf numFmtId="0" fontId="2" fillId="0" borderId="0" xfId="0" applyFont="1" applyAlignment="1">
      <alignment horizontal="center" vertical="center"/>
    </xf>
    <xf numFmtId="0" fontId="0" fillId="0" borderId="0" xfId="0" applyAlignment="1">
      <alignment vertical="center"/>
    </xf>
    <xf numFmtId="0" fontId="11" fillId="6" borderId="22" xfId="0" applyFont="1" applyFill="1" applyBorder="1" applyAlignment="1">
      <alignment horizontal="center" vertical="center"/>
    </xf>
    <xf numFmtId="0" fontId="4" fillId="7" borderId="5" xfId="0" applyFont="1" applyFill="1" applyBorder="1" applyAlignment="1">
      <alignment vertical="center"/>
    </xf>
    <xf numFmtId="0" fontId="4" fillId="7" borderId="0" xfId="0" applyFont="1" applyFill="1" applyBorder="1" applyAlignment="1">
      <alignment vertical="center"/>
    </xf>
    <xf numFmtId="0" fontId="4" fillId="7" borderId="7" xfId="0" applyFont="1" applyFill="1" applyBorder="1" applyAlignment="1">
      <alignment vertical="center"/>
    </xf>
    <xf numFmtId="0" fontId="4" fillId="7" borderId="13" xfId="0" applyFont="1" applyFill="1" applyBorder="1" applyAlignment="1">
      <alignment vertical="center"/>
    </xf>
    <xf numFmtId="0" fontId="19" fillId="0" borderId="0" xfId="0" applyFont="1">
      <alignment vertical="center"/>
    </xf>
    <xf numFmtId="0" fontId="19" fillId="0" borderId="0" xfId="0" applyFont="1" applyAlignment="1">
      <alignment vertical="center"/>
    </xf>
    <xf numFmtId="0" fontId="20" fillId="0" borderId="0" xfId="0" applyFont="1">
      <alignment vertical="center"/>
    </xf>
    <xf numFmtId="0" fontId="8" fillId="3" borderId="4" xfId="1" applyFont="1" applyFill="1" applyBorder="1" applyAlignment="1" applyProtection="1">
      <alignment vertical="center"/>
    </xf>
    <xf numFmtId="0" fontId="8" fillId="0" borderId="0" xfId="0" applyNumberFormat="1" applyFont="1" applyFill="1" applyBorder="1" applyAlignment="1">
      <alignment horizontal="left" vertical="center"/>
    </xf>
    <xf numFmtId="0" fontId="0" fillId="7" borderId="0" xfId="0" applyFill="1">
      <alignment vertical="center"/>
    </xf>
    <xf numFmtId="0" fontId="0" fillId="4" borderId="0" xfId="0" applyFill="1">
      <alignment vertical="center"/>
    </xf>
    <xf numFmtId="0" fontId="0" fillId="4" borderId="13" xfId="0" applyFill="1" applyBorder="1">
      <alignment vertical="center"/>
    </xf>
    <xf numFmtId="0" fontId="0" fillId="4" borderId="0" xfId="0" applyFill="1" applyBorder="1">
      <alignment vertical="center"/>
    </xf>
    <xf numFmtId="0" fontId="0" fillId="4" borderId="43" xfId="0" applyFill="1" applyBorder="1">
      <alignment vertical="center"/>
    </xf>
    <xf numFmtId="0" fontId="0" fillId="4" borderId="44" xfId="0" applyFill="1" applyBorder="1">
      <alignment vertical="center"/>
    </xf>
    <xf numFmtId="0" fontId="8" fillId="7" borderId="7" xfId="0" applyFont="1" applyFill="1" applyBorder="1" applyAlignment="1">
      <alignment vertical="center"/>
    </xf>
    <xf numFmtId="0" fontId="0" fillId="4" borderId="5" xfId="0" applyFill="1" applyBorder="1">
      <alignment vertical="center"/>
    </xf>
    <xf numFmtId="0" fontId="0" fillId="4" borderId="45" xfId="0" applyFill="1" applyBorder="1">
      <alignment vertical="center"/>
    </xf>
    <xf numFmtId="0" fontId="0" fillId="4" borderId="7" xfId="0" applyFill="1" applyBorder="1">
      <alignment vertical="center"/>
    </xf>
    <xf numFmtId="0" fontId="8" fillId="7" borderId="7" xfId="0" applyNumberFormat="1" applyFont="1" applyFill="1" applyBorder="1" applyAlignment="1">
      <alignment vertical="center"/>
    </xf>
    <xf numFmtId="0" fontId="8" fillId="7" borderId="19" xfId="0" applyNumberFormat="1" applyFont="1" applyFill="1" applyBorder="1" applyAlignment="1">
      <alignment vertical="center"/>
    </xf>
    <xf numFmtId="0" fontId="7" fillId="7" borderId="13" xfId="0" applyFont="1" applyFill="1" applyBorder="1" applyAlignment="1">
      <alignment horizontal="center" vertical="center"/>
    </xf>
    <xf numFmtId="0" fontId="8" fillId="7" borderId="13" xfId="0" applyFont="1" applyFill="1" applyBorder="1" applyAlignment="1">
      <alignment vertical="center"/>
    </xf>
    <xf numFmtId="0" fontId="7" fillId="2" borderId="13" xfId="0" applyNumberFormat="1" applyFont="1" applyFill="1" applyBorder="1" applyAlignment="1">
      <alignment vertical="top"/>
    </xf>
    <xf numFmtId="0" fontId="7" fillId="2" borderId="14" xfId="0" applyNumberFormat="1" applyFont="1" applyFill="1" applyBorder="1" applyAlignment="1">
      <alignment vertical="top"/>
    </xf>
    <xf numFmtId="0" fontId="11" fillId="6" borderId="57" xfId="0" applyFont="1" applyFill="1" applyBorder="1" applyAlignment="1">
      <alignment horizontal="center" vertical="center"/>
    </xf>
    <xf numFmtId="0" fontId="7" fillId="2" borderId="8" xfId="0" applyNumberFormat="1" applyFont="1" applyFill="1" applyBorder="1" applyAlignment="1">
      <alignment vertical="top"/>
    </xf>
    <xf numFmtId="0" fontId="7" fillId="2" borderId="23" xfId="0" applyNumberFormat="1" applyFont="1" applyFill="1" applyBorder="1" applyAlignment="1">
      <alignment vertical="top"/>
    </xf>
    <xf numFmtId="0" fontId="7" fillId="2" borderId="17" xfId="0" applyNumberFormat="1" applyFont="1" applyFill="1" applyBorder="1" applyAlignment="1">
      <alignment vertical="center"/>
    </xf>
    <xf numFmtId="0" fontId="7" fillId="2" borderId="7" xfId="0" applyNumberFormat="1" applyFont="1" applyFill="1" applyBorder="1" applyAlignment="1">
      <alignment vertical="top"/>
    </xf>
    <xf numFmtId="0" fontId="8" fillId="7" borderId="13" xfId="0" applyNumberFormat="1" applyFont="1" applyFill="1" applyBorder="1" applyAlignment="1">
      <alignment vertical="center"/>
    </xf>
    <xf numFmtId="0" fontId="8" fillId="7" borderId="18" xfId="0" applyNumberFormat="1" applyFont="1" applyFill="1" applyBorder="1" applyAlignment="1">
      <alignment vertical="center"/>
    </xf>
    <xf numFmtId="0" fontId="8" fillId="9" borderId="0" xfId="0" applyNumberFormat="1" applyFont="1" applyFill="1" applyBorder="1" applyAlignment="1">
      <alignment vertical="center"/>
    </xf>
    <xf numFmtId="0" fontId="8" fillId="9" borderId="58" xfId="0" applyNumberFormat="1" applyFont="1" applyFill="1" applyBorder="1" applyAlignment="1">
      <alignment vertical="center"/>
    </xf>
    <xf numFmtId="0" fontId="8" fillId="9" borderId="13" xfId="0" applyNumberFormat="1" applyFont="1" applyFill="1" applyBorder="1" applyAlignment="1">
      <alignment horizontal="center" vertical="center"/>
    </xf>
    <xf numFmtId="0" fontId="8" fillId="9" borderId="59" xfId="0" applyNumberFormat="1" applyFont="1" applyFill="1" applyBorder="1" applyAlignment="1">
      <alignment horizontal="center" vertical="center"/>
    </xf>
    <xf numFmtId="0" fontId="8" fillId="9" borderId="8" xfId="0" applyNumberFormat="1" applyFont="1" applyFill="1" applyBorder="1" applyAlignment="1">
      <alignment horizontal="center" vertical="center"/>
    </xf>
    <xf numFmtId="0" fontId="8" fillId="9" borderId="60" xfId="0" applyNumberFormat="1" applyFont="1" applyFill="1" applyBorder="1" applyAlignment="1">
      <alignment horizontal="center" vertical="center"/>
    </xf>
    <xf numFmtId="0" fontId="8" fillId="9" borderId="0" xfId="0" applyNumberFormat="1" applyFont="1" applyFill="1" applyBorder="1" applyAlignment="1">
      <alignment horizontal="center" vertical="center"/>
    </xf>
    <xf numFmtId="0" fontId="8" fillId="9" borderId="58" xfId="0" applyNumberFormat="1" applyFont="1" applyFill="1" applyBorder="1" applyAlignment="1">
      <alignment horizontal="center" vertical="center"/>
    </xf>
    <xf numFmtId="0" fontId="8" fillId="7" borderId="7" xfId="0" applyNumberFormat="1" applyFont="1" applyFill="1" applyBorder="1" applyAlignment="1">
      <alignment vertical="center" shrinkToFit="1"/>
    </xf>
    <xf numFmtId="0" fontId="8" fillId="7" borderId="13" xfId="0" applyNumberFormat="1" applyFont="1" applyFill="1" applyBorder="1" applyAlignment="1">
      <alignment vertical="center" shrinkToFit="1"/>
    </xf>
    <xf numFmtId="0" fontId="8" fillId="7" borderId="17" xfId="0" applyNumberFormat="1" applyFont="1" applyFill="1" applyBorder="1" applyAlignment="1">
      <alignment vertical="center" shrinkToFit="1"/>
    </xf>
    <xf numFmtId="0" fontId="8" fillId="7" borderId="8" xfId="0" applyNumberFormat="1" applyFont="1" applyFill="1" applyBorder="1" applyAlignment="1">
      <alignment vertical="center" shrinkToFit="1"/>
    </xf>
    <xf numFmtId="0" fontId="8" fillId="7" borderId="13" xfId="0" applyNumberFormat="1" applyFont="1" applyFill="1" applyBorder="1" applyAlignment="1">
      <alignment vertical="center" wrapText="1"/>
    </xf>
    <xf numFmtId="0" fontId="8" fillId="7" borderId="8" xfId="0" applyNumberFormat="1" applyFont="1" applyFill="1" applyBorder="1" applyAlignment="1">
      <alignment vertical="center" wrapText="1"/>
    </xf>
    <xf numFmtId="0" fontId="7" fillId="7" borderId="0" xfId="0" applyFont="1" applyFill="1" applyBorder="1" applyAlignment="1">
      <alignment vertical="center"/>
    </xf>
    <xf numFmtId="0" fontId="8" fillId="7" borderId="17" xfId="0" applyNumberFormat="1" applyFont="1" applyFill="1" applyBorder="1" applyAlignment="1">
      <alignment horizontal="left" vertical="center"/>
    </xf>
    <xf numFmtId="0" fontId="8" fillId="7" borderId="8" xfId="0" applyNumberFormat="1" applyFont="1" applyFill="1" applyBorder="1" applyAlignment="1">
      <alignment horizontal="left" vertical="center"/>
    </xf>
    <xf numFmtId="0" fontId="8" fillId="4" borderId="17" xfId="0" applyNumberFormat="1" applyFont="1" applyFill="1" applyBorder="1" applyAlignment="1">
      <alignment horizontal="left" vertical="center"/>
    </xf>
    <xf numFmtId="0" fontId="8" fillId="4" borderId="8" xfId="0" applyNumberFormat="1" applyFont="1" applyFill="1" applyBorder="1" applyAlignment="1">
      <alignment horizontal="left" vertical="center"/>
    </xf>
    <xf numFmtId="0" fontId="21" fillId="7" borderId="13" xfId="0" applyFont="1" applyFill="1" applyBorder="1" applyAlignment="1">
      <alignment vertical="center"/>
    </xf>
    <xf numFmtId="0" fontId="21" fillId="7" borderId="7" xfId="0" applyFont="1" applyFill="1" applyBorder="1" applyAlignment="1">
      <alignment vertical="center"/>
    </xf>
    <xf numFmtId="0" fontId="7" fillId="0" borderId="8" xfId="0" applyFont="1" applyFill="1" applyBorder="1" applyAlignment="1">
      <alignment horizontal="center" vertical="center"/>
    </xf>
    <xf numFmtId="0" fontId="7" fillId="7" borderId="8" xfId="0" applyFont="1" applyFill="1" applyBorder="1" applyAlignment="1">
      <alignment horizontal="center" vertical="center"/>
    </xf>
    <xf numFmtId="0" fontId="15" fillId="4" borderId="15" xfId="0" applyFont="1" applyFill="1" applyBorder="1" applyAlignment="1">
      <alignment vertical="center"/>
    </xf>
    <xf numFmtId="0" fontId="7" fillId="0" borderId="13" xfId="0" applyFont="1" applyFill="1" applyBorder="1" applyAlignment="1">
      <alignment horizontal="center" vertical="center"/>
    </xf>
    <xf numFmtId="0" fontId="7" fillId="9" borderId="13" xfId="0" applyFont="1" applyFill="1" applyBorder="1" applyAlignment="1">
      <alignment horizontal="center" vertical="center"/>
    </xf>
    <xf numFmtId="0" fontId="8" fillId="4" borderId="9" xfId="0" applyNumberFormat="1" applyFont="1" applyFill="1" applyBorder="1" applyAlignment="1">
      <alignment horizontal="left" vertical="center"/>
    </xf>
    <xf numFmtId="0" fontId="15" fillId="4" borderId="43" xfId="0" applyFont="1" applyFill="1" applyBorder="1" applyAlignment="1">
      <alignment vertical="center"/>
    </xf>
    <xf numFmtId="0" fontId="8" fillId="9" borderId="13" xfId="0" applyNumberFormat="1" applyFont="1" applyFill="1" applyBorder="1" applyAlignment="1">
      <alignment vertical="center"/>
    </xf>
    <xf numFmtId="0" fontId="8" fillId="9" borderId="59" xfId="0" applyNumberFormat="1" applyFont="1" applyFill="1" applyBorder="1" applyAlignment="1">
      <alignment vertical="center"/>
    </xf>
    <xf numFmtId="0" fontId="8" fillId="9" borderId="8" xfId="0" applyNumberFormat="1" applyFont="1" applyFill="1" applyBorder="1" applyAlignment="1">
      <alignment vertical="center"/>
    </xf>
    <xf numFmtId="0" fontId="8" fillId="9" borderId="60" xfId="0" applyNumberFormat="1" applyFont="1" applyFill="1" applyBorder="1" applyAlignment="1">
      <alignment vertical="center"/>
    </xf>
    <xf numFmtId="0" fontId="15" fillId="4" borderId="4"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49" fontId="9" fillId="7" borderId="0" xfId="0" applyNumberFormat="1" applyFont="1" applyFill="1" applyBorder="1" applyAlignment="1">
      <alignment vertical="center"/>
    </xf>
    <xf numFmtId="0" fontId="8" fillId="7" borderId="15" xfId="0" applyNumberFormat="1" applyFont="1" applyFill="1" applyBorder="1" applyAlignment="1">
      <alignment vertical="center"/>
    </xf>
    <xf numFmtId="0" fontId="8" fillId="6" borderId="13" xfId="0" applyNumberFormat="1" applyFont="1" applyFill="1" applyBorder="1" applyAlignment="1">
      <alignment vertical="center"/>
    </xf>
    <xf numFmtId="49" fontId="9" fillId="6" borderId="17" xfId="0" applyNumberFormat="1" applyFont="1" applyFill="1" applyBorder="1" applyAlignment="1">
      <alignment vertical="center"/>
    </xf>
    <xf numFmtId="49" fontId="9" fillId="6" borderId="8" xfId="0" applyNumberFormat="1" applyFont="1" applyFill="1" applyBorder="1" applyAlignment="1">
      <alignment vertical="center"/>
    </xf>
    <xf numFmtId="0" fontId="8" fillId="6" borderId="8" xfId="0" applyNumberFormat="1" applyFont="1" applyFill="1" applyBorder="1" applyAlignment="1">
      <alignment vertical="center"/>
    </xf>
    <xf numFmtId="0" fontId="8" fillId="6" borderId="7" xfId="0" applyNumberFormat="1" applyFont="1" applyFill="1" applyBorder="1" applyAlignment="1">
      <alignment vertical="center"/>
    </xf>
    <xf numFmtId="0" fontId="21" fillId="7" borderId="17" xfId="0" applyFont="1" applyFill="1" applyBorder="1" applyAlignment="1">
      <alignment vertical="center"/>
    </xf>
    <xf numFmtId="0" fontId="21" fillId="7" borderId="8" xfId="0" applyFont="1" applyFill="1" applyBorder="1" applyAlignment="1">
      <alignment vertical="center"/>
    </xf>
    <xf numFmtId="0" fontId="8" fillId="7" borderId="9" xfId="0" applyNumberFormat="1" applyFont="1" applyFill="1" applyBorder="1" applyAlignment="1">
      <alignment vertical="center"/>
    </xf>
    <xf numFmtId="0" fontId="21" fillId="7" borderId="13" xfId="0" applyFont="1" applyFill="1" applyBorder="1" applyAlignment="1">
      <alignment horizontal="left" vertical="center"/>
    </xf>
    <xf numFmtId="0" fontId="0" fillId="7" borderId="8" xfId="0" applyFill="1" applyBorder="1">
      <alignment vertical="center"/>
    </xf>
    <xf numFmtId="0" fontId="0" fillId="4" borderId="42" xfId="0" applyFill="1" applyBorder="1">
      <alignment vertical="center"/>
    </xf>
    <xf numFmtId="0" fontId="21" fillId="7" borderId="8" xfId="0" applyFont="1" applyFill="1" applyBorder="1" applyAlignment="1">
      <alignment horizontal="left" vertical="center"/>
    </xf>
    <xf numFmtId="0" fontId="14" fillId="4" borderId="44" xfId="0" applyFont="1" applyFill="1" applyBorder="1" applyAlignment="1">
      <alignment horizontal="center" vertical="center"/>
    </xf>
    <xf numFmtId="0" fontId="14" fillId="4" borderId="43" xfId="0" applyFont="1" applyFill="1" applyBorder="1" applyAlignment="1">
      <alignment horizontal="center" vertical="center"/>
    </xf>
    <xf numFmtId="0" fontId="8" fillId="7" borderId="18" xfId="0" applyFont="1" applyFill="1" applyBorder="1" applyAlignment="1">
      <alignment vertical="center"/>
    </xf>
    <xf numFmtId="0" fontId="8" fillId="7" borderId="15" xfId="0" applyFont="1" applyFill="1" applyBorder="1" applyAlignment="1">
      <alignment vertical="center"/>
    </xf>
    <xf numFmtId="0" fontId="15" fillId="4" borderId="17" xfId="0" applyFont="1" applyFill="1" applyBorder="1" applyAlignment="1">
      <alignment horizontal="left" vertical="center"/>
    </xf>
    <xf numFmtId="0" fontId="15" fillId="4" borderId="8" xfId="0" applyFont="1" applyFill="1" applyBorder="1" applyAlignment="1">
      <alignment horizontal="left" vertical="center"/>
    </xf>
    <xf numFmtId="0" fontId="14" fillId="4" borderId="8" xfId="0" applyFont="1" applyFill="1" applyBorder="1" applyAlignment="1">
      <alignment horizontal="center" vertical="center"/>
    </xf>
    <xf numFmtId="0" fontId="15" fillId="4" borderId="7" xfId="0" applyFont="1" applyFill="1" applyBorder="1" applyAlignment="1">
      <alignment horizontal="left" vertical="center"/>
    </xf>
    <xf numFmtId="0" fontId="15" fillId="4" borderId="13" xfId="0" applyFont="1" applyFill="1" applyBorder="1" applyAlignment="1">
      <alignment horizontal="left" vertical="center"/>
    </xf>
    <xf numFmtId="0" fontId="14" fillId="4" borderId="13" xfId="0" applyFont="1" applyFill="1" applyBorder="1" applyAlignment="1">
      <alignment horizontal="center" vertical="center"/>
    </xf>
    <xf numFmtId="0" fontId="14" fillId="4" borderId="0" xfId="0" applyFont="1" applyFill="1" applyBorder="1" applyAlignment="1">
      <alignment vertical="center"/>
    </xf>
    <xf numFmtId="0" fontId="15" fillId="4" borderId="8" xfId="0" applyNumberFormat="1" applyFont="1" applyFill="1" applyBorder="1" applyAlignment="1">
      <alignment horizontal="left" vertical="center"/>
    </xf>
    <xf numFmtId="0" fontId="15" fillId="4" borderId="44" xfId="0" applyFont="1" applyFill="1" applyBorder="1" applyAlignment="1">
      <alignment horizontal="left" vertical="center"/>
    </xf>
    <xf numFmtId="0" fontId="15" fillId="4" borderId="43" xfId="0" applyFont="1" applyFill="1" applyBorder="1" applyAlignment="1">
      <alignment horizontal="left" vertical="center"/>
    </xf>
    <xf numFmtId="0" fontId="15" fillId="4" borderId="45" xfId="0" applyFont="1" applyFill="1" applyBorder="1" applyAlignment="1">
      <alignment horizontal="left" vertical="center"/>
    </xf>
    <xf numFmtId="0" fontId="15" fillId="4" borderId="42" xfId="0" applyFont="1" applyFill="1" applyBorder="1" applyAlignment="1">
      <alignment horizontal="left" vertical="center"/>
    </xf>
    <xf numFmtId="0" fontId="7" fillId="9" borderId="0" xfId="0" applyFont="1" applyFill="1" applyBorder="1" applyAlignment="1">
      <alignment horizontal="center" vertical="center"/>
    </xf>
    <xf numFmtId="0" fontId="25" fillId="7" borderId="15" xfId="0" applyFont="1" applyFill="1" applyBorder="1" applyAlignment="1">
      <alignment vertical="center"/>
    </xf>
    <xf numFmtId="0" fontId="8" fillId="2" borderId="7" xfId="0" applyNumberFormat="1" applyFont="1" applyFill="1" applyBorder="1" applyAlignment="1">
      <alignment horizontal="left" vertical="center"/>
    </xf>
    <xf numFmtId="0" fontId="8" fillId="2" borderId="13" xfId="0" applyNumberFormat="1" applyFont="1" applyFill="1" applyBorder="1" applyAlignment="1">
      <alignment horizontal="left" vertical="center"/>
    </xf>
    <xf numFmtId="0" fontId="0" fillId="2" borderId="17" xfId="0" applyFill="1" applyBorder="1">
      <alignment vertical="center"/>
    </xf>
    <xf numFmtId="0" fontId="0" fillId="2" borderId="8" xfId="0" applyFill="1" applyBorder="1">
      <alignment vertical="center"/>
    </xf>
    <xf numFmtId="0" fontId="0" fillId="7" borderId="5" xfId="0" applyFill="1" applyBorder="1">
      <alignment vertical="center"/>
    </xf>
    <xf numFmtId="0" fontId="8" fillId="7" borderId="7" xfId="0" applyNumberFormat="1" applyFont="1" applyFill="1" applyBorder="1" applyAlignment="1">
      <alignment vertical="center" wrapText="1"/>
    </xf>
    <xf numFmtId="0" fontId="0" fillId="7" borderId="7" xfId="0" applyFill="1" applyBorder="1">
      <alignment vertical="center"/>
    </xf>
    <xf numFmtId="0" fontId="21" fillId="7" borderId="5" xfId="0" applyFont="1" applyFill="1" applyBorder="1" applyAlignment="1">
      <alignment vertical="center"/>
    </xf>
    <xf numFmtId="0" fontId="8" fillId="7" borderId="0" xfId="0" applyFont="1" applyFill="1" applyBorder="1" applyAlignment="1">
      <alignment vertical="center"/>
    </xf>
    <xf numFmtId="0" fontId="8" fillId="7" borderId="8" xfId="0" applyNumberFormat="1" applyFont="1" applyFill="1" applyBorder="1" applyAlignment="1">
      <alignment horizontal="center" vertical="center"/>
    </xf>
    <xf numFmtId="0" fontId="7" fillId="7" borderId="0" xfId="0" applyFont="1" applyFill="1" applyBorder="1" applyAlignment="1">
      <alignment horizontal="center" vertical="center"/>
    </xf>
    <xf numFmtId="0" fontId="0" fillId="7" borderId="17" xfId="0" applyFill="1" applyBorder="1">
      <alignment vertical="center"/>
    </xf>
    <xf numFmtId="0" fontId="24" fillId="7" borderId="8" xfId="0" applyFont="1" applyFill="1" applyBorder="1" applyAlignment="1">
      <alignment vertical="center" wrapText="1"/>
    </xf>
    <xf numFmtId="0" fontId="8" fillId="7" borderId="7" xfId="1" applyFont="1" applyFill="1" applyBorder="1" applyAlignment="1" applyProtection="1">
      <alignment horizontal="center" vertical="center"/>
    </xf>
    <xf numFmtId="0" fontId="8" fillId="7" borderId="13" xfId="1" applyFont="1" applyFill="1" applyBorder="1" applyAlignment="1" applyProtection="1">
      <alignment horizontal="center" vertical="center"/>
    </xf>
    <xf numFmtId="0" fontId="24" fillId="10" borderId="17" xfId="0" applyFont="1" applyFill="1" applyBorder="1" applyAlignment="1">
      <alignment vertical="center" wrapText="1"/>
    </xf>
    <xf numFmtId="0" fontId="24" fillId="10" borderId="8" xfId="0" applyFont="1" applyFill="1" applyBorder="1" applyAlignment="1">
      <alignment vertical="center" wrapText="1"/>
    </xf>
    <xf numFmtId="0" fontId="24" fillId="10" borderId="9" xfId="0" applyFont="1" applyFill="1" applyBorder="1" applyAlignment="1">
      <alignment vertical="center" wrapText="1"/>
    </xf>
    <xf numFmtId="0" fontId="8" fillId="10" borderId="7" xfId="1" applyFont="1" applyFill="1" applyBorder="1" applyAlignment="1" applyProtection="1">
      <alignment horizontal="center" vertical="center"/>
    </xf>
    <xf numFmtId="0" fontId="8" fillId="10" borderId="13" xfId="1" applyFont="1" applyFill="1" applyBorder="1" applyAlignment="1" applyProtection="1">
      <alignment horizontal="center" vertical="center"/>
    </xf>
    <xf numFmtId="0" fontId="8" fillId="10" borderId="15" xfId="1" applyFont="1" applyFill="1" applyBorder="1" applyAlignment="1" applyProtection="1">
      <alignment horizontal="center" vertical="center"/>
    </xf>
    <xf numFmtId="0" fontId="15" fillId="4" borderId="7" xfId="0" applyFont="1" applyFill="1" applyBorder="1" applyAlignment="1">
      <alignment horizontal="center" vertical="center"/>
    </xf>
    <xf numFmtId="0" fontId="15" fillId="4" borderId="13" xfId="0" applyFont="1" applyFill="1" applyBorder="1" applyAlignment="1">
      <alignment horizontal="center" vertical="center"/>
    </xf>
    <xf numFmtId="0" fontId="24" fillId="4" borderId="17" xfId="0" applyFont="1" applyFill="1" applyBorder="1" applyAlignment="1">
      <alignment vertical="center" wrapText="1"/>
    </xf>
    <xf numFmtId="0" fontId="24" fillId="4" borderId="8" xfId="0" applyFont="1" applyFill="1" applyBorder="1" applyAlignment="1">
      <alignment vertical="center" wrapText="1"/>
    </xf>
    <xf numFmtId="0" fontId="7" fillId="4" borderId="8" xfId="0" applyFont="1" applyFill="1" applyBorder="1" applyAlignment="1">
      <alignment horizontal="center" vertical="center"/>
    </xf>
    <xf numFmtId="0" fontId="7" fillId="4" borderId="13" xfId="0" applyFont="1" applyFill="1" applyBorder="1" applyAlignment="1">
      <alignment horizontal="center" vertical="center"/>
    </xf>
    <xf numFmtId="0" fontId="8" fillId="7" borderId="0" xfId="0" applyNumberFormat="1" applyFont="1" applyFill="1" applyBorder="1" applyAlignment="1">
      <alignment vertical="center" wrapText="1"/>
    </xf>
    <xf numFmtId="0" fontId="7" fillId="7" borderId="18" xfId="0" applyFont="1" applyFill="1" applyBorder="1" applyAlignment="1">
      <alignment horizontal="center" vertical="center"/>
    </xf>
    <xf numFmtId="0" fontId="7" fillId="7" borderId="15" xfId="0" applyFont="1" applyFill="1" applyBorder="1" applyAlignment="1">
      <alignment horizontal="center" vertical="center"/>
    </xf>
    <xf numFmtId="0" fontId="8" fillId="7" borderId="6" xfId="0" applyNumberFormat="1" applyFont="1" applyFill="1" applyBorder="1" applyAlignment="1">
      <alignment vertical="center"/>
    </xf>
    <xf numFmtId="0" fontId="8" fillId="2" borderId="5" xfId="0" applyNumberFormat="1" applyFont="1" applyFill="1" applyBorder="1" applyAlignment="1">
      <alignment vertical="center"/>
    </xf>
    <xf numFmtId="0" fontId="8" fillId="2" borderId="0" xfId="0" applyNumberFormat="1" applyFont="1" applyFill="1" applyBorder="1" applyAlignment="1">
      <alignment vertical="center"/>
    </xf>
    <xf numFmtId="0" fontId="0" fillId="0" borderId="0" xfId="0" applyBorder="1" applyAlignment="1">
      <alignment horizontal="center" vertical="center"/>
    </xf>
    <xf numFmtId="0" fontId="8" fillId="7" borderId="8" xfId="0" applyFont="1" applyFill="1" applyBorder="1" applyAlignment="1">
      <alignment vertical="center"/>
    </xf>
    <xf numFmtId="0" fontId="8" fillId="7" borderId="5" xfId="0" applyNumberFormat="1" applyFont="1" applyFill="1" applyBorder="1" applyAlignment="1">
      <alignment vertical="center" shrinkToFit="1"/>
    </xf>
    <xf numFmtId="0" fontId="8" fillId="7" borderId="0" xfId="0" applyNumberFormat="1" applyFont="1" applyFill="1" applyBorder="1" applyAlignment="1">
      <alignment vertical="center" shrinkToFit="1"/>
    </xf>
    <xf numFmtId="0" fontId="8" fillId="7" borderId="0" xfId="0" applyNumberFormat="1" applyFont="1" applyFill="1" applyBorder="1" applyAlignment="1">
      <alignment horizontal="center" vertical="center"/>
    </xf>
    <xf numFmtId="0" fontId="15" fillId="4" borderId="5" xfId="0" applyFont="1" applyFill="1" applyBorder="1" applyAlignment="1">
      <alignment vertical="center"/>
    </xf>
    <xf numFmtId="0" fontId="15" fillId="4" borderId="0" xfId="0" applyFont="1" applyFill="1" applyBorder="1" applyAlignment="1">
      <alignment vertical="center"/>
    </xf>
    <xf numFmtId="0" fontId="21" fillId="7" borderId="0" xfId="0" applyFont="1" applyFill="1" applyBorder="1" applyAlignment="1">
      <alignment vertical="center"/>
    </xf>
    <xf numFmtId="0" fontId="25" fillId="7" borderId="0" xfId="0" applyFont="1" applyFill="1" applyBorder="1" applyAlignment="1">
      <alignment horizontal="left" vertical="center"/>
    </xf>
    <xf numFmtId="0" fontId="0" fillId="0" borderId="0" xfId="0">
      <alignment vertical="center"/>
    </xf>
    <xf numFmtId="0" fontId="8" fillId="7" borderId="5" xfId="0" applyNumberFormat="1" applyFont="1" applyFill="1" applyBorder="1" applyAlignment="1">
      <alignment vertical="center"/>
    </xf>
    <xf numFmtId="0" fontId="8" fillId="7" borderId="0" xfId="0" applyNumberFormat="1" applyFont="1" applyFill="1" applyBorder="1" applyAlignment="1">
      <alignment vertical="center"/>
    </xf>
    <xf numFmtId="0" fontId="25" fillId="7" borderId="5" xfId="0" applyFont="1" applyFill="1" applyBorder="1" applyAlignment="1">
      <alignment vertical="center"/>
    </xf>
    <xf numFmtId="0" fontId="25" fillId="7" borderId="0" xfId="0" applyFont="1" applyFill="1" applyBorder="1" applyAlignment="1">
      <alignment vertical="center"/>
    </xf>
    <xf numFmtId="0" fontId="25" fillId="7" borderId="18" xfId="0" applyFont="1" applyFill="1" applyBorder="1" applyAlignment="1">
      <alignment vertical="center"/>
    </xf>
    <xf numFmtId="0" fontId="15" fillId="4" borderId="7" xfId="0" applyFont="1" applyFill="1" applyBorder="1" applyAlignment="1">
      <alignment vertical="center"/>
    </xf>
    <xf numFmtId="0" fontId="15" fillId="4" borderId="13" xfId="0" applyFont="1" applyFill="1" applyBorder="1" applyAlignment="1">
      <alignment vertical="center"/>
    </xf>
    <xf numFmtId="0" fontId="15" fillId="4" borderId="45" xfId="0" applyFont="1" applyFill="1" applyBorder="1" applyAlignment="1">
      <alignment vertical="center"/>
    </xf>
    <xf numFmtId="0" fontId="15" fillId="4" borderId="44" xfId="0" applyFont="1" applyFill="1" applyBorder="1" applyAlignment="1">
      <alignment vertical="center"/>
    </xf>
    <xf numFmtId="0" fontId="15" fillId="4" borderId="46" xfId="0" applyFont="1" applyFill="1" applyBorder="1" applyAlignment="1">
      <alignment vertical="center"/>
    </xf>
    <xf numFmtId="0" fontId="15" fillId="4" borderId="8" xfId="0" applyFont="1" applyFill="1" applyBorder="1" applyAlignment="1">
      <alignment vertical="center"/>
    </xf>
    <xf numFmtId="0" fontId="8" fillId="3" borderId="2" xfId="1" applyFont="1" applyFill="1" applyBorder="1" applyAlignment="1" applyProtection="1">
      <alignment horizontal="center" vertical="center"/>
    </xf>
    <xf numFmtId="0" fontId="8" fillId="7" borderId="17" xfId="0" applyNumberFormat="1" applyFont="1" applyFill="1" applyBorder="1" applyAlignment="1">
      <alignment vertical="center"/>
    </xf>
    <xf numFmtId="0" fontId="8" fillId="7" borderId="8" xfId="0" applyNumberFormat="1" applyFont="1" applyFill="1" applyBorder="1" applyAlignment="1">
      <alignment vertical="center"/>
    </xf>
    <xf numFmtId="0" fontId="25" fillId="7" borderId="7" xfId="0" applyFont="1" applyFill="1" applyBorder="1" applyAlignment="1">
      <alignment vertical="center"/>
    </xf>
    <xf numFmtId="0" fontId="25" fillId="7" borderId="13" xfId="0" applyFont="1" applyFill="1" applyBorder="1" applyAlignment="1">
      <alignment vertical="center"/>
    </xf>
    <xf numFmtId="0" fontId="8" fillId="9" borderId="17" xfId="0" applyNumberFormat="1" applyFont="1" applyFill="1" applyBorder="1" applyAlignment="1">
      <alignment horizontal="center" vertical="center"/>
    </xf>
    <xf numFmtId="0" fontId="7" fillId="6" borderId="75" xfId="0" applyNumberFormat="1" applyFont="1" applyFill="1" applyBorder="1" applyAlignment="1">
      <alignment horizontal="center" vertical="center"/>
    </xf>
    <xf numFmtId="0" fontId="8" fillId="9" borderId="5" xfId="0" applyNumberFormat="1" applyFont="1" applyFill="1" applyBorder="1" applyAlignment="1">
      <alignment vertical="center"/>
    </xf>
    <xf numFmtId="0" fontId="7" fillId="6" borderId="76" xfId="0" applyNumberFormat="1" applyFont="1" applyFill="1" applyBorder="1" applyAlignment="1">
      <alignment horizontal="center" vertical="center"/>
    </xf>
    <xf numFmtId="0" fontId="8" fillId="9" borderId="7" xfId="0" applyNumberFormat="1" applyFont="1" applyFill="1" applyBorder="1" applyAlignment="1">
      <alignment horizontal="center" vertical="center"/>
    </xf>
    <xf numFmtId="0" fontId="7" fillId="6" borderId="77" xfId="0" applyNumberFormat="1" applyFont="1" applyFill="1" applyBorder="1" applyAlignment="1">
      <alignment horizontal="center" vertical="center"/>
    </xf>
    <xf numFmtId="0" fontId="8" fillId="9" borderId="5" xfId="0" applyNumberFormat="1" applyFont="1" applyFill="1" applyBorder="1" applyAlignment="1">
      <alignment horizontal="center" vertical="center"/>
    </xf>
    <xf numFmtId="0" fontId="8" fillId="3" borderId="1" xfId="1" applyFont="1" applyFill="1" applyBorder="1" applyAlignment="1" applyProtection="1">
      <alignment vertical="center"/>
    </xf>
    <xf numFmtId="0" fontId="13" fillId="6" borderId="78" xfId="0" applyFont="1" applyFill="1" applyBorder="1" applyAlignment="1">
      <alignment horizontal="center" vertical="center" wrapText="1"/>
    </xf>
    <xf numFmtId="0" fontId="11" fillId="6" borderId="79" xfId="0" applyFont="1" applyFill="1" applyBorder="1" applyAlignment="1">
      <alignment horizontal="center" vertical="center"/>
    </xf>
    <xf numFmtId="0" fontId="11" fillId="6" borderId="80" xfId="0" applyFont="1" applyFill="1" applyBorder="1" applyAlignment="1">
      <alignment horizontal="center" vertical="center"/>
    </xf>
    <xf numFmtId="0" fontId="13" fillId="6" borderId="76" xfId="0" applyFont="1" applyFill="1" applyBorder="1" applyAlignment="1">
      <alignment horizontal="center" vertical="center" textRotation="255" wrapText="1"/>
    </xf>
    <xf numFmtId="0" fontId="13" fillId="6" borderId="77" xfId="0" applyFont="1" applyFill="1" applyBorder="1" applyAlignment="1">
      <alignment horizontal="center" vertical="center" textRotation="255" wrapText="1"/>
    </xf>
    <xf numFmtId="0" fontId="7" fillId="9" borderId="17"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5" xfId="0" applyFont="1" applyFill="1" applyBorder="1" applyAlignment="1">
      <alignment vertical="center"/>
    </xf>
    <xf numFmtId="0" fontId="7" fillId="9" borderId="18"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15" xfId="0" applyFont="1" applyFill="1" applyBorder="1" applyAlignment="1">
      <alignment horizontal="center" vertical="center"/>
    </xf>
    <xf numFmtId="0" fontId="8" fillId="7" borderId="17" xfId="0" applyFont="1" applyFill="1" applyBorder="1" applyAlignment="1">
      <alignment vertical="center"/>
    </xf>
    <xf numFmtId="0" fontId="8" fillId="7" borderId="8" xfId="0" applyFont="1" applyFill="1" applyBorder="1" applyAlignment="1">
      <alignment vertical="center"/>
    </xf>
    <xf numFmtId="0" fontId="8" fillId="7" borderId="9" xfId="0" applyFont="1" applyFill="1" applyBorder="1" applyAlignment="1">
      <alignment vertical="center"/>
    </xf>
    <xf numFmtId="0" fontId="15" fillId="4" borderId="5" xfId="0" applyFont="1" applyFill="1" applyBorder="1" applyAlignment="1">
      <alignment vertical="center"/>
    </xf>
    <xf numFmtId="0" fontId="15" fillId="4" borderId="0" xfId="0" applyFont="1" applyFill="1" applyBorder="1" applyAlignment="1">
      <alignment vertical="center"/>
    </xf>
    <xf numFmtId="0" fontId="8" fillId="7" borderId="5" xfId="0" applyFont="1" applyFill="1" applyBorder="1" applyAlignment="1">
      <alignment vertical="center"/>
    </xf>
    <xf numFmtId="0" fontId="7" fillId="4" borderId="18" xfId="0" applyFont="1" applyFill="1" applyBorder="1" applyAlignment="1">
      <alignment horizontal="center" vertical="center"/>
    </xf>
    <xf numFmtId="0" fontId="0" fillId="0" borderId="0" xfId="0">
      <alignment vertical="center"/>
    </xf>
    <xf numFmtId="0" fontId="21" fillId="7" borderId="0" xfId="0" applyFont="1" applyFill="1" applyBorder="1" applyAlignment="1">
      <alignment vertical="center"/>
    </xf>
    <xf numFmtId="0" fontId="0" fillId="0" borderId="0" xfId="0">
      <alignment vertical="center"/>
    </xf>
    <xf numFmtId="0" fontId="8" fillId="7" borderId="5" xfId="0" applyNumberFormat="1" applyFont="1" applyFill="1" applyBorder="1" applyAlignment="1">
      <alignment vertical="center"/>
    </xf>
    <xf numFmtId="0" fontId="8" fillId="7" borderId="0" xfId="0" applyNumberFormat="1" applyFont="1" applyFill="1" applyBorder="1" applyAlignment="1">
      <alignment vertical="center"/>
    </xf>
    <xf numFmtId="0" fontId="24" fillId="0" borderId="0" xfId="0" applyFont="1" applyAlignment="1">
      <alignment vertical="center" wrapText="1"/>
    </xf>
    <xf numFmtId="0" fontId="8" fillId="0" borderId="0" xfId="1" applyFont="1" applyFill="1" applyBorder="1" applyAlignment="1" applyProtection="1">
      <alignment vertical="center" shrinkToFit="1"/>
    </xf>
    <xf numFmtId="0" fontId="0" fillId="0" borderId="0" xfId="0" applyFill="1" applyBorder="1">
      <alignment vertical="center"/>
    </xf>
    <xf numFmtId="0" fontId="0" fillId="0" borderId="0" xfId="0">
      <alignment vertical="center"/>
    </xf>
    <xf numFmtId="0" fontId="8" fillId="7" borderId="5" xfId="0" applyNumberFormat="1" applyFont="1" applyFill="1" applyBorder="1" applyAlignment="1">
      <alignment vertical="center"/>
    </xf>
    <xf numFmtId="0" fontId="8" fillId="7" borderId="0" xfId="0" applyNumberFormat="1" applyFont="1" applyFill="1" applyBorder="1" applyAlignment="1">
      <alignment vertical="center"/>
    </xf>
    <xf numFmtId="0" fontId="8" fillId="7" borderId="5" xfId="1" applyFont="1" applyFill="1" applyBorder="1" applyAlignment="1" applyProtection="1">
      <alignment vertical="center"/>
    </xf>
    <xf numFmtId="0" fontId="8" fillId="7" borderId="0" xfId="1" applyFont="1" applyFill="1" applyBorder="1" applyAlignment="1" applyProtection="1">
      <alignment vertical="center"/>
    </xf>
    <xf numFmtId="0" fontId="30" fillId="5" borderId="62" xfId="0" applyNumberFormat="1" applyFont="1" applyFill="1" applyBorder="1" applyAlignment="1">
      <alignment vertical="center"/>
    </xf>
    <xf numFmtId="0" fontId="8" fillId="7" borderId="0" xfId="0" applyNumberFormat="1" applyFont="1" applyFill="1" applyBorder="1" applyAlignment="1">
      <alignment horizontal="left" vertical="center"/>
    </xf>
    <xf numFmtId="0" fontId="8" fillId="7" borderId="18" xfId="0" applyNumberFormat="1" applyFont="1" applyFill="1" applyBorder="1" applyAlignment="1">
      <alignment horizontal="left" vertical="center"/>
    </xf>
    <xf numFmtId="0" fontId="8" fillId="7" borderId="5" xfId="0" applyNumberFormat="1" applyFont="1" applyFill="1" applyBorder="1" applyAlignment="1">
      <alignment horizontal="left" vertical="center"/>
    </xf>
    <xf numFmtId="0" fontId="15" fillId="7" borderId="5" xfId="0" applyFont="1" applyFill="1" applyBorder="1" applyAlignment="1">
      <alignment vertical="center"/>
    </xf>
    <xf numFmtId="0" fontId="15" fillId="7" borderId="0" xfId="0" applyFont="1" applyFill="1" applyBorder="1" applyAlignment="1">
      <alignment vertical="center"/>
    </xf>
    <xf numFmtId="0" fontId="15" fillId="7" borderId="7" xfId="0" applyFont="1" applyFill="1" applyBorder="1" applyAlignment="1">
      <alignment vertical="center"/>
    </xf>
    <xf numFmtId="0" fontId="15" fillId="7" borderId="13" xfId="0" applyFont="1" applyFill="1" applyBorder="1" applyAlignment="1">
      <alignment vertical="center"/>
    </xf>
    <xf numFmtId="0" fontId="15" fillId="4" borderId="5" xfId="0" applyFont="1" applyFill="1" applyBorder="1" applyAlignment="1">
      <alignment vertical="center"/>
    </xf>
    <xf numFmtId="0" fontId="8" fillId="7" borderId="0" xfId="0" applyNumberFormat="1" applyFont="1" applyFill="1" applyBorder="1" applyAlignment="1">
      <alignment vertical="center" shrinkToFit="1"/>
    </xf>
    <xf numFmtId="0" fontId="8" fillId="7" borderId="0" xfId="0" applyNumberFormat="1" applyFont="1" applyFill="1" applyBorder="1" applyAlignment="1">
      <alignment horizontal="center" vertical="center"/>
    </xf>
    <xf numFmtId="0" fontId="8" fillId="7" borderId="0" xfId="0" applyNumberFormat="1" applyFont="1" applyFill="1" applyBorder="1" applyAlignment="1">
      <alignment vertical="center"/>
    </xf>
    <xf numFmtId="0" fontId="21" fillId="7" borderId="5" xfId="0" applyFont="1" applyFill="1" applyBorder="1" applyAlignment="1">
      <alignment vertical="center" shrinkToFit="1"/>
    </xf>
    <xf numFmtId="0" fontId="7" fillId="4" borderId="46"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15" xfId="0" applyFont="1" applyFill="1" applyBorder="1" applyAlignment="1">
      <alignment horizontal="center" vertical="center"/>
    </xf>
    <xf numFmtId="0" fontId="7" fillId="9" borderId="81" xfId="0" applyFont="1" applyFill="1" applyBorder="1" applyAlignment="1">
      <alignment horizontal="center" vertical="center"/>
    </xf>
    <xf numFmtId="0" fontId="7" fillId="9" borderId="82" xfId="0" applyFont="1" applyFill="1" applyBorder="1" applyAlignment="1">
      <alignment horizontal="center" vertical="center"/>
    </xf>
    <xf numFmtId="0" fontId="7" fillId="9" borderId="83" xfId="0" applyFont="1" applyFill="1" applyBorder="1" applyAlignment="1">
      <alignment horizontal="center" vertical="center"/>
    </xf>
    <xf numFmtId="0" fontId="7" fillId="9" borderId="84" xfId="0" applyFont="1" applyFill="1" applyBorder="1" applyAlignment="1">
      <alignment vertical="center"/>
    </xf>
    <xf numFmtId="0" fontId="7" fillId="9" borderId="85" xfId="0" applyFont="1" applyFill="1" applyBorder="1" applyAlignment="1">
      <alignment horizontal="center" vertical="center"/>
    </xf>
    <xf numFmtId="0" fontId="7" fillId="9" borderId="86" xfId="0" applyFont="1" applyFill="1" applyBorder="1" applyAlignment="1">
      <alignment horizontal="center" vertical="center"/>
    </xf>
    <xf numFmtId="0" fontId="7" fillId="9" borderId="87" xfId="0" applyFont="1" applyFill="1" applyBorder="1" applyAlignment="1">
      <alignment horizontal="center" vertical="center"/>
    </xf>
    <xf numFmtId="0" fontId="7" fillId="9" borderId="88" xfId="0" applyFont="1" applyFill="1" applyBorder="1" applyAlignment="1">
      <alignment horizontal="center" vertical="center"/>
    </xf>
    <xf numFmtId="0" fontId="8" fillId="9" borderId="81" xfId="0" applyNumberFormat="1" applyFont="1" applyFill="1" applyBorder="1" applyAlignment="1">
      <alignment horizontal="center" vertical="center"/>
    </xf>
    <xf numFmtId="0" fontId="8" fillId="9" borderId="82" xfId="0" applyNumberFormat="1" applyFont="1" applyFill="1" applyBorder="1" applyAlignment="1">
      <alignment horizontal="center" vertical="center"/>
    </xf>
    <xf numFmtId="0" fontId="8" fillId="9" borderId="89" xfId="0" applyNumberFormat="1" applyFont="1" applyFill="1" applyBorder="1" applyAlignment="1">
      <alignment horizontal="center" vertical="center"/>
    </xf>
    <xf numFmtId="0" fontId="7" fillId="6" borderId="90" xfId="0" applyNumberFormat="1" applyFont="1" applyFill="1" applyBorder="1" applyAlignment="1">
      <alignment horizontal="center" vertical="center"/>
    </xf>
    <xf numFmtId="0" fontId="8" fillId="9" borderId="84" xfId="0" applyNumberFormat="1" applyFont="1" applyFill="1" applyBorder="1" applyAlignment="1">
      <alignment vertical="center"/>
    </xf>
    <xf numFmtId="0" fontId="7" fillId="6" borderId="91" xfId="0" applyNumberFormat="1" applyFont="1" applyFill="1" applyBorder="1" applyAlignment="1">
      <alignment horizontal="center" vertical="center"/>
    </xf>
    <xf numFmtId="0" fontId="8" fillId="9" borderId="92" xfId="0" applyNumberFormat="1" applyFont="1" applyFill="1" applyBorder="1" applyAlignment="1">
      <alignment horizontal="center" vertical="center"/>
    </xf>
    <xf numFmtId="0" fontId="7" fillId="6" borderId="93" xfId="0" applyNumberFormat="1" applyFont="1" applyFill="1" applyBorder="1" applyAlignment="1">
      <alignment horizontal="center" vertical="center"/>
    </xf>
    <xf numFmtId="0" fontId="8" fillId="9" borderId="94" xfId="0" applyNumberFormat="1" applyFont="1" applyFill="1" applyBorder="1" applyAlignment="1">
      <alignment horizontal="center" vertical="center"/>
    </xf>
    <xf numFmtId="0" fontId="7" fillId="6" borderId="95" xfId="0" applyNumberFormat="1" applyFont="1" applyFill="1" applyBorder="1" applyAlignment="1">
      <alignment horizontal="center" vertical="center"/>
    </xf>
    <xf numFmtId="0" fontId="8" fillId="9" borderId="86" xfId="0" applyNumberFormat="1" applyFont="1" applyFill="1" applyBorder="1" applyAlignment="1">
      <alignment horizontal="center" vertical="center"/>
    </xf>
    <xf numFmtId="0" fontId="8" fillId="9" borderId="87" xfId="0" applyNumberFormat="1" applyFont="1" applyFill="1" applyBorder="1" applyAlignment="1">
      <alignment horizontal="center" vertical="center"/>
    </xf>
    <xf numFmtId="0" fontId="8" fillId="9" borderId="96" xfId="0" applyNumberFormat="1" applyFont="1" applyFill="1" applyBorder="1" applyAlignment="1">
      <alignment horizontal="center" vertical="center"/>
    </xf>
    <xf numFmtId="0" fontId="7" fillId="6" borderId="97" xfId="0" applyNumberFormat="1" applyFont="1" applyFill="1" applyBorder="1" applyAlignment="1">
      <alignment horizontal="center" vertical="center"/>
    </xf>
    <xf numFmtId="0" fontId="8" fillId="9" borderId="17" xfId="0" applyNumberFormat="1" applyFont="1" applyFill="1" applyBorder="1" applyAlignment="1">
      <alignment vertical="center"/>
    </xf>
    <xf numFmtId="0" fontId="8" fillId="9" borderId="7" xfId="0" applyNumberFormat="1" applyFont="1" applyFill="1" applyBorder="1" applyAlignment="1">
      <alignment vertical="center"/>
    </xf>
    <xf numFmtId="0" fontId="8" fillId="9" borderId="81" xfId="0" applyNumberFormat="1" applyFont="1" applyFill="1" applyBorder="1" applyAlignment="1">
      <alignment vertical="center"/>
    </xf>
    <xf numFmtId="0" fontId="8" fillId="9" borderId="82" xfId="0" applyNumberFormat="1" applyFont="1" applyFill="1" applyBorder="1" applyAlignment="1">
      <alignment vertical="center"/>
    </xf>
    <xf numFmtId="0" fontId="7" fillId="5" borderId="85" xfId="0" applyFont="1" applyFill="1" applyBorder="1" applyAlignment="1">
      <alignment horizontal="center" vertical="center"/>
    </xf>
    <xf numFmtId="0" fontId="8" fillId="9" borderId="86" xfId="0" applyNumberFormat="1" applyFont="1" applyFill="1" applyBorder="1" applyAlignment="1">
      <alignment vertical="center"/>
    </xf>
    <xf numFmtId="0" fontId="8" fillId="9" borderId="87" xfId="0" applyNumberFormat="1" applyFont="1" applyFill="1" applyBorder="1" applyAlignment="1">
      <alignment vertical="center"/>
    </xf>
    <xf numFmtId="0" fontId="0" fillId="6" borderId="81" xfId="0" applyFill="1" applyBorder="1">
      <alignment vertical="center"/>
    </xf>
    <xf numFmtId="0" fontId="0" fillId="6" borderId="82" xfId="0" applyFill="1" applyBorder="1">
      <alignment vertical="center"/>
    </xf>
    <xf numFmtId="0" fontId="0" fillId="6" borderId="98" xfId="0" applyFill="1" applyBorder="1">
      <alignment vertical="center"/>
    </xf>
    <xf numFmtId="0" fontId="0" fillId="6" borderId="86" xfId="0" applyFill="1" applyBorder="1">
      <alignment vertical="center"/>
    </xf>
    <xf numFmtId="0" fontId="0" fillId="6" borderId="87" xfId="0" applyFill="1" applyBorder="1">
      <alignment vertical="center"/>
    </xf>
    <xf numFmtId="0" fontId="0" fillId="6" borderId="99" xfId="0" applyFill="1" applyBorder="1">
      <alignment vertical="center"/>
    </xf>
    <xf numFmtId="0" fontId="8" fillId="7" borderId="0" xfId="0" applyFont="1" applyFill="1" applyBorder="1" applyAlignment="1">
      <alignment horizontal="right" vertical="center"/>
    </xf>
    <xf numFmtId="0" fontId="8" fillId="9" borderId="89" xfId="0" applyNumberFormat="1" applyFont="1" applyFill="1" applyBorder="1" applyAlignment="1">
      <alignment vertical="center"/>
    </xf>
    <xf numFmtId="0" fontId="8" fillId="9" borderId="92" xfId="0" applyNumberFormat="1" applyFont="1" applyFill="1" applyBorder="1" applyAlignment="1">
      <alignment vertical="center"/>
    </xf>
    <xf numFmtId="0" fontId="8" fillId="9" borderId="94" xfId="0" applyNumberFormat="1" applyFont="1" applyFill="1" applyBorder="1" applyAlignment="1">
      <alignment vertical="center"/>
    </xf>
    <xf numFmtId="0" fontId="8" fillId="9" borderId="96" xfId="0" applyNumberFormat="1" applyFont="1" applyFill="1" applyBorder="1" applyAlignment="1">
      <alignment vertical="center"/>
    </xf>
    <xf numFmtId="49" fontId="9" fillId="9" borderId="81" xfId="0" applyNumberFormat="1" applyFont="1" applyFill="1" applyBorder="1" applyAlignment="1">
      <alignment vertical="center"/>
    </xf>
    <xf numFmtId="49" fontId="9" fillId="9" borderId="82" xfId="0" applyNumberFormat="1" applyFont="1" applyFill="1" applyBorder="1" applyAlignment="1">
      <alignment vertical="center"/>
    </xf>
    <xf numFmtId="0" fontId="0" fillId="9" borderId="82" xfId="0" applyFill="1" applyBorder="1">
      <alignment vertical="center"/>
    </xf>
    <xf numFmtId="0" fontId="0" fillId="9" borderId="87" xfId="0" applyFill="1" applyBorder="1">
      <alignment vertical="center"/>
    </xf>
    <xf numFmtId="0" fontId="7" fillId="6" borderId="88" xfId="0" applyNumberFormat="1" applyFont="1" applyFill="1" applyBorder="1" applyAlignment="1">
      <alignment horizontal="center" vertical="center"/>
    </xf>
    <xf numFmtId="0" fontId="8" fillId="9" borderId="84" xfId="0" applyNumberFormat="1" applyFont="1" applyFill="1" applyBorder="1" applyAlignment="1">
      <alignment horizontal="center" vertical="center"/>
    </xf>
    <xf numFmtId="0" fontId="8" fillId="7" borderId="5" xfId="0" applyNumberFormat="1" applyFont="1" applyFill="1" applyBorder="1" applyAlignment="1">
      <alignment vertical="center"/>
    </xf>
    <xf numFmtId="0" fontId="8" fillId="7" borderId="13" xfId="0" applyNumberFormat="1" applyFont="1" applyFill="1" applyBorder="1" applyAlignment="1">
      <alignment horizontal="center" vertical="center"/>
    </xf>
    <xf numFmtId="0" fontId="8" fillId="7" borderId="5" xfId="0" applyNumberFormat="1" applyFont="1" applyFill="1" applyBorder="1" applyAlignment="1">
      <alignment vertical="center"/>
    </xf>
    <xf numFmtId="0" fontId="8" fillId="7" borderId="0" xfId="0" applyNumberFormat="1" applyFont="1" applyFill="1" applyBorder="1" applyAlignment="1">
      <alignment vertical="center"/>
    </xf>
    <xf numFmtId="0" fontId="7" fillId="7" borderId="18" xfId="0" applyNumberFormat="1" applyFont="1" applyFill="1" applyBorder="1" applyAlignment="1">
      <alignment horizontal="center" vertical="center"/>
    </xf>
    <xf numFmtId="0" fontId="7" fillId="7" borderId="15" xfId="0" applyNumberFormat="1" applyFont="1" applyFill="1" applyBorder="1" applyAlignment="1">
      <alignment horizontal="center" vertical="center"/>
    </xf>
    <xf numFmtId="0" fontId="7" fillId="7" borderId="9"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lignment vertical="center"/>
    </xf>
    <xf numFmtId="49" fontId="21" fillId="7" borderId="0" xfId="0" applyNumberFormat="1" applyFont="1" applyFill="1" applyBorder="1" applyAlignment="1">
      <alignment vertical="center"/>
    </xf>
    <xf numFmtId="0" fontId="8" fillId="7" borderId="5" xfId="0" applyNumberFormat="1" applyFont="1" applyFill="1" applyBorder="1" applyAlignment="1">
      <alignment vertical="center"/>
    </xf>
    <xf numFmtId="0" fontId="0" fillId="0" borderId="0" xfId="0" applyBorder="1">
      <alignment vertical="center"/>
    </xf>
    <xf numFmtId="0" fontId="0" fillId="0" borderId="0" xfId="0">
      <alignment vertical="center"/>
    </xf>
    <xf numFmtId="0" fontId="8" fillId="7" borderId="5" xfId="0" applyNumberFormat="1" applyFont="1" applyFill="1" applyBorder="1" applyAlignment="1">
      <alignment vertical="center"/>
    </xf>
    <xf numFmtId="0" fontId="8" fillId="7" borderId="5" xfId="0" applyNumberFormat="1" applyFont="1" applyFill="1" applyBorder="1" applyAlignment="1">
      <alignment vertical="center"/>
    </xf>
    <xf numFmtId="0" fontId="21" fillId="7" borderId="0" xfId="0" applyFont="1" applyFill="1" applyBorder="1" applyAlignment="1">
      <alignment vertical="center"/>
    </xf>
    <xf numFmtId="0" fontId="0" fillId="0" borderId="0" xfId="0">
      <alignment vertical="center"/>
    </xf>
    <xf numFmtId="0" fontId="0" fillId="7" borderId="18" xfId="0" applyFill="1" applyBorder="1">
      <alignment vertical="center"/>
    </xf>
    <xf numFmtId="0" fontId="0" fillId="0" borderId="0" xfId="0" applyFill="1">
      <alignment vertical="center"/>
    </xf>
    <xf numFmtId="0" fontId="21" fillId="7" borderId="9" xfId="0" applyFont="1" applyFill="1" applyBorder="1" applyAlignment="1">
      <alignment vertical="center"/>
    </xf>
    <xf numFmtId="0" fontId="21" fillId="7" borderId="19" xfId="0" applyFont="1" applyFill="1" applyBorder="1" applyAlignment="1">
      <alignment vertical="center"/>
    </xf>
    <xf numFmtId="0" fontId="8" fillId="7" borderId="19" xfId="0" applyNumberFormat="1" applyFont="1" applyFill="1" applyBorder="1" applyAlignment="1">
      <alignment horizontal="left" vertical="center"/>
    </xf>
    <xf numFmtId="0" fontId="21" fillId="7" borderId="19" xfId="0" applyFont="1" applyFill="1" applyBorder="1" applyAlignment="1">
      <alignment vertical="center" shrinkToFit="1"/>
    </xf>
    <xf numFmtId="0" fontId="21" fillId="7" borderId="6" xfId="0" applyFont="1" applyFill="1" applyBorder="1" applyAlignment="1">
      <alignment vertical="center"/>
    </xf>
    <xf numFmtId="0" fontId="0" fillId="7" borderId="9" xfId="0" applyFill="1" applyBorder="1">
      <alignment vertical="center"/>
    </xf>
    <xf numFmtId="0" fontId="0" fillId="0" borderId="0" xfId="0" applyBorder="1">
      <alignment vertical="center"/>
    </xf>
    <xf numFmtId="0" fontId="20" fillId="0" borderId="0" xfId="0" applyFont="1" applyBorder="1">
      <alignment vertical="center"/>
    </xf>
    <xf numFmtId="0" fontId="38" fillId="11" borderId="0" xfId="0" applyFont="1" applyFill="1" applyProtection="1">
      <alignment vertical="center"/>
      <protection hidden="1"/>
    </xf>
    <xf numFmtId="0" fontId="35" fillId="11" borderId="0" xfId="0" applyFont="1" applyFill="1" applyProtection="1">
      <alignment vertical="center"/>
      <protection hidden="1"/>
    </xf>
    <xf numFmtId="0" fontId="0" fillId="11" borderId="0" xfId="0" applyFill="1" applyProtection="1">
      <alignment vertical="center"/>
      <protection hidden="1"/>
    </xf>
    <xf numFmtId="0" fontId="5" fillId="11" borderId="0" xfId="0" applyFont="1" applyFill="1" applyAlignment="1" applyProtection="1">
      <alignment horizontal="center" vertical="center"/>
      <protection hidden="1"/>
    </xf>
    <xf numFmtId="0" fontId="33" fillId="11" borderId="0" xfId="0" applyFont="1" applyFill="1" applyProtection="1">
      <alignment vertical="center"/>
      <protection hidden="1"/>
    </xf>
    <xf numFmtId="0" fontId="39" fillId="11" borderId="0" xfId="0" applyFont="1" applyFill="1" applyAlignment="1" applyProtection="1">
      <alignment vertical="center"/>
      <protection hidden="1"/>
    </xf>
    <xf numFmtId="0" fontId="40" fillId="11" borderId="0" xfId="0" applyFont="1" applyFill="1" applyAlignment="1" applyProtection="1">
      <alignment vertical="center"/>
      <protection hidden="1"/>
    </xf>
    <xf numFmtId="0" fontId="19" fillId="11" borderId="0" xfId="0" applyFont="1" applyFill="1" applyAlignment="1" applyProtection="1">
      <alignment vertical="center"/>
      <protection hidden="1"/>
    </xf>
    <xf numFmtId="0" fontId="19" fillId="11" borderId="0" xfId="0" applyFont="1" applyFill="1" applyProtection="1">
      <alignment vertical="center"/>
      <protection hidden="1"/>
    </xf>
    <xf numFmtId="0" fontId="38" fillId="11" borderId="0" xfId="0" applyFont="1" applyFill="1" applyBorder="1" applyProtection="1">
      <alignment vertical="center"/>
      <protection hidden="1"/>
    </xf>
    <xf numFmtId="0" fontId="40" fillId="11" borderId="0" xfId="0" applyFont="1" applyFill="1" applyAlignment="1" applyProtection="1">
      <alignment horizontal="left" vertical="center"/>
      <protection hidden="1"/>
    </xf>
    <xf numFmtId="0" fontId="37" fillId="0" borderId="0" xfId="0" applyFont="1" applyProtection="1">
      <alignment vertical="center"/>
      <protection hidden="1"/>
    </xf>
    <xf numFmtId="0" fontId="0" fillId="0" borderId="0" xfId="0" applyProtection="1">
      <alignment vertical="center"/>
      <protection hidden="1"/>
    </xf>
    <xf numFmtId="0" fontId="36" fillId="11" borderId="0" xfId="0" applyNumberFormat="1" applyFont="1" applyFill="1" applyProtection="1">
      <alignment vertical="center"/>
      <protection hidden="1"/>
    </xf>
    <xf numFmtId="0" fontId="36" fillId="11" borderId="0" xfId="0" applyFont="1" applyFill="1" applyProtection="1">
      <alignment vertical="center"/>
      <protection hidden="1"/>
    </xf>
    <xf numFmtId="0" fontId="8" fillId="3" borderId="2" xfId="1" applyFont="1" applyFill="1" applyBorder="1" applyAlignment="1" applyProtection="1">
      <alignment vertical="center" shrinkToFit="1"/>
    </xf>
    <xf numFmtId="0" fontId="8" fillId="3" borderId="4" xfId="1" applyFont="1" applyFill="1" applyBorder="1" applyAlignment="1" applyProtection="1">
      <alignment vertical="center" shrinkToFit="1"/>
    </xf>
    <xf numFmtId="0" fontId="8" fillId="3" borderId="1" xfId="1" applyFont="1" applyFill="1" applyBorder="1" applyAlignment="1" applyProtection="1">
      <alignment vertical="center" shrinkToFit="1"/>
    </xf>
    <xf numFmtId="0" fontId="41" fillId="3" borderId="4" xfId="0" applyFont="1" applyFill="1" applyBorder="1" applyProtection="1">
      <alignment vertical="center"/>
      <protection locked="0" hidden="1"/>
    </xf>
    <xf numFmtId="0" fontId="41" fillId="3" borderId="13" xfId="0" applyFont="1" applyFill="1" applyBorder="1" applyProtection="1">
      <alignment vertical="center"/>
      <protection locked="0" hidden="1"/>
    </xf>
    <xf numFmtId="0" fontId="8" fillId="10" borderId="5" xfId="1" applyFont="1" applyFill="1" applyBorder="1" applyAlignment="1" applyProtection="1">
      <alignment vertical="center"/>
    </xf>
    <xf numFmtId="0" fontId="8" fillId="10" borderId="0" xfId="1" applyFont="1" applyFill="1" applyBorder="1" applyAlignment="1" applyProtection="1">
      <alignment vertical="center"/>
    </xf>
    <xf numFmtId="0" fontId="8" fillId="10" borderId="18" xfId="1" applyFont="1" applyFill="1" applyBorder="1" applyAlignment="1" applyProtection="1">
      <alignment vertical="center"/>
    </xf>
    <xf numFmtId="0" fontId="41" fillId="3" borderId="0" xfId="0" applyFont="1" applyFill="1" applyProtection="1">
      <alignment vertical="center"/>
      <protection locked="0" hidden="1"/>
    </xf>
    <xf numFmtId="0" fontId="0" fillId="3" borderId="2" xfId="0" applyFill="1" applyBorder="1" applyAlignment="1">
      <alignment vertical="center"/>
    </xf>
    <xf numFmtId="0" fontId="0" fillId="3" borderId="4" xfId="0" applyFill="1" applyBorder="1" applyAlignment="1">
      <alignment vertical="center"/>
    </xf>
    <xf numFmtId="0" fontId="0" fillId="3" borderId="1" xfId="0" applyFill="1" applyBorder="1" applyAlignment="1">
      <alignment vertical="center"/>
    </xf>
    <xf numFmtId="0" fontId="0" fillId="0" borderId="0" xfId="0">
      <alignment vertical="center"/>
    </xf>
    <xf numFmtId="0" fontId="0" fillId="0" borderId="0" xfId="0" applyBorder="1">
      <alignment vertical="center"/>
    </xf>
    <xf numFmtId="0" fontId="24" fillId="0" borderId="0" xfId="0" applyFont="1" applyAlignment="1">
      <alignment vertical="center" wrapText="1"/>
    </xf>
    <xf numFmtId="0" fontId="0" fillId="10" borderId="17" xfId="0" applyFill="1" applyBorder="1" applyAlignment="1">
      <alignment vertical="center"/>
    </xf>
    <xf numFmtId="0" fontId="0" fillId="10" borderId="8" xfId="0" applyFill="1" applyBorder="1" applyAlignment="1">
      <alignment vertical="center"/>
    </xf>
    <xf numFmtId="0" fontId="0" fillId="10" borderId="9" xfId="0" applyFill="1" applyBorder="1" applyAlignment="1">
      <alignment vertical="center"/>
    </xf>
    <xf numFmtId="0" fontId="8" fillId="6" borderId="56" xfId="0" applyNumberFormat="1" applyFont="1" applyFill="1" applyBorder="1" applyAlignment="1">
      <alignment horizontal="center" vertical="center"/>
    </xf>
    <xf numFmtId="0" fontId="8" fillId="6" borderId="51" xfId="0" applyNumberFormat="1" applyFont="1" applyFill="1" applyBorder="1" applyAlignment="1">
      <alignment horizontal="center" vertical="center"/>
    </xf>
    <xf numFmtId="0" fontId="8" fillId="6" borderId="104" xfId="0" applyNumberFormat="1" applyFont="1" applyFill="1" applyBorder="1" applyAlignment="1">
      <alignment horizontal="center" vertical="center"/>
    </xf>
    <xf numFmtId="0" fontId="8" fillId="9" borderId="51" xfId="0" applyNumberFormat="1" applyFont="1" applyFill="1" applyBorder="1" applyAlignment="1">
      <alignment vertical="center"/>
    </xf>
    <xf numFmtId="0" fontId="8" fillId="9" borderId="104" xfId="0" applyNumberFormat="1" applyFont="1" applyFill="1" applyBorder="1" applyAlignment="1">
      <alignment vertical="center"/>
    </xf>
    <xf numFmtId="0" fontId="7" fillId="6" borderId="52" xfId="0" applyNumberFormat="1" applyFont="1" applyFill="1" applyBorder="1" applyAlignment="1">
      <alignment horizontal="center" vertical="center"/>
    </xf>
    <xf numFmtId="0" fontId="8" fillId="9" borderId="9" xfId="0" applyNumberFormat="1" applyFont="1" applyFill="1" applyBorder="1" applyAlignment="1">
      <alignment vertical="center"/>
    </xf>
    <xf numFmtId="0" fontId="7" fillId="6" borderId="9" xfId="0" applyNumberFormat="1" applyFont="1" applyFill="1" applyBorder="1" applyAlignment="1">
      <alignment horizontal="center" vertical="center"/>
    </xf>
    <xf numFmtId="0" fontId="8"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0" fillId="10" borderId="5" xfId="0" applyFill="1" applyBorder="1" applyAlignment="1">
      <alignment vertical="center"/>
    </xf>
    <xf numFmtId="0" fontId="0" fillId="10" borderId="0" xfId="0" applyFill="1" applyBorder="1" applyAlignment="1">
      <alignment vertical="center"/>
    </xf>
    <xf numFmtId="0" fontId="0" fillId="10" borderId="18" xfId="0" applyFill="1" applyBorder="1" applyAlignment="1">
      <alignment vertical="center"/>
    </xf>
    <xf numFmtId="0" fontId="8" fillId="9" borderId="18" xfId="0" applyNumberFormat="1" applyFont="1" applyFill="1" applyBorder="1" applyAlignment="1">
      <alignment vertical="center"/>
    </xf>
    <xf numFmtId="0" fontId="7" fillId="6" borderId="106" xfId="0" applyNumberFormat="1" applyFont="1" applyFill="1" applyBorder="1" applyAlignment="1">
      <alignment horizontal="center" vertical="center"/>
    </xf>
    <xf numFmtId="0" fontId="7" fillId="6" borderId="18" xfId="0" applyNumberFormat="1" applyFont="1" applyFill="1" applyBorder="1" applyAlignment="1">
      <alignment horizontal="center" vertical="center"/>
    </xf>
    <xf numFmtId="0" fontId="0" fillId="10" borderId="7" xfId="0" applyFill="1" applyBorder="1" applyAlignment="1">
      <alignment vertical="center"/>
    </xf>
    <xf numFmtId="0" fontId="0" fillId="10" borderId="13" xfId="0" applyFill="1" applyBorder="1" applyAlignment="1">
      <alignment vertical="center"/>
    </xf>
    <xf numFmtId="0" fontId="0" fillId="10" borderId="15" xfId="0" applyFill="1" applyBorder="1" applyAlignment="1">
      <alignment vertical="center"/>
    </xf>
    <xf numFmtId="0" fontId="8" fillId="6" borderId="53" xfId="0" applyNumberFormat="1" applyFont="1" applyFill="1" applyBorder="1" applyAlignment="1">
      <alignment horizontal="center" vertical="center"/>
    </xf>
    <xf numFmtId="0" fontId="8" fillId="6" borderId="54" xfId="0" applyNumberFormat="1" applyFont="1" applyFill="1" applyBorder="1" applyAlignment="1">
      <alignment horizontal="center" vertical="center"/>
    </xf>
    <xf numFmtId="0" fontId="8" fillId="6" borderId="107" xfId="0" applyNumberFormat="1" applyFont="1" applyFill="1" applyBorder="1" applyAlignment="1">
      <alignment horizontal="center" vertical="center"/>
    </xf>
    <xf numFmtId="0" fontId="8" fillId="9" borderId="54" xfId="0" applyNumberFormat="1" applyFont="1" applyFill="1" applyBorder="1" applyAlignment="1">
      <alignment vertical="center"/>
    </xf>
    <xf numFmtId="0" fontId="8" fillId="9" borderId="107" xfId="0" applyNumberFormat="1" applyFont="1" applyFill="1" applyBorder="1" applyAlignment="1">
      <alignment vertical="center"/>
    </xf>
    <xf numFmtId="0" fontId="7" fillId="6" borderId="55" xfId="0" applyNumberFormat="1" applyFont="1" applyFill="1" applyBorder="1" applyAlignment="1">
      <alignment horizontal="center" vertical="center"/>
    </xf>
    <xf numFmtId="0" fontId="8" fillId="9" borderId="15" xfId="0" applyNumberFormat="1" applyFont="1" applyFill="1" applyBorder="1" applyAlignment="1">
      <alignment vertical="center"/>
    </xf>
    <xf numFmtId="0" fontId="7" fillId="6" borderId="15" xfId="0" applyNumberFormat="1" applyFont="1" applyFill="1" applyBorder="1" applyAlignment="1">
      <alignment horizontal="center" vertical="center"/>
    </xf>
    <xf numFmtId="0" fontId="8" fillId="0" borderId="0" xfId="1" applyFont="1" applyFill="1" applyBorder="1" applyAlignment="1" applyProtection="1">
      <alignment vertical="center" wrapText="1"/>
    </xf>
    <xf numFmtId="0" fontId="8" fillId="6" borderId="17" xfId="0" applyNumberFormat="1" applyFont="1" applyFill="1" applyBorder="1" applyAlignment="1">
      <alignment horizontal="center" vertical="center"/>
    </xf>
    <xf numFmtId="0" fontId="8" fillId="6" borderId="8" xfId="0" applyNumberFormat="1" applyFont="1" applyFill="1" applyBorder="1" applyAlignment="1">
      <alignment horizontal="center" vertical="center"/>
    </xf>
    <xf numFmtId="0" fontId="8" fillId="6" borderId="9" xfId="0" applyNumberFormat="1" applyFont="1" applyFill="1" applyBorder="1" applyAlignment="1">
      <alignment horizontal="center" vertical="center"/>
    </xf>
    <xf numFmtId="0" fontId="30" fillId="0" borderId="0" xfId="0" applyNumberFormat="1" applyFont="1" applyFill="1" applyBorder="1" applyAlignment="1">
      <alignment vertical="center"/>
    </xf>
    <xf numFmtId="0" fontId="8" fillId="0" borderId="0" xfId="1" applyFont="1" applyFill="1" applyBorder="1" applyAlignment="1" applyProtection="1">
      <alignment horizontal="center" vertical="center"/>
    </xf>
    <xf numFmtId="0" fontId="8" fillId="6" borderId="7" xfId="0" applyNumberFormat="1" applyFont="1" applyFill="1" applyBorder="1" applyAlignment="1">
      <alignment horizontal="center" vertical="center"/>
    </xf>
    <xf numFmtId="0" fontId="8" fillId="6" borderId="13" xfId="0" applyNumberFormat="1" applyFont="1" applyFill="1" applyBorder="1" applyAlignment="1">
      <alignment horizontal="center" vertical="center"/>
    </xf>
    <xf numFmtId="0" fontId="8" fillId="6" borderId="15" xfId="0" applyNumberFormat="1" applyFont="1" applyFill="1" applyBorder="1" applyAlignment="1">
      <alignment horizontal="center" vertical="center"/>
    </xf>
    <xf numFmtId="0" fontId="24" fillId="11" borderId="0" xfId="0" applyFont="1" applyFill="1" applyAlignment="1" applyProtection="1">
      <alignment horizontal="left" vertical="center"/>
      <protection hidden="1"/>
    </xf>
    <xf numFmtId="0" fontId="0" fillId="0" borderId="0" xfId="0">
      <alignment vertical="center"/>
    </xf>
    <xf numFmtId="0" fontId="20" fillId="5" borderId="0" xfId="0" applyFont="1" applyFill="1" applyBorder="1">
      <alignment vertical="center"/>
    </xf>
    <xf numFmtId="0" fontId="8" fillId="5" borderId="0" xfId="1" applyFont="1" applyFill="1" applyBorder="1" applyAlignment="1" applyProtection="1">
      <alignment vertical="center" shrinkToFit="1"/>
    </xf>
    <xf numFmtId="0" fontId="24" fillId="0" borderId="0" xfId="0" applyFont="1" applyBorder="1" applyAlignment="1">
      <alignment vertical="center" wrapText="1"/>
    </xf>
    <xf numFmtId="0" fontId="24" fillId="0" borderId="0" xfId="0" applyFont="1" applyBorder="1" applyAlignment="1">
      <alignment horizontal="left" vertical="center" wrapText="1"/>
    </xf>
    <xf numFmtId="0" fontId="24" fillId="0" borderId="0" xfId="0" applyFont="1" applyAlignment="1">
      <alignment horizontal="left" vertical="center" wrapText="1"/>
    </xf>
    <xf numFmtId="0" fontId="8" fillId="7" borderId="2" xfId="1" applyFont="1" applyFill="1" applyBorder="1" applyAlignment="1" applyProtection="1">
      <alignment horizontal="center" vertical="center"/>
    </xf>
    <xf numFmtId="0" fontId="8" fillId="7" borderId="4" xfId="1" applyFont="1" applyFill="1" applyBorder="1" applyAlignment="1" applyProtection="1">
      <alignment horizontal="center" vertical="center"/>
    </xf>
    <xf numFmtId="0" fontId="8" fillId="7" borderId="2" xfId="1" applyFont="1" applyFill="1" applyBorder="1" applyAlignment="1" applyProtection="1">
      <alignment horizontal="center" vertical="center" shrinkToFit="1"/>
    </xf>
    <xf numFmtId="0" fontId="8" fillId="7" borderId="4" xfId="1" applyFont="1" applyFill="1" applyBorder="1" applyAlignment="1" applyProtection="1">
      <alignment horizontal="center" vertical="center" shrinkToFit="1"/>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34" fillId="0" borderId="102"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03" xfId="0" applyFont="1" applyFill="1" applyBorder="1" applyAlignment="1" applyProtection="1">
      <alignment horizontal="center" vertical="center"/>
      <protection locked="0"/>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1" xfId="0" applyFont="1"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8" fillId="2" borderId="17" xfId="0" applyNumberFormat="1"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8" fillId="7" borderId="12" xfId="0" applyFont="1" applyFill="1" applyBorder="1" applyAlignment="1">
      <alignment horizontal="center" vertical="center"/>
    </xf>
    <xf numFmtId="0" fontId="4" fillId="2" borderId="5" xfId="0" applyFont="1" applyFill="1" applyBorder="1" applyAlignment="1">
      <alignment vertical="center"/>
    </xf>
    <xf numFmtId="0" fontId="4" fillId="2" borderId="0" xfId="0" applyFont="1" applyFill="1" applyAlignment="1">
      <alignment vertical="center"/>
    </xf>
    <xf numFmtId="0" fontId="4" fillId="2" borderId="18" xfId="0" applyFont="1" applyFill="1" applyBorder="1" applyAlignment="1">
      <alignment vertical="center"/>
    </xf>
    <xf numFmtId="0" fontId="4" fillId="2" borderId="7" xfId="0"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vertical="center"/>
    </xf>
    <xf numFmtId="49" fontId="34" fillId="0" borderId="21"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34" fillId="0" borderId="3" xfId="0" applyNumberFormat="1" applyFont="1" applyBorder="1" applyAlignment="1" applyProtection="1">
      <alignment horizontal="center" vertical="center"/>
      <protection locked="0"/>
    </xf>
    <xf numFmtId="49" fontId="34" fillId="0" borderId="21" xfId="0" applyNumberFormat="1" applyFont="1" applyBorder="1" applyAlignment="1" applyProtection="1">
      <alignment horizontal="left" vertical="center"/>
      <protection locked="0"/>
    </xf>
    <xf numFmtId="49" fontId="34" fillId="0" borderId="11" xfId="0" applyNumberFormat="1" applyFont="1" applyBorder="1" applyAlignment="1" applyProtection="1">
      <alignment horizontal="left" vertical="center"/>
      <protection locked="0"/>
    </xf>
    <xf numFmtId="49" fontId="34" fillId="0" borderId="3" xfId="0" applyNumberFormat="1" applyFont="1" applyBorder="1" applyAlignment="1" applyProtection="1">
      <alignment horizontal="left" vertical="center"/>
      <protection locked="0"/>
    </xf>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41" xfId="0" applyFont="1" applyFill="1" applyBorder="1" applyAlignment="1">
      <alignment horizontal="center" vertical="center"/>
    </xf>
    <xf numFmtId="49" fontId="34" fillId="0" borderId="10" xfId="0" applyNumberFormat="1" applyFont="1" applyBorder="1" applyAlignment="1" applyProtection="1">
      <alignment horizontal="left" vertical="center"/>
      <protection locked="0"/>
    </xf>
    <xf numFmtId="0" fontId="8" fillId="7" borderId="17" xfId="0" applyFont="1" applyFill="1" applyBorder="1" applyAlignment="1">
      <alignment horizontal="center" vertical="center"/>
    </xf>
    <xf numFmtId="0" fontId="8" fillId="7" borderId="8"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7" xfId="0" applyFont="1" applyFill="1" applyBorder="1" applyAlignment="1">
      <alignment horizontal="center" vertical="center"/>
    </xf>
    <xf numFmtId="0" fontId="13" fillId="6" borderId="10" xfId="0" applyFont="1" applyFill="1" applyBorder="1" applyAlignment="1">
      <alignment horizontal="center" vertical="center" wrapText="1"/>
    </xf>
    <xf numFmtId="0" fontId="13" fillId="6" borderId="20" xfId="0" applyFont="1" applyFill="1" applyBorder="1" applyAlignment="1">
      <alignment horizontal="center" vertical="center" wrapText="1"/>
    </xf>
    <xf numFmtId="49" fontId="34" fillId="0" borderId="21" xfId="0" applyNumberFormat="1" applyFont="1" applyBorder="1" applyAlignment="1" applyProtection="1">
      <alignment horizontal="center" vertical="top"/>
      <protection locked="0"/>
    </xf>
    <xf numFmtId="49" fontId="34" fillId="0" borderId="11" xfId="0" applyNumberFormat="1" applyFont="1" applyBorder="1" applyAlignment="1" applyProtection="1">
      <alignment horizontal="center" vertical="top"/>
      <protection locked="0"/>
    </xf>
    <xf numFmtId="49" fontId="34" fillId="0" borderId="20" xfId="0" applyNumberFormat="1" applyFont="1" applyBorder="1" applyAlignment="1" applyProtection="1">
      <alignment horizontal="center" vertical="top"/>
      <protection locked="0"/>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10" fillId="8" borderId="48" xfId="0" applyFont="1" applyFill="1" applyBorder="1" applyAlignment="1">
      <alignment horizontal="center" vertical="center"/>
    </xf>
    <xf numFmtId="0" fontId="10" fillId="8" borderId="49" xfId="0" applyFont="1" applyFill="1" applyBorder="1" applyAlignment="1">
      <alignment horizontal="center" vertical="center"/>
    </xf>
    <xf numFmtId="0" fontId="10" fillId="8" borderId="50" xfId="0" applyFont="1" applyFill="1" applyBorder="1" applyAlignment="1">
      <alignment horizontal="center" vertical="center"/>
    </xf>
    <xf numFmtId="0" fontId="8" fillId="2" borderId="2" xfId="0" applyNumberFormat="1" applyFont="1" applyFill="1" applyBorder="1" applyAlignment="1">
      <alignment horizontal="left" vertical="center"/>
    </xf>
    <xf numFmtId="0" fontId="8" fillId="2" borderId="4" xfId="0" applyNumberFormat="1" applyFont="1" applyFill="1" applyBorder="1" applyAlignment="1">
      <alignment horizontal="left" vertical="center"/>
    </xf>
    <xf numFmtId="0" fontId="8" fillId="2" borderId="12" xfId="0" applyNumberFormat="1" applyFont="1" applyFill="1" applyBorder="1" applyAlignment="1">
      <alignment horizontal="left" vertical="center"/>
    </xf>
    <xf numFmtId="49" fontId="34" fillId="5" borderId="10" xfId="0" applyNumberFormat="1" applyFont="1" applyFill="1" applyBorder="1" applyAlignment="1" applyProtection="1">
      <alignment horizontal="left" vertical="center"/>
      <protection locked="0"/>
    </xf>
    <xf numFmtId="49" fontId="34" fillId="5" borderId="11" xfId="0" applyNumberFormat="1" applyFont="1" applyFill="1" applyBorder="1" applyAlignment="1" applyProtection="1">
      <alignment horizontal="left" vertical="center"/>
      <protection locked="0"/>
    </xf>
    <xf numFmtId="49" fontId="34" fillId="5" borderId="3" xfId="0" applyNumberFormat="1" applyFont="1" applyFill="1" applyBorder="1" applyAlignment="1" applyProtection="1">
      <alignment horizontal="left" vertical="center"/>
      <protection locked="0"/>
    </xf>
    <xf numFmtId="0" fontId="4" fillId="0" borderId="4" xfId="0" applyFont="1" applyBorder="1" applyAlignment="1">
      <alignment horizontal="left" vertical="center"/>
    </xf>
    <xf numFmtId="0" fontId="12" fillId="2" borderId="17" xfId="0" applyNumberFormat="1" applyFont="1" applyFill="1" applyBorder="1" applyAlignment="1">
      <alignment horizontal="left" vertical="center"/>
    </xf>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0" fillId="7" borderId="27" xfId="0" applyFill="1" applyBorder="1" applyAlignment="1">
      <alignment horizontal="center" vertical="center"/>
    </xf>
    <xf numFmtId="0" fontId="0" fillId="7" borderId="28" xfId="0" applyFill="1" applyBorder="1" applyAlignment="1">
      <alignment horizontal="center" vertical="center"/>
    </xf>
    <xf numFmtId="49" fontId="34" fillId="0" borderId="10" xfId="0" applyNumberFormat="1" applyFont="1" applyFill="1" applyBorder="1" applyAlignment="1" applyProtection="1">
      <alignment horizontal="center" vertical="center"/>
      <protection locked="0"/>
    </xf>
    <xf numFmtId="49" fontId="34" fillId="0" borderId="20" xfId="0" applyNumberFormat="1" applyFont="1" applyBorder="1" applyAlignment="1" applyProtection="1">
      <alignment horizontal="center" vertical="center"/>
      <protection locked="0"/>
    </xf>
    <xf numFmtId="0" fontId="6" fillId="6" borderId="21" xfId="0" applyFont="1" applyFill="1" applyBorder="1" applyAlignment="1">
      <alignment horizontal="center" vertical="center"/>
    </xf>
    <xf numFmtId="0" fontId="6" fillId="6" borderId="11" xfId="0" applyFont="1" applyFill="1" applyBorder="1" applyAlignment="1">
      <alignment horizontal="center" vertical="center"/>
    </xf>
    <xf numFmtId="49" fontId="34" fillId="0" borderId="53" xfId="0" applyNumberFormat="1" applyFont="1" applyFill="1" applyBorder="1" applyAlignment="1" applyProtection="1">
      <alignment horizontal="left" vertical="center"/>
      <protection locked="0"/>
    </xf>
    <xf numFmtId="49" fontId="34" fillId="0" borderId="54" xfId="0" applyNumberFormat="1" applyFont="1" applyFill="1" applyBorder="1" applyAlignment="1" applyProtection="1">
      <alignment horizontal="left" vertical="center"/>
      <protection locked="0"/>
    </xf>
    <xf numFmtId="49" fontId="34" fillId="0" borderId="55" xfId="0" applyNumberFormat="1" applyFont="1" applyFill="1" applyBorder="1" applyAlignment="1" applyProtection="1">
      <alignment horizontal="left" vertical="center"/>
      <protection locked="0"/>
    </xf>
    <xf numFmtId="49" fontId="34" fillId="0" borderId="56" xfId="0" applyNumberFormat="1" applyFont="1" applyBorder="1" applyAlignment="1" applyProtection="1">
      <alignment horizontal="left" vertical="center"/>
      <protection locked="0"/>
    </xf>
    <xf numFmtId="49" fontId="34" fillId="0" borderId="51" xfId="0" applyNumberFormat="1" applyFont="1" applyBorder="1" applyAlignment="1" applyProtection="1">
      <alignment horizontal="left" vertical="center"/>
      <protection locked="0"/>
    </xf>
    <xf numFmtId="49" fontId="34" fillId="0" borderId="52" xfId="0" applyNumberFormat="1" applyFont="1" applyBorder="1" applyAlignment="1" applyProtection="1">
      <alignment horizontal="left" vertical="center"/>
      <protection locked="0"/>
    </xf>
    <xf numFmtId="49" fontId="34" fillId="5" borderId="10" xfId="0" applyNumberFormat="1" applyFont="1" applyFill="1" applyBorder="1" applyAlignment="1" applyProtection="1">
      <alignment horizontal="center" vertical="center"/>
      <protection locked="0"/>
    </xf>
    <xf numFmtId="49" fontId="34" fillId="5" borderId="11" xfId="0" applyNumberFormat="1" applyFont="1" applyFill="1" applyBorder="1" applyAlignment="1" applyProtection="1">
      <alignment horizontal="center" vertical="center"/>
      <protection locked="0"/>
    </xf>
    <xf numFmtId="49" fontId="34" fillId="5" borderId="3" xfId="0" applyNumberFormat="1" applyFont="1" applyFill="1" applyBorder="1" applyAlignment="1" applyProtection="1">
      <alignment horizontal="center" vertical="center"/>
      <protection locked="0"/>
    </xf>
    <xf numFmtId="0" fontId="8" fillId="7" borderId="27" xfId="0" applyFont="1" applyFill="1" applyBorder="1" applyAlignment="1">
      <alignment horizontal="center" vertical="center"/>
    </xf>
    <xf numFmtId="0" fontId="8" fillId="7" borderId="47" xfId="0" applyFont="1" applyFill="1" applyBorder="1" applyAlignment="1">
      <alignment horizontal="center" vertical="center"/>
    </xf>
    <xf numFmtId="0" fontId="8" fillId="7" borderId="26"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20" xfId="0" applyFont="1" applyFill="1" applyBorder="1" applyAlignment="1">
      <alignment horizontal="center" vertical="center"/>
    </xf>
    <xf numFmtId="49" fontId="34" fillId="0" borderId="21" xfId="0" applyNumberFormat="1" applyFont="1" applyFill="1" applyBorder="1" applyAlignment="1" applyProtection="1">
      <alignment horizontal="center" vertical="center"/>
      <protection locked="0"/>
    </xf>
    <xf numFmtId="49" fontId="34" fillId="0" borderId="11" xfId="0" applyNumberFormat="1" applyFont="1" applyFill="1" applyBorder="1" applyAlignment="1" applyProtection="1">
      <alignment horizontal="center" vertical="center"/>
      <protection locked="0"/>
    </xf>
    <xf numFmtId="49" fontId="34" fillId="0" borderId="3" xfId="0" applyNumberFormat="1" applyFont="1" applyFill="1" applyBorder="1" applyAlignment="1" applyProtection="1">
      <alignment horizontal="center" vertical="center"/>
      <protection locked="0"/>
    </xf>
    <xf numFmtId="0" fontId="8" fillId="7" borderId="5" xfId="0" applyNumberFormat="1" applyFont="1" applyFill="1" applyBorder="1" applyAlignment="1">
      <alignment vertical="center" shrinkToFit="1"/>
    </xf>
    <xf numFmtId="0" fontId="8" fillId="7" borderId="0" xfId="0" applyNumberFormat="1" applyFont="1" applyFill="1" applyBorder="1" applyAlignment="1">
      <alignment vertical="center" shrinkToFit="1"/>
    </xf>
    <xf numFmtId="0" fontId="8" fillId="7" borderId="0" xfId="0" applyNumberFormat="1" applyFont="1" applyFill="1" applyBorder="1" applyAlignment="1">
      <alignment vertical="center" wrapText="1"/>
    </xf>
    <xf numFmtId="0" fontId="0" fillId="0" borderId="0" xfId="0" applyBorder="1" applyAlignment="1">
      <alignment vertical="center" wrapText="1"/>
    </xf>
    <xf numFmtId="0" fontId="8" fillId="7" borderId="17" xfId="0" applyNumberFormat="1" applyFont="1" applyFill="1" applyBorder="1" applyAlignment="1">
      <alignment horizontal="left" vertical="center" wrapText="1"/>
    </xf>
    <xf numFmtId="0" fontId="8" fillId="7" borderId="8" xfId="0" applyNumberFormat="1" applyFont="1" applyFill="1" applyBorder="1" applyAlignment="1">
      <alignment horizontal="left" vertical="center" wrapText="1"/>
    </xf>
    <xf numFmtId="0" fontId="8" fillId="7" borderId="5" xfId="0" applyNumberFormat="1" applyFont="1" applyFill="1" applyBorder="1" applyAlignment="1">
      <alignment horizontal="left" vertical="center" wrapText="1"/>
    </xf>
    <xf numFmtId="0" fontId="8" fillId="7" borderId="0" xfId="0" applyNumberFormat="1" applyFont="1" applyFill="1" applyBorder="1" applyAlignment="1">
      <alignment horizontal="left" vertical="center" wrapText="1"/>
    </xf>
    <xf numFmtId="0" fontId="8" fillId="7" borderId="7" xfId="0" applyNumberFormat="1" applyFont="1" applyFill="1" applyBorder="1" applyAlignment="1">
      <alignment horizontal="left" vertical="center" wrapText="1"/>
    </xf>
    <xf numFmtId="0" fontId="8" fillId="7" borderId="13" xfId="0" applyNumberFormat="1" applyFont="1" applyFill="1" applyBorder="1" applyAlignment="1">
      <alignment horizontal="left" vertical="center" wrapText="1"/>
    </xf>
    <xf numFmtId="0" fontId="8" fillId="2" borderId="1" xfId="0" applyNumberFormat="1" applyFont="1" applyFill="1" applyBorder="1" applyAlignment="1">
      <alignment horizontal="left" vertical="center"/>
    </xf>
    <xf numFmtId="0" fontId="15" fillId="4" borderId="30" xfId="0" applyNumberFormat="1" applyFont="1" applyFill="1" applyBorder="1" applyAlignment="1">
      <alignment horizontal="left" vertical="center"/>
    </xf>
    <xf numFmtId="0" fontId="15" fillId="4" borderId="31" xfId="0" applyNumberFormat="1" applyFont="1" applyFill="1" applyBorder="1" applyAlignment="1">
      <alignment horizontal="left" vertical="center"/>
    </xf>
    <xf numFmtId="0" fontId="15" fillId="4" borderId="32" xfId="0" applyNumberFormat="1" applyFont="1" applyFill="1" applyBorder="1" applyAlignment="1">
      <alignment horizontal="left" vertical="center"/>
    </xf>
    <xf numFmtId="0" fontId="5" fillId="4" borderId="7" xfId="0" applyFont="1" applyFill="1" applyBorder="1" applyAlignment="1">
      <alignment horizontal="center" vertical="center"/>
    </xf>
    <xf numFmtId="0" fontId="5" fillId="4" borderId="13" xfId="0" applyFont="1" applyFill="1" applyBorder="1" applyAlignment="1">
      <alignment horizontal="center" vertical="center"/>
    </xf>
    <xf numFmtId="0" fontId="15" fillId="4" borderId="72" xfId="0" applyNumberFormat="1" applyFont="1" applyFill="1" applyBorder="1" applyAlignment="1">
      <alignment horizontal="center" vertical="center" wrapText="1"/>
    </xf>
    <xf numFmtId="0" fontId="5" fillId="4" borderId="72" xfId="0" applyFont="1" applyFill="1" applyBorder="1" applyAlignment="1">
      <alignment horizontal="center" vertical="center"/>
    </xf>
    <xf numFmtId="0" fontId="15" fillId="4" borderId="73" xfId="0" applyNumberFormat="1" applyFont="1" applyFill="1" applyBorder="1" applyAlignment="1">
      <alignment horizontal="center" vertical="center" wrapText="1"/>
    </xf>
    <xf numFmtId="0" fontId="8" fillId="2" borderId="8" xfId="0" applyNumberFormat="1" applyFont="1" applyFill="1" applyBorder="1" applyAlignment="1">
      <alignment horizontal="left" vertical="center"/>
    </xf>
    <xf numFmtId="0" fontId="8" fillId="2" borderId="9" xfId="0" applyNumberFormat="1" applyFont="1" applyFill="1" applyBorder="1" applyAlignment="1">
      <alignment horizontal="left" vertical="center"/>
    </xf>
    <xf numFmtId="0" fontId="8" fillId="7" borderId="5" xfId="0" applyNumberFormat="1" applyFont="1" applyFill="1" applyBorder="1" applyAlignment="1">
      <alignment vertical="center"/>
    </xf>
    <xf numFmtId="0" fontId="8" fillId="7" borderId="0" xfId="0" applyNumberFormat="1" applyFont="1" applyFill="1" applyBorder="1" applyAlignment="1">
      <alignment vertical="center"/>
    </xf>
    <xf numFmtId="49" fontId="21" fillId="7" borderId="0" xfId="0" applyNumberFormat="1" applyFont="1" applyFill="1" applyBorder="1" applyAlignment="1">
      <alignment horizontal="right" vertical="center"/>
    </xf>
    <xf numFmtId="49" fontId="9" fillId="9" borderId="68" xfId="0" applyNumberFormat="1" applyFont="1" applyFill="1" applyBorder="1" applyAlignment="1">
      <alignment horizontal="center" vertical="center"/>
    </xf>
    <xf numFmtId="49" fontId="9" fillId="9" borderId="69" xfId="0" applyNumberFormat="1" applyFont="1" applyFill="1" applyBorder="1" applyAlignment="1">
      <alignment horizontal="center" vertical="center"/>
    </xf>
    <xf numFmtId="49" fontId="9" fillId="9" borderId="70" xfId="0" applyNumberFormat="1" applyFont="1" applyFill="1" applyBorder="1" applyAlignment="1">
      <alignment horizontal="center" vertical="center"/>
    </xf>
    <xf numFmtId="49" fontId="9" fillId="9" borderId="71" xfId="0" applyNumberFormat="1" applyFont="1" applyFill="1" applyBorder="1" applyAlignment="1">
      <alignment horizontal="center" vertical="center"/>
    </xf>
    <xf numFmtId="0" fontId="7" fillId="0" borderId="0" xfId="0" applyFont="1" applyAlignment="1">
      <alignment vertical="center" shrinkToFit="1"/>
    </xf>
    <xf numFmtId="0" fontId="34" fillId="5" borderId="63" xfId="0" applyNumberFormat="1" applyFont="1" applyFill="1" applyBorder="1" applyAlignment="1" applyProtection="1">
      <alignment horizontal="center" vertical="center"/>
      <protection locked="0"/>
    </xf>
    <xf numFmtId="0" fontId="34" fillId="5" borderId="64" xfId="0" applyNumberFormat="1" applyFont="1" applyFill="1" applyBorder="1" applyAlignment="1" applyProtection="1">
      <alignment horizontal="center" vertical="center"/>
      <protection locked="0"/>
    </xf>
    <xf numFmtId="0" fontId="34" fillId="5" borderId="65" xfId="0" applyNumberFormat="1" applyFont="1" applyFill="1" applyBorder="1" applyAlignment="1" applyProtection="1">
      <alignment horizontal="center" vertical="center"/>
      <protection locked="0"/>
    </xf>
    <xf numFmtId="0" fontId="5" fillId="4" borderId="74" xfId="0" applyFont="1" applyFill="1" applyBorder="1" applyAlignment="1">
      <alignment horizontal="center" vertical="center"/>
    </xf>
    <xf numFmtId="0" fontId="0" fillId="0" borderId="0" xfId="0" applyBorder="1" applyAlignment="1">
      <alignment vertical="center" shrinkToFit="1"/>
    </xf>
    <xf numFmtId="0" fontId="8" fillId="7" borderId="0" xfId="0" applyNumberFormat="1" applyFont="1" applyFill="1" applyBorder="1" applyAlignment="1">
      <alignment horizontal="center" vertical="center"/>
    </xf>
    <xf numFmtId="0" fontId="8" fillId="7" borderId="18" xfId="0" applyNumberFormat="1" applyFont="1" applyFill="1" applyBorder="1" applyAlignment="1">
      <alignment horizontal="center" vertical="center"/>
    </xf>
    <xf numFmtId="0" fontId="8" fillId="7" borderId="13" xfId="0" applyNumberFormat="1" applyFont="1" applyFill="1" applyBorder="1" applyAlignment="1">
      <alignment horizontal="center" vertical="center"/>
    </xf>
    <xf numFmtId="0" fontId="8" fillId="7" borderId="15" xfId="0" applyNumberFormat="1" applyFont="1" applyFill="1" applyBorder="1" applyAlignment="1">
      <alignment horizontal="center" vertical="center"/>
    </xf>
    <xf numFmtId="177" fontId="34" fillId="5" borderId="63" xfId="0" applyNumberFormat="1" applyFont="1" applyFill="1" applyBorder="1" applyAlignment="1" applyProtection="1">
      <alignment horizontal="center" vertical="center"/>
      <protection locked="0"/>
    </xf>
    <xf numFmtId="177" fontId="34" fillId="5" borderId="64" xfId="0" applyNumberFormat="1" applyFont="1" applyFill="1" applyBorder="1" applyAlignment="1" applyProtection="1">
      <alignment horizontal="center" vertical="center"/>
      <protection locked="0"/>
    </xf>
    <xf numFmtId="177" fontId="34" fillId="5" borderId="65" xfId="0" applyNumberFormat="1" applyFont="1" applyFill="1" applyBorder="1" applyAlignment="1" applyProtection="1">
      <alignment horizontal="center" vertical="center"/>
      <protection locked="0"/>
    </xf>
    <xf numFmtId="176" fontId="34" fillId="5" borderId="63" xfId="0" applyNumberFormat="1" applyFont="1" applyFill="1" applyBorder="1" applyAlignment="1" applyProtection="1">
      <alignment horizontal="center" vertical="center"/>
      <protection locked="0"/>
    </xf>
    <xf numFmtId="176" fontId="34" fillId="5" borderId="64" xfId="0" applyNumberFormat="1" applyFont="1" applyFill="1" applyBorder="1" applyAlignment="1" applyProtection="1">
      <alignment horizontal="center" vertical="center"/>
      <protection locked="0"/>
    </xf>
    <xf numFmtId="176" fontId="34" fillId="5" borderId="65" xfId="0" applyNumberFormat="1" applyFont="1" applyFill="1" applyBorder="1" applyAlignment="1" applyProtection="1">
      <alignment horizontal="center" vertical="center"/>
      <protection locked="0"/>
    </xf>
    <xf numFmtId="0" fontId="25" fillId="7" borderId="5" xfId="0" applyFont="1" applyFill="1" applyBorder="1" applyAlignment="1">
      <alignment vertical="center"/>
    </xf>
    <xf numFmtId="0" fontId="25" fillId="7" borderId="0" xfId="0" applyFont="1" applyFill="1" applyBorder="1" applyAlignment="1">
      <alignment vertical="center"/>
    </xf>
    <xf numFmtId="0" fontId="25" fillId="7" borderId="0" xfId="0" applyFont="1" applyFill="1" applyBorder="1" applyAlignment="1">
      <alignment horizontal="left" vertical="center"/>
    </xf>
    <xf numFmtId="0" fontId="25" fillId="7" borderId="8" xfId="0" applyFont="1" applyFill="1" applyBorder="1" applyAlignment="1">
      <alignment horizontal="left" vertical="center"/>
    </xf>
    <xf numFmtId="0" fontId="25" fillId="7" borderId="18" xfId="0" applyFont="1" applyFill="1" applyBorder="1" applyAlignment="1">
      <alignment vertical="center"/>
    </xf>
    <xf numFmtId="177" fontId="34" fillId="7" borderId="63" xfId="0" applyNumberFormat="1" applyFont="1" applyFill="1" applyBorder="1" applyAlignment="1">
      <alignment horizontal="center" vertical="center"/>
    </xf>
    <xf numFmtId="177" fontId="34" fillId="7" borderId="64" xfId="0" applyNumberFormat="1" applyFont="1" applyFill="1" applyBorder="1" applyAlignment="1">
      <alignment horizontal="center" vertical="center"/>
    </xf>
    <xf numFmtId="177" fontId="34" fillId="7" borderId="65" xfId="0" applyNumberFormat="1" applyFont="1" applyFill="1" applyBorder="1" applyAlignment="1">
      <alignment horizontal="center" vertical="center"/>
    </xf>
    <xf numFmtId="0" fontId="15" fillId="4" borderId="45" xfId="0" applyNumberFormat="1" applyFont="1" applyFill="1" applyBorder="1" applyAlignment="1">
      <alignment horizontal="left" vertical="center"/>
    </xf>
    <xf numFmtId="0" fontId="15" fillId="4" borderId="44" xfId="0" applyNumberFormat="1" applyFont="1" applyFill="1" applyBorder="1" applyAlignment="1">
      <alignment horizontal="left" vertical="center"/>
    </xf>
    <xf numFmtId="0" fontId="31" fillId="7" borderId="8" xfId="0" applyNumberFormat="1" applyFont="1" applyFill="1" applyBorder="1" applyAlignment="1">
      <alignment horizontal="left" vertical="center" wrapText="1" shrinkToFit="1"/>
    </xf>
    <xf numFmtId="0" fontId="32" fillId="0" borderId="8" xfId="0" applyFont="1" applyBorder="1">
      <alignment vertical="center"/>
    </xf>
    <xf numFmtId="0" fontId="32" fillId="0" borderId="9" xfId="0" applyFont="1" applyBorder="1">
      <alignment vertical="center"/>
    </xf>
    <xf numFmtId="0" fontId="32" fillId="0" borderId="0" xfId="0" applyFont="1" applyBorder="1">
      <alignment vertical="center"/>
    </xf>
    <xf numFmtId="0" fontId="32" fillId="0" borderId="0" xfId="0" applyFont="1">
      <alignment vertical="center"/>
    </xf>
    <xf numFmtId="0" fontId="32" fillId="0" borderId="18" xfId="0" applyFont="1" applyBorder="1">
      <alignment vertical="center"/>
    </xf>
    <xf numFmtId="0" fontId="32" fillId="0" borderId="13" xfId="0" applyFont="1" applyBorder="1">
      <alignment vertical="center"/>
    </xf>
    <xf numFmtId="0" fontId="32" fillId="0" borderId="15" xfId="0" applyFont="1" applyBorder="1">
      <alignment vertical="center"/>
    </xf>
    <xf numFmtId="0" fontId="5" fillId="4" borderId="66"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67" xfId="0" applyFont="1" applyFill="1" applyBorder="1" applyAlignment="1">
      <alignment horizontal="center" vertical="center"/>
    </xf>
    <xf numFmtId="0" fontId="15" fillId="4" borderId="8" xfId="0" applyNumberFormat="1" applyFont="1" applyFill="1" applyBorder="1" applyAlignment="1">
      <alignment horizontal="center" vertical="center" wrapText="1"/>
    </xf>
    <xf numFmtId="0" fontId="15" fillId="4" borderId="100" xfId="0" applyNumberFormat="1" applyFont="1" applyFill="1" applyBorder="1" applyAlignment="1">
      <alignment horizontal="center" vertical="center" wrapText="1"/>
    </xf>
    <xf numFmtId="0" fontId="15" fillId="4" borderId="101" xfId="0" applyNumberFormat="1" applyFont="1" applyFill="1" applyBorder="1" applyAlignment="1">
      <alignment horizontal="center" vertical="center" wrapText="1"/>
    </xf>
    <xf numFmtId="0" fontId="15" fillId="4" borderId="9" xfId="0" applyNumberFormat="1" applyFont="1" applyFill="1" applyBorder="1" applyAlignment="1">
      <alignment horizontal="center" vertical="center" wrapText="1"/>
    </xf>
    <xf numFmtId="0" fontId="14" fillId="4" borderId="0" xfId="0" applyFont="1" applyFill="1" applyBorder="1" applyAlignment="1">
      <alignment horizontal="right" vertical="center"/>
    </xf>
    <xf numFmtId="0" fontId="34" fillId="5" borderId="63" xfId="0" applyFont="1" applyFill="1" applyBorder="1" applyAlignment="1" applyProtection="1">
      <alignment horizontal="center" vertical="center"/>
      <protection locked="0"/>
    </xf>
    <xf numFmtId="0" fontId="34" fillId="5" borderId="64" xfId="0" applyFont="1" applyFill="1" applyBorder="1" applyAlignment="1" applyProtection="1">
      <alignment horizontal="center" vertical="center"/>
      <protection locked="0"/>
    </xf>
    <xf numFmtId="0" fontId="34" fillId="5" borderId="65" xfId="0" applyFont="1" applyFill="1" applyBorder="1" applyAlignment="1" applyProtection="1">
      <alignment horizontal="center" vertical="center"/>
      <protection locked="0"/>
    </xf>
    <xf numFmtId="0" fontId="15" fillId="4" borderId="5" xfId="0" applyFont="1" applyFill="1" applyBorder="1" applyAlignment="1">
      <alignment horizontal="left" vertical="center" shrinkToFit="1"/>
    </xf>
    <xf numFmtId="0" fontId="15" fillId="4" borderId="0" xfId="0" applyFont="1" applyFill="1" applyBorder="1" applyAlignment="1">
      <alignment horizontal="left" vertical="center" shrinkToFit="1"/>
    </xf>
    <xf numFmtId="0" fontId="24"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1" fillId="6" borderId="8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21" fillId="2" borderId="2" xfId="0" applyNumberFormat="1" applyFont="1" applyFill="1" applyBorder="1" applyAlignment="1">
      <alignment horizontal="left" vertical="center"/>
    </xf>
    <xf numFmtId="0" fontId="21" fillId="2" borderId="4" xfId="0" applyNumberFormat="1" applyFont="1" applyFill="1" applyBorder="1" applyAlignment="1">
      <alignment horizontal="left" vertical="center"/>
    </xf>
    <xf numFmtId="0" fontId="21" fillId="2" borderId="8" xfId="0" applyNumberFormat="1" applyFont="1" applyFill="1" applyBorder="1" applyAlignment="1">
      <alignment horizontal="left" vertical="center"/>
    </xf>
    <xf numFmtId="0" fontId="21" fillId="2" borderId="9" xfId="0" applyNumberFormat="1" applyFont="1" applyFill="1" applyBorder="1" applyAlignment="1">
      <alignment horizontal="left" vertical="center"/>
    </xf>
    <xf numFmtId="49" fontId="21" fillId="2" borderId="0" xfId="0" applyNumberFormat="1" applyFont="1" applyFill="1" applyBorder="1" applyAlignment="1">
      <alignment horizontal="right" vertical="center"/>
    </xf>
    <xf numFmtId="0" fontId="21" fillId="7" borderId="5" xfId="0" applyFont="1" applyFill="1" applyBorder="1" applyAlignment="1">
      <alignment horizontal="left" vertical="center" shrinkToFit="1"/>
    </xf>
    <xf numFmtId="0" fontId="21" fillId="7" borderId="0" xfId="0" applyFont="1" applyFill="1" applyBorder="1" applyAlignment="1">
      <alignment horizontal="left" vertical="center" shrinkToFit="1"/>
    </xf>
    <xf numFmtId="0" fontId="7" fillId="0" borderId="0" xfId="0" applyFont="1" applyAlignment="1">
      <alignment vertical="center"/>
    </xf>
    <xf numFmtId="0" fontId="7" fillId="0" borderId="8" xfId="0" applyFont="1" applyBorder="1" applyAlignment="1">
      <alignment horizontal="left" vertical="center" wrapText="1"/>
    </xf>
    <xf numFmtId="0" fontId="15" fillId="4" borderId="5" xfId="0" applyFont="1" applyFill="1" applyBorder="1" applyAlignment="1">
      <alignment vertical="center"/>
    </xf>
    <xf numFmtId="0" fontId="15" fillId="4" borderId="0" xfId="0" applyFont="1" applyFill="1" applyBorder="1" applyAlignment="1">
      <alignment vertical="center"/>
    </xf>
    <xf numFmtId="0" fontId="15" fillId="4" borderId="18" xfId="0" applyFont="1" applyFill="1" applyBorder="1" applyAlignment="1">
      <alignment vertical="center"/>
    </xf>
    <xf numFmtId="0" fontId="7" fillId="7" borderId="0" xfId="0" applyFont="1" applyFill="1" applyBorder="1" applyAlignment="1">
      <alignment horizontal="right" vertical="center"/>
    </xf>
    <xf numFmtId="49" fontId="21" fillId="7" borderId="5" xfId="0" applyNumberFormat="1" applyFont="1" applyFill="1" applyBorder="1" applyAlignment="1">
      <alignment horizontal="left" vertical="center" shrinkToFit="1"/>
    </xf>
    <xf numFmtId="49" fontId="21" fillId="7" borderId="0" xfId="0" applyNumberFormat="1" applyFont="1" applyFill="1" applyBorder="1" applyAlignment="1">
      <alignment horizontal="left" vertical="center" shrinkToFit="1"/>
    </xf>
    <xf numFmtId="176" fontId="34" fillId="7" borderId="63" xfId="0" applyNumberFormat="1" applyFont="1" applyFill="1" applyBorder="1" applyAlignment="1">
      <alignment horizontal="center" vertical="center"/>
    </xf>
    <xf numFmtId="176" fontId="34" fillId="7" borderId="64" xfId="0" applyNumberFormat="1" applyFont="1" applyFill="1" applyBorder="1" applyAlignment="1">
      <alignment horizontal="center" vertical="center"/>
    </xf>
    <xf numFmtId="176" fontId="34" fillId="7" borderId="65" xfId="0" applyNumberFormat="1" applyFont="1" applyFill="1" applyBorder="1" applyAlignment="1">
      <alignment horizontal="center" vertical="center"/>
    </xf>
    <xf numFmtId="0" fontId="8" fillId="7" borderId="16" xfId="0" applyNumberFormat="1" applyFont="1" applyFill="1" applyBorder="1" applyAlignment="1">
      <alignment horizontal="center" vertical="center" textRotation="255"/>
    </xf>
    <xf numFmtId="0" fontId="8" fillId="7" borderId="19" xfId="0" applyNumberFormat="1" applyFont="1" applyFill="1" applyBorder="1" applyAlignment="1">
      <alignment horizontal="center" vertical="center" textRotation="255"/>
    </xf>
    <xf numFmtId="0" fontId="8" fillId="7" borderId="6" xfId="0" applyNumberFormat="1" applyFont="1" applyFill="1" applyBorder="1" applyAlignment="1">
      <alignment horizontal="center" vertical="center" textRotation="255"/>
    </xf>
    <xf numFmtId="49" fontId="21" fillId="7" borderId="18" xfId="0" applyNumberFormat="1" applyFont="1" applyFill="1" applyBorder="1" applyAlignment="1">
      <alignment horizontal="right" vertical="center"/>
    </xf>
    <xf numFmtId="0" fontId="7" fillId="7" borderId="0" xfId="0" applyFont="1" applyFill="1" applyBorder="1" applyAlignment="1">
      <alignment horizontal="center" vertical="center"/>
    </xf>
    <xf numFmtId="0" fontId="0" fillId="0" borderId="0" xfId="0">
      <alignment vertical="center"/>
    </xf>
    <xf numFmtId="0" fontId="0" fillId="0" borderId="0" xfId="0" applyBorder="1">
      <alignment vertical="center"/>
    </xf>
    <xf numFmtId="0" fontId="7" fillId="6" borderId="5" xfId="0" applyFont="1" applyFill="1" applyBorder="1" applyAlignment="1">
      <alignment horizontal="center" vertical="center"/>
    </xf>
    <xf numFmtId="0" fontId="7" fillId="6" borderId="0" xfId="0" applyFont="1" applyFill="1" applyBorder="1" applyAlignment="1">
      <alignment horizontal="center" vertical="center"/>
    </xf>
    <xf numFmtId="0" fontId="7" fillId="0" borderId="0" xfId="0" applyFont="1" applyAlignment="1">
      <alignment vertical="center" wrapText="1"/>
    </xf>
    <xf numFmtId="0" fontId="21" fillId="7" borderId="0" xfId="0" applyFont="1" applyFill="1" applyBorder="1" applyAlignment="1">
      <alignment vertical="center"/>
    </xf>
    <xf numFmtId="0" fontId="21" fillId="5" borderId="10" xfId="0" applyFont="1" applyFill="1" applyBorder="1" applyAlignment="1" applyProtection="1">
      <alignment horizontal="left" vertical="top"/>
      <protection locked="0"/>
    </xf>
    <xf numFmtId="0" fontId="21" fillId="5" borderId="11" xfId="0" applyFont="1" applyFill="1" applyBorder="1" applyAlignment="1" applyProtection="1">
      <alignment horizontal="left" vertical="top"/>
      <protection locked="0"/>
    </xf>
    <xf numFmtId="0" fontId="21" fillId="5" borderId="3" xfId="0" applyFont="1" applyFill="1" applyBorder="1" applyAlignment="1" applyProtection="1">
      <alignment horizontal="left" vertical="top"/>
      <protection locked="0"/>
    </xf>
    <xf numFmtId="0" fontId="42" fillId="0" borderId="0" xfId="0" applyFont="1" applyAlignment="1">
      <alignment vertical="center" wrapText="1"/>
    </xf>
    <xf numFmtId="0" fontId="8" fillId="7" borderId="17" xfId="1" applyFont="1" applyFill="1" applyBorder="1" applyAlignment="1" applyProtection="1">
      <alignment horizontal="center" vertical="center" wrapText="1"/>
    </xf>
    <xf numFmtId="0" fontId="8" fillId="7" borderId="8" xfId="1" applyFont="1" applyFill="1" applyBorder="1" applyAlignment="1" applyProtection="1">
      <alignment horizontal="center" vertical="center" wrapText="1"/>
    </xf>
    <xf numFmtId="0" fontId="8" fillId="7" borderId="9" xfId="1" applyFont="1" applyFill="1" applyBorder="1" applyAlignment="1" applyProtection="1">
      <alignment horizontal="center" vertical="center" wrapText="1"/>
    </xf>
    <xf numFmtId="0" fontId="8" fillId="7" borderId="5" xfId="1" applyFont="1" applyFill="1" applyBorder="1" applyAlignment="1" applyProtection="1">
      <alignment horizontal="center" vertical="center" wrapText="1"/>
    </xf>
    <xf numFmtId="0" fontId="8" fillId="7" borderId="0" xfId="1" applyFont="1" applyFill="1" applyBorder="1" applyAlignment="1" applyProtection="1">
      <alignment horizontal="center" vertical="center" wrapText="1"/>
    </xf>
    <xf numFmtId="0" fontId="8" fillId="7" borderId="18" xfId="1" applyFont="1" applyFill="1" applyBorder="1" applyAlignment="1" applyProtection="1">
      <alignment horizontal="center" vertical="center" wrapText="1"/>
    </xf>
    <xf numFmtId="0" fontId="8" fillId="7" borderId="7" xfId="1" applyFont="1" applyFill="1" applyBorder="1" applyAlignment="1" applyProtection="1">
      <alignment horizontal="center" vertical="center" wrapText="1"/>
    </xf>
    <xf numFmtId="0" fontId="8" fillId="7" borderId="13" xfId="1" applyFont="1" applyFill="1" applyBorder="1" applyAlignment="1" applyProtection="1">
      <alignment horizontal="center" vertical="center" wrapText="1"/>
    </xf>
    <xf numFmtId="0" fontId="8" fillId="7" borderId="15" xfId="1" applyFont="1" applyFill="1" applyBorder="1" applyAlignment="1" applyProtection="1">
      <alignment horizontal="center" vertical="center" wrapText="1"/>
    </xf>
    <xf numFmtId="0" fontId="11" fillId="6" borderId="105" xfId="0" applyFont="1" applyFill="1" applyBorder="1" applyAlignment="1">
      <alignment horizontal="center" vertical="center" wrapText="1"/>
    </xf>
    <xf numFmtId="0" fontId="30" fillId="5" borderId="63" xfId="0" applyNumberFormat="1" applyFont="1" applyFill="1" applyBorder="1" applyAlignment="1" applyProtection="1">
      <alignment horizontal="center" vertical="center"/>
      <protection locked="0"/>
    </xf>
    <xf numFmtId="0" fontId="30" fillId="5" borderId="64" xfId="0" applyNumberFormat="1" applyFont="1" applyFill="1" applyBorder="1" applyAlignment="1" applyProtection="1">
      <alignment horizontal="center" vertical="center"/>
      <protection locked="0"/>
    </xf>
    <xf numFmtId="0" fontId="30" fillId="5" borderId="65" xfId="0" applyNumberFormat="1" applyFont="1" applyFill="1" applyBorder="1" applyAlignment="1" applyProtection="1">
      <alignment horizontal="center" vertical="center"/>
      <protection locked="0"/>
    </xf>
    <xf numFmtId="0" fontId="30" fillId="0" borderId="0" xfId="0" applyNumberFormat="1" applyFont="1" applyFill="1" applyBorder="1" applyAlignment="1">
      <alignment horizontal="left" vertical="center"/>
    </xf>
    <xf numFmtId="0" fontId="11" fillId="6"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336600"/>
      <color rgb="FF008000"/>
      <color rgb="FF339933"/>
      <color rgb="FF006600"/>
      <color rgb="FF333300"/>
      <color rgb="FF003300"/>
      <color rgb="FFFFFFCC"/>
      <color rgb="FF003399"/>
      <color rgb="FF000099"/>
      <color rgb="FFF956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21" lockText="1" noThreeD="1"/>
</file>

<file path=xl/ctrlProps/ctrlProp2.xml><?xml version="1.0" encoding="utf-8"?>
<formControlPr xmlns="http://schemas.microsoft.com/office/spreadsheetml/2009/9/main" objectType="CheckBox" fmlaLink="$L$22" lockText="1" noThreeD="1"/>
</file>

<file path=xl/ctrlProps/ctrlProp3.xml><?xml version="1.0" encoding="utf-8"?>
<formControlPr xmlns="http://schemas.microsoft.com/office/spreadsheetml/2009/9/main" objectType="CheckBox" fmlaLink="$P$47" lockText="1" noThreeD="1"/>
</file>

<file path=xl/ctrlProps/ctrlProp4.xml><?xml version="1.0" encoding="utf-8"?>
<formControlPr xmlns="http://schemas.microsoft.com/office/spreadsheetml/2009/9/main" objectType="CheckBox" fmlaLink="$L$23" lockText="1" noThreeD="1"/>
</file>

<file path=xl/ctrlProps/ctrlProp5.xml><?xml version="1.0" encoding="utf-8"?>
<formControlPr xmlns="http://schemas.microsoft.com/office/spreadsheetml/2009/9/main" objectType="CheckBox" fmlaLink="$BC$29" lockText="1" noThreeD="1"/>
</file>

<file path=xl/ctrlProps/ctrlProp6.xml><?xml version="1.0" encoding="utf-8"?>
<formControlPr xmlns="http://schemas.microsoft.com/office/spreadsheetml/2009/9/main" objectType="CheckBox" fmlaLink="$W$41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83240</xdr:colOff>
      <xdr:row>18</xdr:row>
      <xdr:rowOff>83240</xdr:rowOff>
    </xdr:from>
    <xdr:to>
      <xdr:col>3</xdr:col>
      <xdr:colOff>155428</xdr:colOff>
      <xdr:row>19</xdr:row>
      <xdr:rowOff>149914</xdr:rowOff>
    </xdr:to>
    <xdr:pic>
      <xdr:nvPicPr>
        <xdr:cNvPr id="10"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srcRect/>
        <a:stretch>
          <a:fillRect/>
        </a:stretch>
      </xdr:blipFill>
      <xdr:spPr bwMode="auto">
        <a:xfrm>
          <a:off x="283265" y="4283765"/>
          <a:ext cx="453188" cy="361949"/>
        </a:xfrm>
        <a:prstGeom prst="rect">
          <a:avLst/>
        </a:prstGeom>
        <a:noFill/>
      </xdr:spPr>
    </xdr:pic>
    <xdr:clientData/>
  </xdr:twoCellAnchor>
  <xdr:twoCellAnchor>
    <xdr:from>
      <xdr:col>13</xdr:col>
      <xdr:colOff>46263</xdr:colOff>
      <xdr:row>21</xdr:row>
      <xdr:rowOff>130628</xdr:rowOff>
    </xdr:from>
    <xdr:to>
      <xdr:col>21</xdr:col>
      <xdr:colOff>95250</xdr:colOff>
      <xdr:row>21</xdr:row>
      <xdr:rowOff>131885</xdr:rowOff>
    </xdr:to>
    <xdr:cxnSp macro="">
      <xdr:nvCxnSpPr>
        <xdr:cNvPr id="11" name="直線コネクタ 10"/>
        <xdr:cNvCxnSpPr/>
      </xdr:nvCxnSpPr>
      <xdr:spPr>
        <a:xfrm>
          <a:off x="1965917" y="4885801"/>
          <a:ext cx="1016141" cy="1257"/>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58615</xdr:colOff>
      <xdr:row>20</xdr:row>
      <xdr:rowOff>124558</xdr:rowOff>
    </xdr:from>
    <xdr:to>
      <xdr:col>15</xdr:col>
      <xdr:colOff>139028</xdr:colOff>
      <xdr:row>20</xdr:row>
      <xdr:rowOff>125186</xdr:rowOff>
    </xdr:to>
    <xdr:cxnSp macro="">
      <xdr:nvCxnSpPr>
        <xdr:cNvPr id="12" name="直線コネクタ 11"/>
        <xdr:cNvCxnSpPr/>
      </xdr:nvCxnSpPr>
      <xdr:spPr>
        <a:xfrm>
          <a:off x="1978269" y="4601308"/>
          <a:ext cx="322201" cy="6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146355</xdr:colOff>
      <xdr:row>20</xdr:row>
      <xdr:rowOff>119742</xdr:rowOff>
    </xdr:from>
    <xdr:to>
      <xdr:col>15</xdr:col>
      <xdr:colOff>146355</xdr:colOff>
      <xdr:row>21</xdr:row>
      <xdr:rowOff>136071</xdr:rowOff>
    </xdr:to>
    <xdr:cxnSp macro="">
      <xdr:nvCxnSpPr>
        <xdr:cNvPr id="13" name="直線コネクタ 12"/>
        <xdr:cNvCxnSpPr/>
      </xdr:nvCxnSpPr>
      <xdr:spPr>
        <a:xfrm>
          <a:off x="2307797" y="4596492"/>
          <a:ext cx="0" cy="294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xdr:colOff>
      <xdr:row>18</xdr:row>
      <xdr:rowOff>3313</xdr:rowOff>
    </xdr:from>
    <xdr:to>
      <xdr:col>61</xdr:col>
      <xdr:colOff>171450</xdr:colOff>
      <xdr:row>23</xdr:row>
      <xdr:rowOff>115956</xdr:rowOff>
    </xdr:to>
    <xdr:sp macro="" textlink="">
      <xdr:nvSpPr>
        <xdr:cNvPr id="14" name="正方形/長方形 13"/>
        <xdr:cNvSpPr/>
      </xdr:nvSpPr>
      <xdr:spPr>
        <a:xfrm>
          <a:off x="16565" y="4089538"/>
          <a:ext cx="7984435" cy="1179443"/>
        </a:xfrm>
        <a:prstGeom prst="rect">
          <a:avLst/>
        </a:prstGeom>
        <a:noFill/>
        <a:ln>
          <a:solidFill>
            <a:srgbClr val="F95645"/>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1</xdr:col>
      <xdr:colOff>57150</xdr:colOff>
      <xdr:row>43</xdr:row>
      <xdr:rowOff>57150</xdr:rowOff>
    </xdr:from>
    <xdr:to>
      <xdr:col>3</xdr:col>
      <xdr:colOff>148388</xdr:colOff>
      <xdr:row>44</xdr:row>
      <xdr:rowOff>171452</xdr:rowOff>
    </xdr:to>
    <xdr:pic>
      <xdr:nvPicPr>
        <xdr:cNvPr id="16"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srcRect/>
        <a:stretch>
          <a:fillRect/>
        </a:stretch>
      </xdr:blipFill>
      <xdr:spPr bwMode="auto">
        <a:xfrm>
          <a:off x="247650" y="8181975"/>
          <a:ext cx="472238" cy="361952"/>
        </a:xfrm>
        <a:prstGeom prst="rect">
          <a:avLst/>
        </a:prstGeom>
        <a:noFill/>
      </xdr:spPr>
    </xdr:pic>
    <xdr:clientData/>
  </xdr:twoCellAnchor>
  <xdr:twoCellAnchor>
    <xdr:from>
      <xdr:col>0</xdr:col>
      <xdr:colOff>16565</xdr:colOff>
      <xdr:row>24</xdr:row>
      <xdr:rowOff>92960</xdr:rowOff>
    </xdr:from>
    <xdr:to>
      <xdr:col>61</xdr:col>
      <xdr:colOff>168089</xdr:colOff>
      <xdr:row>30</xdr:row>
      <xdr:rowOff>74494</xdr:rowOff>
    </xdr:to>
    <xdr:sp macro="" textlink="">
      <xdr:nvSpPr>
        <xdr:cNvPr id="19" name="正方形/長方形 18"/>
        <xdr:cNvSpPr/>
      </xdr:nvSpPr>
      <xdr:spPr>
        <a:xfrm>
          <a:off x="16565" y="5471784"/>
          <a:ext cx="7917200" cy="1236592"/>
        </a:xfrm>
        <a:prstGeom prst="rect">
          <a:avLst/>
        </a:prstGeom>
        <a:noFill/>
        <a:ln>
          <a:solidFill>
            <a:srgbClr val="F95645"/>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122465</xdr:colOff>
      <xdr:row>46</xdr:row>
      <xdr:rowOff>140153</xdr:rowOff>
    </xdr:from>
    <xdr:to>
      <xdr:col>19</xdr:col>
      <xdr:colOff>85725</xdr:colOff>
      <xdr:row>46</xdr:row>
      <xdr:rowOff>142875</xdr:rowOff>
    </xdr:to>
    <xdr:cxnSp macro="">
      <xdr:nvCxnSpPr>
        <xdr:cNvPr id="21" name="直線コネクタ 20"/>
        <xdr:cNvCxnSpPr/>
      </xdr:nvCxnSpPr>
      <xdr:spPr>
        <a:xfrm>
          <a:off x="2265590" y="3083378"/>
          <a:ext cx="439510" cy="2722"/>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28574</xdr:colOff>
      <xdr:row>43</xdr:row>
      <xdr:rowOff>9525</xdr:rowOff>
    </xdr:from>
    <xdr:to>
      <xdr:col>61</xdr:col>
      <xdr:colOff>164409</xdr:colOff>
      <xdr:row>49</xdr:row>
      <xdr:rowOff>0</xdr:rowOff>
    </xdr:to>
    <xdr:sp macro="" textlink="">
      <xdr:nvSpPr>
        <xdr:cNvPr id="22" name="正方形/長方形 21"/>
        <xdr:cNvSpPr/>
      </xdr:nvSpPr>
      <xdr:spPr>
        <a:xfrm>
          <a:off x="28574" y="8134350"/>
          <a:ext cx="7965385" cy="1914525"/>
        </a:xfrm>
        <a:prstGeom prst="rect">
          <a:avLst/>
        </a:prstGeom>
        <a:noFill/>
        <a:ln>
          <a:solidFill>
            <a:srgbClr val="F95645"/>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1</xdr:col>
      <xdr:colOff>83240</xdr:colOff>
      <xdr:row>25</xdr:row>
      <xdr:rowOff>83240</xdr:rowOff>
    </xdr:from>
    <xdr:to>
      <xdr:col>3</xdr:col>
      <xdr:colOff>136378</xdr:colOff>
      <xdr:row>26</xdr:row>
      <xdr:rowOff>159438</xdr:rowOff>
    </xdr:to>
    <xdr:pic>
      <xdr:nvPicPr>
        <xdr:cNvPr id="17"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srcRect/>
        <a:stretch>
          <a:fillRect/>
        </a:stretch>
      </xdr:blipFill>
      <xdr:spPr bwMode="auto">
        <a:xfrm>
          <a:off x="273740" y="5855390"/>
          <a:ext cx="434138" cy="361948"/>
        </a:xfrm>
        <a:prstGeom prst="rect">
          <a:avLst/>
        </a:prstGeom>
        <a:noFill/>
      </xdr:spPr>
    </xdr:pic>
    <xdr:clientData/>
  </xdr:twoCellAnchor>
  <xdr:twoCellAnchor>
    <xdr:from>
      <xdr:col>0</xdr:col>
      <xdr:colOff>16565</xdr:colOff>
      <xdr:row>24</xdr:row>
      <xdr:rowOff>92960</xdr:rowOff>
    </xdr:from>
    <xdr:to>
      <xdr:col>61</xdr:col>
      <xdr:colOff>168089</xdr:colOff>
      <xdr:row>30</xdr:row>
      <xdr:rowOff>74494</xdr:rowOff>
    </xdr:to>
    <xdr:sp macro="" textlink="">
      <xdr:nvSpPr>
        <xdr:cNvPr id="18" name="正方形/長方形 17"/>
        <xdr:cNvSpPr/>
      </xdr:nvSpPr>
      <xdr:spPr>
        <a:xfrm>
          <a:off x="16565" y="5750810"/>
          <a:ext cx="7981074" cy="1457909"/>
        </a:xfrm>
        <a:prstGeom prst="rect">
          <a:avLst/>
        </a:prstGeom>
        <a:noFill/>
        <a:ln>
          <a:solidFill>
            <a:srgbClr val="F95645"/>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1</xdr:col>
      <xdr:colOff>66675</xdr:colOff>
      <xdr:row>406</xdr:row>
      <xdr:rowOff>379271</xdr:rowOff>
    </xdr:from>
    <xdr:to>
      <xdr:col>3</xdr:col>
      <xdr:colOff>157913</xdr:colOff>
      <xdr:row>407</xdr:row>
      <xdr:rowOff>112570</xdr:rowOff>
    </xdr:to>
    <xdr:pic>
      <xdr:nvPicPr>
        <xdr:cNvPr id="15"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srcRect/>
        <a:stretch>
          <a:fillRect/>
        </a:stretch>
      </xdr:blipFill>
      <xdr:spPr bwMode="auto">
        <a:xfrm>
          <a:off x="257175" y="34164446"/>
          <a:ext cx="472238" cy="361949"/>
        </a:xfrm>
        <a:prstGeom prst="rect">
          <a:avLst/>
        </a:prstGeom>
        <a:noFill/>
      </xdr:spPr>
    </xdr:pic>
    <xdr:clientData/>
  </xdr:twoCellAnchor>
  <xdr:twoCellAnchor>
    <xdr:from>
      <xdr:col>0</xdr:col>
      <xdr:colOff>28574</xdr:colOff>
      <xdr:row>406</xdr:row>
      <xdr:rowOff>9525</xdr:rowOff>
    </xdr:from>
    <xdr:to>
      <xdr:col>61</xdr:col>
      <xdr:colOff>171449</xdr:colOff>
      <xdr:row>415</xdr:row>
      <xdr:rowOff>133350</xdr:rowOff>
    </xdr:to>
    <xdr:sp macro="" textlink="">
      <xdr:nvSpPr>
        <xdr:cNvPr id="20" name="正方形/長方形 19"/>
        <xdr:cNvSpPr/>
      </xdr:nvSpPr>
      <xdr:spPr>
        <a:xfrm>
          <a:off x="28574" y="58626375"/>
          <a:ext cx="7972425" cy="2181225"/>
        </a:xfrm>
        <a:prstGeom prst="rect">
          <a:avLst/>
        </a:prstGeom>
        <a:noFill/>
        <a:ln>
          <a:solidFill>
            <a:schemeClr val="tx2"/>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23</xdr:col>
      <xdr:colOff>133350</xdr:colOff>
      <xdr:row>409</xdr:row>
      <xdr:rowOff>133350</xdr:rowOff>
    </xdr:from>
    <xdr:to>
      <xdr:col>25</xdr:col>
      <xdr:colOff>182335</xdr:colOff>
      <xdr:row>409</xdr:row>
      <xdr:rowOff>136072</xdr:rowOff>
    </xdr:to>
    <xdr:cxnSp macro="">
      <xdr:nvCxnSpPr>
        <xdr:cNvPr id="23" name="直線コネクタ 22"/>
        <xdr:cNvCxnSpPr/>
      </xdr:nvCxnSpPr>
      <xdr:spPr>
        <a:xfrm>
          <a:off x="3228975" y="35690175"/>
          <a:ext cx="287110" cy="2722"/>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19050</xdr:colOff>
          <xdr:row>19</xdr:row>
          <xdr:rowOff>219075</xdr:rowOff>
        </xdr:from>
        <xdr:to>
          <xdr:col>13</xdr:col>
          <xdr:colOff>152400</xdr:colOff>
          <xdr:row>21</xdr:row>
          <xdr:rowOff>66675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200025</xdr:rowOff>
        </xdr:from>
        <xdr:to>
          <xdr:col>13</xdr:col>
          <xdr:colOff>152400</xdr:colOff>
          <xdr:row>22</xdr:row>
          <xdr:rowOff>66675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44</xdr:row>
          <xdr:rowOff>171450</xdr:rowOff>
        </xdr:from>
        <xdr:to>
          <xdr:col>17</xdr:col>
          <xdr:colOff>9525</xdr:colOff>
          <xdr:row>49</xdr:row>
          <xdr:rowOff>38100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209550</xdr:rowOff>
        </xdr:from>
        <xdr:to>
          <xdr:col>13</xdr:col>
          <xdr:colOff>152400</xdr:colOff>
          <xdr:row>24</xdr:row>
          <xdr:rowOff>9525</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27</xdr:row>
          <xdr:rowOff>219075</xdr:rowOff>
        </xdr:from>
        <xdr:to>
          <xdr:col>57</xdr:col>
          <xdr:colOff>0</xdr:colOff>
          <xdr:row>29</xdr:row>
          <xdr:rowOff>76200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407</xdr:row>
          <xdr:rowOff>514350</xdr:rowOff>
        </xdr:from>
        <xdr:to>
          <xdr:col>25</xdr:col>
          <xdr:colOff>9525</xdr:colOff>
          <xdr:row>412</xdr:row>
          <xdr:rowOff>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580"/>
  <sheetViews>
    <sheetView showGridLines="0" tabSelected="1" zoomScaleNormal="100" zoomScaleSheetLayoutView="100" workbookViewId="0">
      <selection activeCell="P3" sqref="P3:BJ3"/>
    </sheetView>
  </sheetViews>
  <sheetFormatPr defaultRowHeight="13.5" x14ac:dyDescent="0.15"/>
  <cols>
    <col min="1" max="6" width="2.5" customWidth="1"/>
    <col min="7" max="7" width="0.625" customWidth="1"/>
    <col min="8" max="8" width="2.5" style="144" customWidth="1"/>
    <col min="9" max="9" width="0.625" style="144" customWidth="1"/>
    <col min="10" max="10" width="2.5" style="144" customWidth="1"/>
    <col min="11" max="11" width="0.625" style="144" customWidth="1"/>
    <col min="12" max="12" width="2.5" style="144" customWidth="1"/>
    <col min="13" max="13" width="0.625" customWidth="1"/>
    <col min="14" max="14" width="2.5" customWidth="1"/>
    <col min="15" max="15" width="0.625" customWidth="1"/>
    <col min="16" max="16" width="2.5" customWidth="1"/>
    <col min="17" max="17" width="0.625" customWidth="1"/>
    <col min="18" max="18" width="2.5" style="144" customWidth="1"/>
    <col min="19" max="19" width="0.625" style="144" customWidth="1"/>
    <col min="20" max="20" width="2.5" style="144" customWidth="1"/>
    <col min="21" max="21" width="0.625" style="144" customWidth="1"/>
    <col min="22" max="22" width="2.5" style="144" customWidth="1"/>
    <col min="23" max="23" width="0.625" style="144" customWidth="1"/>
    <col min="24" max="24" width="2.5" style="144" customWidth="1"/>
    <col min="25" max="25" width="0.625" style="144" customWidth="1"/>
    <col min="26" max="26" width="2.5" style="144" customWidth="1"/>
    <col min="27" max="27" width="0.625" customWidth="1"/>
    <col min="28" max="28" width="2.5" customWidth="1"/>
    <col min="29" max="29" width="0.625" customWidth="1"/>
    <col min="30" max="30" width="2.5" customWidth="1"/>
    <col min="31" max="31" width="2" customWidth="1"/>
    <col min="32" max="32" width="0.625" style="144" customWidth="1"/>
    <col min="33" max="34" width="2.5" customWidth="1"/>
    <col min="35" max="35" width="0.625" customWidth="1"/>
    <col min="36" max="36" width="2" style="144" customWidth="1"/>
    <col min="37" max="38" width="2.5" customWidth="1"/>
    <col min="39" max="39" width="0.625" style="144" customWidth="1"/>
    <col min="40" max="40" width="2.5" style="144" customWidth="1"/>
    <col min="41" max="41" width="0.625" style="144" customWidth="1"/>
    <col min="42" max="42" width="2.5" style="144" customWidth="1"/>
    <col min="43" max="43" width="0.625" style="144" customWidth="1"/>
    <col min="44" max="44" width="2.5" customWidth="1"/>
    <col min="45" max="45" width="0.625" customWidth="1"/>
    <col min="46" max="46" width="2.5" customWidth="1"/>
    <col min="47" max="47" width="0.625" customWidth="1"/>
    <col min="48" max="48" width="2.5" customWidth="1"/>
    <col min="49" max="49" width="0.625" customWidth="1"/>
    <col min="50" max="50" width="2.5" style="144" customWidth="1"/>
    <col min="51" max="51" width="0.625" style="144" customWidth="1"/>
    <col min="52" max="52" width="2.5" style="144" customWidth="1"/>
    <col min="53" max="53" width="0.625" style="144" customWidth="1"/>
    <col min="54" max="54" width="2.5" style="144" customWidth="1"/>
    <col min="55" max="55" width="0.625" customWidth="1"/>
    <col min="56" max="56" width="2.5" style="144" customWidth="1"/>
    <col min="57" max="57" width="0.625" style="144" customWidth="1"/>
    <col min="58" max="58" width="2.5" style="144" customWidth="1"/>
    <col min="59" max="59" width="0.625" style="144" customWidth="1"/>
    <col min="60" max="60" width="2.5" customWidth="1"/>
    <col min="61" max="61" width="0.625" customWidth="1"/>
    <col min="62" max="62" width="2.5" customWidth="1"/>
    <col min="63" max="63" width="3.375" style="301" customWidth="1"/>
    <col min="64" max="102" width="3.375" style="302" customWidth="1"/>
  </cols>
  <sheetData>
    <row r="1" spans="1:102" ht="42" customHeight="1" thickTop="1" thickBot="1" x14ac:dyDescent="0.2">
      <c r="A1" s="417" t="s">
        <v>142</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9"/>
      <c r="BK1" s="290"/>
      <c r="BL1" s="291" t="str">
        <f>IF(COUNTIF($BL$3:$BL$405,"●")&gt;0,"●が記載された項目は、未記入もしくは記入内容の見直しが必要な欄になります。以下のメッセージの内容をご確認ください。","")</f>
        <v>●が記載された項目は、未記入もしくは記入内容の見直しが必要な欄になります。以下のメッセージの内容をご確認ください。</v>
      </c>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row>
    <row r="2" spans="1:102" ht="6" customHeight="1" thickTop="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290"/>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row>
    <row r="3" spans="1:102" ht="21.75" customHeight="1" thickBot="1" x14ac:dyDescent="0.2">
      <c r="A3" s="420" t="s">
        <v>269</v>
      </c>
      <c r="B3" s="421"/>
      <c r="C3" s="421"/>
      <c r="D3" s="421"/>
      <c r="E3" s="421"/>
      <c r="F3" s="421"/>
      <c r="G3" s="421"/>
      <c r="H3" s="421"/>
      <c r="I3" s="421"/>
      <c r="J3" s="421"/>
      <c r="K3" s="421"/>
      <c r="L3" s="421"/>
      <c r="M3" s="421"/>
      <c r="N3" s="421"/>
      <c r="O3" s="422"/>
      <c r="P3" s="423"/>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5"/>
      <c r="BK3" s="290"/>
      <c r="BL3" s="293" t="str">
        <f>IF(BM3&lt;&gt;"","●","")</f>
        <v>●</v>
      </c>
      <c r="BM3" s="294" t="str">
        <f>IF(P3&lt;&gt;"","","「貴院名」が未記入です。ご記入ください。")</f>
        <v>「貴院名」が未記入です。ご記入ください。</v>
      </c>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row>
    <row r="4" spans="1:102" ht="6"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290"/>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row>
    <row r="5" spans="1:102" ht="21.75" customHeight="1" thickBot="1" x14ac:dyDescent="0.2">
      <c r="A5" s="420" t="s">
        <v>197</v>
      </c>
      <c r="B5" s="426"/>
      <c r="C5" s="426"/>
      <c r="D5" s="426"/>
      <c r="E5" s="426"/>
      <c r="F5" s="426"/>
      <c r="G5" s="426"/>
      <c r="H5" s="426"/>
      <c r="I5" s="426"/>
      <c r="J5" s="426"/>
      <c r="K5" s="426"/>
      <c r="L5" s="426"/>
      <c r="M5" s="426"/>
      <c r="N5" s="426"/>
      <c r="O5" s="426"/>
      <c r="P5" s="442"/>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4"/>
      <c r="BK5" s="290"/>
      <c r="BL5" s="293" t="str">
        <f>IF(BM5&lt;&gt;"","●","")</f>
        <v>●</v>
      </c>
      <c r="BM5" s="294" t="str">
        <f>IF(P5&lt;&gt;"",IF(LEN(P5)&lt;&gt;7,"「ＩＤ」が７桁ではありません。事前に送付する案内文書の送付状に記載されている医療機関ＩＤ（７桁）をご記入ください。",IF(ISNUMBER(P5*1),IF(AE8=P5,"「ＩＤ」が「医療機関コード」と同様になっています。事前に送付する案内文書の送付状に記載されている医療機関ＩＤ（７桁）をご記入ください。",""),"「ＩＤ」が数値以外で記入されています。数値でご記入ください。")),"「ＩＤ」が未記入です。ご記入ください。")</f>
        <v>「ＩＤ」が未記入です。ご記入ください。</v>
      </c>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row>
    <row r="6" spans="1:102" ht="6" customHeight="1" x14ac:dyDescent="0.15">
      <c r="BI6" s="8"/>
      <c r="BK6" s="295"/>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row>
    <row r="7" spans="1:102" ht="19.5" customHeight="1" thickBot="1" x14ac:dyDescent="0.2">
      <c r="A7" s="427" t="s">
        <v>93</v>
      </c>
      <c r="B7" s="385"/>
      <c r="C7" s="385"/>
      <c r="D7" s="385"/>
      <c r="E7" s="385"/>
      <c r="F7" s="385"/>
      <c r="G7" s="385"/>
      <c r="H7" s="385"/>
      <c r="I7" s="385"/>
      <c r="J7" s="385"/>
      <c r="K7" s="385"/>
      <c r="L7" s="385"/>
      <c r="M7" s="385"/>
      <c r="N7" s="385"/>
      <c r="O7" s="386"/>
      <c r="P7" s="428" t="s">
        <v>8</v>
      </c>
      <c r="Q7" s="428"/>
      <c r="R7" s="428"/>
      <c r="S7" s="428"/>
      <c r="T7" s="428"/>
      <c r="U7" s="428"/>
      <c r="V7" s="428"/>
      <c r="W7" s="428"/>
      <c r="X7" s="428"/>
      <c r="Y7" s="428"/>
      <c r="Z7" s="428"/>
      <c r="AA7" s="428"/>
      <c r="AB7" s="429"/>
      <c r="AC7" s="430"/>
      <c r="AD7" s="431"/>
      <c r="AE7" s="445" t="s">
        <v>9</v>
      </c>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7"/>
      <c r="BK7" s="290"/>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row>
    <row r="8" spans="1:102" ht="21.75" customHeight="1" thickBot="1" x14ac:dyDescent="0.2">
      <c r="A8" s="33"/>
      <c r="B8" s="27"/>
      <c r="C8" s="27"/>
      <c r="D8" s="27"/>
      <c r="E8" s="27"/>
      <c r="F8" s="27"/>
      <c r="G8" s="27"/>
      <c r="H8" s="27"/>
      <c r="I8" s="27"/>
      <c r="J8" s="27"/>
      <c r="K8" s="27"/>
      <c r="L8" s="27"/>
      <c r="M8" s="27"/>
      <c r="N8" s="27"/>
      <c r="O8" s="28"/>
      <c r="P8" s="432"/>
      <c r="Q8" s="395"/>
      <c r="R8" s="395"/>
      <c r="S8" s="395"/>
      <c r="T8" s="395"/>
      <c r="U8" s="395"/>
      <c r="V8" s="395"/>
      <c r="W8" s="395"/>
      <c r="X8" s="395"/>
      <c r="Y8" s="395"/>
      <c r="Z8" s="395"/>
      <c r="AA8" s="395"/>
      <c r="AB8" s="433"/>
      <c r="AC8" s="434" t="s">
        <v>96</v>
      </c>
      <c r="AD8" s="435"/>
      <c r="AE8" s="394"/>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6"/>
      <c r="BK8" s="290"/>
      <c r="BL8" s="293" t="str">
        <f>IF(BM8&lt;&gt;"","●","")</f>
        <v>●</v>
      </c>
      <c r="BM8" s="294" t="str">
        <f>IF(AND(P8&lt;&gt;"",AE8&lt;&gt;""),IF(LEN(AE8)&lt;&gt;7,"「医療機関コード」が７桁ではありません。診療報酬明細書を作成する際に記載する医療機関コード（７桁）をご記入ください。",IF(ISNUMBER(P8*1),IF(ISNUMBER(AE8*1),IF(P5=AE8,"「医療機関コード」が「ＩＤ（通知記載の７桁コード）」と同様になっています。診療報酬明細書を作成する際に記載する医療機関コード（７桁）をご記入ください。",""),"「医療機関コード」が数値以外で記入されています。数値でご記入ください。"),"「都道府県番号」が数値以外で記入されています。数値でご記入ください。")),"「都道府県番号」あるいは「医療機関コード」に未記入の欄があります。すべての欄にご記入ください。")</f>
        <v>「都道府県番号」あるいは「医療機関コード」に未記入の欄があります。すべての欄にご記入ください。</v>
      </c>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row>
    <row r="9" spans="1:102" ht="6" customHeight="1" thickBot="1" x14ac:dyDescent="0.2">
      <c r="BI9" s="8"/>
      <c r="BK9" s="295"/>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row>
    <row r="10" spans="1:102" ht="21.75" customHeight="1" thickBot="1" x14ac:dyDescent="0.2">
      <c r="A10" s="32" t="s">
        <v>95</v>
      </c>
      <c r="B10" s="30"/>
      <c r="C10" s="30"/>
      <c r="D10" s="30"/>
      <c r="E10" s="30"/>
      <c r="F10" s="30"/>
      <c r="G10" s="30"/>
      <c r="H10" s="30"/>
      <c r="I10" s="30"/>
      <c r="J10" s="30"/>
      <c r="K10" s="30"/>
      <c r="L10" s="30"/>
      <c r="M10" s="30"/>
      <c r="N10" s="30"/>
      <c r="O10" s="31"/>
      <c r="P10" s="29" t="s">
        <v>97</v>
      </c>
      <c r="Q10" s="394"/>
      <c r="R10" s="395"/>
      <c r="S10" s="395"/>
      <c r="T10" s="395"/>
      <c r="U10" s="395"/>
      <c r="V10" s="395"/>
      <c r="W10" s="433"/>
      <c r="X10" s="448" t="s">
        <v>0</v>
      </c>
      <c r="Y10" s="449"/>
      <c r="Z10" s="450"/>
      <c r="AA10" s="451"/>
      <c r="AB10" s="451"/>
      <c r="AC10" s="451"/>
      <c r="AD10" s="451"/>
      <c r="AE10" s="451"/>
      <c r="AF10" s="451"/>
      <c r="AG10" s="451"/>
      <c r="AH10" s="452"/>
      <c r="AI10" s="439"/>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1"/>
      <c r="BK10" s="290"/>
      <c r="BL10" s="293" t="str">
        <f>IF(BM10&lt;&gt;"","●","")</f>
        <v>●</v>
      </c>
      <c r="BM10" s="294" t="str">
        <f>IF(AND(Q10&lt;&gt;"",Z10&lt;&gt;""),IF(AND(ISNUMBER(Q10*1),ISNUMBER(Z10*1)),"","「郵便番号」が数値以外で記入されています。数値でご記入ください。"),"「郵便番号」に未記入の欄があります。すべての欄にご記入ください。")</f>
        <v>「郵便番号」に未記入の欄があります。すべての欄にご記入ください。</v>
      </c>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row>
    <row r="11" spans="1:102" ht="21.75" customHeight="1" thickBot="1" x14ac:dyDescent="0.2">
      <c r="A11" s="33"/>
      <c r="B11" s="27"/>
      <c r="C11" s="27"/>
      <c r="D11" s="27"/>
      <c r="E11" s="27"/>
      <c r="F11" s="27"/>
      <c r="G11" s="27"/>
      <c r="H11" s="27"/>
      <c r="I11" s="27"/>
      <c r="J11" s="27"/>
      <c r="K11" s="27"/>
      <c r="L11" s="27"/>
      <c r="M11" s="27"/>
      <c r="N11" s="27"/>
      <c r="O11" s="28"/>
      <c r="P11" s="436"/>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7"/>
      <c r="BH11" s="437"/>
      <c r="BI11" s="437"/>
      <c r="BJ11" s="438"/>
      <c r="BK11" s="290"/>
      <c r="BL11" s="293" t="str">
        <f>IF(BM11&lt;&gt;"","●","")</f>
        <v>●</v>
      </c>
      <c r="BM11" s="294" t="str">
        <f>IF(OR(P11&lt;&gt;"",AI10&lt;&gt;""),"","「医療機関住所」が未記入です。ご記入ください。")</f>
        <v>「医療機関住所」が未記入です。ご記入ください。</v>
      </c>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row>
    <row r="12" spans="1:102" ht="6.75" customHeight="1" thickBot="1" x14ac:dyDescent="0.2">
      <c r="BI12" s="8"/>
      <c r="BK12" s="295"/>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row>
    <row r="13" spans="1:102" ht="21.75" customHeight="1" thickBot="1" x14ac:dyDescent="0.2">
      <c r="A13" s="384" t="s">
        <v>94</v>
      </c>
      <c r="B13" s="385"/>
      <c r="C13" s="385"/>
      <c r="D13" s="385"/>
      <c r="E13" s="386"/>
      <c r="F13" s="380" t="s">
        <v>2</v>
      </c>
      <c r="G13" s="380"/>
      <c r="H13" s="380"/>
      <c r="I13" s="380"/>
      <c r="J13" s="380"/>
      <c r="K13" s="380"/>
      <c r="L13" s="380"/>
      <c r="M13" s="380"/>
      <c r="N13" s="380"/>
      <c r="O13" s="387"/>
      <c r="P13" s="423"/>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5"/>
      <c r="BK13" s="290"/>
      <c r="BL13" s="293" t="str">
        <f>IF(BM13&lt;&gt;"","●","")</f>
        <v>●</v>
      </c>
      <c r="BM13" s="294" t="str">
        <f>IF(P13&lt;&gt;"","","「氏名」が未記入です。ご記入ください。")</f>
        <v>「氏名」が未記入です。ご記入ください。</v>
      </c>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row>
    <row r="14" spans="1:102" ht="21.75" customHeight="1" thickBot="1" x14ac:dyDescent="0.2">
      <c r="A14" s="388"/>
      <c r="B14" s="389"/>
      <c r="C14" s="389"/>
      <c r="D14" s="389"/>
      <c r="E14" s="390"/>
      <c r="F14" s="380" t="s">
        <v>3</v>
      </c>
      <c r="G14" s="380"/>
      <c r="H14" s="380"/>
      <c r="I14" s="380"/>
      <c r="J14" s="380"/>
      <c r="K14" s="380"/>
      <c r="L14" s="380"/>
      <c r="M14" s="380"/>
      <c r="N14" s="380"/>
      <c r="O14" s="387"/>
      <c r="P14" s="423"/>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5"/>
      <c r="BK14" s="290"/>
      <c r="BL14" s="293" t="str">
        <f>IF(BM14&lt;&gt;"","●","")</f>
        <v>●</v>
      </c>
      <c r="BM14" s="294" t="str">
        <f>IF(P14&lt;&gt;"","","「部署名」が未記入です。ご記入ください。")</f>
        <v>「部署名」が未記入です。ご記入ください。</v>
      </c>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row>
    <row r="15" spans="1:102" ht="21.75" customHeight="1" thickBot="1" x14ac:dyDescent="0.2">
      <c r="A15" s="388"/>
      <c r="B15" s="389"/>
      <c r="C15" s="389"/>
      <c r="D15" s="389"/>
      <c r="E15" s="390"/>
      <c r="F15" s="404" t="s">
        <v>1</v>
      </c>
      <c r="G15" s="405"/>
      <c r="H15" s="405"/>
      <c r="I15" s="405"/>
      <c r="J15" s="405"/>
      <c r="K15" s="405"/>
      <c r="L15" s="405"/>
      <c r="M15" s="405"/>
      <c r="N15" s="405"/>
      <c r="O15" s="405"/>
      <c r="P15" s="406" t="s">
        <v>4</v>
      </c>
      <c r="Q15" s="407"/>
      <c r="R15" s="407"/>
      <c r="S15" s="407"/>
      <c r="T15" s="407"/>
      <c r="U15" s="407"/>
      <c r="V15" s="407"/>
      <c r="W15" s="407"/>
      <c r="X15" s="407"/>
      <c r="Y15" s="407"/>
      <c r="Z15" s="407"/>
      <c r="AA15" s="407"/>
      <c r="AB15" s="408"/>
      <c r="AC15" s="409" t="s">
        <v>7</v>
      </c>
      <c r="AD15" s="410"/>
      <c r="AE15" s="411"/>
      <c r="AF15" s="412"/>
      <c r="AG15" s="412"/>
      <c r="AH15" s="413"/>
      <c r="AI15" s="448" t="s">
        <v>0</v>
      </c>
      <c r="AJ15" s="449"/>
      <c r="AK15" s="394"/>
      <c r="AL15" s="395"/>
      <c r="AM15" s="395"/>
      <c r="AN15" s="395"/>
      <c r="AO15" s="395"/>
      <c r="AP15" s="395"/>
      <c r="AQ15" s="395"/>
      <c r="AR15" s="395"/>
      <c r="AS15" s="395"/>
      <c r="AT15" s="3" t="s">
        <v>0</v>
      </c>
      <c r="AU15" s="394"/>
      <c r="AV15" s="395"/>
      <c r="AW15" s="395"/>
      <c r="AX15" s="395"/>
      <c r="AY15" s="395"/>
      <c r="AZ15" s="395"/>
      <c r="BA15" s="395"/>
      <c r="BB15" s="395"/>
      <c r="BC15" s="395"/>
      <c r="BD15" s="395"/>
      <c r="BE15" s="395"/>
      <c r="BF15" s="395"/>
      <c r="BG15" s="395"/>
      <c r="BH15" s="395"/>
      <c r="BI15" s="395"/>
      <c r="BJ15" s="396"/>
      <c r="BK15" s="290"/>
      <c r="BL15" s="293" t="str">
        <f>IF(BM15&lt;&gt;"","●","")</f>
        <v>●</v>
      </c>
      <c r="BM15" s="294" t="str">
        <f>IF(AND(AE15&lt;&gt;"",AK15&lt;&gt;"",AU15&lt;&gt;""),IF(AND(ISNUMBER(AE15*1),ISNUMBER(AK15*1),ISNUMBER(AU15*1)),"","「電話番号」が数値以外で記入されています。数値でご記入ください。"),"「電話番号」に未記入の欄があります。すべての欄にご記入ください。")</f>
        <v>「電話番号」に未記入の欄があります。すべての欄にご記入ください。</v>
      </c>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row>
    <row r="16" spans="1:102" ht="21.75" customHeight="1" thickBot="1" x14ac:dyDescent="0.2">
      <c r="A16" s="388"/>
      <c r="B16" s="389"/>
      <c r="C16" s="389"/>
      <c r="D16" s="389"/>
      <c r="E16" s="390"/>
      <c r="F16" s="4"/>
      <c r="G16" s="5"/>
      <c r="H16" s="5"/>
      <c r="I16" s="5"/>
      <c r="J16" s="5"/>
      <c r="K16" s="5"/>
      <c r="L16" s="5"/>
      <c r="M16" s="5"/>
      <c r="N16" s="5"/>
      <c r="O16" s="5"/>
      <c r="P16" s="414" t="s">
        <v>5</v>
      </c>
      <c r="Q16" s="415"/>
      <c r="R16" s="415"/>
      <c r="S16" s="415"/>
      <c r="T16" s="415"/>
      <c r="U16" s="415"/>
      <c r="V16" s="415"/>
      <c r="W16" s="415"/>
      <c r="X16" s="415"/>
      <c r="Y16" s="415"/>
      <c r="Z16" s="415"/>
      <c r="AA16" s="415"/>
      <c r="AB16" s="416"/>
      <c r="AC16" s="409" t="s">
        <v>7</v>
      </c>
      <c r="AD16" s="410"/>
      <c r="AE16" s="411"/>
      <c r="AF16" s="412"/>
      <c r="AG16" s="412"/>
      <c r="AH16" s="413"/>
      <c r="AI16" s="448" t="s">
        <v>0</v>
      </c>
      <c r="AJ16" s="449"/>
      <c r="AK16" s="394"/>
      <c r="AL16" s="395"/>
      <c r="AM16" s="395"/>
      <c r="AN16" s="395"/>
      <c r="AO16" s="395"/>
      <c r="AP16" s="395"/>
      <c r="AQ16" s="395"/>
      <c r="AR16" s="395"/>
      <c r="AS16" s="395"/>
      <c r="AT16" s="3" t="s">
        <v>0</v>
      </c>
      <c r="AU16" s="394"/>
      <c r="AV16" s="395"/>
      <c r="AW16" s="395"/>
      <c r="AX16" s="395"/>
      <c r="AY16" s="395"/>
      <c r="AZ16" s="395"/>
      <c r="BA16" s="395"/>
      <c r="BB16" s="395"/>
      <c r="BC16" s="395"/>
      <c r="BD16" s="395"/>
      <c r="BE16" s="395"/>
      <c r="BF16" s="395"/>
      <c r="BG16" s="395"/>
      <c r="BH16" s="395"/>
      <c r="BI16" s="395"/>
      <c r="BJ16" s="396"/>
      <c r="BK16" s="290"/>
      <c r="BL16" s="293" t="str">
        <f>IF(BM16&lt;&gt;"","●","")</f>
        <v/>
      </c>
      <c r="BM16" s="294" t="str">
        <f>IF(AND(AE16="",AK16="",AU16=""),"",IF(AND(AE16&lt;&gt;"",AK16&lt;&gt;"",AU16&lt;&gt;""),IF(AND(ISNUMBER(AE16*1),ISNUMBER(AK16*1),ISNUMBER(AU16*1)),"","「FAX番号」が数値以外で記入されています。数値でご記入ください。"),"「FAX番号」に未記入の欄があります。すべての欄にご記入ください。"))</f>
        <v/>
      </c>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row>
    <row r="17" spans="1:102" ht="21.75" customHeight="1" thickBot="1" x14ac:dyDescent="0.2">
      <c r="A17" s="391"/>
      <c r="B17" s="392"/>
      <c r="C17" s="392"/>
      <c r="D17" s="392"/>
      <c r="E17" s="393"/>
      <c r="F17" s="6"/>
      <c r="G17" s="7"/>
      <c r="H17" s="7"/>
      <c r="I17" s="7"/>
      <c r="J17" s="7"/>
      <c r="K17" s="7"/>
      <c r="L17" s="7"/>
      <c r="M17" s="7"/>
      <c r="N17" s="7"/>
      <c r="O17" s="7"/>
      <c r="P17" s="400" t="s">
        <v>14</v>
      </c>
      <c r="Q17" s="401"/>
      <c r="R17" s="401"/>
      <c r="S17" s="401"/>
      <c r="T17" s="401"/>
      <c r="U17" s="401"/>
      <c r="V17" s="401"/>
      <c r="W17" s="401"/>
      <c r="X17" s="401"/>
      <c r="Y17" s="401"/>
      <c r="Z17" s="401"/>
      <c r="AA17" s="401"/>
      <c r="AB17" s="402"/>
      <c r="AC17" s="403"/>
      <c r="AD17" s="398"/>
      <c r="AE17" s="398"/>
      <c r="AF17" s="398"/>
      <c r="AG17" s="398"/>
      <c r="AH17" s="398"/>
      <c r="AI17" s="398"/>
      <c r="AJ17" s="398"/>
      <c r="AK17" s="398"/>
      <c r="AL17" s="398"/>
      <c r="AM17" s="398"/>
      <c r="AN17" s="398"/>
      <c r="AO17" s="398"/>
      <c r="AP17" s="398"/>
      <c r="AQ17" s="398"/>
      <c r="AR17" s="398"/>
      <c r="AS17" s="398"/>
      <c r="AT17" s="3" t="s">
        <v>6</v>
      </c>
      <c r="AU17" s="397"/>
      <c r="AV17" s="398"/>
      <c r="AW17" s="398"/>
      <c r="AX17" s="398"/>
      <c r="AY17" s="398"/>
      <c r="AZ17" s="398"/>
      <c r="BA17" s="398"/>
      <c r="BB17" s="398"/>
      <c r="BC17" s="398"/>
      <c r="BD17" s="398"/>
      <c r="BE17" s="398"/>
      <c r="BF17" s="398"/>
      <c r="BG17" s="398"/>
      <c r="BH17" s="398"/>
      <c r="BI17" s="398"/>
      <c r="BJ17" s="399"/>
      <c r="BK17" s="290"/>
      <c r="BL17" s="293" t="str">
        <f>IF(BM17&lt;&gt;"","●","")</f>
        <v/>
      </c>
      <c r="BM17" s="294" t="str">
        <f>IF(AND(AC17="",AU17=""),"",IF(AND(AC17&lt;&gt;"",AU17&lt;&gt;""),"","「e-mail」に未記入の欄があります。すべての欄にご記入ください。"))</f>
        <v/>
      </c>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row>
    <row r="18" spans="1:102" s="144" customFormat="1" ht="12" customHeight="1" x14ac:dyDescent="0.15">
      <c r="BK18" s="290"/>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row>
    <row r="19" spans="1:102" s="144" customFormat="1" ht="23.25" customHeight="1" x14ac:dyDescent="0.15">
      <c r="E19" s="366" t="s">
        <v>250</v>
      </c>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296"/>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row>
    <row r="20" spans="1:102" s="144" customFormat="1" ht="23.25" customHeight="1" x14ac:dyDescent="0.15">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296"/>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row>
    <row r="21" spans="1:102" s="144" customFormat="1" ht="21.75" customHeight="1" thickBot="1" x14ac:dyDescent="0.2">
      <c r="A21" s="10"/>
      <c r="B21" s="367" t="s">
        <v>127</v>
      </c>
      <c r="C21" s="368"/>
      <c r="D21" s="368"/>
      <c r="E21" s="368"/>
      <c r="F21" s="368"/>
      <c r="G21" s="368"/>
      <c r="H21" s="368"/>
      <c r="I21" s="368"/>
      <c r="J21" s="156"/>
      <c r="K21" s="11"/>
      <c r="L21" s="308" t="b">
        <v>0</v>
      </c>
      <c r="M21" s="11"/>
      <c r="N21" s="11"/>
      <c r="O21" s="168"/>
      <c r="P21" s="382"/>
      <c r="Q21" s="383"/>
      <c r="R21" s="135"/>
      <c r="S21" s="135"/>
      <c r="T21" s="135"/>
      <c r="U21" s="135"/>
      <c r="V21" s="135"/>
      <c r="W21" s="135"/>
      <c r="X21" s="135"/>
      <c r="Y21" s="135"/>
      <c r="Z21" s="135"/>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row>
    <row r="22" spans="1:102" s="144" customFormat="1" ht="21.75" customHeight="1" thickBot="1" x14ac:dyDescent="0.2">
      <c r="A22" s="10"/>
      <c r="B22" s="369" t="s">
        <v>128</v>
      </c>
      <c r="C22" s="370"/>
      <c r="D22" s="370"/>
      <c r="E22" s="370"/>
      <c r="F22" s="370"/>
      <c r="G22" s="370"/>
      <c r="H22" s="370"/>
      <c r="I22" s="370"/>
      <c r="J22" s="305"/>
      <c r="K22" s="306"/>
      <c r="L22" s="308" t="b">
        <v>0</v>
      </c>
      <c r="M22" s="306"/>
      <c r="N22" s="306"/>
      <c r="O22" s="307"/>
      <c r="P22" s="382"/>
      <c r="Q22" s="383"/>
      <c r="R22" s="135"/>
      <c r="S22" s="135"/>
      <c r="T22" s="135"/>
      <c r="U22" s="135"/>
      <c r="V22" s="135"/>
      <c r="W22" s="371" t="s">
        <v>10</v>
      </c>
      <c r="X22" s="372"/>
      <c r="Y22" s="372"/>
      <c r="Z22" s="372"/>
      <c r="AA22" s="372"/>
      <c r="AB22" s="372"/>
      <c r="AC22" s="372"/>
      <c r="AD22" s="372"/>
      <c r="AE22" s="372"/>
      <c r="AF22" s="372"/>
      <c r="AG22" s="169" t="s">
        <v>11</v>
      </c>
      <c r="AH22" s="373"/>
      <c r="AI22" s="374"/>
      <c r="AJ22" s="374"/>
      <c r="AK22" s="374"/>
      <c r="AL22" s="374"/>
      <c r="AM22" s="375"/>
      <c r="AN22" s="170" t="s">
        <v>12</v>
      </c>
      <c r="AO22" s="376"/>
      <c r="AP22" s="377"/>
      <c r="AQ22" s="377"/>
      <c r="AR22" s="377"/>
      <c r="AS22" s="377"/>
      <c r="AT22" s="377"/>
      <c r="AU22" s="378"/>
      <c r="AV22" s="171" t="s">
        <v>13</v>
      </c>
      <c r="AW22" s="2"/>
      <c r="AX22" s="2"/>
      <c r="AY22" s="2"/>
      <c r="AZ22" s="2"/>
      <c r="BA22" s="2"/>
      <c r="BK22" s="292"/>
      <c r="BL22" s="293" t="str">
        <f>IF(BM22&lt;&gt;"","●","")</f>
        <v/>
      </c>
      <c r="BM22" s="294" t="str">
        <f>IF(OR(L21,L22),IF(AND(AH22&lt;&gt;"",AO22&lt;&gt;""),"","「実施年月」に未記入の欄があります。すべての欄にご記入ください。"),IF(OR(AH22&lt;&gt;"",AO22&lt;&gt;""),"「チェックボックス」が未記入です。すべての欄にご記入ください。",""))</f>
        <v/>
      </c>
      <c r="BN22" s="292"/>
      <c r="BO22" s="292"/>
      <c r="BP22" s="297"/>
      <c r="BQ22" s="297"/>
      <c r="BR22" s="298"/>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row>
    <row r="23" spans="1:102" s="271" customFormat="1" ht="21.75" customHeight="1" x14ac:dyDescent="0.15">
      <c r="A23" s="10"/>
      <c r="B23" s="367" t="s">
        <v>251</v>
      </c>
      <c r="C23" s="368"/>
      <c r="D23" s="368"/>
      <c r="E23" s="368"/>
      <c r="F23" s="368"/>
      <c r="G23" s="368"/>
      <c r="H23" s="368"/>
      <c r="I23" s="368"/>
      <c r="J23" s="156"/>
      <c r="K23" s="11"/>
      <c r="L23" s="309" t="b">
        <v>0</v>
      </c>
      <c r="M23" s="11"/>
      <c r="N23" s="11"/>
      <c r="O23" s="168"/>
      <c r="P23" s="382"/>
      <c r="Q23" s="383"/>
      <c r="R23" s="270"/>
      <c r="S23" s="270"/>
      <c r="T23" s="270"/>
      <c r="U23" s="270"/>
      <c r="V23" s="270"/>
      <c r="W23" s="270"/>
      <c r="X23" s="270"/>
      <c r="Y23" s="270"/>
      <c r="Z23" s="270"/>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row>
    <row r="24" spans="1:102" s="144" customFormat="1" ht="5.25" customHeight="1" x14ac:dyDescent="0.15">
      <c r="BK24" s="290"/>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row>
    <row r="25" spans="1:102" s="188" customFormat="1" ht="6" customHeight="1" x14ac:dyDescent="0.15">
      <c r="AE25" s="8"/>
      <c r="AG25" s="9"/>
      <c r="BK25" s="290"/>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row>
    <row r="26" spans="1:102" s="188" customFormat="1" ht="22.5" customHeight="1" x14ac:dyDescent="0.15">
      <c r="A26" s="288"/>
      <c r="B26" s="288"/>
      <c r="C26" s="274"/>
      <c r="D26" s="274"/>
      <c r="E26" s="365" t="s">
        <v>267</v>
      </c>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299"/>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row>
    <row r="27" spans="1:102" s="188" customFormat="1" ht="22.5" customHeight="1" x14ac:dyDescent="0.15">
      <c r="A27" s="288"/>
      <c r="B27" s="288"/>
      <c r="C27" s="274"/>
      <c r="D27" s="274"/>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299"/>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row>
    <row r="28" spans="1:102" s="188" customFormat="1" ht="22.5" customHeight="1" x14ac:dyDescent="0.15">
      <c r="A28" s="383"/>
      <c r="B28" s="383"/>
      <c r="C28" s="383"/>
      <c r="D28" s="383"/>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299"/>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row>
    <row r="29" spans="1:102" s="188" customFormat="1" ht="21.75" customHeight="1" x14ac:dyDescent="0.15">
      <c r="A29" s="289"/>
      <c r="B29" s="194"/>
      <c r="C29" s="194"/>
      <c r="D29" s="194"/>
      <c r="E29" s="194"/>
      <c r="F29" s="194"/>
      <c r="G29" s="194"/>
      <c r="H29" s="195"/>
      <c r="I29" s="195"/>
      <c r="J29" s="274"/>
      <c r="K29" s="379" t="s">
        <v>268</v>
      </c>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1"/>
      <c r="AZ29" s="314"/>
      <c r="BA29" s="315"/>
      <c r="BB29" s="315"/>
      <c r="BC29" s="308" t="b">
        <v>0</v>
      </c>
      <c r="BD29" s="315"/>
      <c r="BE29" s="315"/>
      <c r="BF29" s="316"/>
      <c r="BG29" s="275"/>
      <c r="BH29" s="275"/>
      <c r="BI29" s="275"/>
      <c r="BJ29" s="275"/>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row>
    <row r="30" spans="1:102" s="361" customFormat="1" ht="52.5" customHeight="1" x14ac:dyDescent="0.15">
      <c r="A30" s="362"/>
      <c r="B30" s="363"/>
      <c r="C30" s="363"/>
      <c r="D30" s="363"/>
      <c r="E30" s="364"/>
      <c r="F30" s="365" t="s">
        <v>333</v>
      </c>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row>
    <row r="31" spans="1:102" s="188" customFormat="1" ht="5.25" customHeight="1" x14ac:dyDescent="0.15">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90"/>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row>
    <row r="32" spans="1:102" s="188" customFormat="1" ht="6" customHeight="1" x14ac:dyDescent="0.15">
      <c r="AE32" s="8"/>
      <c r="AG32" s="9"/>
      <c r="BK32" s="290"/>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row>
    <row r="33" spans="1:102" s="144" customFormat="1" ht="19.5" customHeight="1" thickBot="1" x14ac:dyDescent="0.2">
      <c r="A33" s="420" t="s">
        <v>37</v>
      </c>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72"/>
      <c r="BF33" s="472"/>
      <c r="BG33" s="472"/>
      <c r="BH33" s="472"/>
      <c r="BI33" s="472"/>
      <c r="BJ33" s="463"/>
      <c r="BK33" s="290"/>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row>
    <row r="34" spans="1:102" s="144" customFormat="1" ht="3" customHeight="1" thickTop="1"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3"/>
      <c r="X34" s="88"/>
      <c r="Y34" s="89"/>
      <c r="Z34" s="89"/>
      <c r="AA34" s="89"/>
      <c r="AB34" s="89"/>
      <c r="AC34" s="89"/>
      <c r="AD34" s="89"/>
      <c r="AE34" s="89"/>
      <c r="AF34" s="89"/>
      <c r="AG34" s="89"/>
      <c r="AH34" s="89"/>
      <c r="AI34" s="89"/>
      <c r="AJ34" s="89"/>
      <c r="AK34" s="89"/>
      <c r="AL34" s="89"/>
      <c r="AM34" s="89"/>
      <c r="AN34" s="89"/>
      <c r="AO34" s="155"/>
      <c r="AP34" s="90"/>
      <c r="AQ34" s="90"/>
      <c r="AR34" s="90"/>
      <c r="AS34" s="90"/>
      <c r="AT34" s="90"/>
      <c r="AU34" s="90"/>
      <c r="AV34" s="90"/>
      <c r="AW34" s="95"/>
      <c r="AX34" s="90"/>
      <c r="AY34" s="90"/>
      <c r="AZ34" s="90"/>
      <c r="BA34" s="90"/>
      <c r="BB34" s="90"/>
      <c r="BC34" s="90"/>
      <c r="BD34" s="90"/>
      <c r="BE34" s="217"/>
      <c r="BF34" s="218"/>
      <c r="BG34" s="218"/>
      <c r="BH34" s="218"/>
      <c r="BI34" s="219"/>
      <c r="BJ34" s="187"/>
      <c r="BK34" s="290"/>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row>
    <row r="35" spans="1:102" s="144" customFormat="1" ht="21.75" customHeight="1" x14ac:dyDescent="0.15">
      <c r="A35" s="186" t="s">
        <v>99</v>
      </c>
      <c r="B35" s="110"/>
      <c r="C35" s="110"/>
      <c r="D35" s="110"/>
      <c r="E35" s="110"/>
      <c r="F35" s="110"/>
      <c r="G35" s="110"/>
      <c r="H35" s="110"/>
      <c r="I35" s="110"/>
      <c r="J35" s="110"/>
      <c r="K35" s="110"/>
      <c r="L35" s="110"/>
      <c r="M35" s="110"/>
      <c r="N35" s="110"/>
      <c r="O35" s="110"/>
      <c r="P35" s="110"/>
      <c r="Q35" s="110"/>
      <c r="R35" s="110"/>
      <c r="S35" s="110"/>
      <c r="T35" s="110"/>
      <c r="U35" s="110"/>
      <c r="V35" s="110"/>
      <c r="W35" s="86"/>
      <c r="X35" s="184" t="s">
        <v>114</v>
      </c>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522" t="s">
        <v>158</v>
      </c>
      <c r="AW35" s="522"/>
      <c r="AX35" s="522"/>
      <c r="AY35" s="522"/>
      <c r="AZ35" s="522"/>
      <c r="BA35" s="522"/>
      <c r="BB35" s="522"/>
      <c r="BC35" s="522"/>
      <c r="BD35" s="522"/>
      <c r="BE35" s="220"/>
      <c r="BF35" s="523"/>
      <c r="BG35" s="524"/>
      <c r="BH35" s="525"/>
      <c r="BI35" s="221"/>
      <c r="BJ35" s="187"/>
      <c r="BK35" s="290"/>
      <c r="BL35" s="293" t="str">
        <f>IF(BM35&lt;&gt;"","●","")</f>
        <v>●</v>
      </c>
      <c r="BM35" s="294" t="str">
        <f>IF(BF35="","選択番号が未記入です。該当する選択肢をご記入ください。","")</f>
        <v>選択番号が未記入です。該当する選択肢をご記入ください。</v>
      </c>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row>
    <row r="36" spans="1:102" s="144" customFormat="1" ht="3" customHeight="1" thickBot="1" x14ac:dyDescent="0.2">
      <c r="A36" s="186"/>
      <c r="B36" s="110"/>
      <c r="C36" s="110"/>
      <c r="D36" s="110"/>
      <c r="E36" s="110"/>
      <c r="F36" s="110"/>
      <c r="G36" s="110"/>
      <c r="H36" s="110"/>
      <c r="I36" s="110"/>
      <c r="J36" s="110"/>
      <c r="K36" s="110"/>
      <c r="L36" s="110"/>
      <c r="M36" s="110"/>
      <c r="N36" s="110"/>
      <c r="O36" s="110"/>
      <c r="P36" s="110"/>
      <c r="Q36" s="110"/>
      <c r="R36" s="110"/>
      <c r="S36" s="110"/>
      <c r="T36" s="110"/>
      <c r="U36" s="110"/>
      <c r="V36" s="110"/>
      <c r="W36" s="86"/>
      <c r="X36" s="98"/>
      <c r="Y36" s="96"/>
      <c r="Z36" s="96"/>
      <c r="AA36" s="96"/>
      <c r="AB36" s="96"/>
      <c r="AC36" s="96"/>
      <c r="AD36" s="96"/>
      <c r="AE36" s="96"/>
      <c r="AF36" s="96"/>
      <c r="AG36" s="96"/>
      <c r="AH36" s="96"/>
      <c r="AI36" s="96"/>
      <c r="AJ36" s="96"/>
      <c r="AK36" s="96"/>
      <c r="AL36" s="96"/>
      <c r="AM36" s="96"/>
      <c r="AN36" s="96"/>
      <c r="AO36" s="153"/>
      <c r="AP36" s="84"/>
      <c r="AQ36" s="84"/>
      <c r="AR36" s="84"/>
      <c r="AS36" s="84"/>
      <c r="AT36" s="84"/>
      <c r="AU36" s="84"/>
      <c r="AV36" s="84"/>
      <c r="AW36" s="84"/>
      <c r="AX36" s="84"/>
      <c r="AY36" s="84"/>
      <c r="AZ36" s="84"/>
      <c r="BA36" s="84"/>
      <c r="BB36" s="84"/>
      <c r="BC36" s="84"/>
      <c r="BD36" s="84"/>
      <c r="BE36" s="222"/>
      <c r="BF36" s="223"/>
      <c r="BG36" s="223"/>
      <c r="BH36" s="223"/>
      <c r="BI36" s="224"/>
      <c r="BJ36" s="214"/>
      <c r="BK36" s="290"/>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row>
    <row r="37" spans="1:102" s="144" customFormat="1" ht="3" customHeight="1" thickTop="1" x14ac:dyDescent="0.15">
      <c r="A37" s="186"/>
      <c r="B37" s="110"/>
      <c r="C37" s="110"/>
      <c r="D37" s="110"/>
      <c r="E37" s="110"/>
      <c r="F37" s="110"/>
      <c r="G37" s="110"/>
      <c r="H37" s="110"/>
      <c r="I37" s="110"/>
      <c r="J37" s="110"/>
      <c r="K37" s="110"/>
      <c r="L37" s="110"/>
      <c r="M37" s="110"/>
      <c r="N37" s="110"/>
      <c r="O37" s="110"/>
      <c r="P37" s="110"/>
      <c r="Q37" s="110"/>
      <c r="R37" s="110"/>
      <c r="S37" s="110"/>
      <c r="T37" s="110"/>
      <c r="U37" s="110"/>
      <c r="V37" s="110"/>
      <c r="W37" s="86"/>
      <c r="X37" s="99"/>
      <c r="Y37" s="97"/>
      <c r="Z37" s="97"/>
      <c r="AA37" s="97"/>
      <c r="AB37" s="97"/>
      <c r="AC37" s="97"/>
      <c r="AD37" s="97"/>
      <c r="AE37" s="97"/>
      <c r="AF37" s="97"/>
      <c r="AG37" s="97"/>
      <c r="AH37" s="97"/>
      <c r="AI37" s="97"/>
      <c r="AJ37" s="97"/>
      <c r="AK37" s="97"/>
      <c r="AL37" s="97"/>
      <c r="AM37" s="97"/>
      <c r="AN37" s="97"/>
      <c r="AO37" s="63"/>
      <c r="AP37" s="85"/>
      <c r="AQ37" s="85"/>
      <c r="AR37" s="85"/>
      <c r="AS37" s="85"/>
      <c r="AT37" s="85"/>
      <c r="AU37" s="85"/>
      <c r="AV37" s="85"/>
      <c r="AW37" s="85"/>
      <c r="AX37" s="85"/>
      <c r="AY37" s="85"/>
      <c r="AZ37" s="85"/>
      <c r="BA37" s="85"/>
      <c r="BB37" s="85"/>
      <c r="BC37" s="85"/>
      <c r="BD37" s="85"/>
      <c r="BE37" s="217"/>
      <c r="BF37" s="218"/>
      <c r="BG37" s="218"/>
      <c r="BH37" s="218"/>
      <c r="BI37" s="219"/>
      <c r="BJ37" s="215"/>
      <c r="BK37" s="290"/>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row>
    <row r="38" spans="1:102" s="144" customFormat="1" ht="21.75" customHeight="1" x14ac:dyDescent="0.15">
      <c r="A38" s="186" t="s">
        <v>100</v>
      </c>
      <c r="B38" s="110"/>
      <c r="C38" s="110"/>
      <c r="D38" s="110"/>
      <c r="E38" s="110"/>
      <c r="F38" s="110"/>
      <c r="G38" s="110"/>
      <c r="H38" s="110"/>
      <c r="I38" s="110"/>
      <c r="J38" s="110"/>
      <c r="K38" s="110"/>
      <c r="L38" s="110"/>
      <c r="M38" s="110"/>
      <c r="N38" s="110"/>
      <c r="O38" s="110"/>
      <c r="P38" s="110"/>
      <c r="Q38" s="110"/>
      <c r="R38" s="110"/>
      <c r="S38" s="110"/>
      <c r="T38" s="110"/>
      <c r="U38" s="110"/>
      <c r="V38" s="110"/>
      <c r="W38" s="86"/>
      <c r="X38" s="209" t="s">
        <v>151</v>
      </c>
      <c r="Y38" s="185"/>
      <c r="Z38" s="185"/>
      <c r="AA38" s="185"/>
      <c r="AB38" s="185"/>
      <c r="AC38" s="185"/>
      <c r="AD38" s="185"/>
      <c r="AE38" s="185"/>
      <c r="AF38" s="185"/>
      <c r="AG38" s="185"/>
      <c r="AH38" s="185"/>
      <c r="AI38" s="185"/>
      <c r="AJ38" s="185"/>
      <c r="AK38" s="185"/>
      <c r="AL38" s="185"/>
      <c r="AM38" s="185"/>
      <c r="AN38" s="185"/>
      <c r="AO38" s="185"/>
      <c r="AP38" s="94"/>
      <c r="AQ38" s="94"/>
      <c r="AR38" s="94"/>
      <c r="AS38" s="94"/>
      <c r="AT38" s="94"/>
      <c r="AU38" s="94"/>
      <c r="AV38" s="522" t="s">
        <v>159</v>
      </c>
      <c r="AW38" s="522"/>
      <c r="AX38" s="522"/>
      <c r="AY38" s="522"/>
      <c r="AZ38" s="522"/>
      <c r="BA38" s="522"/>
      <c r="BB38" s="522"/>
      <c r="BC38" s="522"/>
      <c r="BD38" s="522"/>
      <c r="BE38" s="220"/>
      <c r="BF38" s="523"/>
      <c r="BG38" s="524"/>
      <c r="BH38" s="525"/>
      <c r="BI38" s="221"/>
      <c r="BJ38" s="187"/>
      <c r="BK38" s="290"/>
      <c r="BL38" s="293" t="str">
        <f>IF(BM38&lt;&gt;"","●","")</f>
        <v>●</v>
      </c>
      <c r="BM38" s="294" t="str">
        <f>IF(BF38="","選択番号が未記入です。該当する選択肢をご記入ください。","")</f>
        <v>選択番号が未記入です。該当する選択肢をご記入ください。</v>
      </c>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row>
    <row r="39" spans="1:102" s="144" customFormat="1" ht="3" customHeight="1" thickBot="1" x14ac:dyDescent="0.2">
      <c r="A39" s="186"/>
      <c r="B39" s="110"/>
      <c r="C39" s="110"/>
      <c r="D39" s="110"/>
      <c r="E39" s="110"/>
      <c r="F39" s="110"/>
      <c r="G39" s="110"/>
      <c r="H39" s="110"/>
      <c r="I39" s="110"/>
      <c r="J39" s="110"/>
      <c r="K39" s="110"/>
      <c r="L39" s="110"/>
      <c r="M39" s="110"/>
      <c r="N39" s="110"/>
      <c r="O39" s="110"/>
      <c r="P39" s="110"/>
      <c r="Q39" s="110"/>
      <c r="R39" s="110"/>
      <c r="S39" s="110"/>
      <c r="T39" s="110"/>
      <c r="U39" s="110"/>
      <c r="V39" s="110"/>
      <c r="W39" s="86"/>
      <c r="X39" s="98"/>
      <c r="Y39" s="96"/>
      <c r="Z39" s="96"/>
      <c r="AA39" s="96"/>
      <c r="AB39" s="96"/>
      <c r="AC39" s="96"/>
      <c r="AD39" s="96"/>
      <c r="AE39" s="96"/>
      <c r="AF39" s="96"/>
      <c r="AG39" s="96"/>
      <c r="AH39" s="96"/>
      <c r="AI39" s="96"/>
      <c r="AJ39" s="96"/>
      <c r="AK39" s="96"/>
      <c r="AL39" s="96"/>
      <c r="AM39" s="96"/>
      <c r="AN39" s="153"/>
      <c r="AO39" s="153"/>
      <c r="AP39" s="84"/>
      <c r="AQ39" s="84"/>
      <c r="AR39" s="84"/>
      <c r="AS39" s="84"/>
      <c r="AT39" s="84"/>
      <c r="AU39" s="84"/>
      <c r="AV39" s="84"/>
      <c r="AW39" s="84"/>
      <c r="AX39" s="84"/>
      <c r="AY39" s="84"/>
      <c r="AZ39" s="84"/>
      <c r="BA39" s="84"/>
      <c r="BB39" s="84"/>
      <c r="BC39" s="84"/>
      <c r="BD39" s="84"/>
      <c r="BE39" s="222"/>
      <c r="BF39" s="223"/>
      <c r="BG39" s="223"/>
      <c r="BH39" s="223"/>
      <c r="BI39" s="224"/>
      <c r="BJ39" s="214"/>
      <c r="BK39" s="290"/>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row>
    <row r="40" spans="1:102" s="144" customFormat="1" ht="3" customHeight="1" thickTop="1" x14ac:dyDescent="0.15">
      <c r="A40" s="186"/>
      <c r="B40" s="110"/>
      <c r="C40" s="110"/>
      <c r="D40" s="110"/>
      <c r="E40" s="110"/>
      <c r="F40" s="110"/>
      <c r="G40" s="110"/>
      <c r="H40" s="110"/>
      <c r="I40" s="110"/>
      <c r="J40" s="110"/>
      <c r="K40" s="110"/>
      <c r="L40" s="110"/>
      <c r="M40" s="110"/>
      <c r="N40" s="110"/>
      <c r="O40" s="110"/>
      <c r="P40" s="110"/>
      <c r="Q40" s="110"/>
      <c r="R40" s="110"/>
      <c r="S40" s="110"/>
      <c r="T40" s="110"/>
      <c r="U40" s="110"/>
      <c r="V40" s="110"/>
      <c r="W40" s="86"/>
      <c r="X40" s="99"/>
      <c r="Y40" s="97"/>
      <c r="Z40" s="97"/>
      <c r="AA40" s="97"/>
      <c r="AB40" s="97"/>
      <c r="AC40" s="97"/>
      <c r="AD40" s="97"/>
      <c r="AE40" s="97"/>
      <c r="AF40" s="97"/>
      <c r="AG40" s="97"/>
      <c r="AH40" s="97"/>
      <c r="AI40" s="97"/>
      <c r="AJ40" s="97"/>
      <c r="AK40" s="97"/>
      <c r="AL40" s="97"/>
      <c r="AM40" s="97"/>
      <c r="AN40" s="63"/>
      <c r="AO40" s="63"/>
      <c r="AP40" s="85"/>
      <c r="AQ40" s="85"/>
      <c r="AR40" s="85"/>
      <c r="AS40" s="85"/>
      <c r="AT40" s="85"/>
      <c r="AU40" s="85"/>
      <c r="AV40" s="85"/>
      <c r="AW40" s="85"/>
      <c r="AX40" s="85"/>
      <c r="AY40" s="85"/>
      <c r="AZ40" s="85"/>
      <c r="BA40" s="85"/>
      <c r="BB40" s="85"/>
      <c r="BC40" s="85"/>
      <c r="BD40" s="85"/>
      <c r="BE40" s="217"/>
      <c r="BF40" s="218"/>
      <c r="BG40" s="218"/>
      <c r="BH40" s="218"/>
      <c r="BI40" s="219"/>
      <c r="BJ40" s="215"/>
      <c r="BK40" s="290"/>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row>
    <row r="41" spans="1:102" s="144" customFormat="1" ht="21.75" customHeight="1" x14ac:dyDescent="0.15">
      <c r="A41" s="186"/>
      <c r="B41" s="110"/>
      <c r="C41" s="110"/>
      <c r="D41" s="110"/>
      <c r="E41" s="110"/>
      <c r="F41" s="110"/>
      <c r="G41" s="110"/>
      <c r="H41" s="110"/>
      <c r="I41" s="110"/>
      <c r="J41" s="110"/>
      <c r="K41" s="110"/>
      <c r="L41" s="110"/>
      <c r="M41" s="110"/>
      <c r="N41" s="110"/>
      <c r="O41" s="110"/>
      <c r="P41" s="110"/>
      <c r="Q41" s="110"/>
      <c r="R41" s="110"/>
      <c r="S41" s="110"/>
      <c r="T41" s="110"/>
      <c r="U41" s="110"/>
      <c r="V41" s="110"/>
      <c r="W41" s="86"/>
      <c r="X41" s="526" t="s">
        <v>126</v>
      </c>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2" t="s">
        <v>125</v>
      </c>
      <c r="AW41" s="522"/>
      <c r="AX41" s="522"/>
      <c r="AY41" s="522"/>
      <c r="AZ41" s="522"/>
      <c r="BA41" s="522"/>
      <c r="BB41" s="522"/>
      <c r="BC41" s="522"/>
      <c r="BD41" s="522"/>
      <c r="BE41" s="220"/>
      <c r="BF41" s="523"/>
      <c r="BG41" s="524"/>
      <c r="BH41" s="525"/>
      <c r="BI41" s="221"/>
      <c r="BJ41" s="187"/>
      <c r="BK41" s="290"/>
      <c r="BL41" s="293"/>
      <c r="BM41" s="294"/>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row>
    <row r="42" spans="1:102" s="144" customFormat="1" ht="3" customHeight="1" thickBot="1" x14ac:dyDescent="0.2">
      <c r="A42" s="19"/>
      <c r="B42" s="26"/>
      <c r="C42" s="26"/>
      <c r="D42" s="26"/>
      <c r="E42" s="26"/>
      <c r="F42" s="26"/>
      <c r="G42" s="26"/>
      <c r="H42" s="26"/>
      <c r="I42" s="26"/>
      <c r="J42" s="26"/>
      <c r="K42" s="26"/>
      <c r="L42" s="26"/>
      <c r="M42" s="26"/>
      <c r="N42" s="26"/>
      <c r="O42" s="26"/>
      <c r="P42" s="26"/>
      <c r="Q42" s="26"/>
      <c r="R42" s="26"/>
      <c r="S42" s="26"/>
      <c r="T42" s="26"/>
      <c r="U42" s="26"/>
      <c r="V42" s="26"/>
      <c r="W42" s="87"/>
      <c r="X42" s="91"/>
      <c r="Y42" s="92"/>
      <c r="Z42" s="92"/>
      <c r="AA42" s="92"/>
      <c r="AB42" s="92"/>
      <c r="AC42" s="92"/>
      <c r="AD42" s="92"/>
      <c r="AE42" s="92"/>
      <c r="AF42" s="92"/>
      <c r="AG42" s="92"/>
      <c r="AH42" s="92"/>
      <c r="AI42" s="92"/>
      <c r="AJ42" s="92"/>
      <c r="AK42" s="92"/>
      <c r="AL42" s="92"/>
      <c r="AM42" s="92"/>
      <c r="AN42" s="151"/>
      <c r="AO42" s="151"/>
      <c r="AP42" s="93"/>
      <c r="AQ42" s="93"/>
      <c r="AR42" s="93"/>
      <c r="AS42" s="93"/>
      <c r="AT42" s="93"/>
      <c r="AU42" s="93"/>
      <c r="AV42" s="93"/>
      <c r="AW42" s="93"/>
      <c r="AX42" s="93"/>
      <c r="AY42" s="93"/>
      <c r="AZ42" s="93"/>
      <c r="BA42" s="93"/>
      <c r="BB42" s="93"/>
      <c r="BC42" s="93"/>
      <c r="BD42" s="93"/>
      <c r="BE42" s="222"/>
      <c r="BF42" s="223"/>
      <c r="BG42" s="223"/>
      <c r="BH42" s="223"/>
      <c r="BI42" s="224"/>
      <c r="BJ42" s="216"/>
      <c r="BK42" s="290"/>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row>
    <row r="43" spans="1:102" s="144" customFormat="1" ht="6" customHeight="1" thickTop="1" x14ac:dyDescent="0.15">
      <c r="BK43" s="290"/>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row>
    <row r="44" spans="1:102" s="190" customFormat="1" ht="19.5" customHeight="1" x14ac:dyDescent="0.15">
      <c r="E44" s="528" t="s">
        <v>157</v>
      </c>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300"/>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row>
    <row r="45" spans="1:102" s="190" customFormat="1" ht="21.75" customHeight="1" thickBot="1" x14ac:dyDescent="0.2">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300"/>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row>
    <row r="46" spans="1:102" s="190" customFormat="1" ht="3" customHeight="1" thickTop="1" x14ac:dyDescent="0.15">
      <c r="B46" s="113"/>
      <c r="C46" s="81"/>
      <c r="D46" s="81"/>
      <c r="E46" s="114"/>
      <c r="F46" s="114"/>
      <c r="G46" s="114"/>
      <c r="H46" s="114"/>
      <c r="I46" s="114"/>
      <c r="J46" s="114"/>
      <c r="K46" s="114"/>
      <c r="L46" s="114"/>
      <c r="M46" s="117"/>
      <c r="N46" s="118"/>
      <c r="O46" s="118"/>
      <c r="P46" s="118"/>
      <c r="Q46" s="119"/>
      <c r="R46" s="193"/>
      <c r="S46" s="193"/>
      <c r="T46" s="193"/>
      <c r="U46" s="125"/>
      <c r="V46" s="126"/>
      <c r="W46" s="126"/>
      <c r="X46" s="126"/>
      <c r="Y46" s="126"/>
      <c r="Z46" s="126"/>
      <c r="AA46" s="126"/>
      <c r="AB46" s="126"/>
      <c r="AC46" s="126"/>
      <c r="AD46" s="127"/>
      <c r="AE46" s="127"/>
      <c r="AF46" s="241"/>
      <c r="AG46" s="242"/>
      <c r="AH46" s="242"/>
      <c r="AI46" s="219"/>
      <c r="AK46" s="529" t="s">
        <v>145</v>
      </c>
      <c r="AL46" s="530"/>
      <c r="AM46" s="530"/>
      <c r="AN46" s="530"/>
      <c r="AO46" s="530"/>
      <c r="AP46" s="246"/>
      <c r="AQ46" s="247"/>
      <c r="AR46" s="248"/>
      <c r="AS46" s="226"/>
      <c r="AT46" s="226"/>
      <c r="AU46" s="226"/>
      <c r="AV46" s="226"/>
      <c r="AW46" s="226"/>
      <c r="AX46" s="226"/>
      <c r="AY46" s="226"/>
      <c r="AZ46" s="226"/>
      <c r="BA46" s="227"/>
      <c r="BB46" s="228"/>
      <c r="BC46" s="241"/>
      <c r="BD46" s="242"/>
      <c r="BE46" s="242"/>
      <c r="BF46" s="242"/>
      <c r="BG46" s="242"/>
      <c r="BH46" s="228"/>
      <c r="BI46" s="193"/>
      <c r="BJ46" s="193"/>
      <c r="BK46" s="300"/>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row>
    <row r="47" spans="1:102" s="190" customFormat="1" ht="21.75" customHeight="1" x14ac:dyDescent="0.15">
      <c r="A47" s="10"/>
      <c r="B47" s="199" t="s">
        <v>143</v>
      </c>
      <c r="C47" s="200"/>
      <c r="D47" s="200"/>
      <c r="E47" s="200"/>
      <c r="F47" s="200"/>
      <c r="G47" s="200"/>
      <c r="H47" s="200"/>
      <c r="I47" s="200"/>
      <c r="J47" s="200"/>
      <c r="K47" s="200"/>
      <c r="L47" s="200"/>
      <c r="M47" s="310"/>
      <c r="N47" s="311"/>
      <c r="O47" s="311"/>
      <c r="P47" s="313" t="b">
        <v>0</v>
      </c>
      <c r="Q47" s="312"/>
      <c r="U47" s="535" t="s">
        <v>144</v>
      </c>
      <c r="V47" s="536"/>
      <c r="W47" s="536"/>
      <c r="X47" s="536"/>
      <c r="Y47" s="536"/>
      <c r="Z47" s="536"/>
      <c r="AA47" s="536"/>
      <c r="AB47" s="536"/>
      <c r="AC47" s="536"/>
      <c r="AD47" s="536"/>
      <c r="AE47" s="536"/>
      <c r="AF47" s="229"/>
      <c r="AG47" s="482"/>
      <c r="AH47" s="484"/>
      <c r="AI47" s="243"/>
      <c r="AK47" s="531"/>
      <c r="AL47" s="532"/>
      <c r="AM47" s="532"/>
      <c r="AN47" s="532"/>
      <c r="AO47" s="532"/>
      <c r="AP47" s="537" t="s">
        <v>115</v>
      </c>
      <c r="AQ47" s="538"/>
      <c r="AR47" s="539"/>
      <c r="AS47" s="36"/>
      <c r="AT47" s="201">
        <v>2</v>
      </c>
      <c r="AU47" s="36"/>
      <c r="AV47" s="201">
        <v>0</v>
      </c>
      <c r="AW47" s="36"/>
      <c r="AX47" s="482"/>
      <c r="AY47" s="483"/>
      <c r="AZ47" s="484"/>
      <c r="BA47" s="37"/>
      <c r="BB47" s="230" t="s">
        <v>12</v>
      </c>
      <c r="BC47" s="229"/>
      <c r="BD47" s="482"/>
      <c r="BE47" s="483"/>
      <c r="BF47" s="484"/>
      <c r="BG47" s="36"/>
      <c r="BH47" s="230" t="s">
        <v>116</v>
      </c>
      <c r="BK47" s="292"/>
      <c r="BL47" s="293" t="str">
        <f>IF(BM47&lt;&gt;"","●","")</f>
        <v/>
      </c>
      <c r="BM47" s="294" t="str">
        <f>IF(P47,IF(AND(AG47&lt;&gt;"",AX47&lt;&gt;"",BD47&lt;&gt;""),IF(AND(AX47=14,BD47&lt;=7),"「変更予定年月」が2014年７月以前となっています。2014年７月以降の年月をご記入ください。",""),"「変更後の機能」あるいは「変更予定年月」に未記入の欄があります。すべての欄にご記入ください。"),IF(OR(AG47&lt;&gt;"",AX47&lt;&gt;"",BD47&lt;&gt;""),"「チェックボックス」が未記入です。すべての欄にご記入ください。",""))</f>
        <v/>
      </c>
      <c r="BN47" s="292"/>
      <c r="BO47" s="292"/>
      <c r="BP47" s="297"/>
      <c r="BQ47" s="297"/>
      <c r="BR47" s="298"/>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row>
    <row r="48" spans="1:102" s="190" customFormat="1" ht="3" customHeight="1" thickBot="1" x14ac:dyDescent="0.2">
      <c r="A48" s="10"/>
      <c r="B48" s="115"/>
      <c r="C48" s="116"/>
      <c r="D48" s="116"/>
      <c r="E48" s="116"/>
      <c r="F48" s="116"/>
      <c r="G48" s="116"/>
      <c r="H48" s="116"/>
      <c r="I48" s="116"/>
      <c r="J48" s="116"/>
      <c r="K48" s="116"/>
      <c r="L48" s="116"/>
      <c r="M48" s="120"/>
      <c r="N48" s="121"/>
      <c r="O48" s="121"/>
      <c r="P48" s="121"/>
      <c r="Q48" s="122"/>
      <c r="U48" s="123"/>
      <c r="V48" s="124"/>
      <c r="W48" s="124"/>
      <c r="X48" s="124"/>
      <c r="Y48" s="124"/>
      <c r="Z48" s="124"/>
      <c r="AA48" s="124"/>
      <c r="AB48" s="124"/>
      <c r="AC48" s="124"/>
      <c r="AD48" s="128"/>
      <c r="AE48" s="128"/>
      <c r="AF48" s="244"/>
      <c r="AG48" s="245"/>
      <c r="AH48" s="245"/>
      <c r="AI48" s="224"/>
      <c r="AK48" s="533"/>
      <c r="AL48" s="534"/>
      <c r="AM48" s="534"/>
      <c r="AN48" s="534"/>
      <c r="AO48" s="534"/>
      <c r="AP48" s="249"/>
      <c r="AQ48" s="250"/>
      <c r="AR48" s="251"/>
      <c r="AS48" s="236"/>
      <c r="AT48" s="236"/>
      <c r="AU48" s="236"/>
      <c r="AV48" s="236"/>
      <c r="AW48" s="236"/>
      <c r="AX48" s="236"/>
      <c r="AY48" s="236"/>
      <c r="AZ48" s="236"/>
      <c r="BA48" s="237"/>
      <c r="BB48" s="238"/>
      <c r="BC48" s="244"/>
      <c r="BD48" s="245"/>
      <c r="BE48" s="245"/>
      <c r="BF48" s="245"/>
      <c r="BG48" s="245"/>
      <c r="BH48" s="238"/>
      <c r="BK48" s="290"/>
      <c r="BL48" s="292"/>
      <c r="BM48" s="292"/>
      <c r="BN48" s="292"/>
      <c r="BO48" s="292"/>
      <c r="BP48" s="297"/>
      <c r="BQ48" s="297"/>
      <c r="BR48" s="298"/>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row>
    <row r="49" spans="1:102" s="190" customFormat="1" ht="5.25" customHeight="1" thickTop="1" x14ac:dyDescent="0.15">
      <c r="BK49" s="290"/>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row>
    <row r="50" spans="1:102" s="144" customFormat="1" ht="6" customHeight="1" x14ac:dyDescent="0.15">
      <c r="BI50" s="8"/>
      <c r="BK50" s="295"/>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row>
    <row r="51" spans="1:102" s="144" customFormat="1" ht="19.5" customHeight="1" x14ac:dyDescent="0.15">
      <c r="A51" s="420" t="s">
        <v>141</v>
      </c>
      <c r="B51" s="421"/>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63"/>
      <c r="BK51" s="290"/>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row>
    <row r="52" spans="1:102" s="190" customFormat="1" ht="19.5" customHeight="1" x14ac:dyDescent="0.15">
      <c r="A52" s="51"/>
      <c r="B52" s="52" t="s">
        <v>147</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t="s">
        <v>160</v>
      </c>
      <c r="AI52" s="52"/>
      <c r="AJ52" s="52"/>
      <c r="AK52" s="52"/>
      <c r="AL52" s="52"/>
      <c r="AM52" s="52"/>
      <c r="AN52" s="52"/>
      <c r="AO52" s="52"/>
      <c r="AP52" s="52"/>
      <c r="AQ52" s="52"/>
      <c r="AR52" s="52"/>
      <c r="AS52" s="52"/>
      <c r="AT52" s="52"/>
      <c r="AU52" s="52"/>
      <c r="AV52" s="52"/>
      <c r="AW52" s="52"/>
      <c r="AX52" s="52"/>
      <c r="AY52" s="52"/>
      <c r="AZ52" s="52"/>
      <c r="BA52" s="52"/>
      <c r="BB52" s="52"/>
      <c r="BC52" s="52"/>
      <c r="BD52" s="52"/>
      <c r="BE52" s="202"/>
      <c r="BF52" s="202"/>
      <c r="BG52" s="202"/>
      <c r="BH52" s="202"/>
      <c r="BI52" s="202"/>
      <c r="BJ52" s="203"/>
      <c r="BK52" s="290"/>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row>
    <row r="53" spans="1:102" s="190" customFormat="1" ht="19.5" customHeight="1" x14ac:dyDescent="0.15">
      <c r="A53" s="204"/>
      <c r="B53" s="202" t="s">
        <v>148</v>
      </c>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t="s">
        <v>149</v>
      </c>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3"/>
      <c r="BK53" s="290"/>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row>
    <row r="54" spans="1:102" s="190" customFormat="1" ht="19.5" customHeight="1" thickBot="1" x14ac:dyDescent="0.2">
      <c r="A54" s="204"/>
      <c r="B54" s="202" t="s">
        <v>150</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t="s">
        <v>237</v>
      </c>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3"/>
      <c r="BK54" s="290"/>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row>
    <row r="55" spans="1:102" s="144" customFormat="1" ht="3" customHeight="1" thickTop="1" x14ac:dyDescent="0.15">
      <c r="A55" s="204"/>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17"/>
      <c r="AP55" s="218"/>
      <c r="AQ55" s="218"/>
      <c r="AR55" s="218"/>
      <c r="AS55" s="218"/>
      <c r="AT55" s="218"/>
      <c r="AU55" s="218"/>
      <c r="AV55" s="218"/>
      <c r="AW55" s="218"/>
      <c r="AX55" s="218"/>
      <c r="AY55" s="218"/>
      <c r="AZ55" s="218"/>
      <c r="BA55" s="218"/>
      <c r="BB55" s="218"/>
      <c r="BC55" s="218"/>
      <c r="BD55" s="218"/>
      <c r="BE55" s="218"/>
      <c r="BF55" s="218"/>
      <c r="BG55" s="218"/>
      <c r="BH55" s="218"/>
      <c r="BI55" s="219"/>
      <c r="BJ55" s="130"/>
      <c r="BK55" s="290"/>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row>
    <row r="56" spans="1:102" s="144" customFormat="1" ht="21.75" customHeight="1" x14ac:dyDescent="0.15">
      <c r="A56" s="205"/>
      <c r="B56" s="206"/>
      <c r="C56" s="206"/>
      <c r="D56" s="206"/>
      <c r="E56" s="206"/>
      <c r="F56" s="206"/>
      <c r="G56" s="206"/>
      <c r="H56" s="206"/>
      <c r="I56" s="206"/>
      <c r="J56" s="206"/>
      <c r="K56" s="206"/>
      <c r="L56" s="206"/>
      <c r="M56" s="206"/>
      <c r="N56" s="206"/>
      <c r="O56" s="206"/>
      <c r="P56" s="206"/>
      <c r="Q56" s="206"/>
      <c r="R56" s="206"/>
      <c r="S56" s="206"/>
      <c r="T56" s="206"/>
      <c r="U56" s="206"/>
      <c r="V56" s="206"/>
      <c r="W56" s="206"/>
      <c r="X56" s="189"/>
      <c r="Y56" s="206"/>
      <c r="Z56" s="189"/>
      <c r="AA56" s="206"/>
      <c r="AB56" s="189"/>
      <c r="AC56" s="189"/>
      <c r="AD56" s="206"/>
      <c r="AE56" s="206"/>
      <c r="AF56" s="206"/>
      <c r="AG56" s="206"/>
      <c r="AH56" s="206"/>
      <c r="AI56" s="206"/>
      <c r="AJ56" s="110"/>
      <c r="AK56" s="110"/>
      <c r="AL56" s="110"/>
      <c r="AM56" s="110"/>
      <c r="AN56" s="252" t="s">
        <v>196</v>
      </c>
      <c r="AO56" s="220"/>
      <c r="AP56" s="523"/>
      <c r="AQ56" s="524"/>
      <c r="AR56" s="525"/>
      <c r="AS56" s="100">
        <v>1</v>
      </c>
      <c r="AT56" s="523"/>
      <c r="AU56" s="524"/>
      <c r="AV56" s="525"/>
      <c r="AW56" s="100"/>
      <c r="AX56" s="523"/>
      <c r="AY56" s="524"/>
      <c r="AZ56" s="525"/>
      <c r="BA56" s="100"/>
      <c r="BB56" s="523"/>
      <c r="BC56" s="524"/>
      <c r="BD56" s="525"/>
      <c r="BE56" s="100"/>
      <c r="BF56" s="523"/>
      <c r="BG56" s="524"/>
      <c r="BH56" s="525"/>
      <c r="BI56" s="221"/>
      <c r="BJ56" s="130"/>
      <c r="BK56" s="290"/>
      <c r="BL56" s="293" t="str">
        <f>IF(BM56&lt;&gt;"","●","")</f>
        <v>●</v>
      </c>
      <c r="BM56" s="294" t="str">
        <f>IF(COUNT(AX56,BB56,BF56,AP56,AT56)=0,"選択番号が未記入です。該当する選択肢をご記入ください。",IF(COUNT(AX56,BB56,BF56,AP56,AT56)=1,"",IF(OR(AND(AP56&lt;&gt;"",OR(AP56=AT56,AP56=AX56,AP56=BB56,AP56=BF56)),AND(AT56&lt;&gt;"",OR(AT56=AX56,AT56=BB56,AT56=BF56)),AND(AX56&lt;&gt;"",OR(AX56=BB56,AX56=BF56)),AND(BB56&lt;&gt;"",BB56=BF56)),"同一の選択番号が記入されています。選択番号を１つずつご記入ください。",IF(OR(AND(AP56=6,OR(AT56&lt;&gt;"",AX56&lt;&gt;"",BB56&lt;&gt;"",BF56&lt;&gt;"")),AND(AT56=6,OR(AP56&lt;&gt;"",AX56&lt;&gt;"",BB56&lt;&gt;"",BF56&lt;&gt;"")),AND(AX56=6,OR(AP56&lt;&gt;"",AT56&lt;&gt;"",BB56&lt;&gt;"",BF56&lt;&gt;"")),AND(BB56=6,OR(AP56&lt;&gt;"",AT56&lt;&gt;"",AX56&lt;&gt;"",BF56&lt;&gt;"")),AND(BF56=6,OR(AP56&lt;&gt;"",AT56&lt;&gt;"",AX56&lt;&gt;"",BB56&lt;&gt;""))),"「６．いずれの機能にも該当しない」と他の選択番号が同時に記入されています。いずれかの選択番号をご記入ください。",""))))</f>
        <v>選択番号が未記入です。該当する選択肢をご記入ください。</v>
      </c>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row>
    <row r="57" spans="1:102" s="144" customFormat="1" ht="3" customHeight="1" thickBot="1" x14ac:dyDescent="0.2">
      <c r="A57" s="207"/>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6"/>
      <c r="AK57" s="26"/>
      <c r="AL57" s="26"/>
      <c r="AM57" s="26"/>
      <c r="AN57" s="26"/>
      <c r="AO57" s="222"/>
      <c r="AP57" s="223"/>
      <c r="AQ57" s="223"/>
      <c r="AR57" s="223"/>
      <c r="AS57" s="223"/>
      <c r="AT57" s="223"/>
      <c r="AU57" s="223"/>
      <c r="AV57" s="223"/>
      <c r="AW57" s="223"/>
      <c r="AX57" s="223"/>
      <c r="AY57" s="223"/>
      <c r="AZ57" s="223"/>
      <c r="BA57" s="223"/>
      <c r="BB57" s="223"/>
      <c r="BC57" s="223"/>
      <c r="BD57" s="223"/>
      <c r="BE57" s="223"/>
      <c r="BF57" s="223"/>
      <c r="BG57" s="223"/>
      <c r="BH57" s="223"/>
      <c r="BI57" s="224"/>
      <c r="BJ57" s="131"/>
      <c r="BK57" s="290"/>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row>
    <row r="58" spans="1:102" s="144" customFormat="1" ht="6" customHeight="1" thickTop="1" x14ac:dyDescent="0.15">
      <c r="BK58" s="290"/>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row>
    <row r="59" spans="1:102" s="144" customFormat="1" ht="19.5" customHeight="1" x14ac:dyDescent="0.15">
      <c r="A59" s="384" t="s">
        <v>259</v>
      </c>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21"/>
      <c r="AV59" s="421"/>
      <c r="AW59" s="421"/>
      <c r="AX59" s="421"/>
      <c r="AY59" s="421"/>
      <c r="AZ59" s="421"/>
      <c r="BA59" s="421"/>
      <c r="BB59" s="421"/>
      <c r="BC59" s="421"/>
      <c r="BD59" s="421"/>
      <c r="BE59" s="421"/>
      <c r="BF59" s="421"/>
      <c r="BG59" s="421"/>
      <c r="BH59" s="421"/>
      <c r="BI59" s="421"/>
      <c r="BJ59" s="463"/>
      <c r="BK59" s="290"/>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row>
    <row r="60" spans="1:102" s="144" customFormat="1" ht="19.5" customHeight="1" thickBot="1" x14ac:dyDescent="0.2">
      <c r="A60" s="5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7"/>
      <c r="AM60" s="68"/>
      <c r="AN60" s="68"/>
      <c r="AO60" s="68"/>
      <c r="AP60" s="68"/>
      <c r="AQ60" s="68"/>
      <c r="AR60" s="68"/>
      <c r="AS60" s="68"/>
      <c r="AT60" s="69"/>
      <c r="AU60" s="518" t="s">
        <v>38</v>
      </c>
      <c r="AV60" s="518"/>
      <c r="AW60" s="518"/>
      <c r="AX60" s="518"/>
      <c r="AY60" s="518"/>
      <c r="AZ60" s="518"/>
      <c r="BA60" s="518"/>
      <c r="BB60" s="519"/>
      <c r="BC60" s="520" t="s">
        <v>42</v>
      </c>
      <c r="BD60" s="518"/>
      <c r="BE60" s="518"/>
      <c r="BF60" s="518"/>
      <c r="BG60" s="518"/>
      <c r="BH60" s="518"/>
      <c r="BI60" s="518"/>
      <c r="BJ60" s="521"/>
      <c r="BK60" s="290"/>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row>
    <row r="61" spans="1:102" s="144" customFormat="1" ht="3" customHeight="1" thickTop="1" x14ac:dyDescent="0.15">
      <c r="A61" s="157"/>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241"/>
      <c r="AV61" s="242"/>
      <c r="AW61" s="242"/>
      <c r="AX61" s="242"/>
      <c r="AY61" s="242"/>
      <c r="AZ61" s="242"/>
      <c r="BA61" s="253"/>
      <c r="BB61" s="228"/>
      <c r="BC61" s="241"/>
      <c r="BD61" s="242"/>
      <c r="BE61" s="242"/>
      <c r="BF61" s="242"/>
      <c r="BG61" s="242"/>
      <c r="BH61" s="242"/>
      <c r="BI61" s="253"/>
      <c r="BJ61" s="228"/>
      <c r="BK61" s="290"/>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row>
    <row r="62" spans="1:102" s="144" customFormat="1" ht="21.75" customHeight="1" x14ac:dyDescent="0.15">
      <c r="A62" s="474" t="s">
        <v>40</v>
      </c>
      <c r="B62" s="475"/>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146"/>
      <c r="AN62" s="146"/>
      <c r="AO62" s="146"/>
      <c r="AP62" s="146"/>
      <c r="AQ62" s="146"/>
      <c r="AR62" s="476" t="s">
        <v>192</v>
      </c>
      <c r="AS62" s="476"/>
      <c r="AT62" s="476"/>
      <c r="AU62" s="229"/>
      <c r="AV62" s="482"/>
      <c r="AW62" s="483"/>
      <c r="AX62" s="483"/>
      <c r="AY62" s="483"/>
      <c r="AZ62" s="484"/>
      <c r="BA62" s="37"/>
      <c r="BB62" s="230" t="s">
        <v>39</v>
      </c>
      <c r="BC62" s="229"/>
      <c r="BD62" s="482"/>
      <c r="BE62" s="483"/>
      <c r="BF62" s="483"/>
      <c r="BG62" s="483"/>
      <c r="BH62" s="484"/>
      <c r="BI62" s="37"/>
      <c r="BJ62" s="230" t="s">
        <v>39</v>
      </c>
      <c r="BK62" s="290"/>
      <c r="BL62" s="293" t="str">
        <f>IF(BM62&lt;&gt;"","●","")</f>
        <v>●</v>
      </c>
      <c r="BM62" s="294" t="str">
        <f>IF(AND(AV62&lt;&gt;"",BD62&lt;&gt;""),IF(AV62&lt;BD62,"「許可病床数」よりも「稼働病床数」が大きくなっています。稼働病床数は許可病床数の内数をご記入ください。",""),"「病床数」に未記入の欄があります。病床数が0の場合は「0」とご記入ください。")</f>
        <v>「病床数」に未記入の欄があります。病床数が0の場合は「0」とご記入ください。</v>
      </c>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row>
    <row r="63" spans="1:102" s="144" customFormat="1" ht="3" customHeight="1" x14ac:dyDescent="0.15">
      <c r="A63" s="2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254"/>
      <c r="AV63" s="64"/>
      <c r="AW63" s="64"/>
      <c r="AX63" s="64"/>
      <c r="AY63" s="64"/>
      <c r="AZ63" s="64"/>
      <c r="BA63" s="65"/>
      <c r="BB63" s="232"/>
      <c r="BC63" s="254"/>
      <c r="BD63" s="64"/>
      <c r="BE63" s="64"/>
      <c r="BF63" s="64"/>
      <c r="BG63" s="64"/>
      <c r="BH63" s="64"/>
      <c r="BI63" s="65"/>
      <c r="BJ63" s="232"/>
      <c r="BK63" s="290"/>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row>
    <row r="64" spans="1:102" s="144" customFormat="1" ht="3" customHeight="1" x14ac:dyDescent="0.15">
      <c r="A64" s="14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229"/>
      <c r="AV64" s="36"/>
      <c r="AW64" s="36"/>
      <c r="AX64" s="36"/>
      <c r="AY64" s="36"/>
      <c r="AZ64" s="36"/>
      <c r="BA64" s="37"/>
      <c r="BB64" s="230"/>
      <c r="BC64" s="229"/>
      <c r="BD64" s="36"/>
      <c r="BE64" s="36"/>
      <c r="BF64" s="36"/>
      <c r="BG64" s="36"/>
      <c r="BH64" s="36"/>
      <c r="BI64" s="37"/>
      <c r="BJ64" s="230"/>
      <c r="BK64" s="290"/>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row>
    <row r="65" spans="1:102" s="144" customFormat="1" ht="21.75" customHeight="1" x14ac:dyDescent="0.15">
      <c r="A65" s="474" t="s">
        <v>41</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146"/>
      <c r="AN65" s="146"/>
      <c r="AO65" s="146"/>
      <c r="AP65" s="146"/>
      <c r="AQ65" s="146"/>
      <c r="AR65" s="476" t="s">
        <v>193</v>
      </c>
      <c r="AS65" s="476"/>
      <c r="AT65" s="476"/>
      <c r="AU65" s="229"/>
      <c r="AV65" s="482"/>
      <c r="AW65" s="483"/>
      <c r="AX65" s="483"/>
      <c r="AY65" s="483"/>
      <c r="AZ65" s="484"/>
      <c r="BA65" s="37"/>
      <c r="BB65" s="230" t="s">
        <v>39</v>
      </c>
      <c r="BC65" s="229"/>
      <c r="BD65" s="482"/>
      <c r="BE65" s="483"/>
      <c r="BF65" s="483"/>
      <c r="BG65" s="483"/>
      <c r="BH65" s="484"/>
      <c r="BI65" s="37"/>
      <c r="BJ65" s="230" t="s">
        <v>39</v>
      </c>
      <c r="BK65" s="290"/>
      <c r="BL65" s="293" t="str">
        <f>IF(BM65&lt;&gt;"","●","")</f>
        <v>●</v>
      </c>
      <c r="BM65" s="294" t="str">
        <f>IF(AND(AV65&lt;&gt;"",BD65&lt;&gt;""),IF(AV65&lt;BD65,"「許可病床数」よりも「稼働病床数」が大きくなっています。稼働病床数は許可病床数の内数をご記入ください。",""),"「病床数」に未記入の欄があります。病床数が0の場合は「0」とご記入ください。")</f>
        <v>「病床数」に未記入の欄があります。病床数が0の場合は「0」とご記入ください。</v>
      </c>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row>
    <row r="66" spans="1:102" s="144" customFormat="1" ht="3" customHeight="1" x14ac:dyDescent="0.15">
      <c r="A66" s="145"/>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229"/>
      <c r="AV66" s="36"/>
      <c r="AW66" s="36"/>
      <c r="AX66" s="36"/>
      <c r="AY66" s="36"/>
      <c r="AZ66" s="36"/>
      <c r="BA66" s="37"/>
      <c r="BB66" s="230"/>
      <c r="BC66" s="229"/>
      <c r="BD66" s="36"/>
      <c r="BE66" s="36"/>
      <c r="BF66" s="36"/>
      <c r="BG66" s="36"/>
      <c r="BH66" s="36"/>
      <c r="BI66" s="37"/>
      <c r="BJ66" s="230"/>
      <c r="BK66" s="290"/>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c r="CP66" s="292"/>
      <c r="CQ66" s="292"/>
      <c r="CR66" s="292"/>
      <c r="CS66" s="292"/>
      <c r="CT66" s="292"/>
      <c r="CU66" s="292"/>
      <c r="CV66" s="292"/>
      <c r="CW66" s="292"/>
      <c r="CX66" s="292"/>
    </row>
    <row r="67" spans="1:102" s="144" customFormat="1" ht="3" customHeight="1" x14ac:dyDescent="0.15">
      <c r="A67" s="145"/>
      <c r="B67" s="145"/>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255"/>
      <c r="AV67" s="66"/>
      <c r="AW67" s="66"/>
      <c r="AX67" s="66"/>
      <c r="AY67" s="66"/>
      <c r="AZ67" s="66"/>
      <c r="BA67" s="67"/>
      <c r="BB67" s="234"/>
      <c r="BC67" s="255"/>
      <c r="BD67" s="66"/>
      <c r="BE67" s="66"/>
      <c r="BF67" s="66"/>
      <c r="BG67" s="66"/>
      <c r="BH67" s="66"/>
      <c r="BI67" s="67"/>
      <c r="BJ67" s="234"/>
      <c r="BK67" s="290"/>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row>
    <row r="68" spans="1:102" s="144" customFormat="1" ht="21.75" customHeight="1" x14ac:dyDescent="0.15">
      <c r="A68" s="145"/>
      <c r="B68" s="474" t="s">
        <v>98</v>
      </c>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146"/>
      <c r="AN68" s="146"/>
      <c r="AO68" s="146"/>
      <c r="AP68" s="146"/>
      <c r="AQ68" s="146"/>
      <c r="AR68" s="476" t="s">
        <v>194</v>
      </c>
      <c r="AS68" s="476"/>
      <c r="AT68" s="476"/>
      <c r="AU68" s="229"/>
      <c r="AV68" s="482"/>
      <c r="AW68" s="483"/>
      <c r="AX68" s="483"/>
      <c r="AY68" s="483"/>
      <c r="AZ68" s="484"/>
      <c r="BA68" s="37"/>
      <c r="BB68" s="230" t="s">
        <v>39</v>
      </c>
      <c r="BC68" s="229"/>
      <c r="BD68" s="482"/>
      <c r="BE68" s="483"/>
      <c r="BF68" s="483"/>
      <c r="BG68" s="483"/>
      <c r="BH68" s="484"/>
      <c r="BI68" s="37"/>
      <c r="BJ68" s="230" t="s">
        <v>39</v>
      </c>
      <c r="BK68" s="290"/>
      <c r="BL68" s="293" t="str">
        <f>IF(BM68&lt;&gt;"","●","")</f>
        <v>●</v>
      </c>
      <c r="BM68" s="294" t="str">
        <f>IF(AND(AV68&lt;&gt;"",BD68&lt;&gt;""),IF(OR(AV65&lt;AV68,BD65&lt;BD68),"②の「病床数」よりも値が大きくなっています。②の内数をご記入ください。",IF(AV68&lt;BD68,"「許可病床数」よりも「稼働病床数」が大きくなっています。稼働病床数は許可病床数の内数をご記入ください。","")),"「病床数」に未記入の欄があります。病床数が0の場合は「0」とご記入ください。")</f>
        <v>「病床数」に未記入の欄があります。病床数が0の場合は「0」とご記入ください。</v>
      </c>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row>
    <row r="69" spans="1:102" s="144" customFormat="1" ht="3" customHeight="1" thickBot="1" x14ac:dyDescent="0.2">
      <c r="A69" s="145"/>
      <c r="B69" s="191"/>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34"/>
      <c r="AR69" s="34"/>
      <c r="AS69" s="34"/>
      <c r="AT69" s="34"/>
      <c r="AU69" s="244"/>
      <c r="AV69" s="245"/>
      <c r="AW69" s="245"/>
      <c r="AX69" s="245"/>
      <c r="AY69" s="245"/>
      <c r="AZ69" s="245"/>
      <c r="BA69" s="256"/>
      <c r="BB69" s="238"/>
      <c r="BC69" s="244"/>
      <c r="BD69" s="245"/>
      <c r="BE69" s="245"/>
      <c r="BF69" s="245"/>
      <c r="BG69" s="245"/>
      <c r="BH69" s="245"/>
      <c r="BI69" s="256"/>
      <c r="BJ69" s="238"/>
      <c r="BK69" s="290"/>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row>
    <row r="70" spans="1:102" s="144" customFormat="1" ht="3" customHeight="1" thickTop="1" x14ac:dyDescent="0.15">
      <c r="A70" s="457" t="s">
        <v>146</v>
      </c>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c r="AI70" s="458"/>
      <c r="AJ70" s="458"/>
      <c r="AK70" s="458"/>
      <c r="AL70" s="458"/>
      <c r="AM70" s="458"/>
      <c r="AN70" s="458"/>
      <c r="AO70" s="458"/>
      <c r="AP70" s="458"/>
      <c r="AQ70" s="70"/>
      <c r="AR70" s="70"/>
      <c r="AS70" s="70"/>
      <c r="AT70" s="146"/>
      <c r="AU70" s="257"/>
      <c r="AV70" s="258"/>
      <c r="AW70" s="258"/>
      <c r="AX70" s="242"/>
      <c r="AY70" s="242"/>
      <c r="AZ70" s="242"/>
      <c r="BA70" s="259"/>
      <c r="BB70" s="228"/>
      <c r="BC70" s="477"/>
      <c r="BD70" s="477"/>
      <c r="BE70" s="477"/>
      <c r="BF70" s="477"/>
      <c r="BG70" s="477"/>
      <c r="BH70" s="477"/>
      <c r="BI70" s="477"/>
      <c r="BJ70" s="478"/>
      <c r="BK70" s="290"/>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row>
    <row r="71" spans="1:102" s="144" customFormat="1" ht="21.75" customHeight="1" x14ac:dyDescent="0.15">
      <c r="A71" s="459"/>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146"/>
      <c r="AR71" s="476" t="s">
        <v>162</v>
      </c>
      <c r="AS71" s="476"/>
      <c r="AT71" s="476"/>
      <c r="AU71" s="229"/>
      <c r="AV71" s="482"/>
      <c r="AW71" s="483"/>
      <c r="AX71" s="483"/>
      <c r="AY71" s="483"/>
      <c r="AZ71" s="484"/>
      <c r="BA71" s="37"/>
      <c r="BB71" s="230" t="s">
        <v>39</v>
      </c>
      <c r="BC71" s="477"/>
      <c r="BD71" s="477"/>
      <c r="BE71" s="477"/>
      <c r="BF71" s="477"/>
      <c r="BG71" s="477"/>
      <c r="BH71" s="477"/>
      <c r="BI71" s="477"/>
      <c r="BJ71" s="478"/>
      <c r="BK71" s="290"/>
      <c r="BL71" s="293" t="str">
        <f>IF(BM71&lt;&gt;"","●","")</f>
        <v>●</v>
      </c>
      <c r="BM71" s="294" t="str">
        <f>IF(AND(AV71&lt;&gt;""),"","「病床数」に未記入の欄があります。病床数が0の場合は「0」とご記入ください。")</f>
        <v>「病床数」に未記入の欄があります。病床数が0の場合は「0」とご記入ください。</v>
      </c>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row>
    <row r="72" spans="1:102" s="144" customFormat="1" ht="3" customHeight="1" thickBot="1" x14ac:dyDescent="0.2">
      <c r="A72" s="461"/>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34"/>
      <c r="AR72" s="34"/>
      <c r="AS72" s="34"/>
      <c r="AT72" s="34"/>
      <c r="AU72" s="244"/>
      <c r="AV72" s="245"/>
      <c r="AW72" s="245"/>
      <c r="AX72" s="245"/>
      <c r="AY72" s="245"/>
      <c r="AZ72" s="245"/>
      <c r="BA72" s="260"/>
      <c r="BB72" s="261"/>
      <c r="BC72" s="479"/>
      <c r="BD72" s="479"/>
      <c r="BE72" s="479"/>
      <c r="BF72" s="479"/>
      <c r="BG72" s="479"/>
      <c r="BH72" s="479"/>
      <c r="BI72" s="479"/>
      <c r="BJ72" s="480"/>
      <c r="BK72" s="290"/>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c r="CP72" s="292"/>
      <c r="CQ72" s="292"/>
      <c r="CR72" s="292"/>
      <c r="CS72" s="292"/>
      <c r="CT72" s="292"/>
      <c r="CU72" s="292"/>
      <c r="CV72" s="292"/>
      <c r="CW72" s="292"/>
      <c r="CX72" s="292"/>
    </row>
    <row r="73" spans="1:102" s="144" customFormat="1" ht="15" customHeight="1" thickTop="1" x14ac:dyDescent="0.15">
      <c r="A73" s="481" t="s">
        <v>117</v>
      </c>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481"/>
      <c r="BC73" s="481"/>
      <c r="BD73" s="481"/>
      <c r="BE73" s="481"/>
      <c r="BF73" s="481"/>
      <c r="BG73" s="481"/>
      <c r="BH73" s="481"/>
      <c r="BI73" s="481"/>
      <c r="BJ73" s="481"/>
      <c r="BK73" s="290"/>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row>
    <row r="74" spans="1:102" s="144" customFormat="1" ht="6"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BK74" s="290"/>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row>
    <row r="75" spans="1:102" s="144" customFormat="1" ht="19.5" customHeight="1" x14ac:dyDescent="0.15">
      <c r="A75" s="420" t="s">
        <v>161</v>
      </c>
      <c r="B75" s="421"/>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c r="BB75" s="421"/>
      <c r="BC75" s="472"/>
      <c r="BD75" s="472"/>
      <c r="BE75" s="472"/>
      <c r="BF75" s="472"/>
      <c r="BG75" s="472"/>
      <c r="BH75" s="472"/>
      <c r="BI75" s="472"/>
      <c r="BJ75" s="473"/>
      <c r="BK75" s="290"/>
      <c r="BL75" s="293"/>
      <c r="BM75" s="294"/>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row>
    <row r="76" spans="1:102" s="144" customFormat="1" ht="3" customHeight="1" x14ac:dyDescent="0.15">
      <c r="A76" s="157"/>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239"/>
      <c r="BD76" s="66"/>
      <c r="BE76" s="66"/>
      <c r="BF76" s="66"/>
      <c r="BG76" s="66"/>
      <c r="BH76" s="66"/>
      <c r="BI76" s="67"/>
      <c r="BJ76" s="162"/>
      <c r="BK76" s="290"/>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row>
    <row r="77" spans="1:102" s="144" customFormat="1" ht="21.75" customHeight="1" x14ac:dyDescent="0.15">
      <c r="A77" s="474" t="s">
        <v>133</v>
      </c>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146"/>
      <c r="AN77" s="146"/>
      <c r="AO77" s="146"/>
      <c r="AP77" s="146"/>
      <c r="AQ77" s="146"/>
      <c r="AR77" s="146"/>
      <c r="AS77" s="146"/>
      <c r="AT77" s="146"/>
      <c r="AU77" s="146"/>
      <c r="AV77" s="146"/>
      <c r="AW77" s="146"/>
      <c r="AX77" s="146"/>
      <c r="AY77" s="146"/>
      <c r="AZ77" s="476" t="s">
        <v>163</v>
      </c>
      <c r="BA77" s="476"/>
      <c r="BB77" s="476"/>
      <c r="BC77" s="163"/>
      <c r="BD77" s="482"/>
      <c r="BE77" s="483"/>
      <c r="BF77" s="483"/>
      <c r="BG77" s="483"/>
      <c r="BH77" s="484"/>
      <c r="BI77" s="37"/>
      <c r="BJ77" s="164" t="s">
        <v>39</v>
      </c>
      <c r="BK77" s="290"/>
      <c r="BL77" s="293"/>
      <c r="BM77" s="294" t="str">
        <f>IF(SUM(AV62,AV65)&lt;SUM(BD77,BD80),"「届出病床数」の合計値が「許可病床数」の合計値を上回っています。許可病床数内でご記入ください。","")</f>
        <v/>
      </c>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c r="CP77" s="292"/>
      <c r="CQ77" s="292"/>
      <c r="CR77" s="292"/>
      <c r="CS77" s="292"/>
      <c r="CT77" s="292"/>
      <c r="CU77" s="292"/>
      <c r="CV77" s="292"/>
      <c r="CW77" s="292"/>
      <c r="CX77" s="292"/>
    </row>
    <row r="78" spans="1:102" s="144" customFormat="1" ht="3" customHeight="1" x14ac:dyDescent="0.15">
      <c r="A78" s="23"/>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240"/>
      <c r="BD78" s="64"/>
      <c r="BE78" s="64"/>
      <c r="BF78" s="64"/>
      <c r="BG78" s="64"/>
      <c r="BH78" s="64"/>
      <c r="BI78" s="65"/>
      <c r="BJ78" s="166"/>
      <c r="BK78" s="290"/>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row>
    <row r="79" spans="1:102" s="144" customFormat="1" ht="3" customHeight="1" x14ac:dyDescent="0.15">
      <c r="A79" s="145"/>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63"/>
      <c r="BD79" s="36"/>
      <c r="BE79" s="36"/>
      <c r="BF79" s="36"/>
      <c r="BG79" s="36"/>
      <c r="BH79" s="36"/>
      <c r="BI79" s="37"/>
      <c r="BJ79" s="164"/>
      <c r="BK79" s="290"/>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c r="CP79" s="292"/>
      <c r="CQ79" s="292"/>
      <c r="CR79" s="292"/>
      <c r="CS79" s="292"/>
      <c r="CT79" s="292"/>
      <c r="CU79" s="292"/>
      <c r="CV79" s="292"/>
      <c r="CW79" s="292"/>
      <c r="CX79" s="292"/>
    </row>
    <row r="80" spans="1:102" s="144" customFormat="1" ht="21.75" customHeight="1" x14ac:dyDescent="0.15">
      <c r="A80" s="474" t="s">
        <v>132</v>
      </c>
      <c r="B80" s="475"/>
      <c r="C80" s="475"/>
      <c r="D80" s="475"/>
      <c r="E80" s="475"/>
      <c r="F80" s="475"/>
      <c r="G80" s="475"/>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c r="AH80" s="475"/>
      <c r="AI80" s="475"/>
      <c r="AJ80" s="475"/>
      <c r="AK80" s="475"/>
      <c r="AL80" s="475"/>
      <c r="AM80" s="146"/>
      <c r="AN80" s="146"/>
      <c r="AO80" s="146"/>
      <c r="AP80" s="146"/>
      <c r="AQ80" s="146"/>
      <c r="AR80" s="146"/>
      <c r="AS80" s="146"/>
      <c r="AT80" s="146"/>
      <c r="AU80" s="146"/>
      <c r="AV80" s="146"/>
      <c r="AW80" s="146"/>
      <c r="AX80" s="146"/>
      <c r="AY80" s="146"/>
      <c r="AZ80" s="476" t="s">
        <v>195</v>
      </c>
      <c r="BA80" s="476"/>
      <c r="BB80" s="476"/>
      <c r="BC80" s="163"/>
      <c r="BD80" s="482"/>
      <c r="BE80" s="483"/>
      <c r="BF80" s="483"/>
      <c r="BG80" s="483"/>
      <c r="BH80" s="484"/>
      <c r="BI80" s="37"/>
      <c r="BJ80" s="164" t="s">
        <v>39</v>
      </c>
      <c r="BK80" s="290"/>
      <c r="BL80" s="293"/>
      <c r="BM80" s="294"/>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row>
    <row r="81" spans="1:102" s="144" customFormat="1" ht="3" customHeight="1" x14ac:dyDescent="0.15">
      <c r="A81" s="23"/>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240"/>
      <c r="BD81" s="64"/>
      <c r="BE81" s="64"/>
      <c r="BF81" s="64"/>
      <c r="BG81" s="64"/>
      <c r="BH81" s="64"/>
      <c r="BI81" s="65"/>
      <c r="BJ81" s="166"/>
      <c r="BK81" s="290"/>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c r="CP81" s="292"/>
      <c r="CQ81" s="292"/>
      <c r="CR81" s="292"/>
      <c r="CS81" s="292"/>
      <c r="CT81" s="292"/>
      <c r="CU81" s="292"/>
      <c r="CV81" s="292"/>
      <c r="CW81" s="292"/>
      <c r="CX81" s="292"/>
    </row>
    <row r="82" spans="1:102" s="144" customFormat="1" ht="6"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290"/>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c r="CP82" s="292"/>
      <c r="CQ82" s="292"/>
      <c r="CR82" s="292"/>
      <c r="CS82" s="292"/>
      <c r="CT82" s="292"/>
      <c r="CU82" s="292"/>
      <c r="CV82" s="292"/>
      <c r="CW82" s="292"/>
      <c r="CX82" s="292"/>
    </row>
    <row r="83" spans="1:102" s="144" customFormat="1" ht="19.5" customHeight="1" x14ac:dyDescent="0.15">
      <c r="A83" s="420" t="s">
        <v>135</v>
      </c>
      <c r="B83" s="421"/>
      <c r="C83" s="421"/>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1"/>
      <c r="AY83" s="421"/>
      <c r="AZ83" s="421"/>
      <c r="BA83" s="421"/>
      <c r="BB83" s="421"/>
      <c r="BC83" s="421"/>
      <c r="BD83" s="421"/>
      <c r="BE83" s="421"/>
      <c r="BF83" s="421"/>
      <c r="BG83" s="421"/>
      <c r="BH83" s="421"/>
      <c r="BI83" s="421"/>
      <c r="BJ83" s="463"/>
      <c r="BK83" s="290"/>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c r="CP83" s="292"/>
      <c r="CQ83" s="292"/>
      <c r="CR83" s="292"/>
      <c r="CS83" s="292"/>
      <c r="CT83" s="292"/>
      <c r="CU83" s="292"/>
      <c r="CV83" s="292"/>
      <c r="CW83" s="292"/>
      <c r="CX83" s="292"/>
    </row>
    <row r="84" spans="1:102" s="144" customFormat="1" ht="19.5" customHeight="1" x14ac:dyDescent="0.15">
      <c r="A84" s="464" t="s">
        <v>104</v>
      </c>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65"/>
      <c r="AJ84" s="465"/>
      <c r="AK84" s="465"/>
      <c r="AL84" s="465"/>
      <c r="AM84" s="465"/>
      <c r="AN84" s="465"/>
      <c r="AO84" s="465"/>
      <c r="AP84" s="465"/>
      <c r="AQ84" s="465"/>
      <c r="AR84" s="465"/>
      <c r="AS84" s="465"/>
      <c r="AT84" s="465"/>
      <c r="AU84" s="465"/>
      <c r="AV84" s="465"/>
      <c r="AW84" s="465"/>
      <c r="AX84" s="465"/>
      <c r="AY84" s="465"/>
      <c r="AZ84" s="465"/>
      <c r="BA84" s="465"/>
      <c r="BB84" s="465"/>
      <c r="BC84" s="465"/>
      <c r="BD84" s="465"/>
      <c r="BE84" s="465"/>
      <c r="BF84" s="465"/>
      <c r="BG84" s="465"/>
      <c r="BH84" s="465"/>
      <c r="BI84" s="465"/>
      <c r="BJ84" s="466"/>
      <c r="BK84" s="290"/>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row>
    <row r="85" spans="1:102" s="144" customFormat="1" ht="33.75" customHeight="1" thickBot="1" x14ac:dyDescent="0.2">
      <c r="A85" s="467"/>
      <c r="B85" s="468"/>
      <c r="C85" s="468"/>
      <c r="D85" s="468"/>
      <c r="E85" s="468"/>
      <c r="F85" s="468"/>
      <c r="G85" s="469" t="s">
        <v>15</v>
      </c>
      <c r="H85" s="469"/>
      <c r="I85" s="469"/>
      <c r="J85" s="469"/>
      <c r="K85" s="469"/>
      <c r="L85" s="469"/>
      <c r="M85" s="469"/>
      <c r="N85" s="469"/>
      <c r="O85" s="469"/>
      <c r="P85" s="469"/>
      <c r="Q85" s="469" t="s">
        <v>16</v>
      </c>
      <c r="R85" s="469"/>
      <c r="S85" s="469"/>
      <c r="T85" s="469"/>
      <c r="U85" s="469"/>
      <c r="V85" s="469"/>
      <c r="W85" s="469"/>
      <c r="X85" s="469"/>
      <c r="Y85" s="469"/>
      <c r="Z85" s="469"/>
      <c r="AA85" s="469"/>
      <c r="AB85" s="469"/>
      <c r="AC85" s="469"/>
      <c r="AD85" s="469"/>
      <c r="AE85" s="470"/>
      <c r="AF85" s="470"/>
      <c r="AG85" s="470"/>
      <c r="AH85" s="470"/>
      <c r="AI85" s="470"/>
      <c r="AJ85" s="470"/>
      <c r="AK85" s="470"/>
      <c r="AL85" s="470"/>
      <c r="AM85" s="469" t="s">
        <v>15</v>
      </c>
      <c r="AN85" s="469"/>
      <c r="AO85" s="469"/>
      <c r="AP85" s="469"/>
      <c r="AQ85" s="469"/>
      <c r="AR85" s="469"/>
      <c r="AS85" s="469"/>
      <c r="AT85" s="469"/>
      <c r="AU85" s="469"/>
      <c r="AV85" s="469"/>
      <c r="AW85" s="469" t="s">
        <v>16</v>
      </c>
      <c r="AX85" s="469"/>
      <c r="AY85" s="469"/>
      <c r="AZ85" s="469"/>
      <c r="BA85" s="469"/>
      <c r="BB85" s="469"/>
      <c r="BC85" s="469"/>
      <c r="BD85" s="469"/>
      <c r="BE85" s="469"/>
      <c r="BF85" s="469"/>
      <c r="BG85" s="469"/>
      <c r="BH85" s="469"/>
      <c r="BI85" s="469"/>
      <c r="BJ85" s="471"/>
      <c r="BK85" s="290"/>
      <c r="BL85" s="292"/>
      <c r="BM85" s="292"/>
      <c r="BN85" s="292"/>
      <c r="BO85" s="292"/>
      <c r="BP85" s="292"/>
      <c r="BQ85" s="292"/>
      <c r="BR85" s="292"/>
      <c r="BS85" s="292"/>
      <c r="BT85" s="292"/>
      <c r="BU85" s="292"/>
      <c r="BV85" s="292"/>
      <c r="BW85" s="292"/>
      <c r="BX85" s="292"/>
      <c r="BY85" s="292"/>
      <c r="BZ85" s="292"/>
      <c r="CA85" s="292"/>
      <c r="CB85" s="292"/>
      <c r="CC85" s="292"/>
      <c r="CD85" s="292"/>
      <c r="CE85" s="292"/>
      <c r="CF85" s="292"/>
      <c r="CG85" s="292"/>
      <c r="CH85" s="292"/>
      <c r="CI85" s="292"/>
      <c r="CJ85" s="292"/>
      <c r="CK85" s="292"/>
      <c r="CL85" s="292"/>
      <c r="CM85" s="292"/>
      <c r="CN85" s="292"/>
      <c r="CO85" s="292"/>
      <c r="CP85" s="292"/>
      <c r="CQ85" s="292"/>
      <c r="CR85" s="292"/>
      <c r="CS85" s="292"/>
      <c r="CT85" s="292"/>
      <c r="CU85" s="292"/>
      <c r="CV85" s="292"/>
      <c r="CW85" s="292"/>
      <c r="CX85" s="292"/>
    </row>
    <row r="86" spans="1:102" s="144" customFormat="1" ht="3" customHeight="1" thickTop="1" x14ac:dyDescent="0.15">
      <c r="A86" s="137"/>
      <c r="B86" s="138"/>
      <c r="C86" s="138"/>
      <c r="D86" s="138"/>
      <c r="E86" s="138"/>
      <c r="F86" s="210"/>
      <c r="G86" s="225"/>
      <c r="H86" s="226"/>
      <c r="I86" s="226"/>
      <c r="J86" s="226"/>
      <c r="K86" s="226"/>
      <c r="L86" s="226"/>
      <c r="M86" s="226"/>
      <c r="N86" s="226"/>
      <c r="O86" s="227"/>
      <c r="P86" s="228"/>
      <c r="Q86" s="225"/>
      <c r="R86" s="226"/>
      <c r="S86" s="226"/>
      <c r="T86" s="226"/>
      <c r="U86" s="226"/>
      <c r="V86" s="226"/>
      <c r="W86" s="226"/>
      <c r="X86" s="226"/>
      <c r="Y86" s="226"/>
      <c r="Z86" s="226"/>
      <c r="AA86" s="226"/>
      <c r="AB86" s="226"/>
      <c r="AC86" s="227"/>
      <c r="AD86" s="228"/>
      <c r="AE86" s="158"/>
      <c r="AF86" s="158"/>
      <c r="AG86" s="158"/>
      <c r="AH86" s="158"/>
      <c r="AI86" s="158"/>
      <c r="AJ86" s="158"/>
      <c r="AK86" s="158"/>
      <c r="AL86" s="158"/>
      <c r="AM86" s="225"/>
      <c r="AN86" s="226"/>
      <c r="AO86" s="226"/>
      <c r="AP86" s="226"/>
      <c r="AQ86" s="226"/>
      <c r="AR86" s="226"/>
      <c r="AS86" s="226"/>
      <c r="AT86" s="226"/>
      <c r="AU86" s="227"/>
      <c r="AV86" s="228"/>
      <c r="AW86" s="225"/>
      <c r="AX86" s="226"/>
      <c r="AY86" s="226"/>
      <c r="AZ86" s="226"/>
      <c r="BA86" s="226"/>
      <c r="BB86" s="226"/>
      <c r="BC86" s="226"/>
      <c r="BD86" s="226"/>
      <c r="BE86" s="226"/>
      <c r="BF86" s="226"/>
      <c r="BG86" s="226"/>
      <c r="BH86" s="226"/>
      <c r="BI86" s="227"/>
      <c r="BJ86" s="228"/>
      <c r="BK86" s="290"/>
      <c r="BL86" s="292"/>
      <c r="BM86" s="292"/>
      <c r="BN86" s="292"/>
      <c r="BO86" s="292"/>
      <c r="BP86" s="292"/>
      <c r="BQ86" s="292"/>
      <c r="BR86" s="292"/>
      <c r="BS86" s="292"/>
      <c r="BT86" s="292"/>
      <c r="BU86" s="292"/>
      <c r="BV86" s="292"/>
      <c r="BW86" s="292"/>
      <c r="BX86" s="292"/>
      <c r="BY86" s="292"/>
      <c r="BZ86" s="292"/>
      <c r="CA86" s="292"/>
      <c r="CB86" s="292"/>
      <c r="CC86" s="292"/>
      <c r="CD86" s="292"/>
      <c r="CE86" s="292"/>
      <c r="CF86" s="292"/>
      <c r="CG86" s="292"/>
      <c r="CH86" s="292"/>
      <c r="CI86" s="292"/>
      <c r="CJ86" s="292"/>
      <c r="CK86" s="292"/>
      <c r="CL86" s="292"/>
      <c r="CM86" s="292"/>
      <c r="CN86" s="292"/>
      <c r="CO86" s="292"/>
      <c r="CP86" s="292"/>
      <c r="CQ86" s="292"/>
      <c r="CR86" s="292"/>
      <c r="CS86" s="292"/>
      <c r="CT86" s="292"/>
      <c r="CU86" s="292"/>
      <c r="CV86" s="292"/>
      <c r="CW86" s="292"/>
      <c r="CX86" s="292"/>
    </row>
    <row r="87" spans="1:102" s="144" customFormat="1" ht="21.75" customHeight="1" x14ac:dyDescent="0.15">
      <c r="A87" s="453" t="s">
        <v>165</v>
      </c>
      <c r="B87" s="454"/>
      <c r="C87" s="454"/>
      <c r="D87" s="454"/>
      <c r="E87" s="454"/>
      <c r="F87" s="454"/>
      <c r="G87" s="229"/>
      <c r="H87" s="502">
        <f>SUM(H105,H123,H140,H158)</f>
        <v>0</v>
      </c>
      <c r="I87" s="503"/>
      <c r="J87" s="503"/>
      <c r="K87" s="503"/>
      <c r="L87" s="503"/>
      <c r="M87" s="503"/>
      <c r="N87" s="504"/>
      <c r="O87" s="37"/>
      <c r="P87" s="230" t="s">
        <v>17</v>
      </c>
      <c r="Q87" s="229"/>
      <c r="R87" s="555">
        <f>SUM(R105,R123,R140,R158)</f>
        <v>0</v>
      </c>
      <c r="S87" s="556"/>
      <c r="T87" s="556"/>
      <c r="U87" s="556"/>
      <c r="V87" s="556"/>
      <c r="W87" s="556"/>
      <c r="X87" s="556"/>
      <c r="Y87" s="556"/>
      <c r="Z87" s="556"/>
      <c r="AA87" s="556"/>
      <c r="AB87" s="557"/>
      <c r="AC87" s="37"/>
      <c r="AD87" s="230" t="s">
        <v>17</v>
      </c>
      <c r="AE87" s="455" t="s">
        <v>166</v>
      </c>
      <c r="AF87" s="455"/>
      <c r="AG87" s="456"/>
      <c r="AH87" s="456"/>
      <c r="AI87" s="456"/>
      <c r="AJ87" s="456"/>
      <c r="AK87" s="456"/>
      <c r="AL87" s="456"/>
      <c r="AM87" s="229"/>
      <c r="AN87" s="502">
        <f>SUM(AN105,AN123,AN140,AN158)</f>
        <v>0</v>
      </c>
      <c r="AO87" s="503"/>
      <c r="AP87" s="503"/>
      <c r="AQ87" s="503"/>
      <c r="AR87" s="503"/>
      <c r="AS87" s="503"/>
      <c r="AT87" s="504"/>
      <c r="AU87" s="37"/>
      <c r="AV87" s="230" t="s">
        <v>17</v>
      </c>
      <c r="AW87" s="229"/>
      <c r="AX87" s="555">
        <f>SUM(AX105,AX123,AX140,AX158)</f>
        <v>0</v>
      </c>
      <c r="AY87" s="556"/>
      <c r="AZ87" s="556"/>
      <c r="BA87" s="556"/>
      <c r="BB87" s="556"/>
      <c r="BC87" s="556"/>
      <c r="BD87" s="556"/>
      <c r="BE87" s="556"/>
      <c r="BF87" s="556"/>
      <c r="BG87" s="556"/>
      <c r="BH87" s="557"/>
      <c r="BI87" s="37"/>
      <c r="BJ87" s="230" t="s">
        <v>17</v>
      </c>
      <c r="BK87" s="290"/>
      <c r="BL87" s="293" t="str">
        <f>IF(BM87&lt;&gt;"","●","")</f>
        <v/>
      </c>
      <c r="BM87" s="294" t="str">
        <f>IF(AND(H87&lt;&gt;"",R87&lt;&gt;"",AN87&lt;&gt;"",AX87&lt;&gt;""),"","「職員数」に未記入の欄があります。職員数が0の場合は「0」とご記入ください。")</f>
        <v/>
      </c>
      <c r="BN87" s="292"/>
      <c r="BO87" s="292"/>
      <c r="BP87" s="292"/>
      <c r="BQ87" s="292"/>
      <c r="BR87" s="292"/>
      <c r="BS87" s="292"/>
      <c r="BT87" s="292"/>
      <c r="BU87" s="292"/>
      <c r="BV87" s="292"/>
      <c r="BW87" s="292"/>
      <c r="BX87" s="292"/>
      <c r="BY87" s="292"/>
      <c r="BZ87" s="292"/>
      <c r="CA87" s="292"/>
      <c r="CB87" s="292"/>
      <c r="CC87" s="292"/>
      <c r="CD87" s="292"/>
      <c r="CE87" s="292"/>
      <c r="CF87" s="292"/>
      <c r="CG87" s="292"/>
      <c r="CH87" s="292"/>
      <c r="CI87" s="292"/>
      <c r="CJ87" s="292"/>
      <c r="CK87" s="292"/>
      <c r="CL87" s="292"/>
      <c r="CM87" s="292"/>
      <c r="CN87" s="292"/>
      <c r="CO87" s="292"/>
      <c r="CP87" s="292"/>
      <c r="CQ87" s="292"/>
      <c r="CR87" s="292"/>
      <c r="CS87" s="292"/>
      <c r="CT87" s="292"/>
      <c r="CU87" s="292"/>
      <c r="CV87" s="292"/>
      <c r="CW87" s="292"/>
      <c r="CX87" s="292"/>
    </row>
    <row r="88" spans="1:102" s="144" customFormat="1" ht="3" customHeight="1" x14ac:dyDescent="0.15">
      <c r="A88" s="44"/>
      <c r="B88" s="45"/>
      <c r="C88" s="45"/>
      <c r="D88" s="45"/>
      <c r="E88" s="45"/>
      <c r="F88" s="45"/>
      <c r="G88" s="231"/>
      <c r="H88" s="38"/>
      <c r="I88" s="38"/>
      <c r="J88" s="38"/>
      <c r="K88" s="38"/>
      <c r="L88" s="38"/>
      <c r="M88" s="38"/>
      <c r="N88" s="38"/>
      <c r="O88" s="39"/>
      <c r="P88" s="232"/>
      <c r="Q88" s="231"/>
      <c r="R88" s="38"/>
      <c r="S88" s="38"/>
      <c r="T88" s="38"/>
      <c r="U88" s="38"/>
      <c r="V88" s="38"/>
      <c r="W88" s="38"/>
      <c r="X88" s="38"/>
      <c r="Y88" s="38"/>
      <c r="Z88" s="38"/>
      <c r="AA88" s="38"/>
      <c r="AB88" s="38"/>
      <c r="AC88" s="39"/>
      <c r="AD88" s="232"/>
      <c r="AE88" s="48"/>
      <c r="AF88" s="48"/>
      <c r="AG88" s="48"/>
      <c r="AH88" s="48"/>
      <c r="AI88" s="48"/>
      <c r="AJ88" s="48"/>
      <c r="AK88" s="48"/>
      <c r="AL88" s="48"/>
      <c r="AM88" s="231"/>
      <c r="AN88" s="38"/>
      <c r="AO88" s="38"/>
      <c r="AP88" s="38"/>
      <c r="AQ88" s="38"/>
      <c r="AR88" s="38"/>
      <c r="AS88" s="38"/>
      <c r="AT88" s="38"/>
      <c r="AU88" s="39"/>
      <c r="AV88" s="232"/>
      <c r="AW88" s="231"/>
      <c r="AX88" s="38"/>
      <c r="AY88" s="38"/>
      <c r="AZ88" s="38"/>
      <c r="BA88" s="38"/>
      <c r="BB88" s="38"/>
      <c r="BC88" s="38"/>
      <c r="BD88" s="38"/>
      <c r="BE88" s="38"/>
      <c r="BF88" s="38"/>
      <c r="BG88" s="38"/>
      <c r="BH88" s="38"/>
      <c r="BI88" s="39"/>
      <c r="BJ88" s="232"/>
      <c r="BK88" s="290"/>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c r="CP88" s="292"/>
      <c r="CQ88" s="292"/>
      <c r="CR88" s="292"/>
      <c r="CS88" s="292"/>
      <c r="CT88" s="292"/>
      <c r="CU88" s="292"/>
      <c r="CV88" s="292"/>
      <c r="CW88" s="292"/>
      <c r="CX88" s="292"/>
    </row>
    <row r="89" spans="1:102" s="144" customFormat="1" ht="3" customHeight="1" x14ac:dyDescent="0.15">
      <c r="A89" s="46"/>
      <c r="B89" s="47"/>
      <c r="C89" s="47"/>
      <c r="D89" s="47"/>
      <c r="E89" s="47"/>
      <c r="F89" s="47"/>
      <c r="G89" s="233"/>
      <c r="H89" s="40"/>
      <c r="I89" s="40"/>
      <c r="J89" s="40"/>
      <c r="K89" s="40"/>
      <c r="L89" s="40"/>
      <c r="M89" s="40"/>
      <c r="N89" s="40"/>
      <c r="O89" s="41"/>
      <c r="P89" s="234"/>
      <c r="Q89" s="233"/>
      <c r="R89" s="40"/>
      <c r="S89" s="40"/>
      <c r="T89" s="40"/>
      <c r="U89" s="40"/>
      <c r="V89" s="40"/>
      <c r="W89" s="40"/>
      <c r="X89" s="40"/>
      <c r="Y89" s="40"/>
      <c r="Z89" s="40"/>
      <c r="AA89" s="40"/>
      <c r="AB89" s="40"/>
      <c r="AC89" s="41"/>
      <c r="AD89" s="234"/>
      <c r="AE89" s="49"/>
      <c r="AF89" s="49"/>
      <c r="AG89" s="49"/>
      <c r="AH89" s="49"/>
      <c r="AI89" s="49"/>
      <c r="AJ89" s="49"/>
      <c r="AK89" s="49"/>
      <c r="AL89" s="49"/>
      <c r="AM89" s="233"/>
      <c r="AN89" s="40"/>
      <c r="AO89" s="40"/>
      <c r="AP89" s="40"/>
      <c r="AQ89" s="40"/>
      <c r="AR89" s="40"/>
      <c r="AS89" s="40"/>
      <c r="AT89" s="40"/>
      <c r="AU89" s="41"/>
      <c r="AV89" s="234"/>
      <c r="AW89" s="233"/>
      <c r="AX89" s="40"/>
      <c r="AY89" s="40"/>
      <c r="AZ89" s="40"/>
      <c r="BA89" s="40"/>
      <c r="BB89" s="40"/>
      <c r="BC89" s="40"/>
      <c r="BD89" s="40"/>
      <c r="BE89" s="40"/>
      <c r="BF89" s="40"/>
      <c r="BG89" s="40"/>
      <c r="BH89" s="40"/>
      <c r="BI89" s="41"/>
      <c r="BJ89" s="234"/>
      <c r="BK89" s="290"/>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row>
    <row r="90" spans="1:102" s="144" customFormat="1" ht="21.75" customHeight="1" x14ac:dyDescent="0.15">
      <c r="A90" s="453" t="s">
        <v>167</v>
      </c>
      <c r="B90" s="454"/>
      <c r="C90" s="454"/>
      <c r="D90" s="454"/>
      <c r="E90" s="454"/>
      <c r="F90" s="454"/>
      <c r="G90" s="229"/>
      <c r="H90" s="502">
        <f>SUM(H108,H126,H143,H161)</f>
        <v>0</v>
      </c>
      <c r="I90" s="503"/>
      <c r="J90" s="503"/>
      <c r="K90" s="503"/>
      <c r="L90" s="503"/>
      <c r="M90" s="503"/>
      <c r="N90" s="504"/>
      <c r="O90" s="37"/>
      <c r="P90" s="230" t="s">
        <v>17</v>
      </c>
      <c r="Q90" s="229"/>
      <c r="R90" s="555">
        <f>SUM(R108,R126,R143,R161)</f>
        <v>0</v>
      </c>
      <c r="S90" s="556"/>
      <c r="T90" s="556"/>
      <c r="U90" s="556"/>
      <c r="V90" s="556"/>
      <c r="W90" s="556"/>
      <c r="X90" s="556"/>
      <c r="Y90" s="556"/>
      <c r="Z90" s="556"/>
      <c r="AA90" s="556"/>
      <c r="AB90" s="557"/>
      <c r="AC90" s="37"/>
      <c r="AD90" s="230" t="s">
        <v>17</v>
      </c>
      <c r="AE90" s="455" t="s">
        <v>168</v>
      </c>
      <c r="AF90" s="455"/>
      <c r="AG90" s="456"/>
      <c r="AH90" s="456"/>
      <c r="AI90" s="456"/>
      <c r="AJ90" s="456"/>
      <c r="AK90" s="456"/>
      <c r="AL90" s="456"/>
      <c r="AM90" s="229"/>
      <c r="AN90" s="502">
        <f>SUM(AN108,AN126,AN143,AN161)</f>
        <v>0</v>
      </c>
      <c r="AO90" s="503"/>
      <c r="AP90" s="503"/>
      <c r="AQ90" s="503"/>
      <c r="AR90" s="503"/>
      <c r="AS90" s="503"/>
      <c r="AT90" s="504"/>
      <c r="AU90" s="37"/>
      <c r="AV90" s="230" t="s">
        <v>17</v>
      </c>
      <c r="AW90" s="229"/>
      <c r="AX90" s="555">
        <f>SUM(AX108,AX126,AX143,AX161)</f>
        <v>0</v>
      </c>
      <c r="AY90" s="556"/>
      <c r="AZ90" s="556"/>
      <c r="BA90" s="556"/>
      <c r="BB90" s="556"/>
      <c r="BC90" s="556"/>
      <c r="BD90" s="556"/>
      <c r="BE90" s="556"/>
      <c r="BF90" s="556"/>
      <c r="BG90" s="556"/>
      <c r="BH90" s="557"/>
      <c r="BI90" s="37"/>
      <c r="BJ90" s="230" t="s">
        <v>17</v>
      </c>
      <c r="BK90" s="290"/>
      <c r="BL90" s="293" t="str">
        <f>IF(BM90&lt;&gt;"","●","")</f>
        <v/>
      </c>
      <c r="BM90" s="294" t="str">
        <f>IF(AND(H90&lt;&gt;"",R90&lt;&gt;"",AN90&lt;&gt;"",AX90&lt;&gt;""),"","「職員数」に未記入の欄があります。職員数が0の場合は「0」とご記入ください。")</f>
        <v/>
      </c>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row>
    <row r="91" spans="1:102" s="144" customFormat="1" ht="3" customHeight="1" thickBot="1" x14ac:dyDescent="0.2">
      <c r="A91" s="44"/>
      <c r="B91" s="45"/>
      <c r="C91" s="45"/>
      <c r="D91" s="45"/>
      <c r="E91" s="45"/>
      <c r="F91" s="45"/>
      <c r="G91" s="235"/>
      <c r="H91" s="236"/>
      <c r="I91" s="236"/>
      <c r="J91" s="236"/>
      <c r="K91" s="236"/>
      <c r="L91" s="236"/>
      <c r="M91" s="236"/>
      <c r="N91" s="236"/>
      <c r="O91" s="237"/>
      <c r="P91" s="238"/>
      <c r="Q91" s="235"/>
      <c r="R91" s="236"/>
      <c r="S91" s="236"/>
      <c r="T91" s="236"/>
      <c r="U91" s="236"/>
      <c r="V91" s="236"/>
      <c r="W91" s="236"/>
      <c r="X91" s="236"/>
      <c r="Y91" s="236"/>
      <c r="Z91" s="236"/>
      <c r="AA91" s="236"/>
      <c r="AB91" s="236"/>
      <c r="AC91" s="237"/>
      <c r="AD91" s="238"/>
      <c r="AE91" s="48"/>
      <c r="AF91" s="48"/>
      <c r="AG91" s="48"/>
      <c r="AH91" s="48"/>
      <c r="AI91" s="48"/>
      <c r="AJ91" s="48"/>
      <c r="AK91" s="48"/>
      <c r="AL91" s="48"/>
      <c r="AM91" s="235"/>
      <c r="AN91" s="236"/>
      <c r="AO91" s="236"/>
      <c r="AP91" s="236"/>
      <c r="AQ91" s="236"/>
      <c r="AR91" s="236"/>
      <c r="AS91" s="236"/>
      <c r="AT91" s="236"/>
      <c r="AU91" s="237"/>
      <c r="AV91" s="238"/>
      <c r="AW91" s="235"/>
      <c r="AX91" s="236"/>
      <c r="AY91" s="236"/>
      <c r="AZ91" s="236"/>
      <c r="BA91" s="236"/>
      <c r="BB91" s="236"/>
      <c r="BC91" s="236"/>
      <c r="BD91" s="236"/>
      <c r="BE91" s="236"/>
      <c r="BF91" s="236"/>
      <c r="BG91" s="236"/>
      <c r="BH91" s="236"/>
      <c r="BI91" s="237"/>
      <c r="BJ91" s="238"/>
      <c r="BK91" s="290"/>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c r="CP91" s="292"/>
      <c r="CQ91" s="292"/>
      <c r="CR91" s="292"/>
      <c r="CS91" s="292"/>
      <c r="CT91" s="292"/>
      <c r="CU91" s="292"/>
      <c r="CV91" s="292"/>
      <c r="CW91" s="292"/>
      <c r="CX91" s="292"/>
    </row>
    <row r="92" spans="1:102" s="144" customFormat="1" ht="3" customHeight="1" thickTop="1" x14ac:dyDescent="0.15">
      <c r="A92" s="46"/>
      <c r="B92" s="47"/>
      <c r="C92" s="47"/>
      <c r="D92" s="47"/>
      <c r="E92" s="47"/>
      <c r="F92" s="47"/>
      <c r="G92" s="167"/>
      <c r="H92" s="42"/>
      <c r="I92" s="42"/>
      <c r="J92" s="42"/>
      <c r="K92" s="42"/>
      <c r="L92" s="42"/>
      <c r="M92" s="42"/>
      <c r="N92" s="42"/>
      <c r="O92" s="43"/>
      <c r="P92" s="164"/>
      <c r="Q92" s="167"/>
      <c r="R92" s="42"/>
      <c r="S92" s="42"/>
      <c r="T92" s="42"/>
      <c r="U92" s="42"/>
      <c r="V92" s="42"/>
      <c r="W92" s="42"/>
      <c r="X92" s="42"/>
      <c r="Y92" s="42"/>
      <c r="Z92" s="42"/>
      <c r="AA92" s="42"/>
      <c r="AB92" s="42"/>
      <c r="AC92" s="43"/>
      <c r="AD92" s="164"/>
      <c r="AE92" s="49"/>
      <c r="AF92" s="49"/>
      <c r="AG92" s="49"/>
      <c r="AH92" s="49"/>
      <c r="AI92" s="49"/>
      <c r="AJ92" s="49"/>
      <c r="AK92" s="49"/>
      <c r="AL92" s="49"/>
      <c r="AM92" s="167"/>
      <c r="AN92" s="42"/>
      <c r="AO92" s="42"/>
      <c r="AP92" s="42"/>
      <c r="AQ92" s="42"/>
      <c r="AR92" s="42"/>
      <c r="AS92" s="42"/>
      <c r="AT92" s="42"/>
      <c r="AU92" s="43"/>
      <c r="AV92" s="164"/>
      <c r="AW92" s="167"/>
      <c r="AX92" s="42"/>
      <c r="AY92" s="42"/>
      <c r="AZ92" s="42"/>
      <c r="BA92" s="42"/>
      <c r="BB92" s="42"/>
      <c r="BC92" s="42"/>
      <c r="BD92" s="42"/>
      <c r="BE92" s="42"/>
      <c r="BF92" s="42"/>
      <c r="BG92" s="42"/>
      <c r="BH92" s="42"/>
      <c r="BI92" s="43"/>
      <c r="BJ92" s="164"/>
      <c r="BK92" s="290"/>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c r="CP92" s="292"/>
      <c r="CQ92" s="292"/>
      <c r="CR92" s="292"/>
      <c r="CS92" s="292"/>
      <c r="CT92" s="292"/>
      <c r="CU92" s="292"/>
      <c r="CV92" s="292"/>
      <c r="CW92" s="292"/>
      <c r="CX92" s="292"/>
    </row>
    <row r="93" spans="1:102" s="144" customFormat="1" ht="21.75" customHeight="1" x14ac:dyDescent="0.15">
      <c r="A93" s="453" t="s">
        <v>169</v>
      </c>
      <c r="B93" s="454"/>
      <c r="C93" s="454"/>
      <c r="D93" s="454"/>
      <c r="E93" s="454"/>
      <c r="F93" s="454"/>
      <c r="G93" s="163"/>
      <c r="H93" s="502">
        <f>SUM(H111,H129,H146,H164)</f>
        <v>0</v>
      </c>
      <c r="I93" s="503"/>
      <c r="J93" s="503"/>
      <c r="K93" s="503"/>
      <c r="L93" s="503"/>
      <c r="M93" s="503"/>
      <c r="N93" s="504"/>
      <c r="O93" s="37"/>
      <c r="P93" s="164" t="s">
        <v>17</v>
      </c>
      <c r="Q93" s="163"/>
      <c r="R93" s="555">
        <f>SUM(R111,R129,R146,R164)</f>
        <v>0</v>
      </c>
      <c r="S93" s="556"/>
      <c r="T93" s="556"/>
      <c r="U93" s="556"/>
      <c r="V93" s="556"/>
      <c r="W93" s="556"/>
      <c r="X93" s="556"/>
      <c r="Y93" s="556"/>
      <c r="Z93" s="556"/>
      <c r="AA93" s="556"/>
      <c r="AB93" s="557"/>
      <c r="AC93" s="37"/>
      <c r="AD93" s="164" t="s">
        <v>17</v>
      </c>
      <c r="AE93" s="455" t="s">
        <v>170</v>
      </c>
      <c r="AF93" s="455"/>
      <c r="AG93" s="456"/>
      <c r="AH93" s="456"/>
      <c r="AI93" s="456"/>
      <c r="AJ93" s="456"/>
      <c r="AK93" s="456"/>
      <c r="AL93" s="456"/>
      <c r="AM93" s="163"/>
      <c r="AN93" s="502">
        <f>SUM(AN111,AN129,AN146,AN164)</f>
        <v>0</v>
      </c>
      <c r="AO93" s="503"/>
      <c r="AP93" s="503"/>
      <c r="AQ93" s="503"/>
      <c r="AR93" s="503"/>
      <c r="AS93" s="503"/>
      <c r="AT93" s="504"/>
      <c r="AU93" s="37"/>
      <c r="AV93" s="164" t="s">
        <v>17</v>
      </c>
      <c r="AW93" s="163"/>
      <c r="AX93" s="555">
        <f>SUM(AX111,AX129,AX146,AX164)</f>
        <v>0</v>
      </c>
      <c r="AY93" s="556"/>
      <c r="AZ93" s="556"/>
      <c r="BA93" s="556"/>
      <c r="BB93" s="556"/>
      <c r="BC93" s="556"/>
      <c r="BD93" s="556"/>
      <c r="BE93" s="556"/>
      <c r="BF93" s="556"/>
      <c r="BG93" s="556"/>
      <c r="BH93" s="557"/>
      <c r="BI93" s="37"/>
      <c r="BJ93" s="164" t="s">
        <v>17</v>
      </c>
      <c r="BK93" s="290"/>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row>
    <row r="94" spans="1:102" s="144" customFormat="1" ht="3" customHeight="1" x14ac:dyDescent="0.15">
      <c r="A94" s="44"/>
      <c r="B94" s="45"/>
      <c r="C94" s="45"/>
      <c r="D94" s="45"/>
      <c r="E94" s="45"/>
      <c r="F94" s="45"/>
      <c r="G94" s="165"/>
      <c r="H94" s="38"/>
      <c r="I94" s="38"/>
      <c r="J94" s="38"/>
      <c r="K94" s="38"/>
      <c r="L94" s="38"/>
      <c r="M94" s="38"/>
      <c r="N94" s="38"/>
      <c r="O94" s="39"/>
      <c r="P94" s="166"/>
      <c r="Q94" s="165"/>
      <c r="R94" s="38"/>
      <c r="S94" s="38"/>
      <c r="T94" s="38"/>
      <c r="U94" s="38"/>
      <c r="V94" s="38"/>
      <c r="W94" s="38"/>
      <c r="X94" s="38"/>
      <c r="Y94" s="38"/>
      <c r="Z94" s="38"/>
      <c r="AA94" s="38"/>
      <c r="AB94" s="38"/>
      <c r="AC94" s="39"/>
      <c r="AD94" s="166"/>
      <c r="AE94" s="48"/>
      <c r="AF94" s="48"/>
      <c r="AG94" s="48"/>
      <c r="AH94" s="48"/>
      <c r="AI94" s="48"/>
      <c r="AJ94" s="48"/>
      <c r="AK94" s="48"/>
      <c r="AL94" s="48"/>
      <c r="AM94" s="165"/>
      <c r="AN94" s="38"/>
      <c r="AO94" s="38"/>
      <c r="AP94" s="38"/>
      <c r="AQ94" s="38"/>
      <c r="AR94" s="38"/>
      <c r="AS94" s="38"/>
      <c r="AT94" s="38"/>
      <c r="AU94" s="39"/>
      <c r="AV94" s="166"/>
      <c r="AW94" s="165"/>
      <c r="AX94" s="38"/>
      <c r="AY94" s="38"/>
      <c r="AZ94" s="38"/>
      <c r="BA94" s="38"/>
      <c r="BB94" s="38"/>
      <c r="BC94" s="38"/>
      <c r="BD94" s="38"/>
      <c r="BE94" s="38"/>
      <c r="BF94" s="38"/>
      <c r="BG94" s="38"/>
      <c r="BH94" s="38"/>
      <c r="BI94" s="39"/>
      <c r="BJ94" s="166"/>
      <c r="BK94" s="290"/>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c r="CP94" s="292"/>
      <c r="CQ94" s="292"/>
      <c r="CR94" s="292"/>
      <c r="CS94" s="292"/>
      <c r="CT94" s="292"/>
      <c r="CU94" s="292"/>
      <c r="CV94" s="292"/>
      <c r="CW94" s="292"/>
      <c r="CX94" s="292"/>
    </row>
    <row r="95" spans="1:102" s="144" customFormat="1" ht="3" customHeight="1" x14ac:dyDescent="0.15">
      <c r="A95" s="46"/>
      <c r="B95" s="47"/>
      <c r="C95" s="47"/>
      <c r="D95" s="47"/>
      <c r="E95" s="47"/>
      <c r="F95" s="47"/>
      <c r="G95" s="161"/>
      <c r="H95" s="40"/>
      <c r="I95" s="40"/>
      <c r="J95" s="40"/>
      <c r="K95" s="40"/>
      <c r="L95" s="40"/>
      <c r="M95" s="40"/>
      <c r="N95" s="40"/>
      <c r="O95" s="41"/>
      <c r="P95" s="162"/>
      <c r="Q95" s="161"/>
      <c r="R95" s="40"/>
      <c r="S95" s="40"/>
      <c r="T95" s="40"/>
      <c r="U95" s="40"/>
      <c r="V95" s="40"/>
      <c r="W95" s="40"/>
      <c r="X95" s="40"/>
      <c r="Y95" s="40"/>
      <c r="Z95" s="40"/>
      <c r="AA95" s="40"/>
      <c r="AB95" s="40"/>
      <c r="AC95" s="41"/>
      <c r="AD95" s="162"/>
      <c r="AE95" s="49"/>
      <c r="AF95" s="49"/>
      <c r="AG95" s="49"/>
      <c r="AH95" s="49"/>
      <c r="AI95" s="49"/>
      <c r="AJ95" s="49"/>
      <c r="AK95" s="49"/>
      <c r="AL95" s="49"/>
      <c r="AM95" s="161"/>
      <c r="AN95" s="40"/>
      <c r="AO95" s="40"/>
      <c r="AP95" s="40"/>
      <c r="AQ95" s="40"/>
      <c r="AR95" s="40"/>
      <c r="AS95" s="40"/>
      <c r="AT95" s="40"/>
      <c r="AU95" s="41"/>
      <c r="AV95" s="162"/>
      <c r="AW95" s="161"/>
      <c r="AX95" s="40"/>
      <c r="AY95" s="40"/>
      <c r="AZ95" s="40"/>
      <c r="BA95" s="40"/>
      <c r="BB95" s="40"/>
      <c r="BC95" s="40"/>
      <c r="BD95" s="40"/>
      <c r="BE95" s="40"/>
      <c r="BF95" s="40"/>
      <c r="BG95" s="40"/>
      <c r="BH95" s="40"/>
      <c r="BI95" s="41"/>
      <c r="BJ95" s="162"/>
      <c r="BK95" s="290"/>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2"/>
      <c r="CP95" s="292"/>
      <c r="CQ95" s="292"/>
      <c r="CR95" s="292"/>
      <c r="CS95" s="292"/>
      <c r="CT95" s="292"/>
      <c r="CU95" s="292"/>
      <c r="CV95" s="292"/>
      <c r="CW95" s="292"/>
      <c r="CX95" s="292"/>
    </row>
    <row r="96" spans="1:102" s="144" customFormat="1" ht="21.75" customHeight="1" x14ac:dyDescent="0.15">
      <c r="A96" s="453" t="s">
        <v>171</v>
      </c>
      <c r="B96" s="454"/>
      <c r="C96" s="454"/>
      <c r="D96" s="454"/>
      <c r="E96" s="454"/>
      <c r="F96" s="454"/>
      <c r="G96" s="163"/>
      <c r="H96" s="502">
        <f>SUM(H114,H132,H149,H167)</f>
        <v>0</v>
      </c>
      <c r="I96" s="503"/>
      <c r="J96" s="503"/>
      <c r="K96" s="503"/>
      <c r="L96" s="503"/>
      <c r="M96" s="503"/>
      <c r="N96" s="504"/>
      <c r="O96" s="37"/>
      <c r="P96" s="164" t="s">
        <v>17</v>
      </c>
      <c r="Q96" s="163"/>
      <c r="R96" s="555">
        <f>SUM(R114,R132,R149,R167)</f>
        <v>0</v>
      </c>
      <c r="S96" s="556"/>
      <c r="T96" s="556"/>
      <c r="U96" s="556"/>
      <c r="V96" s="556"/>
      <c r="W96" s="556"/>
      <c r="X96" s="556"/>
      <c r="Y96" s="556"/>
      <c r="Z96" s="556"/>
      <c r="AA96" s="556"/>
      <c r="AB96" s="557"/>
      <c r="AC96" s="37"/>
      <c r="AD96" s="164" t="s">
        <v>17</v>
      </c>
      <c r="AE96" s="455" t="s">
        <v>172</v>
      </c>
      <c r="AF96" s="455"/>
      <c r="AG96" s="456"/>
      <c r="AH96" s="456"/>
      <c r="AI96" s="456"/>
      <c r="AJ96" s="456"/>
      <c r="AK96" s="456"/>
      <c r="AL96" s="456"/>
      <c r="AM96" s="163"/>
      <c r="AN96" s="502">
        <f>SUM(AN114,AN132,AN149,AN167)</f>
        <v>0</v>
      </c>
      <c r="AO96" s="503"/>
      <c r="AP96" s="503"/>
      <c r="AQ96" s="503"/>
      <c r="AR96" s="503"/>
      <c r="AS96" s="503"/>
      <c r="AT96" s="504"/>
      <c r="AU96" s="37"/>
      <c r="AV96" s="164" t="s">
        <v>17</v>
      </c>
      <c r="AW96" s="163"/>
      <c r="AX96" s="555">
        <f>SUM(AX114,AX132,AX149,AX167)</f>
        <v>0</v>
      </c>
      <c r="AY96" s="556"/>
      <c r="AZ96" s="556"/>
      <c r="BA96" s="556"/>
      <c r="BB96" s="556"/>
      <c r="BC96" s="556"/>
      <c r="BD96" s="556"/>
      <c r="BE96" s="556"/>
      <c r="BF96" s="556"/>
      <c r="BG96" s="556"/>
      <c r="BH96" s="557"/>
      <c r="BI96" s="37"/>
      <c r="BJ96" s="164" t="s">
        <v>17</v>
      </c>
      <c r="BK96" s="290"/>
      <c r="BL96" s="292"/>
      <c r="BM96" s="292"/>
      <c r="BN96" s="292"/>
      <c r="BO96" s="292"/>
      <c r="BP96" s="292"/>
      <c r="BQ96" s="292"/>
      <c r="BR96" s="292"/>
      <c r="BS96" s="292"/>
      <c r="BT96" s="292"/>
      <c r="BU96" s="292"/>
      <c r="BV96" s="292"/>
      <c r="BW96" s="292"/>
      <c r="BX96" s="292"/>
      <c r="BY96" s="292"/>
      <c r="BZ96" s="292"/>
      <c r="CA96" s="292"/>
      <c r="CB96" s="292"/>
      <c r="CC96" s="292"/>
      <c r="CD96" s="292"/>
      <c r="CE96" s="292"/>
      <c r="CF96" s="292"/>
      <c r="CG96" s="292"/>
      <c r="CH96" s="292"/>
      <c r="CI96" s="292"/>
      <c r="CJ96" s="292"/>
      <c r="CK96" s="292"/>
      <c r="CL96" s="292"/>
      <c r="CM96" s="292"/>
      <c r="CN96" s="292"/>
      <c r="CO96" s="292"/>
      <c r="CP96" s="292"/>
      <c r="CQ96" s="292"/>
      <c r="CR96" s="292"/>
      <c r="CS96" s="292"/>
      <c r="CT96" s="292"/>
      <c r="CU96" s="292"/>
      <c r="CV96" s="292"/>
      <c r="CW96" s="292"/>
      <c r="CX96" s="292"/>
    </row>
    <row r="97" spans="1:102" s="144" customFormat="1" ht="3" customHeight="1" x14ac:dyDescent="0.15">
      <c r="A97" s="44"/>
      <c r="B97" s="45"/>
      <c r="C97" s="45"/>
      <c r="D97" s="45"/>
      <c r="E97" s="45"/>
      <c r="F97" s="45"/>
      <c r="G97" s="165"/>
      <c r="H97" s="38"/>
      <c r="I97" s="38"/>
      <c r="J97" s="38"/>
      <c r="K97" s="38"/>
      <c r="L97" s="38"/>
      <c r="M97" s="38"/>
      <c r="N97" s="38"/>
      <c r="O97" s="39"/>
      <c r="P97" s="166"/>
      <c r="Q97" s="165"/>
      <c r="R97" s="38"/>
      <c r="S97" s="38"/>
      <c r="T97" s="38"/>
      <c r="U97" s="38"/>
      <c r="V97" s="38"/>
      <c r="W97" s="38"/>
      <c r="X97" s="38"/>
      <c r="Y97" s="38"/>
      <c r="Z97" s="38"/>
      <c r="AA97" s="38"/>
      <c r="AB97" s="38"/>
      <c r="AC97" s="39"/>
      <c r="AD97" s="166"/>
      <c r="AE97" s="34"/>
      <c r="AF97" s="34"/>
      <c r="AG97" s="34"/>
      <c r="AH97" s="34"/>
      <c r="AI97" s="34"/>
      <c r="AJ97" s="34"/>
      <c r="AK97" s="34"/>
      <c r="AL97" s="34"/>
      <c r="AM97" s="165"/>
      <c r="AN97" s="38"/>
      <c r="AO97" s="38"/>
      <c r="AP97" s="38"/>
      <c r="AQ97" s="38"/>
      <c r="AR97" s="38"/>
      <c r="AS97" s="38"/>
      <c r="AT97" s="38"/>
      <c r="AU97" s="39"/>
      <c r="AV97" s="166"/>
      <c r="AW97" s="165"/>
      <c r="AX97" s="38"/>
      <c r="AY97" s="38"/>
      <c r="AZ97" s="38"/>
      <c r="BA97" s="38"/>
      <c r="BB97" s="38"/>
      <c r="BC97" s="38"/>
      <c r="BD97" s="38"/>
      <c r="BE97" s="38"/>
      <c r="BF97" s="38"/>
      <c r="BG97" s="38"/>
      <c r="BH97" s="38"/>
      <c r="BI97" s="39"/>
      <c r="BJ97" s="166"/>
      <c r="BK97" s="290"/>
      <c r="BL97" s="292"/>
      <c r="BM97" s="292"/>
      <c r="BN97" s="292"/>
      <c r="BO97" s="292"/>
      <c r="BP97" s="292"/>
      <c r="BQ97" s="292"/>
      <c r="BR97" s="292"/>
      <c r="BS97" s="292"/>
      <c r="BT97" s="292"/>
      <c r="BU97" s="292"/>
      <c r="BV97" s="292"/>
      <c r="BW97" s="292"/>
      <c r="BX97" s="292"/>
      <c r="BY97" s="292"/>
      <c r="BZ97" s="292"/>
      <c r="CA97" s="292"/>
      <c r="CB97" s="292"/>
      <c r="CC97" s="292"/>
      <c r="CD97" s="292"/>
      <c r="CE97" s="292"/>
      <c r="CF97" s="292"/>
      <c r="CG97" s="292"/>
      <c r="CH97" s="292"/>
      <c r="CI97" s="292"/>
      <c r="CJ97" s="292"/>
      <c r="CK97" s="292"/>
      <c r="CL97" s="292"/>
      <c r="CM97" s="292"/>
      <c r="CN97" s="292"/>
      <c r="CO97" s="292"/>
      <c r="CP97" s="292"/>
      <c r="CQ97" s="292"/>
      <c r="CR97" s="292"/>
      <c r="CS97" s="292"/>
      <c r="CT97" s="292"/>
      <c r="CU97" s="292"/>
      <c r="CV97" s="292"/>
      <c r="CW97" s="292"/>
      <c r="CX97" s="292"/>
    </row>
    <row r="98" spans="1:102" s="144" customFormat="1" ht="3" customHeight="1" x14ac:dyDescent="0.15">
      <c r="A98" s="46"/>
      <c r="B98" s="47"/>
      <c r="C98" s="47"/>
      <c r="D98" s="47"/>
      <c r="E98" s="47"/>
      <c r="F98" s="47"/>
      <c r="G98" s="161"/>
      <c r="H98" s="40"/>
      <c r="I98" s="40"/>
      <c r="J98" s="40"/>
      <c r="K98" s="40"/>
      <c r="L98" s="40"/>
      <c r="M98" s="40"/>
      <c r="N98" s="40"/>
      <c r="O98" s="41"/>
      <c r="P98" s="162"/>
      <c r="Q98" s="161"/>
      <c r="R98" s="40"/>
      <c r="S98" s="40"/>
      <c r="T98" s="40"/>
      <c r="U98" s="40"/>
      <c r="V98" s="40"/>
      <c r="W98" s="40"/>
      <c r="X98" s="40"/>
      <c r="Y98" s="40"/>
      <c r="Z98" s="40"/>
      <c r="AA98" s="40"/>
      <c r="AB98" s="40"/>
      <c r="AC98" s="41"/>
      <c r="AD98" s="162"/>
      <c r="AE98" s="487"/>
      <c r="AF98" s="487"/>
      <c r="AG98" s="487"/>
      <c r="AH98" s="487"/>
      <c r="AI98" s="487"/>
      <c r="AJ98" s="487"/>
      <c r="AK98" s="487"/>
      <c r="AL98" s="487"/>
      <c r="AM98" s="487"/>
      <c r="AN98" s="487"/>
      <c r="AO98" s="487"/>
      <c r="AP98" s="487"/>
      <c r="AQ98" s="487"/>
      <c r="AR98" s="487"/>
      <c r="AS98" s="487"/>
      <c r="AT98" s="487"/>
      <c r="AU98" s="487"/>
      <c r="AV98" s="487"/>
      <c r="AW98" s="487"/>
      <c r="AX98" s="487"/>
      <c r="AY98" s="487"/>
      <c r="AZ98" s="487"/>
      <c r="BA98" s="487"/>
      <c r="BB98" s="487"/>
      <c r="BC98" s="487"/>
      <c r="BD98" s="487"/>
      <c r="BE98" s="487"/>
      <c r="BF98" s="487"/>
      <c r="BG98" s="487"/>
      <c r="BH98" s="487"/>
      <c r="BI98" s="487"/>
      <c r="BJ98" s="488"/>
      <c r="BK98" s="290"/>
      <c r="BL98" s="292"/>
      <c r="BM98" s="292"/>
      <c r="BN98" s="292"/>
      <c r="BO98" s="292"/>
      <c r="BP98" s="292"/>
      <c r="BQ98" s="292"/>
      <c r="BR98" s="292"/>
      <c r="BS98" s="292"/>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2"/>
      <c r="CP98" s="292"/>
      <c r="CQ98" s="292"/>
      <c r="CR98" s="292"/>
      <c r="CS98" s="292"/>
      <c r="CT98" s="292"/>
      <c r="CU98" s="292"/>
      <c r="CV98" s="292"/>
      <c r="CW98" s="292"/>
      <c r="CX98" s="292"/>
    </row>
    <row r="99" spans="1:102" s="144" customFormat="1" ht="21.75" customHeight="1" x14ac:dyDescent="0.15">
      <c r="A99" s="453" t="s">
        <v>173</v>
      </c>
      <c r="B99" s="454"/>
      <c r="C99" s="454"/>
      <c r="D99" s="454"/>
      <c r="E99" s="454"/>
      <c r="F99" s="454"/>
      <c r="G99" s="163"/>
      <c r="H99" s="502">
        <f>SUM(H117,H135,H152,H170)</f>
        <v>0</v>
      </c>
      <c r="I99" s="503"/>
      <c r="J99" s="503"/>
      <c r="K99" s="503"/>
      <c r="L99" s="503"/>
      <c r="M99" s="503"/>
      <c r="N99" s="504"/>
      <c r="O99" s="37"/>
      <c r="P99" s="164" t="s">
        <v>17</v>
      </c>
      <c r="Q99" s="163"/>
      <c r="R99" s="555">
        <f>SUM(R117,R135,R152,R170)</f>
        <v>0</v>
      </c>
      <c r="S99" s="556"/>
      <c r="T99" s="556"/>
      <c r="U99" s="556"/>
      <c r="V99" s="556"/>
      <c r="W99" s="556"/>
      <c r="X99" s="556"/>
      <c r="Y99" s="556"/>
      <c r="Z99" s="556"/>
      <c r="AA99" s="556"/>
      <c r="AB99" s="557"/>
      <c r="AC99" s="37"/>
      <c r="AD99" s="164" t="s">
        <v>17</v>
      </c>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8"/>
      <c r="BK99" s="290"/>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c r="CP99" s="292"/>
      <c r="CQ99" s="292"/>
      <c r="CR99" s="292"/>
      <c r="CS99" s="292"/>
      <c r="CT99" s="292"/>
      <c r="CU99" s="292"/>
      <c r="CV99" s="292"/>
      <c r="CW99" s="292"/>
      <c r="CX99" s="292"/>
    </row>
    <row r="100" spans="1:102" s="144" customFormat="1" ht="3" customHeight="1" x14ac:dyDescent="0.15">
      <c r="A100" s="23"/>
      <c r="B100" s="34"/>
      <c r="C100" s="34"/>
      <c r="D100" s="34"/>
      <c r="E100" s="34"/>
      <c r="F100" s="34"/>
      <c r="G100" s="165"/>
      <c r="H100" s="38"/>
      <c r="I100" s="38"/>
      <c r="J100" s="38"/>
      <c r="K100" s="38"/>
      <c r="L100" s="38"/>
      <c r="M100" s="38"/>
      <c r="N100" s="38"/>
      <c r="O100" s="38"/>
      <c r="P100" s="166"/>
      <c r="Q100" s="165"/>
      <c r="R100" s="38"/>
      <c r="S100" s="38"/>
      <c r="T100" s="38"/>
      <c r="U100" s="38"/>
      <c r="V100" s="38"/>
      <c r="W100" s="38"/>
      <c r="X100" s="38"/>
      <c r="Y100" s="38"/>
      <c r="Z100" s="38"/>
      <c r="AA100" s="38"/>
      <c r="AB100" s="38"/>
      <c r="AC100" s="38"/>
      <c r="AD100" s="166"/>
      <c r="AE100" s="489"/>
      <c r="AF100" s="489"/>
      <c r="AG100" s="489"/>
      <c r="AH100" s="489"/>
      <c r="AI100" s="489"/>
      <c r="AJ100" s="489"/>
      <c r="AK100" s="489"/>
      <c r="AL100" s="489"/>
      <c r="AM100" s="489"/>
      <c r="AN100" s="489"/>
      <c r="AO100" s="489"/>
      <c r="AP100" s="489"/>
      <c r="AQ100" s="489"/>
      <c r="AR100" s="489"/>
      <c r="AS100" s="489"/>
      <c r="AT100" s="489"/>
      <c r="AU100" s="489"/>
      <c r="AV100" s="489"/>
      <c r="AW100" s="489"/>
      <c r="AX100" s="489"/>
      <c r="AY100" s="489"/>
      <c r="AZ100" s="489"/>
      <c r="BA100" s="489"/>
      <c r="BB100" s="489"/>
      <c r="BC100" s="489"/>
      <c r="BD100" s="489"/>
      <c r="BE100" s="489"/>
      <c r="BF100" s="489"/>
      <c r="BG100" s="489"/>
      <c r="BH100" s="489"/>
      <c r="BI100" s="489"/>
      <c r="BJ100" s="490"/>
      <c r="BK100" s="290"/>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c r="CP100" s="292"/>
      <c r="CQ100" s="292"/>
      <c r="CR100" s="292"/>
      <c r="CS100" s="292"/>
      <c r="CT100" s="292"/>
      <c r="CU100" s="292"/>
      <c r="CV100" s="292"/>
      <c r="CW100" s="292"/>
      <c r="CX100" s="292"/>
    </row>
    <row r="101" spans="1:102" s="144" customFormat="1" ht="6"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290"/>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S101" s="292"/>
      <c r="CT101" s="292"/>
      <c r="CU101" s="292"/>
      <c r="CV101" s="292"/>
      <c r="CW101" s="292"/>
      <c r="CX101" s="292"/>
    </row>
    <row r="102" spans="1:102" s="144" customFormat="1" ht="19.5" customHeight="1" x14ac:dyDescent="0.15">
      <c r="A102" s="464" t="s">
        <v>154</v>
      </c>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c r="AY102" s="465"/>
      <c r="AZ102" s="465"/>
      <c r="BA102" s="465"/>
      <c r="BB102" s="465"/>
      <c r="BC102" s="465"/>
      <c r="BD102" s="465"/>
      <c r="BE102" s="465"/>
      <c r="BF102" s="465"/>
      <c r="BG102" s="465"/>
      <c r="BH102" s="465"/>
      <c r="BI102" s="465"/>
      <c r="BJ102" s="466"/>
      <c r="BK102" s="290"/>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c r="CP102" s="292"/>
      <c r="CQ102" s="292"/>
      <c r="CR102" s="292"/>
      <c r="CS102" s="292"/>
      <c r="CT102" s="292"/>
      <c r="CU102" s="292"/>
      <c r="CV102" s="292"/>
      <c r="CW102" s="292"/>
      <c r="CX102" s="292"/>
    </row>
    <row r="103" spans="1:102" s="144" customFormat="1" ht="33.75" customHeight="1" thickBot="1" x14ac:dyDescent="0.2">
      <c r="A103" s="467"/>
      <c r="B103" s="468"/>
      <c r="C103" s="468"/>
      <c r="D103" s="468"/>
      <c r="E103" s="468"/>
      <c r="F103" s="468"/>
      <c r="G103" s="469" t="s">
        <v>15</v>
      </c>
      <c r="H103" s="469"/>
      <c r="I103" s="469"/>
      <c r="J103" s="469"/>
      <c r="K103" s="469"/>
      <c r="L103" s="469"/>
      <c r="M103" s="469"/>
      <c r="N103" s="469"/>
      <c r="O103" s="469"/>
      <c r="P103" s="469"/>
      <c r="Q103" s="469" t="s">
        <v>16</v>
      </c>
      <c r="R103" s="469"/>
      <c r="S103" s="469"/>
      <c r="T103" s="469"/>
      <c r="U103" s="469"/>
      <c r="V103" s="469"/>
      <c r="W103" s="469"/>
      <c r="X103" s="469"/>
      <c r="Y103" s="469"/>
      <c r="Z103" s="469"/>
      <c r="AA103" s="469"/>
      <c r="AB103" s="469"/>
      <c r="AC103" s="469"/>
      <c r="AD103" s="469"/>
      <c r="AE103" s="485"/>
      <c r="AF103" s="485"/>
      <c r="AG103" s="485"/>
      <c r="AH103" s="485"/>
      <c r="AI103" s="485"/>
      <c r="AJ103" s="485"/>
      <c r="AK103" s="485"/>
      <c r="AL103" s="485"/>
      <c r="AM103" s="469" t="s">
        <v>15</v>
      </c>
      <c r="AN103" s="469"/>
      <c r="AO103" s="469"/>
      <c r="AP103" s="469"/>
      <c r="AQ103" s="469"/>
      <c r="AR103" s="469"/>
      <c r="AS103" s="469"/>
      <c r="AT103" s="469"/>
      <c r="AU103" s="469"/>
      <c r="AV103" s="469"/>
      <c r="AW103" s="469" t="s">
        <v>16</v>
      </c>
      <c r="AX103" s="469"/>
      <c r="AY103" s="469"/>
      <c r="AZ103" s="469"/>
      <c r="BA103" s="469"/>
      <c r="BB103" s="469"/>
      <c r="BC103" s="469"/>
      <c r="BD103" s="469"/>
      <c r="BE103" s="469"/>
      <c r="BF103" s="469"/>
      <c r="BG103" s="469"/>
      <c r="BH103" s="469"/>
      <c r="BI103" s="469"/>
      <c r="BJ103" s="471"/>
      <c r="BK103" s="290"/>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c r="CP103" s="292"/>
      <c r="CQ103" s="292"/>
      <c r="CR103" s="292"/>
      <c r="CS103" s="292"/>
      <c r="CT103" s="292"/>
      <c r="CU103" s="292"/>
      <c r="CV103" s="292"/>
      <c r="CW103" s="292"/>
      <c r="CX103" s="292"/>
    </row>
    <row r="104" spans="1:102" s="144" customFormat="1" ht="3" customHeight="1" thickTop="1" x14ac:dyDescent="0.15">
      <c r="A104" s="145"/>
      <c r="B104" s="146"/>
      <c r="C104" s="146"/>
      <c r="D104" s="146"/>
      <c r="E104" s="146"/>
      <c r="F104" s="212"/>
      <c r="G104" s="225"/>
      <c r="H104" s="226"/>
      <c r="I104" s="226"/>
      <c r="J104" s="226"/>
      <c r="K104" s="226"/>
      <c r="L104" s="226"/>
      <c r="M104" s="226"/>
      <c r="N104" s="226"/>
      <c r="O104" s="227"/>
      <c r="P104" s="228"/>
      <c r="Q104" s="225"/>
      <c r="R104" s="226"/>
      <c r="S104" s="226"/>
      <c r="T104" s="226"/>
      <c r="U104" s="226"/>
      <c r="V104" s="226"/>
      <c r="W104" s="226"/>
      <c r="X104" s="226"/>
      <c r="Y104" s="226"/>
      <c r="Z104" s="226"/>
      <c r="AA104" s="226"/>
      <c r="AB104" s="226"/>
      <c r="AC104" s="227"/>
      <c r="AD104" s="228"/>
      <c r="AE104" s="158"/>
      <c r="AF104" s="158"/>
      <c r="AG104" s="158"/>
      <c r="AH104" s="158"/>
      <c r="AI104" s="158"/>
      <c r="AJ104" s="158"/>
      <c r="AK104" s="158"/>
      <c r="AL104" s="158"/>
      <c r="AM104" s="225"/>
      <c r="AN104" s="226"/>
      <c r="AO104" s="226"/>
      <c r="AP104" s="226"/>
      <c r="AQ104" s="226"/>
      <c r="AR104" s="226"/>
      <c r="AS104" s="226"/>
      <c r="AT104" s="226"/>
      <c r="AU104" s="227"/>
      <c r="AV104" s="228"/>
      <c r="AW104" s="225"/>
      <c r="AX104" s="226"/>
      <c r="AY104" s="226"/>
      <c r="AZ104" s="226"/>
      <c r="BA104" s="226"/>
      <c r="BB104" s="226"/>
      <c r="BC104" s="226"/>
      <c r="BD104" s="226"/>
      <c r="BE104" s="226"/>
      <c r="BF104" s="226"/>
      <c r="BG104" s="226"/>
      <c r="BH104" s="226"/>
      <c r="BI104" s="227"/>
      <c r="BJ104" s="228"/>
      <c r="BK104" s="290"/>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c r="CP104" s="292"/>
      <c r="CQ104" s="292"/>
      <c r="CR104" s="292"/>
      <c r="CS104" s="292"/>
      <c r="CT104" s="292"/>
      <c r="CU104" s="292"/>
      <c r="CV104" s="292"/>
      <c r="CW104" s="292"/>
      <c r="CX104" s="292"/>
    </row>
    <row r="105" spans="1:102" s="144" customFormat="1" ht="21.75" customHeight="1" x14ac:dyDescent="0.15">
      <c r="A105" s="453" t="s">
        <v>174</v>
      </c>
      <c r="B105" s="454"/>
      <c r="C105" s="454"/>
      <c r="D105" s="454"/>
      <c r="E105" s="454"/>
      <c r="F105" s="454"/>
      <c r="G105" s="229"/>
      <c r="H105" s="491"/>
      <c r="I105" s="492"/>
      <c r="J105" s="492"/>
      <c r="K105" s="492"/>
      <c r="L105" s="492"/>
      <c r="M105" s="492"/>
      <c r="N105" s="493"/>
      <c r="O105" s="37"/>
      <c r="P105" s="230" t="s">
        <v>17</v>
      </c>
      <c r="Q105" s="229"/>
      <c r="R105" s="494"/>
      <c r="S105" s="495"/>
      <c r="T105" s="495"/>
      <c r="U105" s="495"/>
      <c r="V105" s="495"/>
      <c r="W105" s="495"/>
      <c r="X105" s="495"/>
      <c r="Y105" s="495"/>
      <c r="Z105" s="495"/>
      <c r="AA105" s="495"/>
      <c r="AB105" s="496"/>
      <c r="AC105" s="37"/>
      <c r="AD105" s="230" t="s">
        <v>17</v>
      </c>
      <c r="AE105" s="454" t="s">
        <v>175</v>
      </c>
      <c r="AF105" s="454"/>
      <c r="AG105" s="486"/>
      <c r="AH105" s="486"/>
      <c r="AI105" s="486"/>
      <c r="AJ105" s="486"/>
      <c r="AK105" s="486"/>
      <c r="AL105" s="486"/>
      <c r="AM105" s="229"/>
      <c r="AN105" s="491"/>
      <c r="AO105" s="492"/>
      <c r="AP105" s="492"/>
      <c r="AQ105" s="492"/>
      <c r="AR105" s="492"/>
      <c r="AS105" s="492"/>
      <c r="AT105" s="493"/>
      <c r="AU105" s="37"/>
      <c r="AV105" s="230" t="s">
        <v>17</v>
      </c>
      <c r="AW105" s="229"/>
      <c r="AX105" s="494"/>
      <c r="AY105" s="495"/>
      <c r="AZ105" s="495"/>
      <c r="BA105" s="495"/>
      <c r="BB105" s="495"/>
      <c r="BC105" s="495"/>
      <c r="BD105" s="495"/>
      <c r="BE105" s="495"/>
      <c r="BF105" s="495"/>
      <c r="BG105" s="495"/>
      <c r="BH105" s="496"/>
      <c r="BI105" s="37"/>
      <c r="BJ105" s="230" t="s">
        <v>17</v>
      </c>
      <c r="BK105" s="290"/>
      <c r="BL105" s="293" t="str">
        <f>IF(BM105&lt;&gt;"","●","")</f>
        <v>●</v>
      </c>
      <c r="BM105" s="294" t="str">
        <f>IF(AND(H105&lt;&gt;"",R105&lt;&gt;"",AN105&lt;&gt;"",AX105&lt;&gt;""),"","「職員数」に未記入の欄があります。職員数が0の場合は「0」とご記入ください。")</f>
        <v>「職員数」に未記入の欄があります。職員数が0の場合は「0」とご記入ください。</v>
      </c>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292"/>
    </row>
    <row r="106" spans="1:102" s="144" customFormat="1" ht="3" customHeight="1" x14ac:dyDescent="0.15">
      <c r="A106" s="44"/>
      <c r="B106" s="45"/>
      <c r="C106" s="45"/>
      <c r="D106" s="45"/>
      <c r="E106" s="45"/>
      <c r="F106" s="45"/>
      <c r="G106" s="231"/>
      <c r="H106" s="38"/>
      <c r="I106" s="38"/>
      <c r="J106" s="38"/>
      <c r="K106" s="38"/>
      <c r="L106" s="38"/>
      <c r="M106" s="38"/>
      <c r="N106" s="38"/>
      <c r="O106" s="39"/>
      <c r="P106" s="232"/>
      <c r="Q106" s="231"/>
      <c r="R106" s="38"/>
      <c r="S106" s="38"/>
      <c r="T106" s="38"/>
      <c r="U106" s="38"/>
      <c r="V106" s="38"/>
      <c r="W106" s="38"/>
      <c r="X106" s="38"/>
      <c r="Y106" s="38"/>
      <c r="Z106" s="38"/>
      <c r="AA106" s="38"/>
      <c r="AB106" s="38"/>
      <c r="AC106" s="39"/>
      <c r="AD106" s="232"/>
      <c r="AE106" s="45"/>
      <c r="AF106" s="45"/>
      <c r="AG106" s="45"/>
      <c r="AH106" s="45"/>
      <c r="AI106" s="45"/>
      <c r="AJ106" s="45"/>
      <c r="AK106" s="45"/>
      <c r="AL106" s="45"/>
      <c r="AM106" s="231"/>
      <c r="AN106" s="38"/>
      <c r="AO106" s="38"/>
      <c r="AP106" s="38"/>
      <c r="AQ106" s="38"/>
      <c r="AR106" s="38"/>
      <c r="AS106" s="38"/>
      <c r="AT106" s="38"/>
      <c r="AU106" s="39"/>
      <c r="AV106" s="232"/>
      <c r="AW106" s="231"/>
      <c r="AX106" s="38"/>
      <c r="AY106" s="38"/>
      <c r="AZ106" s="38"/>
      <c r="BA106" s="38"/>
      <c r="BB106" s="38"/>
      <c r="BC106" s="38"/>
      <c r="BD106" s="38"/>
      <c r="BE106" s="38"/>
      <c r="BF106" s="38"/>
      <c r="BG106" s="38"/>
      <c r="BH106" s="38"/>
      <c r="BI106" s="39"/>
      <c r="BJ106" s="232"/>
      <c r="BK106" s="290"/>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row>
    <row r="107" spans="1:102" s="144" customFormat="1" ht="3" customHeight="1" x14ac:dyDescent="0.15">
      <c r="A107" s="46"/>
      <c r="B107" s="47"/>
      <c r="C107" s="47"/>
      <c r="D107" s="47"/>
      <c r="E107" s="47"/>
      <c r="F107" s="47"/>
      <c r="G107" s="233"/>
      <c r="H107" s="40"/>
      <c r="I107" s="40"/>
      <c r="J107" s="40"/>
      <c r="K107" s="40"/>
      <c r="L107" s="40"/>
      <c r="M107" s="40"/>
      <c r="N107" s="40"/>
      <c r="O107" s="41"/>
      <c r="P107" s="234"/>
      <c r="Q107" s="233"/>
      <c r="R107" s="40"/>
      <c r="S107" s="40"/>
      <c r="T107" s="40"/>
      <c r="U107" s="40"/>
      <c r="V107" s="40"/>
      <c r="W107" s="40"/>
      <c r="X107" s="40"/>
      <c r="Y107" s="40"/>
      <c r="Z107" s="40"/>
      <c r="AA107" s="40"/>
      <c r="AB107" s="40"/>
      <c r="AC107" s="41"/>
      <c r="AD107" s="234"/>
      <c r="AE107" s="47"/>
      <c r="AF107" s="47"/>
      <c r="AG107" s="47"/>
      <c r="AH107" s="47"/>
      <c r="AI107" s="47"/>
      <c r="AJ107" s="47"/>
      <c r="AK107" s="47"/>
      <c r="AL107" s="47"/>
      <c r="AM107" s="233"/>
      <c r="AN107" s="40"/>
      <c r="AO107" s="40"/>
      <c r="AP107" s="40"/>
      <c r="AQ107" s="40"/>
      <c r="AR107" s="40"/>
      <c r="AS107" s="40"/>
      <c r="AT107" s="40"/>
      <c r="AU107" s="41"/>
      <c r="AV107" s="234"/>
      <c r="AW107" s="233"/>
      <c r="AX107" s="40"/>
      <c r="AY107" s="40"/>
      <c r="AZ107" s="40"/>
      <c r="BA107" s="40"/>
      <c r="BB107" s="40"/>
      <c r="BC107" s="40"/>
      <c r="BD107" s="40"/>
      <c r="BE107" s="40"/>
      <c r="BF107" s="40"/>
      <c r="BG107" s="40"/>
      <c r="BH107" s="40"/>
      <c r="BI107" s="41"/>
      <c r="BJ107" s="234"/>
      <c r="BK107" s="290"/>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row>
    <row r="108" spans="1:102" s="144" customFormat="1" ht="21.75" customHeight="1" x14ac:dyDescent="0.15">
      <c r="A108" s="453" t="s">
        <v>176</v>
      </c>
      <c r="B108" s="454"/>
      <c r="C108" s="454"/>
      <c r="D108" s="454"/>
      <c r="E108" s="454"/>
      <c r="F108" s="454"/>
      <c r="G108" s="229"/>
      <c r="H108" s="491"/>
      <c r="I108" s="492"/>
      <c r="J108" s="492"/>
      <c r="K108" s="492"/>
      <c r="L108" s="492"/>
      <c r="M108" s="492"/>
      <c r="N108" s="493"/>
      <c r="O108" s="37"/>
      <c r="P108" s="230" t="s">
        <v>17</v>
      </c>
      <c r="Q108" s="229"/>
      <c r="R108" s="494"/>
      <c r="S108" s="495"/>
      <c r="T108" s="495"/>
      <c r="U108" s="495"/>
      <c r="V108" s="495"/>
      <c r="W108" s="495"/>
      <c r="X108" s="495"/>
      <c r="Y108" s="495"/>
      <c r="Z108" s="495"/>
      <c r="AA108" s="495"/>
      <c r="AB108" s="496"/>
      <c r="AC108" s="37"/>
      <c r="AD108" s="230" t="s">
        <v>17</v>
      </c>
      <c r="AE108" s="454" t="s">
        <v>177</v>
      </c>
      <c r="AF108" s="454"/>
      <c r="AG108" s="486"/>
      <c r="AH108" s="486"/>
      <c r="AI108" s="486"/>
      <c r="AJ108" s="486"/>
      <c r="AK108" s="486"/>
      <c r="AL108" s="486"/>
      <c r="AM108" s="229"/>
      <c r="AN108" s="491"/>
      <c r="AO108" s="492"/>
      <c r="AP108" s="492"/>
      <c r="AQ108" s="492"/>
      <c r="AR108" s="492"/>
      <c r="AS108" s="492"/>
      <c r="AT108" s="493"/>
      <c r="AU108" s="37"/>
      <c r="AV108" s="230" t="s">
        <v>17</v>
      </c>
      <c r="AW108" s="229"/>
      <c r="AX108" s="494"/>
      <c r="AY108" s="495"/>
      <c r="AZ108" s="495"/>
      <c r="BA108" s="495"/>
      <c r="BB108" s="495"/>
      <c r="BC108" s="495"/>
      <c r="BD108" s="495"/>
      <c r="BE108" s="495"/>
      <c r="BF108" s="495"/>
      <c r="BG108" s="495"/>
      <c r="BH108" s="496"/>
      <c r="BI108" s="37"/>
      <c r="BJ108" s="230" t="s">
        <v>17</v>
      </c>
      <c r="BK108" s="290"/>
      <c r="BL108" s="293" t="str">
        <f>IF(BM108&lt;&gt;"","●","")</f>
        <v>●</v>
      </c>
      <c r="BM108" s="294" t="str">
        <f>IF(AND(H108&lt;&gt;"",R108&lt;&gt;"",AN108&lt;&gt;"",AX108&lt;&gt;""),"","「職員数」に未記入の欄があります。職員数が0の場合は「0」とご記入ください。")</f>
        <v>「職員数」に未記入の欄があります。職員数が0の場合は「0」とご記入ください。</v>
      </c>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c r="CP108" s="292"/>
      <c r="CQ108" s="292"/>
      <c r="CR108" s="292"/>
      <c r="CS108" s="292"/>
      <c r="CT108" s="292"/>
      <c r="CU108" s="292"/>
      <c r="CV108" s="292"/>
      <c r="CW108" s="292"/>
      <c r="CX108" s="292"/>
    </row>
    <row r="109" spans="1:102" s="144" customFormat="1" ht="3" customHeight="1" thickBot="1" x14ac:dyDescent="0.2">
      <c r="A109" s="44"/>
      <c r="B109" s="45"/>
      <c r="C109" s="45"/>
      <c r="D109" s="45"/>
      <c r="E109" s="45"/>
      <c r="F109" s="45"/>
      <c r="G109" s="235"/>
      <c r="H109" s="236"/>
      <c r="I109" s="236"/>
      <c r="J109" s="236"/>
      <c r="K109" s="236"/>
      <c r="L109" s="236"/>
      <c r="M109" s="236"/>
      <c r="N109" s="236"/>
      <c r="O109" s="237"/>
      <c r="P109" s="238"/>
      <c r="Q109" s="235"/>
      <c r="R109" s="236"/>
      <c r="S109" s="236"/>
      <c r="T109" s="236"/>
      <c r="U109" s="236"/>
      <c r="V109" s="236"/>
      <c r="W109" s="236"/>
      <c r="X109" s="236"/>
      <c r="Y109" s="236"/>
      <c r="Z109" s="236"/>
      <c r="AA109" s="236"/>
      <c r="AB109" s="236"/>
      <c r="AC109" s="237"/>
      <c r="AD109" s="238"/>
      <c r="AE109" s="45"/>
      <c r="AF109" s="45"/>
      <c r="AG109" s="45"/>
      <c r="AH109" s="45"/>
      <c r="AI109" s="45"/>
      <c r="AJ109" s="45"/>
      <c r="AK109" s="45"/>
      <c r="AL109" s="45"/>
      <c r="AM109" s="235"/>
      <c r="AN109" s="236"/>
      <c r="AO109" s="236"/>
      <c r="AP109" s="236"/>
      <c r="AQ109" s="236"/>
      <c r="AR109" s="236"/>
      <c r="AS109" s="236"/>
      <c r="AT109" s="236"/>
      <c r="AU109" s="237"/>
      <c r="AV109" s="238"/>
      <c r="AW109" s="235"/>
      <c r="AX109" s="236"/>
      <c r="AY109" s="236"/>
      <c r="AZ109" s="236"/>
      <c r="BA109" s="236"/>
      <c r="BB109" s="236"/>
      <c r="BC109" s="236"/>
      <c r="BD109" s="236"/>
      <c r="BE109" s="236"/>
      <c r="BF109" s="236"/>
      <c r="BG109" s="236"/>
      <c r="BH109" s="236"/>
      <c r="BI109" s="237"/>
      <c r="BJ109" s="238"/>
      <c r="BK109" s="290"/>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row>
    <row r="110" spans="1:102" s="144" customFormat="1" ht="3" customHeight="1" thickTop="1" x14ac:dyDescent="0.15">
      <c r="A110" s="46"/>
      <c r="B110" s="47"/>
      <c r="C110" s="47"/>
      <c r="D110" s="47"/>
      <c r="E110" s="47"/>
      <c r="F110" s="47"/>
      <c r="G110" s="167"/>
      <c r="H110" s="42"/>
      <c r="I110" s="42"/>
      <c r="J110" s="42"/>
      <c r="K110" s="42"/>
      <c r="L110" s="42"/>
      <c r="M110" s="42"/>
      <c r="N110" s="42"/>
      <c r="O110" s="43"/>
      <c r="P110" s="164"/>
      <c r="Q110" s="167"/>
      <c r="R110" s="42"/>
      <c r="S110" s="42"/>
      <c r="T110" s="42"/>
      <c r="U110" s="42"/>
      <c r="V110" s="42"/>
      <c r="W110" s="42"/>
      <c r="X110" s="42"/>
      <c r="Y110" s="42"/>
      <c r="Z110" s="42"/>
      <c r="AA110" s="42"/>
      <c r="AB110" s="42"/>
      <c r="AC110" s="43"/>
      <c r="AD110" s="164"/>
      <c r="AE110" s="47"/>
      <c r="AF110" s="47"/>
      <c r="AG110" s="47"/>
      <c r="AH110" s="47"/>
      <c r="AI110" s="47"/>
      <c r="AJ110" s="47"/>
      <c r="AK110" s="47"/>
      <c r="AL110" s="47"/>
      <c r="AM110" s="167"/>
      <c r="AN110" s="42"/>
      <c r="AO110" s="42"/>
      <c r="AP110" s="42"/>
      <c r="AQ110" s="42"/>
      <c r="AR110" s="42"/>
      <c r="AS110" s="42"/>
      <c r="AT110" s="42"/>
      <c r="AU110" s="43"/>
      <c r="AV110" s="164"/>
      <c r="AW110" s="167"/>
      <c r="AX110" s="42"/>
      <c r="AY110" s="42"/>
      <c r="AZ110" s="42"/>
      <c r="BA110" s="42"/>
      <c r="BB110" s="42"/>
      <c r="BC110" s="42"/>
      <c r="BD110" s="42"/>
      <c r="BE110" s="42"/>
      <c r="BF110" s="42"/>
      <c r="BG110" s="42"/>
      <c r="BH110" s="42"/>
      <c r="BI110" s="43"/>
      <c r="BJ110" s="164"/>
      <c r="BK110" s="290"/>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c r="CP110" s="292"/>
      <c r="CQ110" s="292"/>
      <c r="CR110" s="292"/>
      <c r="CS110" s="292"/>
      <c r="CT110" s="292"/>
      <c r="CU110" s="292"/>
      <c r="CV110" s="292"/>
      <c r="CW110" s="292"/>
      <c r="CX110" s="292"/>
    </row>
    <row r="111" spans="1:102" s="144" customFormat="1" ht="21.75" customHeight="1" x14ac:dyDescent="0.15">
      <c r="A111" s="453" t="s">
        <v>178</v>
      </c>
      <c r="B111" s="454"/>
      <c r="C111" s="454"/>
      <c r="D111" s="454"/>
      <c r="E111" s="454"/>
      <c r="F111" s="454"/>
      <c r="G111" s="163"/>
      <c r="H111" s="491"/>
      <c r="I111" s="492"/>
      <c r="J111" s="492"/>
      <c r="K111" s="492"/>
      <c r="L111" s="492"/>
      <c r="M111" s="492"/>
      <c r="N111" s="493"/>
      <c r="O111" s="37"/>
      <c r="P111" s="164" t="s">
        <v>17</v>
      </c>
      <c r="Q111" s="163"/>
      <c r="R111" s="494"/>
      <c r="S111" s="495"/>
      <c r="T111" s="495"/>
      <c r="U111" s="495"/>
      <c r="V111" s="495"/>
      <c r="W111" s="495"/>
      <c r="X111" s="495"/>
      <c r="Y111" s="495"/>
      <c r="Z111" s="495"/>
      <c r="AA111" s="495"/>
      <c r="AB111" s="496"/>
      <c r="AC111" s="37"/>
      <c r="AD111" s="164" t="s">
        <v>17</v>
      </c>
      <c r="AE111" s="454" t="s">
        <v>179</v>
      </c>
      <c r="AF111" s="454"/>
      <c r="AG111" s="486"/>
      <c r="AH111" s="486"/>
      <c r="AI111" s="486"/>
      <c r="AJ111" s="486"/>
      <c r="AK111" s="486"/>
      <c r="AL111" s="486"/>
      <c r="AM111" s="163"/>
      <c r="AN111" s="491"/>
      <c r="AO111" s="492"/>
      <c r="AP111" s="492"/>
      <c r="AQ111" s="492"/>
      <c r="AR111" s="492"/>
      <c r="AS111" s="492"/>
      <c r="AT111" s="493"/>
      <c r="AU111" s="37"/>
      <c r="AV111" s="164" t="s">
        <v>17</v>
      </c>
      <c r="AW111" s="163"/>
      <c r="AX111" s="494"/>
      <c r="AY111" s="495"/>
      <c r="AZ111" s="495"/>
      <c r="BA111" s="495"/>
      <c r="BB111" s="495"/>
      <c r="BC111" s="495"/>
      <c r="BD111" s="495"/>
      <c r="BE111" s="495"/>
      <c r="BF111" s="495"/>
      <c r="BG111" s="495"/>
      <c r="BH111" s="496"/>
      <c r="BI111" s="37"/>
      <c r="BJ111" s="164" t="s">
        <v>17</v>
      </c>
      <c r="BK111" s="290"/>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row>
    <row r="112" spans="1:102" s="144" customFormat="1" ht="3" customHeight="1" x14ac:dyDescent="0.15">
      <c r="A112" s="44"/>
      <c r="B112" s="45"/>
      <c r="C112" s="45"/>
      <c r="D112" s="45"/>
      <c r="E112" s="45"/>
      <c r="F112" s="45"/>
      <c r="G112" s="165"/>
      <c r="H112" s="38"/>
      <c r="I112" s="38"/>
      <c r="J112" s="38"/>
      <c r="K112" s="38"/>
      <c r="L112" s="38"/>
      <c r="M112" s="38"/>
      <c r="N112" s="38"/>
      <c r="O112" s="39"/>
      <c r="P112" s="166"/>
      <c r="Q112" s="165"/>
      <c r="R112" s="38"/>
      <c r="S112" s="38"/>
      <c r="T112" s="38"/>
      <c r="U112" s="38"/>
      <c r="V112" s="38"/>
      <c r="W112" s="38"/>
      <c r="X112" s="38"/>
      <c r="Y112" s="38"/>
      <c r="Z112" s="38"/>
      <c r="AA112" s="38"/>
      <c r="AB112" s="38"/>
      <c r="AC112" s="39"/>
      <c r="AD112" s="166"/>
      <c r="AE112" s="45"/>
      <c r="AF112" s="45"/>
      <c r="AG112" s="45"/>
      <c r="AH112" s="45"/>
      <c r="AI112" s="45"/>
      <c r="AJ112" s="45"/>
      <c r="AK112" s="45"/>
      <c r="AL112" s="45"/>
      <c r="AM112" s="165"/>
      <c r="AN112" s="38"/>
      <c r="AO112" s="38"/>
      <c r="AP112" s="38"/>
      <c r="AQ112" s="38"/>
      <c r="AR112" s="38"/>
      <c r="AS112" s="38"/>
      <c r="AT112" s="38"/>
      <c r="AU112" s="39"/>
      <c r="AV112" s="166"/>
      <c r="AW112" s="165"/>
      <c r="AX112" s="38"/>
      <c r="AY112" s="38"/>
      <c r="AZ112" s="38"/>
      <c r="BA112" s="38"/>
      <c r="BB112" s="38"/>
      <c r="BC112" s="38"/>
      <c r="BD112" s="38"/>
      <c r="BE112" s="38"/>
      <c r="BF112" s="38"/>
      <c r="BG112" s="38"/>
      <c r="BH112" s="38"/>
      <c r="BI112" s="39"/>
      <c r="BJ112" s="166"/>
      <c r="BK112" s="290"/>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2"/>
      <c r="CP112" s="292"/>
      <c r="CQ112" s="292"/>
      <c r="CR112" s="292"/>
      <c r="CS112" s="292"/>
      <c r="CT112" s="292"/>
      <c r="CU112" s="292"/>
      <c r="CV112" s="292"/>
      <c r="CW112" s="292"/>
      <c r="CX112" s="292"/>
    </row>
    <row r="113" spans="1:102" s="144" customFormat="1" ht="3" customHeight="1" x14ac:dyDescent="0.15">
      <c r="A113" s="46"/>
      <c r="B113" s="47"/>
      <c r="C113" s="47"/>
      <c r="D113" s="47"/>
      <c r="E113" s="47"/>
      <c r="F113" s="47"/>
      <c r="G113" s="161"/>
      <c r="H113" s="40"/>
      <c r="I113" s="40"/>
      <c r="J113" s="40"/>
      <c r="K113" s="40"/>
      <c r="L113" s="40"/>
      <c r="M113" s="40"/>
      <c r="N113" s="40"/>
      <c r="O113" s="41"/>
      <c r="P113" s="162"/>
      <c r="Q113" s="161"/>
      <c r="R113" s="40"/>
      <c r="S113" s="40"/>
      <c r="T113" s="40"/>
      <c r="U113" s="40"/>
      <c r="V113" s="40"/>
      <c r="W113" s="40"/>
      <c r="X113" s="40"/>
      <c r="Y113" s="40"/>
      <c r="Z113" s="40"/>
      <c r="AA113" s="40"/>
      <c r="AB113" s="40"/>
      <c r="AC113" s="41"/>
      <c r="AD113" s="162"/>
      <c r="AE113" s="47"/>
      <c r="AF113" s="47"/>
      <c r="AG113" s="47"/>
      <c r="AH113" s="47"/>
      <c r="AI113" s="47"/>
      <c r="AJ113" s="47"/>
      <c r="AK113" s="47"/>
      <c r="AL113" s="47"/>
      <c r="AM113" s="161"/>
      <c r="AN113" s="40"/>
      <c r="AO113" s="40"/>
      <c r="AP113" s="40"/>
      <c r="AQ113" s="40"/>
      <c r="AR113" s="40"/>
      <c r="AS113" s="40"/>
      <c r="AT113" s="40"/>
      <c r="AU113" s="41"/>
      <c r="AV113" s="162"/>
      <c r="AW113" s="161"/>
      <c r="AX113" s="40"/>
      <c r="AY113" s="40"/>
      <c r="AZ113" s="40"/>
      <c r="BA113" s="40"/>
      <c r="BB113" s="40"/>
      <c r="BC113" s="40"/>
      <c r="BD113" s="40"/>
      <c r="BE113" s="40"/>
      <c r="BF113" s="40"/>
      <c r="BG113" s="40"/>
      <c r="BH113" s="40"/>
      <c r="BI113" s="41"/>
      <c r="BJ113" s="162"/>
      <c r="BK113" s="290"/>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row>
    <row r="114" spans="1:102" s="144" customFormat="1" ht="21.75" customHeight="1" x14ac:dyDescent="0.15">
      <c r="A114" s="453" t="s">
        <v>180</v>
      </c>
      <c r="B114" s="454"/>
      <c r="C114" s="454"/>
      <c r="D114" s="454"/>
      <c r="E114" s="454"/>
      <c r="F114" s="454"/>
      <c r="G114" s="163"/>
      <c r="H114" s="491"/>
      <c r="I114" s="492"/>
      <c r="J114" s="492"/>
      <c r="K114" s="492"/>
      <c r="L114" s="492"/>
      <c r="M114" s="492"/>
      <c r="N114" s="493"/>
      <c r="O114" s="37"/>
      <c r="P114" s="164" t="s">
        <v>17</v>
      </c>
      <c r="Q114" s="163"/>
      <c r="R114" s="494"/>
      <c r="S114" s="495"/>
      <c r="T114" s="495"/>
      <c r="U114" s="495"/>
      <c r="V114" s="495"/>
      <c r="W114" s="495"/>
      <c r="X114" s="495"/>
      <c r="Y114" s="495"/>
      <c r="Z114" s="495"/>
      <c r="AA114" s="495"/>
      <c r="AB114" s="496"/>
      <c r="AC114" s="37"/>
      <c r="AD114" s="164" t="s">
        <v>17</v>
      </c>
      <c r="AE114" s="454" t="s">
        <v>181</v>
      </c>
      <c r="AF114" s="454"/>
      <c r="AG114" s="486"/>
      <c r="AH114" s="486"/>
      <c r="AI114" s="486"/>
      <c r="AJ114" s="486"/>
      <c r="AK114" s="486"/>
      <c r="AL114" s="486"/>
      <c r="AM114" s="163"/>
      <c r="AN114" s="491"/>
      <c r="AO114" s="492"/>
      <c r="AP114" s="492"/>
      <c r="AQ114" s="492"/>
      <c r="AR114" s="492"/>
      <c r="AS114" s="492"/>
      <c r="AT114" s="493"/>
      <c r="AU114" s="37"/>
      <c r="AV114" s="164" t="s">
        <v>17</v>
      </c>
      <c r="AW114" s="163"/>
      <c r="AX114" s="494"/>
      <c r="AY114" s="495"/>
      <c r="AZ114" s="495"/>
      <c r="BA114" s="495"/>
      <c r="BB114" s="495"/>
      <c r="BC114" s="495"/>
      <c r="BD114" s="495"/>
      <c r="BE114" s="495"/>
      <c r="BF114" s="495"/>
      <c r="BG114" s="495"/>
      <c r="BH114" s="496"/>
      <c r="BI114" s="37"/>
      <c r="BJ114" s="164" t="s">
        <v>17</v>
      </c>
      <c r="BK114" s="290"/>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row>
    <row r="115" spans="1:102" s="144" customFormat="1" ht="3" customHeight="1" x14ac:dyDescent="0.15">
      <c r="A115" s="44"/>
      <c r="B115" s="45"/>
      <c r="C115" s="45"/>
      <c r="D115" s="45"/>
      <c r="E115" s="45"/>
      <c r="F115" s="45"/>
      <c r="G115" s="165"/>
      <c r="H115" s="38"/>
      <c r="I115" s="38"/>
      <c r="J115" s="38"/>
      <c r="K115" s="38"/>
      <c r="L115" s="38"/>
      <c r="M115" s="38"/>
      <c r="N115" s="38"/>
      <c r="O115" s="39"/>
      <c r="P115" s="166"/>
      <c r="Q115" s="165"/>
      <c r="R115" s="38"/>
      <c r="S115" s="38"/>
      <c r="T115" s="38"/>
      <c r="U115" s="38"/>
      <c r="V115" s="38"/>
      <c r="W115" s="38"/>
      <c r="X115" s="38"/>
      <c r="Y115" s="38"/>
      <c r="Z115" s="38"/>
      <c r="AA115" s="38"/>
      <c r="AB115" s="38"/>
      <c r="AC115" s="39"/>
      <c r="AD115" s="166"/>
      <c r="AE115" s="34"/>
      <c r="AF115" s="34"/>
      <c r="AG115" s="34"/>
      <c r="AH115" s="34"/>
      <c r="AI115" s="34"/>
      <c r="AJ115" s="34"/>
      <c r="AK115" s="34"/>
      <c r="AL115" s="34"/>
      <c r="AM115" s="165"/>
      <c r="AN115" s="38"/>
      <c r="AO115" s="38"/>
      <c r="AP115" s="38"/>
      <c r="AQ115" s="38"/>
      <c r="AR115" s="38"/>
      <c r="AS115" s="38"/>
      <c r="AT115" s="38"/>
      <c r="AU115" s="39"/>
      <c r="AV115" s="166"/>
      <c r="AW115" s="165"/>
      <c r="AX115" s="38"/>
      <c r="AY115" s="38"/>
      <c r="AZ115" s="38"/>
      <c r="BA115" s="38"/>
      <c r="BB115" s="38"/>
      <c r="BC115" s="38"/>
      <c r="BD115" s="38"/>
      <c r="BE115" s="38"/>
      <c r="BF115" s="38"/>
      <c r="BG115" s="38"/>
      <c r="BH115" s="38"/>
      <c r="BI115" s="39"/>
      <c r="BJ115" s="166"/>
      <c r="BK115" s="290"/>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row>
    <row r="116" spans="1:102" s="144" customFormat="1" ht="3" customHeight="1" x14ac:dyDescent="0.15">
      <c r="A116" s="46"/>
      <c r="B116" s="47"/>
      <c r="C116" s="47"/>
      <c r="D116" s="47"/>
      <c r="E116" s="47"/>
      <c r="F116" s="47"/>
      <c r="G116" s="161"/>
      <c r="H116" s="40"/>
      <c r="I116" s="40"/>
      <c r="J116" s="40"/>
      <c r="K116" s="40"/>
      <c r="L116" s="40"/>
      <c r="M116" s="40"/>
      <c r="N116" s="40"/>
      <c r="O116" s="41"/>
      <c r="P116" s="162"/>
      <c r="Q116" s="161"/>
      <c r="R116" s="40"/>
      <c r="S116" s="40"/>
      <c r="T116" s="40"/>
      <c r="U116" s="40"/>
      <c r="V116" s="40"/>
      <c r="W116" s="40"/>
      <c r="X116" s="40"/>
      <c r="Y116" s="40"/>
      <c r="Z116" s="40"/>
      <c r="AA116" s="40"/>
      <c r="AB116" s="40"/>
      <c r="AC116" s="41"/>
      <c r="AD116" s="162"/>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8"/>
      <c r="BK116" s="290"/>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row>
    <row r="117" spans="1:102" s="144" customFormat="1" ht="21.75" customHeight="1" x14ac:dyDescent="0.15">
      <c r="A117" s="453" t="s">
        <v>182</v>
      </c>
      <c r="B117" s="454"/>
      <c r="C117" s="454"/>
      <c r="D117" s="454"/>
      <c r="E117" s="454"/>
      <c r="F117" s="454"/>
      <c r="G117" s="163"/>
      <c r="H117" s="491"/>
      <c r="I117" s="492"/>
      <c r="J117" s="492"/>
      <c r="K117" s="492"/>
      <c r="L117" s="492"/>
      <c r="M117" s="492"/>
      <c r="N117" s="493"/>
      <c r="O117" s="37"/>
      <c r="P117" s="164" t="s">
        <v>17</v>
      </c>
      <c r="Q117" s="163"/>
      <c r="R117" s="494"/>
      <c r="S117" s="495"/>
      <c r="T117" s="495"/>
      <c r="U117" s="495"/>
      <c r="V117" s="495"/>
      <c r="W117" s="495"/>
      <c r="X117" s="495"/>
      <c r="Y117" s="495"/>
      <c r="Z117" s="495"/>
      <c r="AA117" s="495"/>
      <c r="AB117" s="496"/>
      <c r="AC117" s="37"/>
      <c r="AD117" s="164" t="s">
        <v>17</v>
      </c>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8"/>
      <c r="BK117" s="290"/>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292"/>
    </row>
    <row r="118" spans="1:102" s="144" customFormat="1" ht="3" customHeight="1" x14ac:dyDescent="0.15">
      <c r="A118" s="23"/>
      <c r="B118" s="34"/>
      <c r="C118" s="34"/>
      <c r="D118" s="34"/>
      <c r="E118" s="34"/>
      <c r="F118" s="34"/>
      <c r="G118" s="165"/>
      <c r="H118" s="38"/>
      <c r="I118" s="38"/>
      <c r="J118" s="38"/>
      <c r="K118" s="38"/>
      <c r="L118" s="38"/>
      <c r="M118" s="38"/>
      <c r="N118" s="38"/>
      <c r="O118" s="38"/>
      <c r="P118" s="166"/>
      <c r="Q118" s="165"/>
      <c r="R118" s="38"/>
      <c r="S118" s="38"/>
      <c r="T118" s="38"/>
      <c r="U118" s="38"/>
      <c r="V118" s="38"/>
      <c r="W118" s="38"/>
      <c r="X118" s="38"/>
      <c r="Y118" s="38"/>
      <c r="Z118" s="38"/>
      <c r="AA118" s="38"/>
      <c r="AB118" s="38"/>
      <c r="AC118" s="38"/>
      <c r="AD118" s="166"/>
      <c r="AE118" s="489"/>
      <c r="AF118" s="489"/>
      <c r="AG118" s="489"/>
      <c r="AH118" s="489"/>
      <c r="AI118" s="489"/>
      <c r="AJ118" s="489"/>
      <c r="AK118" s="489"/>
      <c r="AL118" s="489"/>
      <c r="AM118" s="489"/>
      <c r="AN118" s="489"/>
      <c r="AO118" s="489"/>
      <c r="AP118" s="489"/>
      <c r="AQ118" s="489"/>
      <c r="AR118" s="489"/>
      <c r="AS118" s="489"/>
      <c r="AT118" s="489"/>
      <c r="AU118" s="489"/>
      <c r="AV118" s="489"/>
      <c r="AW118" s="489"/>
      <c r="AX118" s="489"/>
      <c r="AY118" s="489"/>
      <c r="AZ118" s="489"/>
      <c r="BA118" s="489"/>
      <c r="BB118" s="489"/>
      <c r="BC118" s="489"/>
      <c r="BD118" s="489"/>
      <c r="BE118" s="489"/>
      <c r="BF118" s="489"/>
      <c r="BG118" s="489"/>
      <c r="BH118" s="489"/>
      <c r="BI118" s="489"/>
      <c r="BJ118" s="490"/>
      <c r="BK118" s="290"/>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c r="CP118" s="292"/>
      <c r="CQ118" s="292"/>
      <c r="CR118" s="292"/>
      <c r="CS118" s="292"/>
      <c r="CT118" s="292"/>
      <c r="CU118" s="292"/>
      <c r="CV118" s="292"/>
      <c r="CW118" s="292"/>
      <c r="CX118" s="292"/>
    </row>
    <row r="119" spans="1:102" s="144" customFormat="1" ht="6" customHeight="1"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290"/>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c r="CP119" s="292"/>
      <c r="CQ119" s="292"/>
      <c r="CR119" s="292"/>
      <c r="CS119" s="292"/>
      <c r="CT119" s="292"/>
      <c r="CU119" s="292"/>
      <c r="CV119" s="292"/>
      <c r="CW119" s="292"/>
      <c r="CX119" s="292"/>
    </row>
    <row r="120" spans="1:102" s="144" customFormat="1" ht="19.5" customHeight="1" x14ac:dyDescent="0.15">
      <c r="A120" s="464" t="s">
        <v>129</v>
      </c>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c r="AK120" s="465"/>
      <c r="AL120" s="465"/>
      <c r="AM120" s="465"/>
      <c r="AN120" s="465"/>
      <c r="AO120" s="465"/>
      <c r="AP120" s="465"/>
      <c r="AQ120" s="465"/>
      <c r="AR120" s="465"/>
      <c r="AS120" s="465"/>
      <c r="AT120" s="465"/>
      <c r="AU120" s="465"/>
      <c r="AV120" s="465"/>
      <c r="AW120" s="465"/>
      <c r="AX120" s="465"/>
      <c r="AY120" s="465"/>
      <c r="AZ120" s="465"/>
      <c r="BA120" s="465"/>
      <c r="BB120" s="465"/>
      <c r="BC120" s="465"/>
      <c r="BD120" s="465"/>
      <c r="BE120" s="465"/>
      <c r="BF120" s="465"/>
      <c r="BG120" s="465"/>
      <c r="BH120" s="465"/>
      <c r="BI120" s="465"/>
      <c r="BJ120" s="466"/>
      <c r="BK120" s="290"/>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2"/>
      <c r="CP120" s="292"/>
      <c r="CQ120" s="292"/>
      <c r="CR120" s="292"/>
      <c r="CS120" s="292"/>
      <c r="CT120" s="292"/>
      <c r="CU120" s="292"/>
      <c r="CV120" s="292"/>
      <c r="CW120" s="292"/>
      <c r="CX120" s="292"/>
    </row>
    <row r="121" spans="1:102" s="144" customFormat="1" ht="33.75" customHeight="1" thickBot="1" x14ac:dyDescent="0.2">
      <c r="A121" s="467"/>
      <c r="B121" s="468"/>
      <c r="C121" s="468"/>
      <c r="D121" s="468"/>
      <c r="E121" s="468"/>
      <c r="F121" s="468"/>
      <c r="G121" s="469" t="s">
        <v>15</v>
      </c>
      <c r="H121" s="469"/>
      <c r="I121" s="469"/>
      <c r="J121" s="469"/>
      <c r="K121" s="469"/>
      <c r="L121" s="469"/>
      <c r="M121" s="469"/>
      <c r="N121" s="469"/>
      <c r="O121" s="469"/>
      <c r="P121" s="469"/>
      <c r="Q121" s="469" t="s">
        <v>16</v>
      </c>
      <c r="R121" s="469"/>
      <c r="S121" s="469"/>
      <c r="T121" s="469"/>
      <c r="U121" s="469"/>
      <c r="V121" s="469"/>
      <c r="W121" s="469"/>
      <c r="X121" s="469"/>
      <c r="Y121" s="469"/>
      <c r="Z121" s="469"/>
      <c r="AA121" s="469"/>
      <c r="AB121" s="469"/>
      <c r="AC121" s="469"/>
      <c r="AD121" s="469"/>
      <c r="AE121" s="485"/>
      <c r="AF121" s="485"/>
      <c r="AG121" s="485"/>
      <c r="AH121" s="485"/>
      <c r="AI121" s="485"/>
      <c r="AJ121" s="485"/>
      <c r="AK121" s="485"/>
      <c r="AL121" s="485"/>
      <c r="AM121" s="469" t="s">
        <v>15</v>
      </c>
      <c r="AN121" s="469"/>
      <c r="AO121" s="469"/>
      <c r="AP121" s="469"/>
      <c r="AQ121" s="469"/>
      <c r="AR121" s="469"/>
      <c r="AS121" s="469"/>
      <c r="AT121" s="469"/>
      <c r="AU121" s="469"/>
      <c r="AV121" s="469"/>
      <c r="AW121" s="469" t="s">
        <v>16</v>
      </c>
      <c r="AX121" s="469"/>
      <c r="AY121" s="469"/>
      <c r="AZ121" s="469"/>
      <c r="BA121" s="469"/>
      <c r="BB121" s="469"/>
      <c r="BC121" s="469"/>
      <c r="BD121" s="469"/>
      <c r="BE121" s="469"/>
      <c r="BF121" s="469"/>
      <c r="BG121" s="469"/>
      <c r="BH121" s="469"/>
      <c r="BI121" s="469"/>
      <c r="BJ121" s="471"/>
      <c r="BK121" s="290"/>
      <c r="BL121" s="2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2"/>
      <c r="CP121" s="292"/>
      <c r="CQ121" s="292"/>
      <c r="CR121" s="292"/>
      <c r="CS121" s="292"/>
      <c r="CT121" s="292"/>
      <c r="CU121" s="292"/>
      <c r="CV121" s="292"/>
      <c r="CW121" s="292"/>
      <c r="CX121" s="292"/>
    </row>
    <row r="122" spans="1:102" s="144" customFormat="1" ht="3" customHeight="1" thickTop="1" x14ac:dyDescent="0.15">
      <c r="A122" s="145"/>
      <c r="B122" s="146"/>
      <c r="C122" s="146"/>
      <c r="D122" s="146"/>
      <c r="E122" s="146"/>
      <c r="F122" s="212"/>
      <c r="G122" s="225"/>
      <c r="H122" s="226"/>
      <c r="I122" s="226"/>
      <c r="J122" s="226"/>
      <c r="K122" s="226"/>
      <c r="L122" s="226"/>
      <c r="M122" s="226"/>
      <c r="N122" s="226"/>
      <c r="O122" s="227"/>
      <c r="P122" s="228"/>
      <c r="Q122" s="225"/>
      <c r="R122" s="226"/>
      <c r="S122" s="226"/>
      <c r="T122" s="226"/>
      <c r="U122" s="226"/>
      <c r="V122" s="226"/>
      <c r="W122" s="226"/>
      <c r="X122" s="226"/>
      <c r="Y122" s="226"/>
      <c r="Z122" s="226"/>
      <c r="AA122" s="226"/>
      <c r="AB122" s="226"/>
      <c r="AC122" s="227"/>
      <c r="AD122" s="228"/>
      <c r="AE122" s="158"/>
      <c r="AF122" s="158"/>
      <c r="AG122" s="158"/>
      <c r="AH122" s="158"/>
      <c r="AI122" s="158"/>
      <c r="AJ122" s="158"/>
      <c r="AK122" s="158"/>
      <c r="AL122" s="158"/>
      <c r="AM122" s="225"/>
      <c r="AN122" s="226"/>
      <c r="AO122" s="226"/>
      <c r="AP122" s="226"/>
      <c r="AQ122" s="226"/>
      <c r="AR122" s="226"/>
      <c r="AS122" s="226"/>
      <c r="AT122" s="226"/>
      <c r="AU122" s="227"/>
      <c r="AV122" s="228"/>
      <c r="AW122" s="225"/>
      <c r="AX122" s="226"/>
      <c r="AY122" s="226"/>
      <c r="AZ122" s="226"/>
      <c r="BA122" s="226"/>
      <c r="BB122" s="226"/>
      <c r="BC122" s="226"/>
      <c r="BD122" s="226"/>
      <c r="BE122" s="226"/>
      <c r="BF122" s="226"/>
      <c r="BG122" s="226"/>
      <c r="BH122" s="226"/>
      <c r="BI122" s="227"/>
      <c r="BJ122" s="228"/>
      <c r="BK122" s="290"/>
      <c r="BL122" s="292"/>
      <c r="BM122" s="292"/>
      <c r="BN122" s="292"/>
      <c r="BO122" s="292"/>
      <c r="BP122" s="292"/>
      <c r="BQ122" s="292"/>
      <c r="BR122" s="292"/>
      <c r="BS122" s="292"/>
      <c r="BT122" s="292"/>
      <c r="BU122" s="292"/>
      <c r="BV122" s="292"/>
      <c r="BW122" s="292"/>
      <c r="BX122" s="292"/>
      <c r="BY122" s="292"/>
      <c r="BZ122" s="292"/>
      <c r="CA122" s="292"/>
      <c r="CB122" s="292"/>
      <c r="CC122" s="292"/>
      <c r="CD122" s="292"/>
      <c r="CE122" s="292"/>
      <c r="CF122" s="292"/>
      <c r="CG122" s="292"/>
      <c r="CH122" s="292"/>
      <c r="CI122" s="292"/>
      <c r="CJ122" s="292"/>
      <c r="CK122" s="292"/>
      <c r="CL122" s="292"/>
      <c r="CM122" s="292"/>
      <c r="CN122" s="292"/>
      <c r="CO122" s="292"/>
      <c r="CP122" s="292"/>
      <c r="CQ122" s="292"/>
      <c r="CR122" s="292"/>
      <c r="CS122" s="292"/>
      <c r="CT122" s="292"/>
      <c r="CU122" s="292"/>
      <c r="CV122" s="292"/>
      <c r="CW122" s="292"/>
      <c r="CX122" s="292"/>
    </row>
    <row r="123" spans="1:102" s="144" customFormat="1" ht="21.75" customHeight="1" x14ac:dyDescent="0.15">
      <c r="A123" s="453" t="s">
        <v>183</v>
      </c>
      <c r="B123" s="454"/>
      <c r="C123" s="454"/>
      <c r="D123" s="454"/>
      <c r="E123" s="454"/>
      <c r="F123" s="454"/>
      <c r="G123" s="229"/>
      <c r="H123" s="491"/>
      <c r="I123" s="492"/>
      <c r="J123" s="492"/>
      <c r="K123" s="492"/>
      <c r="L123" s="492"/>
      <c r="M123" s="492"/>
      <c r="N123" s="493"/>
      <c r="O123" s="37"/>
      <c r="P123" s="230" t="s">
        <v>17</v>
      </c>
      <c r="Q123" s="229"/>
      <c r="R123" s="494"/>
      <c r="S123" s="495"/>
      <c r="T123" s="495"/>
      <c r="U123" s="495"/>
      <c r="V123" s="495"/>
      <c r="W123" s="495"/>
      <c r="X123" s="495"/>
      <c r="Y123" s="495"/>
      <c r="Z123" s="495"/>
      <c r="AA123" s="495"/>
      <c r="AB123" s="496"/>
      <c r="AC123" s="37"/>
      <c r="AD123" s="230" t="s">
        <v>17</v>
      </c>
      <c r="AE123" s="454" t="s">
        <v>184</v>
      </c>
      <c r="AF123" s="454"/>
      <c r="AG123" s="486"/>
      <c r="AH123" s="486"/>
      <c r="AI123" s="486"/>
      <c r="AJ123" s="486"/>
      <c r="AK123" s="486"/>
      <c r="AL123" s="486"/>
      <c r="AM123" s="229"/>
      <c r="AN123" s="491"/>
      <c r="AO123" s="492"/>
      <c r="AP123" s="492"/>
      <c r="AQ123" s="492"/>
      <c r="AR123" s="492"/>
      <c r="AS123" s="492"/>
      <c r="AT123" s="493"/>
      <c r="AU123" s="37"/>
      <c r="AV123" s="230" t="s">
        <v>17</v>
      </c>
      <c r="AW123" s="229"/>
      <c r="AX123" s="494"/>
      <c r="AY123" s="495"/>
      <c r="AZ123" s="495"/>
      <c r="BA123" s="495"/>
      <c r="BB123" s="495"/>
      <c r="BC123" s="495"/>
      <c r="BD123" s="495"/>
      <c r="BE123" s="495"/>
      <c r="BF123" s="495"/>
      <c r="BG123" s="495"/>
      <c r="BH123" s="496"/>
      <c r="BI123" s="37"/>
      <c r="BJ123" s="230" t="s">
        <v>17</v>
      </c>
      <c r="BK123" s="290"/>
      <c r="BL123" s="293" t="str">
        <f>IF(BM123&lt;&gt;"","●","")</f>
        <v>●</v>
      </c>
      <c r="BM123" s="294" t="str">
        <f>IF(AND(H123&lt;&gt;"",R123&lt;&gt;"",AN123&lt;&gt;"",AX123&lt;&gt;""),"","「職員数」に未記入の欄があります。職員数が0の場合は「0」とご記入ください。")</f>
        <v>「職員数」に未記入の欄があります。職員数が0の場合は「0」とご記入ください。</v>
      </c>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c r="CN123" s="292"/>
      <c r="CO123" s="292"/>
      <c r="CP123" s="292"/>
      <c r="CQ123" s="292"/>
      <c r="CR123" s="292"/>
      <c r="CS123" s="292"/>
      <c r="CT123" s="292"/>
      <c r="CU123" s="292"/>
      <c r="CV123" s="292"/>
      <c r="CW123" s="292"/>
      <c r="CX123" s="292"/>
    </row>
    <row r="124" spans="1:102" s="144" customFormat="1" ht="3" customHeight="1" x14ac:dyDescent="0.15">
      <c r="A124" s="44"/>
      <c r="B124" s="45"/>
      <c r="C124" s="45"/>
      <c r="D124" s="45"/>
      <c r="E124" s="45"/>
      <c r="F124" s="45"/>
      <c r="G124" s="231"/>
      <c r="H124" s="38"/>
      <c r="I124" s="38"/>
      <c r="J124" s="38"/>
      <c r="K124" s="38"/>
      <c r="L124" s="38"/>
      <c r="M124" s="38"/>
      <c r="N124" s="38"/>
      <c r="O124" s="39"/>
      <c r="P124" s="232"/>
      <c r="Q124" s="231"/>
      <c r="R124" s="38"/>
      <c r="S124" s="38"/>
      <c r="T124" s="38"/>
      <c r="U124" s="38"/>
      <c r="V124" s="38"/>
      <c r="W124" s="38"/>
      <c r="X124" s="38"/>
      <c r="Y124" s="38"/>
      <c r="Z124" s="38"/>
      <c r="AA124" s="38"/>
      <c r="AB124" s="38"/>
      <c r="AC124" s="39"/>
      <c r="AD124" s="232"/>
      <c r="AE124" s="45"/>
      <c r="AF124" s="45"/>
      <c r="AG124" s="45"/>
      <c r="AH124" s="45"/>
      <c r="AI124" s="45"/>
      <c r="AJ124" s="45"/>
      <c r="AK124" s="45"/>
      <c r="AL124" s="45"/>
      <c r="AM124" s="231"/>
      <c r="AN124" s="38"/>
      <c r="AO124" s="38"/>
      <c r="AP124" s="38"/>
      <c r="AQ124" s="38"/>
      <c r="AR124" s="38"/>
      <c r="AS124" s="38"/>
      <c r="AT124" s="38"/>
      <c r="AU124" s="39"/>
      <c r="AV124" s="232"/>
      <c r="AW124" s="231"/>
      <c r="AX124" s="38"/>
      <c r="AY124" s="38"/>
      <c r="AZ124" s="38"/>
      <c r="BA124" s="38"/>
      <c r="BB124" s="38"/>
      <c r="BC124" s="38"/>
      <c r="BD124" s="38"/>
      <c r="BE124" s="38"/>
      <c r="BF124" s="38"/>
      <c r="BG124" s="38"/>
      <c r="BH124" s="38"/>
      <c r="BI124" s="39"/>
      <c r="BJ124" s="232"/>
      <c r="BK124" s="290"/>
      <c r="BL124" s="292"/>
      <c r="BM124" s="292"/>
      <c r="BN124" s="292"/>
      <c r="BO124" s="292"/>
      <c r="BP124" s="292"/>
      <c r="BQ124" s="292"/>
      <c r="BR124" s="292"/>
      <c r="BS124" s="292"/>
      <c r="BT124" s="292"/>
      <c r="BU124" s="292"/>
      <c r="BV124" s="292"/>
      <c r="BW124" s="292"/>
      <c r="BX124" s="292"/>
      <c r="BY124" s="292"/>
      <c r="BZ124" s="292"/>
      <c r="CA124" s="292"/>
      <c r="CB124" s="292"/>
      <c r="CC124" s="292"/>
      <c r="CD124" s="292"/>
      <c r="CE124" s="292"/>
      <c r="CF124" s="292"/>
      <c r="CG124" s="292"/>
      <c r="CH124" s="292"/>
      <c r="CI124" s="292"/>
      <c r="CJ124" s="292"/>
      <c r="CK124" s="292"/>
      <c r="CL124" s="292"/>
      <c r="CM124" s="292"/>
      <c r="CN124" s="292"/>
      <c r="CO124" s="292"/>
      <c r="CP124" s="292"/>
      <c r="CQ124" s="292"/>
      <c r="CR124" s="292"/>
      <c r="CS124" s="292"/>
      <c r="CT124" s="292"/>
      <c r="CU124" s="292"/>
      <c r="CV124" s="292"/>
      <c r="CW124" s="292"/>
      <c r="CX124" s="292"/>
    </row>
    <row r="125" spans="1:102" s="144" customFormat="1" ht="3" customHeight="1" x14ac:dyDescent="0.15">
      <c r="A125" s="46"/>
      <c r="B125" s="47"/>
      <c r="C125" s="47"/>
      <c r="D125" s="47"/>
      <c r="E125" s="47"/>
      <c r="F125" s="47"/>
      <c r="G125" s="233"/>
      <c r="H125" s="40"/>
      <c r="I125" s="40"/>
      <c r="J125" s="40"/>
      <c r="K125" s="40"/>
      <c r="L125" s="40"/>
      <c r="M125" s="40"/>
      <c r="N125" s="40"/>
      <c r="O125" s="41"/>
      <c r="P125" s="234"/>
      <c r="Q125" s="233"/>
      <c r="R125" s="40"/>
      <c r="S125" s="40"/>
      <c r="T125" s="40"/>
      <c r="U125" s="40"/>
      <c r="V125" s="40"/>
      <c r="W125" s="40"/>
      <c r="X125" s="40"/>
      <c r="Y125" s="40"/>
      <c r="Z125" s="40"/>
      <c r="AA125" s="40"/>
      <c r="AB125" s="40"/>
      <c r="AC125" s="41"/>
      <c r="AD125" s="234"/>
      <c r="AE125" s="47"/>
      <c r="AF125" s="47"/>
      <c r="AG125" s="47"/>
      <c r="AH125" s="47"/>
      <c r="AI125" s="47"/>
      <c r="AJ125" s="47"/>
      <c r="AK125" s="47"/>
      <c r="AL125" s="47"/>
      <c r="AM125" s="233"/>
      <c r="AN125" s="40"/>
      <c r="AO125" s="40"/>
      <c r="AP125" s="40"/>
      <c r="AQ125" s="40"/>
      <c r="AR125" s="40"/>
      <c r="AS125" s="40"/>
      <c r="AT125" s="40"/>
      <c r="AU125" s="41"/>
      <c r="AV125" s="234"/>
      <c r="AW125" s="233"/>
      <c r="AX125" s="40"/>
      <c r="AY125" s="40"/>
      <c r="AZ125" s="40"/>
      <c r="BA125" s="40"/>
      <c r="BB125" s="40"/>
      <c r="BC125" s="40"/>
      <c r="BD125" s="40"/>
      <c r="BE125" s="40"/>
      <c r="BF125" s="40"/>
      <c r="BG125" s="40"/>
      <c r="BH125" s="40"/>
      <c r="BI125" s="41"/>
      <c r="BJ125" s="234"/>
      <c r="BK125" s="290"/>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292"/>
    </row>
    <row r="126" spans="1:102" s="144" customFormat="1" ht="21.75" customHeight="1" x14ac:dyDescent="0.15">
      <c r="A126" s="453" t="s">
        <v>185</v>
      </c>
      <c r="B126" s="454"/>
      <c r="C126" s="454"/>
      <c r="D126" s="454"/>
      <c r="E126" s="454"/>
      <c r="F126" s="454"/>
      <c r="G126" s="229"/>
      <c r="H126" s="491"/>
      <c r="I126" s="492"/>
      <c r="J126" s="492"/>
      <c r="K126" s="492"/>
      <c r="L126" s="492"/>
      <c r="M126" s="492"/>
      <c r="N126" s="493"/>
      <c r="O126" s="37"/>
      <c r="P126" s="230" t="s">
        <v>17</v>
      </c>
      <c r="Q126" s="229"/>
      <c r="R126" s="494"/>
      <c r="S126" s="495"/>
      <c r="T126" s="495"/>
      <c r="U126" s="495"/>
      <c r="V126" s="495"/>
      <c r="W126" s="495"/>
      <c r="X126" s="495"/>
      <c r="Y126" s="495"/>
      <c r="Z126" s="495"/>
      <c r="AA126" s="495"/>
      <c r="AB126" s="496"/>
      <c r="AC126" s="37"/>
      <c r="AD126" s="230" t="s">
        <v>17</v>
      </c>
      <c r="AE126" s="454" t="s">
        <v>186</v>
      </c>
      <c r="AF126" s="454"/>
      <c r="AG126" s="486"/>
      <c r="AH126" s="486"/>
      <c r="AI126" s="486"/>
      <c r="AJ126" s="486"/>
      <c r="AK126" s="486"/>
      <c r="AL126" s="486"/>
      <c r="AM126" s="229"/>
      <c r="AN126" s="491"/>
      <c r="AO126" s="492"/>
      <c r="AP126" s="492"/>
      <c r="AQ126" s="492"/>
      <c r="AR126" s="492"/>
      <c r="AS126" s="492"/>
      <c r="AT126" s="493"/>
      <c r="AU126" s="37"/>
      <c r="AV126" s="230" t="s">
        <v>17</v>
      </c>
      <c r="AW126" s="229"/>
      <c r="AX126" s="494"/>
      <c r="AY126" s="495"/>
      <c r="AZ126" s="495"/>
      <c r="BA126" s="495"/>
      <c r="BB126" s="495"/>
      <c r="BC126" s="495"/>
      <c r="BD126" s="495"/>
      <c r="BE126" s="495"/>
      <c r="BF126" s="495"/>
      <c r="BG126" s="495"/>
      <c r="BH126" s="496"/>
      <c r="BI126" s="37"/>
      <c r="BJ126" s="230" t="s">
        <v>17</v>
      </c>
      <c r="BK126" s="290"/>
      <c r="BL126" s="293" t="str">
        <f>IF(BM126&lt;&gt;"","●","")</f>
        <v>●</v>
      </c>
      <c r="BM126" s="294" t="str">
        <f>IF(AND(H126&lt;&gt;"",R126&lt;&gt;"",AN126&lt;&gt;"",AX126&lt;&gt;""),"","「職員数」に未記入の欄があります。職員数が0の場合は「0」とご記入ください。")</f>
        <v>「職員数」に未記入の欄があります。職員数が0の場合は「0」とご記入ください。</v>
      </c>
      <c r="BN126" s="292"/>
      <c r="BO126" s="292"/>
      <c r="BP126" s="292"/>
      <c r="BQ126" s="292"/>
      <c r="BR126" s="292"/>
      <c r="BS126" s="292"/>
      <c r="BT126" s="292"/>
      <c r="BU126" s="292"/>
      <c r="BV126" s="292"/>
      <c r="BW126" s="292"/>
      <c r="BX126" s="292"/>
      <c r="BY126" s="292"/>
      <c r="BZ126" s="292"/>
      <c r="CA126" s="292"/>
      <c r="CB126" s="292"/>
      <c r="CC126" s="292"/>
      <c r="CD126" s="292"/>
      <c r="CE126" s="292"/>
      <c r="CF126" s="292"/>
      <c r="CG126" s="292"/>
      <c r="CH126" s="292"/>
      <c r="CI126" s="292"/>
      <c r="CJ126" s="292"/>
      <c r="CK126" s="292"/>
      <c r="CL126" s="292"/>
      <c r="CM126" s="292"/>
      <c r="CN126" s="292"/>
      <c r="CO126" s="292"/>
      <c r="CP126" s="292"/>
      <c r="CQ126" s="292"/>
      <c r="CR126" s="292"/>
      <c r="CS126" s="292"/>
      <c r="CT126" s="292"/>
      <c r="CU126" s="292"/>
      <c r="CV126" s="292"/>
      <c r="CW126" s="292"/>
      <c r="CX126" s="292"/>
    </row>
    <row r="127" spans="1:102" s="144" customFormat="1" ht="3" customHeight="1" thickBot="1" x14ac:dyDescent="0.2">
      <c r="A127" s="44"/>
      <c r="B127" s="45"/>
      <c r="C127" s="45"/>
      <c r="D127" s="45"/>
      <c r="E127" s="45"/>
      <c r="F127" s="45"/>
      <c r="G127" s="235"/>
      <c r="H127" s="236"/>
      <c r="I127" s="236"/>
      <c r="J127" s="236"/>
      <c r="K127" s="236"/>
      <c r="L127" s="236"/>
      <c r="M127" s="236"/>
      <c r="N127" s="236"/>
      <c r="O127" s="237"/>
      <c r="P127" s="238"/>
      <c r="Q127" s="235"/>
      <c r="R127" s="236"/>
      <c r="S127" s="236"/>
      <c r="T127" s="236"/>
      <c r="U127" s="236"/>
      <c r="V127" s="236"/>
      <c r="W127" s="236"/>
      <c r="X127" s="236"/>
      <c r="Y127" s="236"/>
      <c r="Z127" s="236"/>
      <c r="AA127" s="236"/>
      <c r="AB127" s="236"/>
      <c r="AC127" s="237"/>
      <c r="AD127" s="238"/>
      <c r="AE127" s="45"/>
      <c r="AF127" s="45"/>
      <c r="AG127" s="45"/>
      <c r="AH127" s="45"/>
      <c r="AI127" s="45"/>
      <c r="AJ127" s="45"/>
      <c r="AK127" s="45"/>
      <c r="AL127" s="45"/>
      <c r="AM127" s="235"/>
      <c r="AN127" s="236"/>
      <c r="AO127" s="236"/>
      <c r="AP127" s="236"/>
      <c r="AQ127" s="236"/>
      <c r="AR127" s="236"/>
      <c r="AS127" s="236"/>
      <c r="AT127" s="236"/>
      <c r="AU127" s="237"/>
      <c r="AV127" s="238"/>
      <c r="AW127" s="235"/>
      <c r="AX127" s="236"/>
      <c r="AY127" s="236"/>
      <c r="AZ127" s="236"/>
      <c r="BA127" s="236"/>
      <c r="BB127" s="236"/>
      <c r="BC127" s="236"/>
      <c r="BD127" s="236"/>
      <c r="BE127" s="236"/>
      <c r="BF127" s="236"/>
      <c r="BG127" s="236"/>
      <c r="BH127" s="236"/>
      <c r="BI127" s="237"/>
      <c r="BJ127" s="238"/>
      <c r="BK127" s="290"/>
      <c r="BL127" s="292"/>
      <c r="BM127" s="292"/>
      <c r="BN127" s="292"/>
      <c r="BO127" s="292"/>
      <c r="BP127" s="292"/>
      <c r="BQ127" s="292"/>
      <c r="BR127" s="292"/>
      <c r="BS127" s="292"/>
      <c r="BT127" s="292"/>
      <c r="BU127" s="292"/>
      <c r="BV127" s="292"/>
      <c r="BW127" s="292"/>
      <c r="BX127" s="292"/>
      <c r="BY127" s="292"/>
      <c r="BZ127" s="292"/>
      <c r="CA127" s="292"/>
      <c r="CB127" s="292"/>
      <c r="CC127" s="292"/>
      <c r="CD127" s="292"/>
      <c r="CE127" s="292"/>
      <c r="CF127" s="292"/>
      <c r="CG127" s="292"/>
      <c r="CH127" s="292"/>
      <c r="CI127" s="292"/>
      <c r="CJ127" s="292"/>
      <c r="CK127" s="292"/>
      <c r="CL127" s="292"/>
      <c r="CM127" s="292"/>
      <c r="CN127" s="292"/>
      <c r="CO127" s="292"/>
      <c r="CP127" s="292"/>
      <c r="CQ127" s="292"/>
      <c r="CR127" s="292"/>
      <c r="CS127" s="292"/>
      <c r="CT127" s="292"/>
      <c r="CU127" s="292"/>
      <c r="CV127" s="292"/>
      <c r="CW127" s="292"/>
      <c r="CX127" s="292"/>
    </row>
    <row r="128" spans="1:102" s="144" customFormat="1" ht="3" customHeight="1" thickTop="1" x14ac:dyDescent="0.15">
      <c r="A128" s="46"/>
      <c r="B128" s="47"/>
      <c r="C128" s="47"/>
      <c r="D128" s="47"/>
      <c r="E128" s="47"/>
      <c r="F128" s="47"/>
      <c r="G128" s="167"/>
      <c r="H128" s="42"/>
      <c r="I128" s="42"/>
      <c r="J128" s="42"/>
      <c r="K128" s="42"/>
      <c r="L128" s="42"/>
      <c r="M128" s="42"/>
      <c r="N128" s="42"/>
      <c r="O128" s="43"/>
      <c r="P128" s="164"/>
      <c r="Q128" s="167"/>
      <c r="R128" s="42"/>
      <c r="S128" s="42"/>
      <c r="T128" s="42"/>
      <c r="U128" s="42"/>
      <c r="V128" s="42"/>
      <c r="W128" s="42"/>
      <c r="X128" s="42"/>
      <c r="Y128" s="42"/>
      <c r="Z128" s="42"/>
      <c r="AA128" s="42"/>
      <c r="AB128" s="42"/>
      <c r="AC128" s="43"/>
      <c r="AD128" s="164"/>
      <c r="AE128" s="47"/>
      <c r="AF128" s="47"/>
      <c r="AG128" s="47"/>
      <c r="AH128" s="47"/>
      <c r="AI128" s="47"/>
      <c r="AJ128" s="47"/>
      <c r="AK128" s="47"/>
      <c r="AL128" s="47"/>
      <c r="AM128" s="167"/>
      <c r="AN128" s="42"/>
      <c r="AO128" s="42"/>
      <c r="AP128" s="42"/>
      <c r="AQ128" s="42"/>
      <c r="AR128" s="42"/>
      <c r="AS128" s="42"/>
      <c r="AT128" s="42"/>
      <c r="AU128" s="43"/>
      <c r="AV128" s="164"/>
      <c r="AW128" s="167"/>
      <c r="AX128" s="42"/>
      <c r="AY128" s="42"/>
      <c r="AZ128" s="42"/>
      <c r="BA128" s="42"/>
      <c r="BB128" s="42"/>
      <c r="BC128" s="42"/>
      <c r="BD128" s="42"/>
      <c r="BE128" s="42"/>
      <c r="BF128" s="42"/>
      <c r="BG128" s="42"/>
      <c r="BH128" s="42"/>
      <c r="BI128" s="43"/>
      <c r="BJ128" s="164"/>
      <c r="BK128" s="290"/>
      <c r="BL128" s="292"/>
      <c r="BM128" s="292"/>
      <c r="BN128" s="292"/>
      <c r="BO128" s="292"/>
      <c r="BP128" s="292"/>
      <c r="BQ128" s="292"/>
      <c r="BR128" s="292"/>
      <c r="BS128" s="292"/>
      <c r="BT128" s="292"/>
      <c r="BU128" s="292"/>
      <c r="BV128" s="292"/>
      <c r="BW128" s="292"/>
      <c r="BX128" s="292"/>
      <c r="BY128" s="292"/>
      <c r="BZ128" s="292"/>
      <c r="CA128" s="292"/>
      <c r="CB128" s="292"/>
      <c r="CC128" s="292"/>
      <c r="CD128" s="292"/>
      <c r="CE128" s="292"/>
      <c r="CF128" s="292"/>
      <c r="CG128" s="292"/>
      <c r="CH128" s="292"/>
      <c r="CI128" s="292"/>
      <c r="CJ128" s="292"/>
      <c r="CK128" s="292"/>
      <c r="CL128" s="292"/>
      <c r="CM128" s="292"/>
      <c r="CN128" s="292"/>
      <c r="CO128" s="292"/>
      <c r="CP128" s="292"/>
      <c r="CQ128" s="292"/>
      <c r="CR128" s="292"/>
      <c r="CS128" s="292"/>
      <c r="CT128" s="292"/>
      <c r="CU128" s="292"/>
      <c r="CV128" s="292"/>
      <c r="CW128" s="292"/>
      <c r="CX128" s="292"/>
    </row>
    <row r="129" spans="1:102" s="144" customFormat="1" ht="21.75" customHeight="1" x14ac:dyDescent="0.15">
      <c r="A129" s="453" t="s">
        <v>187</v>
      </c>
      <c r="B129" s="454"/>
      <c r="C129" s="454"/>
      <c r="D129" s="454"/>
      <c r="E129" s="454"/>
      <c r="F129" s="454"/>
      <c r="G129" s="163"/>
      <c r="H129" s="491"/>
      <c r="I129" s="492"/>
      <c r="J129" s="492"/>
      <c r="K129" s="492"/>
      <c r="L129" s="492"/>
      <c r="M129" s="492"/>
      <c r="N129" s="493"/>
      <c r="O129" s="37"/>
      <c r="P129" s="164" t="s">
        <v>17</v>
      </c>
      <c r="Q129" s="163"/>
      <c r="R129" s="494"/>
      <c r="S129" s="495"/>
      <c r="T129" s="495"/>
      <c r="U129" s="495"/>
      <c r="V129" s="495"/>
      <c r="W129" s="495"/>
      <c r="X129" s="495"/>
      <c r="Y129" s="495"/>
      <c r="Z129" s="495"/>
      <c r="AA129" s="495"/>
      <c r="AB129" s="496"/>
      <c r="AC129" s="37"/>
      <c r="AD129" s="164" t="s">
        <v>17</v>
      </c>
      <c r="AE129" s="454" t="s">
        <v>188</v>
      </c>
      <c r="AF129" s="454"/>
      <c r="AG129" s="486"/>
      <c r="AH129" s="486"/>
      <c r="AI129" s="486"/>
      <c r="AJ129" s="486"/>
      <c r="AK129" s="486"/>
      <c r="AL129" s="486"/>
      <c r="AM129" s="163"/>
      <c r="AN129" s="491"/>
      <c r="AO129" s="492"/>
      <c r="AP129" s="492"/>
      <c r="AQ129" s="492"/>
      <c r="AR129" s="492"/>
      <c r="AS129" s="492"/>
      <c r="AT129" s="493"/>
      <c r="AU129" s="37"/>
      <c r="AV129" s="164" t="s">
        <v>17</v>
      </c>
      <c r="AW129" s="163"/>
      <c r="AX129" s="494"/>
      <c r="AY129" s="495"/>
      <c r="AZ129" s="495"/>
      <c r="BA129" s="495"/>
      <c r="BB129" s="495"/>
      <c r="BC129" s="495"/>
      <c r="BD129" s="495"/>
      <c r="BE129" s="495"/>
      <c r="BF129" s="495"/>
      <c r="BG129" s="495"/>
      <c r="BH129" s="496"/>
      <c r="BI129" s="37"/>
      <c r="BJ129" s="164" t="s">
        <v>17</v>
      </c>
      <c r="BK129" s="290"/>
      <c r="BL129" s="2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c r="CP129" s="292"/>
      <c r="CQ129" s="292"/>
      <c r="CR129" s="292"/>
      <c r="CS129" s="292"/>
      <c r="CT129" s="292"/>
      <c r="CU129" s="292"/>
      <c r="CV129" s="292"/>
      <c r="CW129" s="292"/>
      <c r="CX129" s="292"/>
    </row>
    <row r="130" spans="1:102" s="144" customFormat="1" ht="3" customHeight="1" x14ac:dyDescent="0.15">
      <c r="A130" s="44"/>
      <c r="B130" s="45"/>
      <c r="C130" s="45"/>
      <c r="D130" s="45"/>
      <c r="E130" s="45"/>
      <c r="F130" s="45"/>
      <c r="G130" s="165"/>
      <c r="H130" s="38"/>
      <c r="I130" s="38"/>
      <c r="J130" s="38"/>
      <c r="K130" s="38"/>
      <c r="L130" s="38"/>
      <c r="M130" s="38"/>
      <c r="N130" s="38"/>
      <c r="O130" s="39"/>
      <c r="P130" s="166"/>
      <c r="Q130" s="165"/>
      <c r="R130" s="38"/>
      <c r="S130" s="38"/>
      <c r="T130" s="38"/>
      <c r="U130" s="38"/>
      <c r="V130" s="38"/>
      <c r="W130" s="38"/>
      <c r="X130" s="38"/>
      <c r="Y130" s="38"/>
      <c r="Z130" s="38"/>
      <c r="AA130" s="38"/>
      <c r="AB130" s="38"/>
      <c r="AC130" s="39"/>
      <c r="AD130" s="166"/>
      <c r="AE130" s="45"/>
      <c r="AF130" s="45"/>
      <c r="AG130" s="45"/>
      <c r="AH130" s="45"/>
      <c r="AI130" s="45"/>
      <c r="AJ130" s="45"/>
      <c r="AK130" s="45"/>
      <c r="AL130" s="45"/>
      <c r="AM130" s="165"/>
      <c r="AN130" s="38"/>
      <c r="AO130" s="38"/>
      <c r="AP130" s="38"/>
      <c r="AQ130" s="38"/>
      <c r="AR130" s="38"/>
      <c r="AS130" s="38"/>
      <c r="AT130" s="38"/>
      <c r="AU130" s="39"/>
      <c r="AV130" s="166"/>
      <c r="AW130" s="165"/>
      <c r="AX130" s="38"/>
      <c r="AY130" s="38"/>
      <c r="AZ130" s="38"/>
      <c r="BA130" s="38"/>
      <c r="BB130" s="38"/>
      <c r="BC130" s="38"/>
      <c r="BD130" s="38"/>
      <c r="BE130" s="38"/>
      <c r="BF130" s="38"/>
      <c r="BG130" s="38"/>
      <c r="BH130" s="38"/>
      <c r="BI130" s="39"/>
      <c r="BJ130" s="166"/>
      <c r="BK130" s="290"/>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2"/>
      <c r="CP130" s="292"/>
      <c r="CQ130" s="292"/>
      <c r="CR130" s="292"/>
      <c r="CS130" s="292"/>
      <c r="CT130" s="292"/>
      <c r="CU130" s="292"/>
      <c r="CV130" s="292"/>
      <c r="CW130" s="292"/>
      <c r="CX130" s="292"/>
    </row>
    <row r="131" spans="1:102" s="144" customFormat="1" ht="3" customHeight="1" x14ac:dyDescent="0.15">
      <c r="A131" s="46"/>
      <c r="B131" s="47"/>
      <c r="C131" s="47"/>
      <c r="D131" s="47"/>
      <c r="E131" s="47"/>
      <c r="F131" s="47"/>
      <c r="G131" s="161"/>
      <c r="H131" s="40"/>
      <c r="I131" s="40"/>
      <c r="J131" s="40"/>
      <c r="K131" s="40"/>
      <c r="L131" s="40"/>
      <c r="M131" s="40"/>
      <c r="N131" s="40"/>
      <c r="O131" s="41"/>
      <c r="P131" s="162"/>
      <c r="Q131" s="161"/>
      <c r="R131" s="40"/>
      <c r="S131" s="40"/>
      <c r="T131" s="40"/>
      <c r="U131" s="40"/>
      <c r="V131" s="40"/>
      <c r="W131" s="40"/>
      <c r="X131" s="40"/>
      <c r="Y131" s="40"/>
      <c r="Z131" s="40"/>
      <c r="AA131" s="40"/>
      <c r="AB131" s="40"/>
      <c r="AC131" s="41"/>
      <c r="AD131" s="162"/>
      <c r="AE131" s="47"/>
      <c r="AF131" s="47"/>
      <c r="AG131" s="47"/>
      <c r="AH131" s="47"/>
      <c r="AI131" s="47"/>
      <c r="AJ131" s="47"/>
      <c r="AK131" s="47"/>
      <c r="AL131" s="47"/>
      <c r="AM131" s="161"/>
      <c r="AN131" s="40"/>
      <c r="AO131" s="40"/>
      <c r="AP131" s="40"/>
      <c r="AQ131" s="40"/>
      <c r="AR131" s="40"/>
      <c r="AS131" s="40"/>
      <c r="AT131" s="40"/>
      <c r="AU131" s="41"/>
      <c r="AV131" s="162"/>
      <c r="AW131" s="161"/>
      <c r="AX131" s="40"/>
      <c r="AY131" s="40"/>
      <c r="AZ131" s="40"/>
      <c r="BA131" s="40"/>
      <c r="BB131" s="40"/>
      <c r="BC131" s="40"/>
      <c r="BD131" s="40"/>
      <c r="BE131" s="40"/>
      <c r="BF131" s="40"/>
      <c r="BG131" s="40"/>
      <c r="BH131" s="40"/>
      <c r="BI131" s="41"/>
      <c r="BJ131" s="162"/>
      <c r="BK131" s="290"/>
      <c r="BL131" s="292"/>
      <c r="BM131" s="292"/>
      <c r="BN131" s="292"/>
      <c r="BO131" s="292"/>
      <c r="BP131" s="292"/>
      <c r="BQ131" s="292"/>
      <c r="BR131" s="292"/>
      <c r="BS131" s="292"/>
      <c r="BT131" s="292"/>
      <c r="BU131" s="292"/>
      <c r="BV131" s="292"/>
      <c r="BW131" s="292"/>
      <c r="BX131" s="292"/>
      <c r="BY131" s="292"/>
      <c r="BZ131" s="292"/>
      <c r="CA131" s="292"/>
      <c r="CB131" s="292"/>
      <c r="CC131" s="292"/>
      <c r="CD131" s="292"/>
      <c r="CE131" s="292"/>
      <c r="CF131" s="292"/>
      <c r="CG131" s="292"/>
      <c r="CH131" s="292"/>
      <c r="CI131" s="292"/>
      <c r="CJ131" s="292"/>
      <c r="CK131" s="292"/>
      <c r="CL131" s="292"/>
      <c r="CM131" s="292"/>
      <c r="CN131" s="292"/>
      <c r="CO131" s="292"/>
      <c r="CP131" s="292"/>
      <c r="CQ131" s="292"/>
      <c r="CR131" s="292"/>
      <c r="CS131" s="292"/>
      <c r="CT131" s="292"/>
      <c r="CU131" s="292"/>
      <c r="CV131" s="292"/>
      <c r="CW131" s="292"/>
      <c r="CX131" s="292"/>
    </row>
    <row r="132" spans="1:102" s="144" customFormat="1" ht="21.75" customHeight="1" x14ac:dyDescent="0.15">
      <c r="A132" s="453" t="s">
        <v>189</v>
      </c>
      <c r="B132" s="454"/>
      <c r="C132" s="454"/>
      <c r="D132" s="454"/>
      <c r="E132" s="454"/>
      <c r="F132" s="454"/>
      <c r="G132" s="163"/>
      <c r="H132" s="491"/>
      <c r="I132" s="492"/>
      <c r="J132" s="492"/>
      <c r="K132" s="492"/>
      <c r="L132" s="492"/>
      <c r="M132" s="492"/>
      <c r="N132" s="493"/>
      <c r="O132" s="37"/>
      <c r="P132" s="164" t="s">
        <v>17</v>
      </c>
      <c r="Q132" s="163"/>
      <c r="R132" s="494"/>
      <c r="S132" s="495"/>
      <c r="T132" s="495"/>
      <c r="U132" s="495"/>
      <c r="V132" s="495"/>
      <c r="W132" s="495"/>
      <c r="X132" s="495"/>
      <c r="Y132" s="495"/>
      <c r="Z132" s="495"/>
      <c r="AA132" s="495"/>
      <c r="AB132" s="496"/>
      <c r="AC132" s="37"/>
      <c r="AD132" s="164" t="s">
        <v>17</v>
      </c>
      <c r="AE132" s="454" t="s">
        <v>190</v>
      </c>
      <c r="AF132" s="454"/>
      <c r="AG132" s="486"/>
      <c r="AH132" s="486"/>
      <c r="AI132" s="486"/>
      <c r="AJ132" s="486"/>
      <c r="AK132" s="486"/>
      <c r="AL132" s="486"/>
      <c r="AM132" s="163"/>
      <c r="AN132" s="491"/>
      <c r="AO132" s="492"/>
      <c r="AP132" s="492"/>
      <c r="AQ132" s="492"/>
      <c r="AR132" s="492"/>
      <c r="AS132" s="492"/>
      <c r="AT132" s="493"/>
      <c r="AU132" s="37"/>
      <c r="AV132" s="164" t="s">
        <v>17</v>
      </c>
      <c r="AW132" s="163"/>
      <c r="AX132" s="494"/>
      <c r="AY132" s="495"/>
      <c r="AZ132" s="495"/>
      <c r="BA132" s="495"/>
      <c r="BB132" s="495"/>
      <c r="BC132" s="495"/>
      <c r="BD132" s="495"/>
      <c r="BE132" s="495"/>
      <c r="BF132" s="495"/>
      <c r="BG132" s="495"/>
      <c r="BH132" s="496"/>
      <c r="BI132" s="37"/>
      <c r="BJ132" s="164" t="s">
        <v>17</v>
      </c>
      <c r="BK132" s="290"/>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2"/>
      <c r="CP132" s="292"/>
      <c r="CQ132" s="292"/>
      <c r="CR132" s="292"/>
      <c r="CS132" s="292"/>
      <c r="CT132" s="292"/>
      <c r="CU132" s="292"/>
      <c r="CV132" s="292"/>
      <c r="CW132" s="292"/>
      <c r="CX132" s="292"/>
    </row>
    <row r="133" spans="1:102" s="144" customFormat="1" ht="3" customHeight="1" x14ac:dyDescent="0.15">
      <c r="A133" s="44"/>
      <c r="B133" s="45"/>
      <c r="C133" s="45"/>
      <c r="D133" s="45"/>
      <c r="E133" s="45"/>
      <c r="F133" s="45"/>
      <c r="G133" s="165"/>
      <c r="H133" s="38"/>
      <c r="I133" s="38"/>
      <c r="J133" s="38"/>
      <c r="K133" s="38"/>
      <c r="L133" s="38"/>
      <c r="M133" s="38"/>
      <c r="N133" s="38"/>
      <c r="O133" s="39"/>
      <c r="P133" s="166"/>
      <c r="Q133" s="165"/>
      <c r="R133" s="38"/>
      <c r="S133" s="38"/>
      <c r="T133" s="38"/>
      <c r="U133" s="38"/>
      <c r="V133" s="38"/>
      <c r="W133" s="38"/>
      <c r="X133" s="38"/>
      <c r="Y133" s="38"/>
      <c r="Z133" s="38"/>
      <c r="AA133" s="38"/>
      <c r="AB133" s="38"/>
      <c r="AC133" s="39"/>
      <c r="AD133" s="166"/>
      <c r="AE133" s="34"/>
      <c r="AF133" s="34"/>
      <c r="AG133" s="34"/>
      <c r="AH133" s="34"/>
      <c r="AI133" s="34"/>
      <c r="AJ133" s="34"/>
      <c r="AK133" s="34"/>
      <c r="AL133" s="34"/>
      <c r="AM133" s="165"/>
      <c r="AN133" s="38"/>
      <c r="AO133" s="38"/>
      <c r="AP133" s="38"/>
      <c r="AQ133" s="38"/>
      <c r="AR133" s="38"/>
      <c r="AS133" s="38"/>
      <c r="AT133" s="38"/>
      <c r="AU133" s="39"/>
      <c r="AV133" s="166"/>
      <c r="AW133" s="165"/>
      <c r="AX133" s="38"/>
      <c r="AY133" s="38"/>
      <c r="AZ133" s="38"/>
      <c r="BA133" s="38"/>
      <c r="BB133" s="38"/>
      <c r="BC133" s="38"/>
      <c r="BD133" s="38"/>
      <c r="BE133" s="38"/>
      <c r="BF133" s="38"/>
      <c r="BG133" s="38"/>
      <c r="BH133" s="38"/>
      <c r="BI133" s="39"/>
      <c r="BJ133" s="166"/>
      <c r="BK133" s="290"/>
      <c r="BL133" s="2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2"/>
      <c r="CP133" s="292"/>
      <c r="CQ133" s="292"/>
      <c r="CR133" s="292"/>
      <c r="CS133" s="292"/>
      <c r="CT133" s="292"/>
      <c r="CU133" s="292"/>
      <c r="CV133" s="292"/>
      <c r="CW133" s="292"/>
      <c r="CX133" s="292"/>
    </row>
    <row r="134" spans="1:102" s="144" customFormat="1" ht="3" customHeight="1" x14ac:dyDescent="0.15">
      <c r="A134" s="46"/>
      <c r="B134" s="47"/>
      <c r="C134" s="47"/>
      <c r="D134" s="47"/>
      <c r="E134" s="47"/>
      <c r="F134" s="47"/>
      <c r="G134" s="161"/>
      <c r="H134" s="40"/>
      <c r="I134" s="40"/>
      <c r="J134" s="40"/>
      <c r="K134" s="40"/>
      <c r="L134" s="40"/>
      <c r="M134" s="40"/>
      <c r="N134" s="40"/>
      <c r="O134" s="41"/>
      <c r="P134" s="162"/>
      <c r="Q134" s="161"/>
      <c r="R134" s="40"/>
      <c r="S134" s="40"/>
      <c r="T134" s="40"/>
      <c r="U134" s="40"/>
      <c r="V134" s="40"/>
      <c r="W134" s="40"/>
      <c r="X134" s="40"/>
      <c r="Y134" s="40"/>
      <c r="Z134" s="40"/>
      <c r="AA134" s="40"/>
      <c r="AB134" s="40"/>
      <c r="AC134" s="41"/>
      <c r="AD134" s="162"/>
      <c r="AE134" s="487"/>
      <c r="AF134" s="487"/>
      <c r="AG134" s="487"/>
      <c r="AH134" s="487"/>
      <c r="AI134" s="487"/>
      <c r="AJ134" s="487"/>
      <c r="AK134" s="487"/>
      <c r="AL134" s="487"/>
      <c r="AM134" s="487"/>
      <c r="AN134" s="487"/>
      <c r="AO134" s="487"/>
      <c r="AP134" s="487"/>
      <c r="AQ134" s="487"/>
      <c r="AR134" s="487"/>
      <c r="AS134" s="487"/>
      <c r="AT134" s="487"/>
      <c r="AU134" s="487"/>
      <c r="AV134" s="487"/>
      <c r="AW134" s="487"/>
      <c r="AX134" s="487"/>
      <c r="AY134" s="487"/>
      <c r="AZ134" s="487"/>
      <c r="BA134" s="487"/>
      <c r="BB134" s="487"/>
      <c r="BC134" s="487"/>
      <c r="BD134" s="487"/>
      <c r="BE134" s="487"/>
      <c r="BF134" s="487"/>
      <c r="BG134" s="487"/>
      <c r="BH134" s="487"/>
      <c r="BI134" s="487"/>
      <c r="BJ134" s="488"/>
      <c r="BK134" s="290"/>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c r="CP134" s="292"/>
      <c r="CQ134" s="292"/>
      <c r="CR134" s="292"/>
      <c r="CS134" s="292"/>
      <c r="CT134" s="292"/>
      <c r="CU134" s="292"/>
      <c r="CV134" s="292"/>
      <c r="CW134" s="292"/>
      <c r="CX134" s="292"/>
    </row>
    <row r="135" spans="1:102" s="144" customFormat="1" ht="21.75" customHeight="1" x14ac:dyDescent="0.15">
      <c r="A135" s="453" t="s">
        <v>191</v>
      </c>
      <c r="B135" s="454"/>
      <c r="C135" s="454"/>
      <c r="D135" s="454"/>
      <c r="E135" s="454"/>
      <c r="F135" s="454"/>
      <c r="G135" s="163"/>
      <c r="H135" s="491"/>
      <c r="I135" s="492"/>
      <c r="J135" s="492"/>
      <c r="K135" s="492"/>
      <c r="L135" s="492"/>
      <c r="M135" s="492"/>
      <c r="N135" s="493"/>
      <c r="O135" s="37"/>
      <c r="P135" s="164" t="s">
        <v>17</v>
      </c>
      <c r="Q135" s="163"/>
      <c r="R135" s="494"/>
      <c r="S135" s="495"/>
      <c r="T135" s="495"/>
      <c r="U135" s="495"/>
      <c r="V135" s="495"/>
      <c r="W135" s="495"/>
      <c r="X135" s="495"/>
      <c r="Y135" s="495"/>
      <c r="Z135" s="495"/>
      <c r="AA135" s="495"/>
      <c r="AB135" s="496"/>
      <c r="AC135" s="37"/>
      <c r="AD135" s="164" t="s">
        <v>17</v>
      </c>
      <c r="AE135" s="487"/>
      <c r="AF135" s="487"/>
      <c r="AG135" s="487"/>
      <c r="AH135" s="487"/>
      <c r="AI135" s="487"/>
      <c r="AJ135" s="487"/>
      <c r="AK135" s="487"/>
      <c r="AL135" s="487"/>
      <c r="AM135" s="487"/>
      <c r="AN135" s="487"/>
      <c r="AO135" s="487"/>
      <c r="AP135" s="487"/>
      <c r="AQ135" s="487"/>
      <c r="AR135" s="487"/>
      <c r="AS135" s="487"/>
      <c r="AT135" s="487"/>
      <c r="AU135" s="487"/>
      <c r="AV135" s="487"/>
      <c r="AW135" s="487"/>
      <c r="AX135" s="487"/>
      <c r="AY135" s="487"/>
      <c r="AZ135" s="487"/>
      <c r="BA135" s="487"/>
      <c r="BB135" s="487"/>
      <c r="BC135" s="487"/>
      <c r="BD135" s="487"/>
      <c r="BE135" s="487"/>
      <c r="BF135" s="487"/>
      <c r="BG135" s="487"/>
      <c r="BH135" s="487"/>
      <c r="BI135" s="487"/>
      <c r="BJ135" s="488"/>
      <c r="BK135" s="290"/>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2"/>
      <c r="CP135" s="292"/>
      <c r="CQ135" s="292"/>
      <c r="CR135" s="292"/>
      <c r="CS135" s="292"/>
      <c r="CT135" s="292"/>
      <c r="CU135" s="292"/>
      <c r="CV135" s="292"/>
      <c r="CW135" s="292"/>
      <c r="CX135" s="292"/>
    </row>
    <row r="136" spans="1:102" s="144" customFormat="1" ht="3" customHeight="1" x14ac:dyDescent="0.15">
      <c r="A136" s="23"/>
      <c r="B136" s="34"/>
      <c r="C136" s="34"/>
      <c r="D136" s="34"/>
      <c r="E136" s="34"/>
      <c r="F136" s="34"/>
      <c r="G136" s="165"/>
      <c r="H136" s="38"/>
      <c r="I136" s="38"/>
      <c r="J136" s="38"/>
      <c r="K136" s="38"/>
      <c r="L136" s="38"/>
      <c r="M136" s="38"/>
      <c r="N136" s="38"/>
      <c r="O136" s="38"/>
      <c r="P136" s="166"/>
      <c r="Q136" s="165"/>
      <c r="R136" s="38"/>
      <c r="S136" s="38"/>
      <c r="T136" s="38"/>
      <c r="U136" s="38"/>
      <c r="V136" s="38"/>
      <c r="W136" s="38"/>
      <c r="X136" s="38"/>
      <c r="Y136" s="38"/>
      <c r="Z136" s="38"/>
      <c r="AA136" s="38"/>
      <c r="AB136" s="38"/>
      <c r="AC136" s="38"/>
      <c r="AD136" s="166"/>
      <c r="AE136" s="489"/>
      <c r="AF136" s="489"/>
      <c r="AG136" s="489"/>
      <c r="AH136" s="489"/>
      <c r="AI136" s="489"/>
      <c r="AJ136" s="489"/>
      <c r="AK136" s="489"/>
      <c r="AL136" s="489"/>
      <c r="AM136" s="489"/>
      <c r="AN136" s="489"/>
      <c r="AO136" s="489"/>
      <c r="AP136" s="489"/>
      <c r="AQ136" s="489"/>
      <c r="AR136" s="489"/>
      <c r="AS136" s="489"/>
      <c r="AT136" s="489"/>
      <c r="AU136" s="489"/>
      <c r="AV136" s="489"/>
      <c r="AW136" s="489"/>
      <c r="AX136" s="489"/>
      <c r="AY136" s="489"/>
      <c r="AZ136" s="489"/>
      <c r="BA136" s="489"/>
      <c r="BB136" s="489"/>
      <c r="BC136" s="489"/>
      <c r="BD136" s="489"/>
      <c r="BE136" s="489"/>
      <c r="BF136" s="489"/>
      <c r="BG136" s="489"/>
      <c r="BH136" s="489"/>
      <c r="BI136" s="489"/>
      <c r="BJ136" s="490"/>
      <c r="BK136" s="290"/>
      <c r="BL136" s="292"/>
      <c r="BM136" s="292"/>
      <c r="BN136" s="292"/>
      <c r="BO136" s="292"/>
      <c r="BP136" s="292"/>
      <c r="BQ136" s="292"/>
      <c r="BR136" s="292"/>
      <c r="BS136" s="292"/>
      <c r="BT136" s="292"/>
      <c r="BU136" s="292"/>
      <c r="BV136" s="292"/>
      <c r="BW136" s="292"/>
      <c r="BX136" s="292"/>
      <c r="BY136" s="292"/>
      <c r="BZ136" s="292"/>
      <c r="CA136" s="292"/>
      <c r="CB136" s="292"/>
      <c r="CC136" s="292"/>
      <c r="CD136" s="292"/>
      <c r="CE136" s="292"/>
      <c r="CF136" s="292"/>
      <c r="CG136" s="292"/>
      <c r="CH136" s="292"/>
      <c r="CI136" s="292"/>
      <c r="CJ136" s="292"/>
      <c r="CK136" s="292"/>
      <c r="CL136" s="292"/>
      <c r="CM136" s="292"/>
      <c r="CN136" s="292"/>
      <c r="CO136" s="292"/>
      <c r="CP136" s="292"/>
      <c r="CQ136" s="292"/>
      <c r="CR136" s="292"/>
      <c r="CS136" s="292"/>
      <c r="CT136" s="292"/>
      <c r="CU136" s="292"/>
      <c r="CV136" s="292"/>
      <c r="CW136" s="292"/>
      <c r="CX136" s="292"/>
    </row>
    <row r="137" spans="1:102" s="144" customFormat="1" ht="19.5" customHeight="1" x14ac:dyDescent="0.15">
      <c r="A137" s="464" t="s">
        <v>130</v>
      </c>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c r="AA137" s="465"/>
      <c r="AB137" s="465"/>
      <c r="AC137" s="465"/>
      <c r="AD137" s="465"/>
      <c r="AE137" s="465"/>
      <c r="AF137" s="465"/>
      <c r="AG137" s="465"/>
      <c r="AH137" s="465"/>
      <c r="AI137" s="465"/>
      <c r="AJ137" s="465"/>
      <c r="AK137" s="465"/>
      <c r="AL137" s="465"/>
      <c r="AM137" s="465"/>
      <c r="AN137" s="465"/>
      <c r="AO137" s="465"/>
      <c r="AP137" s="465"/>
      <c r="AQ137" s="465"/>
      <c r="AR137" s="465"/>
      <c r="AS137" s="465"/>
      <c r="AT137" s="465"/>
      <c r="AU137" s="465"/>
      <c r="AV137" s="465"/>
      <c r="AW137" s="465"/>
      <c r="AX137" s="465"/>
      <c r="AY137" s="465"/>
      <c r="AZ137" s="465"/>
      <c r="BA137" s="465"/>
      <c r="BB137" s="465"/>
      <c r="BC137" s="465"/>
      <c r="BD137" s="465"/>
      <c r="BE137" s="465"/>
      <c r="BF137" s="465"/>
      <c r="BG137" s="465"/>
      <c r="BH137" s="465"/>
      <c r="BI137" s="465"/>
      <c r="BJ137" s="466"/>
      <c r="BK137" s="290"/>
      <c r="BL137" s="2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c r="CP137" s="292"/>
      <c r="CQ137" s="292"/>
      <c r="CR137" s="292"/>
      <c r="CS137" s="292"/>
      <c r="CT137" s="292"/>
      <c r="CU137" s="292"/>
      <c r="CV137" s="292"/>
      <c r="CW137" s="292"/>
      <c r="CX137" s="292"/>
    </row>
    <row r="138" spans="1:102" s="144" customFormat="1" ht="33.75" customHeight="1" thickBot="1" x14ac:dyDescent="0.2">
      <c r="A138" s="467"/>
      <c r="B138" s="468"/>
      <c r="C138" s="468"/>
      <c r="D138" s="468"/>
      <c r="E138" s="468"/>
      <c r="F138" s="468"/>
      <c r="G138" s="469" t="s">
        <v>15</v>
      </c>
      <c r="H138" s="469"/>
      <c r="I138" s="469"/>
      <c r="J138" s="469"/>
      <c r="K138" s="469"/>
      <c r="L138" s="469"/>
      <c r="M138" s="469"/>
      <c r="N138" s="469"/>
      <c r="O138" s="469"/>
      <c r="P138" s="469"/>
      <c r="Q138" s="469" t="s">
        <v>16</v>
      </c>
      <c r="R138" s="469"/>
      <c r="S138" s="469"/>
      <c r="T138" s="469"/>
      <c r="U138" s="469"/>
      <c r="V138" s="469"/>
      <c r="W138" s="469"/>
      <c r="X138" s="469"/>
      <c r="Y138" s="469"/>
      <c r="Z138" s="469"/>
      <c r="AA138" s="469"/>
      <c r="AB138" s="469"/>
      <c r="AC138" s="469"/>
      <c r="AD138" s="469"/>
      <c r="AE138" s="485"/>
      <c r="AF138" s="485"/>
      <c r="AG138" s="485"/>
      <c r="AH138" s="485"/>
      <c r="AI138" s="485"/>
      <c r="AJ138" s="485"/>
      <c r="AK138" s="485"/>
      <c r="AL138" s="485"/>
      <c r="AM138" s="469" t="s">
        <v>15</v>
      </c>
      <c r="AN138" s="469"/>
      <c r="AO138" s="469"/>
      <c r="AP138" s="469"/>
      <c r="AQ138" s="469"/>
      <c r="AR138" s="469"/>
      <c r="AS138" s="469"/>
      <c r="AT138" s="469"/>
      <c r="AU138" s="469"/>
      <c r="AV138" s="469"/>
      <c r="AW138" s="469" t="s">
        <v>16</v>
      </c>
      <c r="AX138" s="469"/>
      <c r="AY138" s="469"/>
      <c r="AZ138" s="469"/>
      <c r="BA138" s="469"/>
      <c r="BB138" s="469"/>
      <c r="BC138" s="469"/>
      <c r="BD138" s="469"/>
      <c r="BE138" s="469"/>
      <c r="BF138" s="469"/>
      <c r="BG138" s="469"/>
      <c r="BH138" s="469"/>
      <c r="BI138" s="469"/>
      <c r="BJ138" s="471"/>
      <c r="BK138" s="290"/>
      <c r="BL138" s="292"/>
      <c r="BM138" s="292"/>
      <c r="BN138" s="292"/>
      <c r="BO138" s="292"/>
      <c r="BP138" s="292"/>
      <c r="BQ138" s="292"/>
      <c r="BR138" s="292"/>
      <c r="BS138" s="292"/>
      <c r="BT138" s="292"/>
      <c r="BU138" s="292"/>
      <c r="BV138" s="292"/>
      <c r="BW138" s="292"/>
      <c r="BX138" s="292"/>
      <c r="BY138" s="292"/>
      <c r="BZ138" s="292"/>
      <c r="CA138" s="292"/>
      <c r="CB138" s="292"/>
      <c r="CC138" s="292"/>
      <c r="CD138" s="292"/>
      <c r="CE138" s="292"/>
      <c r="CF138" s="292"/>
      <c r="CG138" s="292"/>
      <c r="CH138" s="292"/>
      <c r="CI138" s="292"/>
      <c r="CJ138" s="292"/>
      <c r="CK138" s="292"/>
      <c r="CL138" s="292"/>
      <c r="CM138" s="292"/>
      <c r="CN138" s="292"/>
      <c r="CO138" s="292"/>
      <c r="CP138" s="292"/>
      <c r="CQ138" s="292"/>
      <c r="CR138" s="292"/>
      <c r="CS138" s="292"/>
      <c r="CT138" s="292"/>
      <c r="CU138" s="292"/>
      <c r="CV138" s="292"/>
      <c r="CW138" s="292"/>
      <c r="CX138" s="292"/>
    </row>
    <row r="139" spans="1:102" s="144" customFormat="1" ht="3" customHeight="1" thickTop="1" x14ac:dyDescent="0.15">
      <c r="A139" s="145"/>
      <c r="B139" s="146"/>
      <c r="C139" s="146"/>
      <c r="D139" s="146"/>
      <c r="E139" s="146"/>
      <c r="F139" s="212"/>
      <c r="G139" s="225"/>
      <c r="H139" s="226"/>
      <c r="I139" s="226"/>
      <c r="J139" s="226"/>
      <c r="K139" s="226"/>
      <c r="L139" s="226"/>
      <c r="M139" s="226"/>
      <c r="N139" s="226"/>
      <c r="O139" s="227"/>
      <c r="P139" s="228"/>
      <c r="Q139" s="225"/>
      <c r="R139" s="226"/>
      <c r="S139" s="226"/>
      <c r="T139" s="226"/>
      <c r="U139" s="226"/>
      <c r="V139" s="226"/>
      <c r="W139" s="226"/>
      <c r="X139" s="226"/>
      <c r="Y139" s="226"/>
      <c r="Z139" s="226"/>
      <c r="AA139" s="226"/>
      <c r="AB139" s="226"/>
      <c r="AC139" s="227"/>
      <c r="AD139" s="228"/>
      <c r="AE139" s="158"/>
      <c r="AF139" s="158"/>
      <c r="AG139" s="158"/>
      <c r="AH139" s="158"/>
      <c r="AI139" s="158"/>
      <c r="AJ139" s="158"/>
      <c r="AK139" s="158"/>
      <c r="AL139" s="158"/>
      <c r="AM139" s="225"/>
      <c r="AN139" s="226"/>
      <c r="AO139" s="226"/>
      <c r="AP139" s="226"/>
      <c r="AQ139" s="226"/>
      <c r="AR139" s="226"/>
      <c r="AS139" s="226"/>
      <c r="AT139" s="226"/>
      <c r="AU139" s="227"/>
      <c r="AV139" s="228"/>
      <c r="AW139" s="225"/>
      <c r="AX139" s="226"/>
      <c r="AY139" s="226"/>
      <c r="AZ139" s="226"/>
      <c r="BA139" s="226"/>
      <c r="BB139" s="226"/>
      <c r="BC139" s="226"/>
      <c r="BD139" s="226"/>
      <c r="BE139" s="226"/>
      <c r="BF139" s="226"/>
      <c r="BG139" s="226"/>
      <c r="BH139" s="226"/>
      <c r="BI139" s="227"/>
      <c r="BJ139" s="228"/>
      <c r="BK139" s="290"/>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2"/>
      <c r="CP139" s="292"/>
      <c r="CQ139" s="292"/>
      <c r="CR139" s="292"/>
      <c r="CS139" s="292"/>
      <c r="CT139" s="292"/>
      <c r="CU139" s="292"/>
      <c r="CV139" s="292"/>
      <c r="CW139" s="292"/>
      <c r="CX139" s="292"/>
    </row>
    <row r="140" spans="1:102" s="144" customFormat="1" ht="21.75" customHeight="1" x14ac:dyDescent="0.15">
      <c r="A140" s="453" t="s">
        <v>203</v>
      </c>
      <c r="B140" s="454"/>
      <c r="C140" s="454"/>
      <c r="D140" s="454"/>
      <c r="E140" s="454"/>
      <c r="F140" s="454"/>
      <c r="G140" s="229"/>
      <c r="H140" s="491"/>
      <c r="I140" s="492"/>
      <c r="J140" s="492"/>
      <c r="K140" s="492"/>
      <c r="L140" s="492"/>
      <c r="M140" s="492"/>
      <c r="N140" s="493"/>
      <c r="O140" s="37"/>
      <c r="P140" s="230" t="s">
        <v>17</v>
      </c>
      <c r="Q140" s="229"/>
      <c r="R140" s="494"/>
      <c r="S140" s="495"/>
      <c r="T140" s="495"/>
      <c r="U140" s="495"/>
      <c r="V140" s="495"/>
      <c r="W140" s="495"/>
      <c r="X140" s="495"/>
      <c r="Y140" s="495"/>
      <c r="Z140" s="495"/>
      <c r="AA140" s="495"/>
      <c r="AB140" s="496"/>
      <c r="AC140" s="37"/>
      <c r="AD140" s="230" t="s">
        <v>17</v>
      </c>
      <c r="AE140" s="454" t="s">
        <v>204</v>
      </c>
      <c r="AF140" s="454"/>
      <c r="AG140" s="486"/>
      <c r="AH140" s="486"/>
      <c r="AI140" s="486"/>
      <c r="AJ140" s="486"/>
      <c r="AK140" s="486"/>
      <c r="AL140" s="486"/>
      <c r="AM140" s="229"/>
      <c r="AN140" s="491"/>
      <c r="AO140" s="492"/>
      <c r="AP140" s="492"/>
      <c r="AQ140" s="492"/>
      <c r="AR140" s="492"/>
      <c r="AS140" s="492"/>
      <c r="AT140" s="493"/>
      <c r="AU140" s="37"/>
      <c r="AV140" s="230" t="s">
        <v>17</v>
      </c>
      <c r="AW140" s="229"/>
      <c r="AX140" s="494"/>
      <c r="AY140" s="495"/>
      <c r="AZ140" s="495"/>
      <c r="BA140" s="495"/>
      <c r="BB140" s="495"/>
      <c r="BC140" s="495"/>
      <c r="BD140" s="495"/>
      <c r="BE140" s="495"/>
      <c r="BF140" s="495"/>
      <c r="BG140" s="495"/>
      <c r="BH140" s="496"/>
      <c r="BI140" s="37"/>
      <c r="BJ140" s="230" t="s">
        <v>17</v>
      </c>
      <c r="BK140" s="290"/>
      <c r="BL140" s="293" t="str">
        <f>IF(BM140&lt;&gt;"","●","")</f>
        <v>●</v>
      </c>
      <c r="BM140" s="294" t="str">
        <f>IF(AND(H140&lt;&gt;"",R140&lt;&gt;"",AN140&lt;&gt;"",AX140&lt;&gt;""),"","「職員数」に未記入の欄があります。職員数が0の場合は「0」とご記入ください。")</f>
        <v>「職員数」に未記入の欄があります。職員数が0の場合は「0」とご記入ください。</v>
      </c>
      <c r="BN140" s="292"/>
      <c r="BO140" s="292"/>
      <c r="BP140" s="292"/>
      <c r="BQ140" s="292"/>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292"/>
      <c r="CM140" s="292"/>
      <c r="CN140" s="292"/>
      <c r="CO140" s="292"/>
      <c r="CP140" s="292"/>
      <c r="CQ140" s="292"/>
      <c r="CR140" s="292"/>
      <c r="CS140" s="292"/>
      <c r="CT140" s="292"/>
      <c r="CU140" s="292"/>
      <c r="CV140" s="292"/>
      <c r="CW140" s="292"/>
      <c r="CX140" s="292"/>
    </row>
    <row r="141" spans="1:102" s="144" customFormat="1" ht="3" customHeight="1" x14ac:dyDescent="0.15">
      <c r="A141" s="44"/>
      <c r="B141" s="45"/>
      <c r="C141" s="45"/>
      <c r="D141" s="45"/>
      <c r="E141" s="45"/>
      <c r="F141" s="45"/>
      <c r="G141" s="231"/>
      <c r="H141" s="38"/>
      <c r="I141" s="38"/>
      <c r="J141" s="38"/>
      <c r="K141" s="38"/>
      <c r="L141" s="38"/>
      <c r="M141" s="38"/>
      <c r="N141" s="38"/>
      <c r="O141" s="39"/>
      <c r="P141" s="232"/>
      <c r="Q141" s="231"/>
      <c r="R141" s="38"/>
      <c r="S141" s="38"/>
      <c r="T141" s="38"/>
      <c r="U141" s="38"/>
      <c r="V141" s="38"/>
      <c r="W141" s="38"/>
      <c r="X141" s="38"/>
      <c r="Y141" s="38"/>
      <c r="Z141" s="38"/>
      <c r="AA141" s="38"/>
      <c r="AB141" s="38"/>
      <c r="AC141" s="39"/>
      <c r="AD141" s="232"/>
      <c r="AE141" s="45"/>
      <c r="AF141" s="45"/>
      <c r="AG141" s="45"/>
      <c r="AH141" s="45"/>
      <c r="AI141" s="45"/>
      <c r="AJ141" s="45"/>
      <c r="AK141" s="45"/>
      <c r="AL141" s="45"/>
      <c r="AM141" s="231"/>
      <c r="AN141" s="38"/>
      <c r="AO141" s="38"/>
      <c r="AP141" s="38"/>
      <c r="AQ141" s="38"/>
      <c r="AR141" s="38"/>
      <c r="AS141" s="38"/>
      <c r="AT141" s="38"/>
      <c r="AU141" s="39"/>
      <c r="AV141" s="232"/>
      <c r="AW141" s="231"/>
      <c r="AX141" s="38"/>
      <c r="AY141" s="38"/>
      <c r="AZ141" s="38"/>
      <c r="BA141" s="38"/>
      <c r="BB141" s="38"/>
      <c r="BC141" s="38"/>
      <c r="BD141" s="38"/>
      <c r="BE141" s="38"/>
      <c r="BF141" s="38"/>
      <c r="BG141" s="38"/>
      <c r="BH141" s="38"/>
      <c r="BI141" s="39"/>
      <c r="BJ141" s="232"/>
      <c r="BK141" s="290"/>
      <c r="BL141" s="2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2"/>
      <c r="CP141" s="292"/>
      <c r="CQ141" s="292"/>
      <c r="CR141" s="292"/>
      <c r="CS141" s="292"/>
      <c r="CT141" s="292"/>
      <c r="CU141" s="292"/>
      <c r="CV141" s="292"/>
      <c r="CW141" s="292"/>
      <c r="CX141" s="292"/>
    </row>
    <row r="142" spans="1:102" s="144" customFormat="1" ht="3" customHeight="1" x14ac:dyDescent="0.15">
      <c r="A142" s="46"/>
      <c r="B142" s="47"/>
      <c r="C142" s="47"/>
      <c r="D142" s="47"/>
      <c r="E142" s="47"/>
      <c r="F142" s="47"/>
      <c r="G142" s="233"/>
      <c r="H142" s="40"/>
      <c r="I142" s="40"/>
      <c r="J142" s="40"/>
      <c r="K142" s="40"/>
      <c r="L142" s="40"/>
      <c r="M142" s="40"/>
      <c r="N142" s="40"/>
      <c r="O142" s="41"/>
      <c r="P142" s="234"/>
      <c r="Q142" s="233"/>
      <c r="R142" s="40"/>
      <c r="S142" s="40"/>
      <c r="T142" s="40"/>
      <c r="U142" s="40"/>
      <c r="V142" s="40"/>
      <c r="W142" s="40"/>
      <c r="X142" s="40"/>
      <c r="Y142" s="40"/>
      <c r="Z142" s="40"/>
      <c r="AA142" s="40"/>
      <c r="AB142" s="40"/>
      <c r="AC142" s="41"/>
      <c r="AD142" s="234"/>
      <c r="AE142" s="47"/>
      <c r="AF142" s="47"/>
      <c r="AG142" s="47"/>
      <c r="AH142" s="47"/>
      <c r="AI142" s="47"/>
      <c r="AJ142" s="47"/>
      <c r="AK142" s="47"/>
      <c r="AL142" s="47"/>
      <c r="AM142" s="233"/>
      <c r="AN142" s="40"/>
      <c r="AO142" s="40"/>
      <c r="AP142" s="40"/>
      <c r="AQ142" s="40"/>
      <c r="AR142" s="40"/>
      <c r="AS142" s="40"/>
      <c r="AT142" s="40"/>
      <c r="AU142" s="41"/>
      <c r="AV142" s="234"/>
      <c r="AW142" s="233"/>
      <c r="AX142" s="40"/>
      <c r="AY142" s="40"/>
      <c r="AZ142" s="40"/>
      <c r="BA142" s="40"/>
      <c r="BB142" s="40"/>
      <c r="BC142" s="40"/>
      <c r="BD142" s="40"/>
      <c r="BE142" s="40"/>
      <c r="BF142" s="40"/>
      <c r="BG142" s="40"/>
      <c r="BH142" s="40"/>
      <c r="BI142" s="41"/>
      <c r="BJ142" s="234"/>
      <c r="BK142" s="290"/>
      <c r="BL142" s="292"/>
      <c r="BM142" s="292"/>
      <c r="BN142" s="292"/>
      <c r="BO142" s="292"/>
      <c r="BP142" s="292"/>
      <c r="BQ142" s="292"/>
      <c r="BR142" s="292"/>
      <c r="BS142" s="292"/>
      <c r="BT142" s="292"/>
      <c r="BU142" s="292"/>
      <c r="BV142" s="292"/>
      <c r="BW142" s="292"/>
      <c r="BX142" s="292"/>
      <c r="BY142" s="292"/>
      <c r="BZ142" s="292"/>
      <c r="CA142" s="292"/>
      <c r="CB142" s="292"/>
      <c r="CC142" s="292"/>
      <c r="CD142" s="292"/>
      <c r="CE142" s="292"/>
      <c r="CF142" s="292"/>
      <c r="CG142" s="292"/>
      <c r="CH142" s="292"/>
      <c r="CI142" s="292"/>
      <c r="CJ142" s="292"/>
      <c r="CK142" s="292"/>
      <c r="CL142" s="292"/>
      <c r="CM142" s="292"/>
      <c r="CN142" s="292"/>
      <c r="CO142" s="292"/>
      <c r="CP142" s="292"/>
      <c r="CQ142" s="292"/>
      <c r="CR142" s="292"/>
      <c r="CS142" s="292"/>
      <c r="CT142" s="292"/>
      <c r="CU142" s="292"/>
      <c r="CV142" s="292"/>
      <c r="CW142" s="292"/>
      <c r="CX142" s="292"/>
    </row>
    <row r="143" spans="1:102" s="144" customFormat="1" ht="21.75" customHeight="1" x14ac:dyDescent="0.15">
      <c r="A143" s="453" t="s">
        <v>205</v>
      </c>
      <c r="B143" s="454"/>
      <c r="C143" s="454"/>
      <c r="D143" s="454"/>
      <c r="E143" s="454"/>
      <c r="F143" s="454"/>
      <c r="G143" s="229"/>
      <c r="H143" s="491"/>
      <c r="I143" s="492"/>
      <c r="J143" s="492"/>
      <c r="K143" s="492"/>
      <c r="L143" s="492"/>
      <c r="M143" s="492"/>
      <c r="N143" s="493"/>
      <c r="O143" s="37"/>
      <c r="P143" s="230" t="s">
        <v>17</v>
      </c>
      <c r="Q143" s="229"/>
      <c r="R143" s="494"/>
      <c r="S143" s="495"/>
      <c r="T143" s="495"/>
      <c r="U143" s="495"/>
      <c r="V143" s="495"/>
      <c r="W143" s="495"/>
      <c r="X143" s="495"/>
      <c r="Y143" s="495"/>
      <c r="Z143" s="495"/>
      <c r="AA143" s="495"/>
      <c r="AB143" s="496"/>
      <c r="AC143" s="37"/>
      <c r="AD143" s="230" t="s">
        <v>17</v>
      </c>
      <c r="AE143" s="454" t="s">
        <v>206</v>
      </c>
      <c r="AF143" s="454"/>
      <c r="AG143" s="486"/>
      <c r="AH143" s="486"/>
      <c r="AI143" s="486"/>
      <c r="AJ143" s="486"/>
      <c r="AK143" s="486"/>
      <c r="AL143" s="486"/>
      <c r="AM143" s="229"/>
      <c r="AN143" s="491"/>
      <c r="AO143" s="492"/>
      <c r="AP143" s="492"/>
      <c r="AQ143" s="492"/>
      <c r="AR143" s="492"/>
      <c r="AS143" s="492"/>
      <c r="AT143" s="493"/>
      <c r="AU143" s="37"/>
      <c r="AV143" s="230" t="s">
        <v>17</v>
      </c>
      <c r="AW143" s="229"/>
      <c r="AX143" s="494"/>
      <c r="AY143" s="495"/>
      <c r="AZ143" s="495"/>
      <c r="BA143" s="495"/>
      <c r="BB143" s="495"/>
      <c r="BC143" s="495"/>
      <c r="BD143" s="495"/>
      <c r="BE143" s="495"/>
      <c r="BF143" s="495"/>
      <c r="BG143" s="495"/>
      <c r="BH143" s="496"/>
      <c r="BI143" s="37"/>
      <c r="BJ143" s="230" t="s">
        <v>17</v>
      </c>
      <c r="BK143" s="290"/>
      <c r="BL143" s="293" t="str">
        <f>IF(BM143&lt;&gt;"","●","")</f>
        <v>●</v>
      </c>
      <c r="BM143" s="294" t="str">
        <f>IF(AND(H143&lt;&gt;"",R143&lt;&gt;"",AN143&lt;&gt;"",AX143&lt;&gt;""),"","「職員数」に未記入の欄があります。職員数が0の場合は「0」とご記入ください。")</f>
        <v>「職員数」に未記入の欄があります。職員数が0の場合は「0」とご記入ください。</v>
      </c>
      <c r="BN143" s="292"/>
      <c r="BO143" s="292"/>
      <c r="BP143" s="292"/>
      <c r="BQ143" s="292"/>
      <c r="BR143" s="292"/>
      <c r="BS143" s="292"/>
      <c r="BT143" s="292"/>
      <c r="BU143" s="292"/>
      <c r="BV143" s="292"/>
      <c r="BW143" s="292"/>
      <c r="BX143" s="292"/>
      <c r="BY143" s="292"/>
      <c r="BZ143" s="292"/>
      <c r="CA143" s="292"/>
      <c r="CB143" s="292"/>
      <c r="CC143" s="292"/>
      <c r="CD143" s="292"/>
      <c r="CE143" s="292"/>
      <c r="CF143" s="292"/>
      <c r="CG143" s="292"/>
      <c r="CH143" s="292"/>
      <c r="CI143" s="292"/>
      <c r="CJ143" s="292"/>
      <c r="CK143" s="292"/>
      <c r="CL143" s="292"/>
      <c r="CM143" s="292"/>
      <c r="CN143" s="292"/>
      <c r="CO143" s="292"/>
      <c r="CP143" s="292"/>
      <c r="CQ143" s="292"/>
      <c r="CR143" s="292"/>
      <c r="CS143" s="292"/>
      <c r="CT143" s="292"/>
      <c r="CU143" s="292"/>
      <c r="CV143" s="292"/>
      <c r="CW143" s="292"/>
      <c r="CX143" s="292"/>
    </row>
    <row r="144" spans="1:102" s="144" customFormat="1" ht="3" customHeight="1" thickBot="1" x14ac:dyDescent="0.2">
      <c r="A144" s="44"/>
      <c r="B144" s="45"/>
      <c r="C144" s="45"/>
      <c r="D144" s="45"/>
      <c r="E144" s="45"/>
      <c r="F144" s="45"/>
      <c r="G144" s="235"/>
      <c r="H144" s="236"/>
      <c r="I144" s="236"/>
      <c r="J144" s="236"/>
      <c r="K144" s="236"/>
      <c r="L144" s="236"/>
      <c r="M144" s="236"/>
      <c r="N144" s="236"/>
      <c r="O144" s="237"/>
      <c r="P144" s="238"/>
      <c r="Q144" s="235"/>
      <c r="R144" s="236"/>
      <c r="S144" s="236"/>
      <c r="T144" s="236"/>
      <c r="U144" s="236"/>
      <c r="V144" s="236"/>
      <c r="W144" s="236"/>
      <c r="X144" s="236"/>
      <c r="Y144" s="236"/>
      <c r="Z144" s="236"/>
      <c r="AA144" s="236"/>
      <c r="AB144" s="236"/>
      <c r="AC144" s="237"/>
      <c r="AD144" s="238"/>
      <c r="AE144" s="45"/>
      <c r="AF144" s="45"/>
      <c r="AG144" s="45"/>
      <c r="AH144" s="45"/>
      <c r="AI144" s="45"/>
      <c r="AJ144" s="45"/>
      <c r="AK144" s="45"/>
      <c r="AL144" s="45"/>
      <c r="AM144" s="235"/>
      <c r="AN144" s="236"/>
      <c r="AO144" s="236"/>
      <c r="AP144" s="236"/>
      <c r="AQ144" s="236"/>
      <c r="AR144" s="236"/>
      <c r="AS144" s="236"/>
      <c r="AT144" s="236"/>
      <c r="AU144" s="237"/>
      <c r="AV144" s="238"/>
      <c r="AW144" s="235"/>
      <c r="AX144" s="236"/>
      <c r="AY144" s="236"/>
      <c r="AZ144" s="236"/>
      <c r="BA144" s="236"/>
      <c r="BB144" s="236"/>
      <c r="BC144" s="236"/>
      <c r="BD144" s="236"/>
      <c r="BE144" s="236"/>
      <c r="BF144" s="236"/>
      <c r="BG144" s="236"/>
      <c r="BH144" s="236"/>
      <c r="BI144" s="237"/>
      <c r="BJ144" s="238"/>
      <c r="BK144" s="290"/>
      <c r="BL144" s="292"/>
      <c r="BM144" s="292"/>
      <c r="BN144" s="292"/>
      <c r="BO144" s="292"/>
      <c r="BP144" s="292"/>
      <c r="BQ144" s="292"/>
      <c r="BR144" s="292"/>
      <c r="BS144" s="292"/>
      <c r="BT144" s="292"/>
      <c r="BU144" s="292"/>
      <c r="BV144" s="292"/>
      <c r="BW144" s="292"/>
      <c r="BX144" s="292"/>
      <c r="BY144" s="292"/>
      <c r="BZ144" s="292"/>
      <c r="CA144" s="292"/>
      <c r="CB144" s="292"/>
      <c r="CC144" s="292"/>
      <c r="CD144" s="292"/>
      <c r="CE144" s="292"/>
      <c r="CF144" s="292"/>
      <c r="CG144" s="292"/>
      <c r="CH144" s="292"/>
      <c r="CI144" s="292"/>
      <c r="CJ144" s="292"/>
      <c r="CK144" s="292"/>
      <c r="CL144" s="292"/>
      <c r="CM144" s="292"/>
      <c r="CN144" s="292"/>
      <c r="CO144" s="292"/>
      <c r="CP144" s="292"/>
      <c r="CQ144" s="292"/>
      <c r="CR144" s="292"/>
      <c r="CS144" s="292"/>
      <c r="CT144" s="292"/>
      <c r="CU144" s="292"/>
      <c r="CV144" s="292"/>
      <c r="CW144" s="292"/>
      <c r="CX144" s="292"/>
    </row>
    <row r="145" spans="1:102" s="144" customFormat="1" ht="3" customHeight="1" thickTop="1" x14ac:dyDescent="0.15">
      <c r="A145" s="46"/>
      <c r="B145" s="47"/>
      <c r="C145" s="47"/>
      <c r="D145" s="47"/>
      <c r="E145" s="47"/>
      <c r="F145" s="47"/>
      <c r="G145" s="167"/>
      <c r="H145" s="42"/>
      <c r="I145" s="42"/>
      <c r="J145" s="42"/>
      <c r="K145" s="42"/>
      <c r="L145" s="42"/>
      <c r="M145" s="42"/>
      <c r="N145" s="42"/>
      <c r="O145" s="43"/>
      <c r="P145" s="164"/>
      <c r="Q145" s="167"/>
      <c r="R145" s="42"/>
      <c r="S145" s="42"/>
      <c r="T145" s="42"/>
      <c r="U145" s="42"/>
      <c r="V145" s="42"/>
      <c r="W145" s="42"/>
      <c r="X145" s="42"/>
      <c r="Y145" s="42"/>
      <c r="Z145" s="42"/>
      <c r="AA145" s="42"/>
      <c r="AB145" s="42"/>
      <c r="AC145" s="43"/>
      <c r="AD145" s="164"/>
      <c r="AE145" s="47"/>
      <c r="AF145" s="47"/>
      <c r="AG145" s="47"/>
      <c r="AH145" s="47"/>
      <c r="AI145" s="47"/>
      <c r="AJ145" s="47"/>
      <c r="AK145" s="47"/>
      <c r="AL145" s="47"/>
      <c r="AM145" s="167"/>
      <c r="AN145" s="42"/>
      <c r="AO145" s="42"/>
      <c r="AP145" s="42"/>
      <c r="AQ145" s="42"/>
      <c r="AR145" s="42"/>
      <c r="AS145" s="42"/>
      <c r="AT145" s="42"/>
      <c r="AU145" s="43"/>
      <c r="AV145" s="164"/>
      <c r="AW145" s="167"/>
      <c r="AX145" s="42"/>
      <c r="AY145" s="42"/>
      <c r="AZ145" s="42"/>
      <c r="BA145" s="42"/>
      <c r="BB145" s="42"/>
      <c r="BC145" s="42"/>
      <c r="BD145" s="42"/>
      <c r="BE145" s="42"/>
      <c r="BF145" s="42"/>
      <c r="BG145" s="42"/>
      <c r="BH145" s="42"/>
      <c r="BI145" s="43"/>
      <c r="BJ145" s="164"/>
      <c r="BK145" s="290"/>
      <c r="BL145" s="292"/>
      <c r="BM145" s="292"/>
      <c r="BN145" s="292"/>
      <c r="BO145" s="292"/>
      <c r="BP145" s="292"/>
      <c r="BQ145" s="292"/>
      <c r="BR145" s="292"/>
      <c r="BS145" s="292"/>
      <c r="BT145" s="292"/>
      <c r="BU145" s="292"/>
      <c r="BV145" s="292"/>
      <c r="BW145" s="292"/>
      <c r="BX145" s="292"/>
      <c r="BY145" s="292"/>
      <c r="BZ145" s="292"/>
      <c r="CA145" s="292"/>
      <c r="CB145" s="292"/>
      <c r="CC145" s="292"/>
      <c r="CD145" s="292"/>
      <c r="CE145" s="292"/>
      <c r="CF145" s="292"/>
      <c r="CG145" s="292"/>
      <c r="CH145" s="292"/>
      <c r="CI145" s="292"/>
      <c r="CJ145" s="292"/>
      <c r="CK145" s="292"/>
      <c r="CL145" s="292"/>
      <c r="CM145" s="292"/>
      <c r="CN145" s="292"/>
      <c r="CO145" s="292"/>
      <c r="CP145" s="292"/>
      <c r="CQ145" s="292"/>
      <c r="CR145" s="292"/>
      <c r="CS145" s="292"/>
      <c r="CT145" s="292"/>
      <c r="CU145" s="292"/>
      <c r="CV145" s="292"/>
      <c r="CW145" s="292"/>
      <c r="CX145" s="292"/>
    </row>
    <row r="146" spans="1:102" s="144" customFormat="1" ht="21.75" customHeight="1" x14ac:dyDescent="0.15">
      <c r="A146" s="453" t="s">
        <v>207</v>
      </c>
      <c r="B146" s="454"/>
      <c r="C146" s="454"/>
      <c r="D146" s="454"/>
      <c r="E146" s="454"/>
      <c r="F146" s="454"/>
      <c r="G146" s="163"/>
      <c r="H146" s="491"/>
      <c r="I146" s="492"/>
      <c r="J146" s="492"/>
      <c r="K146" s="492"/>
      <c r="L146" s="492"/>
      <c r="M146" s="492"/>
      <c r="N146" s="493"/>
      <c r="O146" s="37"/>
      <c r="P146" s="164" t="s">
        <v>17</v>
      </c>
      <c r="Q146" s="163"/>
      <c r="R146" s="494"/>
      <c r="S146" s="495"/>
      <c r="T146" s="495"/>
      <c r="U146" s="495"/>
      <c r="V146" s="495"/>
      <c r="W146" s="495"/>
      <c r="X146" s="495"/>
      <c r="Y146" s="495"/>
      <c r="Z146" s="495"/>
      <c r="AA146" s="495"/>
      <c r="AB146" s="496"/>
      <c r="AC146" s="37"/>
      <c r="AD146" s="164" t="s">
        <v>17</v>
      </c>
      <c r="AE146" s="454" t="s">
        <v>208</v>
      </c>
      <c r="AF146" s="454"/>
      <c r="AG146" s="486"/>
      <c r="AH146" s="486"/>
      <c r="AI146" s="486"/>
      <c r="AJ146" s="486"/>
      <c r="AK146" s="486"/>
      <c r="AL146" s="486"/>
      <c r="AM146" s="163"/>
      <c r="AN146" s="491"/>
      <c r="AO146" s="492"/>
      <c r="AP146" s="492"/>
      <c r="AQ146" s="492"/>
      <c r="AR146" s="492"/>
      <c r="AS146" s="492"/>
      <c r="AT146" s="493"/>
      <c r="AU146" s="37"/>
      <c r="AV146" s="164" t="s">
        <v>17</v>
      </c>
      <c r="AW146" s="163"/>
      <c r="AX146" s="494"/>
      <c r="AY146" s="495"/>
      <c r="AZ146" s="495"/>
      <c r="BA146" s="495"/>
      <c r="BB146" s="495"/>
      <c r="BC146" s="495"/>
      <c r="BD146" s="495"/>
      <c r="BE146" s="495"/>
      <c r="BF146" s="495"/>
      <c r="BG146" s="495"/>
      <c r="BH146" s="496"/>
      <c r="BI146" s="37"/>
      <c r="BJ146" s="164" t="s">
        <v>17</v>
      </c>
      <c r="BK146" s="290"/>
      <c r="BL146" s="292"/>
      <c r="BM146" s="292"/>
      <c r="BN146" s="292"/>
      <c r="BO146" s="292"/>
      <c r="BP146" s="292"/>
      <c r="BQ146" s="292"/>
      <c r="BR146" s="292"/>
      <c r="BS146" s="292"/>
      <c r="BT146" s="292"/>
      <c r="BU146" s="292"/>
      <c r="BV146" s="292"/>
      <c r="BW146" s="292"/>
      <c r="BX146" s="292"/>
      <c r="BY146" s="292"/>
      <c r="BZ146" s="292"/>
      <c r="CA146" s="292"/>
      <c r="CB146" s="292"/>
      <c r="CC146" s="292"/>
      <c r="CD146" s="292"/>
      <c r="CE146" s="292"/>
      <c r="CF146" s="292"/>
      <c r="CG146" s="292"/>
      <c r="CH146" s="292"/>
      <c r="CI146" s="292"/>
      <c r="CJ146" s="292"/>
      <c r="CK146" s="292"/>
      <c r="CL146" s="292"/>
      <c r="CM146" s="292"/>
      <c r="CN146" s="292"/>
      <c r="CO146" s="292"/>
      <c r="CP146" s="292"/>
      <c r="CQ146" s="292"/>
      <c r="CR146" s="292"/>
      <c r="CS146" s="292"/>
      <c r="CT146" s="292"/>
      <c r="CU146" s="292"/>
      <c r="CV146" s="292"/>
      <c r="CW146" s="292"/>
      <c r="CX146" s="292"/>
    </row>
    <row r="147" spans="1:102" s="144" customFormat="1" ht="3" customHeight="1" x14ac:dyDescent="0.15">
      <c r="A147" s="44"/>
      <c r="B147" s="45"/>
      <c r="C147" s="45"/>
      <c r="D147" s="45"/>
      <c r="E147" s="45"/>
      <c r="F147" s="45"/>
      <c r="G147" s="165"/>
      <c r="H147" s="38"/>
      <c r="I147" s="38"/>
      <c r="J147" s="38"/>
      <c r="K147" s="38"/>
      <c r="L147" s="38"/>
      <c r="M147" s="38"/>
      <c r="N147" s="38"/>
      <c r="O147" s="39"/>
      <c r="P147" s="166"/>
      <c r="Q147" s="165"/>
      <c r="R147" s="38"/>
      <c r="S147" s="38"/>
      <c r="T147" s="38"/>
      <c r="U147" s="38"/>
      <c r="V147" s="38"/>
      <c r="W147" s="38"/>
      <c r="X147" s="38"/>
      <c r="Y147" s="38"/>
      <c r="Z147" s="38"/>
      <c r="AA147" s="38"/>
      <c r="AB147" s="38"/>
      <c r="AC147" s="39"/>
      <c r="AD147" s="166"/>
      <c r="AE147" s="45"/>
      <c r="AF147" s="45"/>
      <c r="AG147" s="45"/>
      <c r="AH147" s="45"/>
      <c r="AI147" s="45"/>
      <c r="AJ147" s="45"/>
      <c r="AK147" s="45"/>
      <c r="AL147" s="45"/>
      <c r="AM147" s="165"/>
      <c r="AN147" s="38"/>
      <c r="AO147" s="38"/>
      <c r="AP147" s="38"/>
      <c r="AQ147" s="38"/>
      <c r="AR147" s="38"/>
      <c r="AS147" s="38"/>
      <c r="AT147" s="38"/>
      <c r="AU147" s="39"/>
      <c r="AV147" s="166"/>
      <c r="AW147" s="165"/>
      <c r="AX147" s="38"/>
      <c r="AY147" s="38"/>
      <c r="AZ147" s="38"/>
      <c r="BA147" s="38"/>
      <c r="BB147" s="38"/>
      <c r="BC147" s="38"/>
      <c r="BD147" s="38"/>
      <c r="BE147" s="38"/>
      <c r="BF147" s="38"/>
      <c r="BG147" s="38"/>
      <c r="BH147" s="38"/>
      <c r="BI147" s="39"/>
      <c r="BJ147" s="166"/>
      <c r="BK147" s="290"/>
      <c r="BL147" s="292"/>
      <c r="BM147" s="292"/>
      <c r="BN147" s="292"/>
      <c r="BO147" s="292"/>
      <c r="BP147" s="292"/>
      <c r="BQ147" s="292"/>
      <c r="BR147" s="292"/>
      <c r="BS147" s="292"/>
      <c r="BT147" s="292"/>
      <c r="BU147" s="292"/>
      <c r="BV147" s="292"/>
      <c r="BW147" s="292"/>
      <c r="BX147" s="292"/>
      <c r="BY147" s="292"/>
      <c r="BZ147" s="292"/>
      <c r="CA147" s="292"/>
      <c r="CB147" s="292"/>
      <c r="CC147" s="292"/>
      <c r="CD147" s="292"/>
      <c r="CE147" s="292"/>
      <c r="CF147" s="292"/>
      <c r="CG147" s="292"/>
      <c r="CH147" s="292"/>
      <c r="CI147" s="292"/>
      <c r="CJ147" s="292"/>
      <c r="CK147" s="292"/>
      <c r="CL147" s="292"/>
      <c r="CM147" s="292"/>
      <c r="CN147" s="292"/>
      <c r="CO147" s="292"/>
      <c r="CP147" s="292"/>
      <c r="CQ147" s="292"/>
      <c r="CR147" s="292"/>
      <c r="CS147" s="292"/>
      <c r="CT147" s="292"/>
      <c r="CU147" s="292"/>
      <c r="CV147" s="292"/>
      <c r="CW147" s="292"/>
      <c r="CX147" s="292"/>
    </row>
    <row r="148" spans="1:102" s="144" customFormat="1" ht="3" customHeight="1" x14ac:dyDescent="0.15">
      <c r="A148" s="46"/>
      <c r="B148" s="47"/>
      <c r="C148" s="47"/>
      <c r="D148" s="47"/>
      <c r="E148" s="47"/>
      <c r="F148" s="47"/>
      <c r="G148" s="161"/>
      <c r="H148" s="40"/>
      <c r="I148" s="40"/>
      <c r="J148" s="40"/>
      <c r="K148" s="40"/>
      <c r="L148" s="40"/>
      <c r="M148" s="40"/>
      <c r="N148" s="40"/>
      <c r="O148" s="41"/>
      <c r="P148" s="162"/>
      <c r="Q148" s="161"/>
      <c r="R148" s="40"/>
      <c r="S148" s="40"/>
      <c r="T148" s="40"/>
      <c r="U148" s="40"/>
      <c r="V148" s="40"/>
      <c r="W148" s="40"/>
      <c r="X148" s="40"/>
      <c r="Y148" s="40"/>
      <c r="Z148" s="40"/>
      <c r="AA148" s="40"/>
      <c r="AB148" s="40"/>
      <c r="AC148" s="41"/>
      <c r="AD148" s="162"/>
      <c r="AE148" s="47"/>
      <c r="AF148" s="47"/>
      <c r="AG148" s="47"/>
      <c r="AH148" s="47"/>
      <c r="AI148" s="47"/>
      <c r="AJ148" s="47"/>
      <c r="AK148" s="47"/>
      <c r="AL148" s="47"/>
      <c r="AM148" s="161"/>
      <c r="AN148" s="40"/>
      <c r="AO148" s="40"/>
      <c r="AP148" s="40"/>
      <c r="AQ148" s="40"/>
      <c r="AR148" s="40"/>
      <c r="AS148" s="40"/>
      <c r="AT148" s="40"/>
      <c r="AU148" s="41"/>
      <c r="AV148" s="162"/>
      <c r="AW148" s="161"/>
      <c r="AX148" s="40"/>
      <c r="AY148" s="40"/>
      <c r="AZ148" s="40"/>
      <c r="BA148" s="40"/>
      <c r="BB148" s="40"/>
      <c r="BC148" s="40"/>
      <c r="BD148" s="40"/>
      <c r="BE148" s="40"/>
      <c r="BF148" s="40"/>
      <c r="BG148" s="40"/>
      <c r="BH148" s="40"/>
      <c r="BI148" s="41"/>
      <c r="BJ148" s="162"/>
      <c r="BK148" s="290"/>
      <c r="BL148" s="292"/>
      <c r="BM148" s="292"/>
      <c r="BN148" s="292"/>
      <c r="BO148" s="292"/>
      <c r="BP148" s="292"/>
      <c r="BQ148" s="292"/>
      <c r="BR148" s="292"/>
      <c r="BS148" s="292"/>
      <c r="BT148" s="292"/>
      <c r="BU148" s="292"/>
      <c r="BV148" s="292"/>
      <c r="BW148" s="292"/>
      <c r="BX148" s="292"/>
      <c r="BY148" s="292"/>
      <c r="BZ148" s="292"/>
      <c r="CA148" s="292"/>
      <c r="CB148" s="292"/>
      <c r="CC148" s="292"/>
      <c r="CD148" s="292"/>
      <c r="CE148" s="292"/>
      <c r="CF148" s="292"/>
      <c r="CG148" s="292"/>
      <c r="CH148" s="292"/>
      <c r="CI148" s="292"/>
      <c r="CJ148" s="292"/>
      <c r="CK148" s="292"/>
      <c r="CL148" s="292"/>
      <c r="CM148" s="292"/>
      <c r="CN148" s="292"/>
      <c r="CO148" s="292"/>
      <c r="CP148" s="292"/>
      <c r="CQ148" s="292"/>
      <c r="CR148" s="292"/>
      <c r="CS148" s="292"/>
      <c r="CT148" s="292"/>
      <c r="CU148" s="292"/>
      <c r="CV148" s="292"/>
      <c r="CW148" s="292"/>
      <c r="CX148" s="292"/>
    </row>
    <row r="149" spans="1:102" s="144" customFormat="1" ht="21.75" customHeight="1" x14ac:dyDescent="0.15">
      <c r="A149" s="453" t="s">
        <v>209</v>
      </c>
      <c r="B149" s="454"/>
      <c r="C149" s="454"/>
      <c r="D149" s="454"/>
      <c r="E149" s="454"/>
      <c r="F149" s="454"/>
      <c r="G149" s="163"/>
      <c r="H149" s="491"/>
      <c r="I149" s="492"/>
      <c r="J149" s="492"/>
      <c r="K149" s="492"/>
      <c r="L149" s="492"/>
      <c r="M149" s="492"/>
      <c r="N149" s="493"/>
      <c r="O149" s="37"/>
      <c r="P149" s="164" t="s">
        <v>17</v>
      </c>
      <c r="Q149" s="163"/>
      <c r="R149" s="494"/>
      <c r="S149" s="495"/>
      <c r="T149" s="495"/>
      <c r="U149" s="495"/>
      <c r="V149" s="495"/>
      <c r="W149" s="495"/>
      <c r="X149" s="495"/>
      <c r="Y149" s="495"/>
      <c r="Z149" s="495"/>
      <c r="AA149" s="495"/>
      <c r="AB149" s="496"/>
      <c r="AC149" s="37"/>
      <c r="AD149" s="164" t="s">
        <v>17</v>
      </c>
      <c r="AE149" s="454" t="s">
        <v>210</v>
      </c>
      <c r="AF149" s="454"/>
      <c r="AG149" s="486"/>
      <c r="AH149" s="486"/>
      <c r="AI149" s="486"/>
      <c r="AJ149" s="486"/>
      <c r="AK149" s="486"/>
      <c r="AL149" s="486"/>
      <c r="AM149" s="163"/>
      <c r="AN149" s="491"/>
      <c r="AO149" s="492"/>
      <c r="AP149" s="492"/>
      <c r="AQ149" s="492"/>
      <c r="AR149" s="492"/>
      <c r="AS149" s="492"/>
      <c r="AT149" s="493"/>
      <c r="AU149" s="37"/>
      <c r="AV149" s="164" t="s">
        <v>17</v>
      </c>
      <c r="AW149" s="163"/>
      <c r="AX149" s="494"/>
      <c r="AY149" s="495"/>
      <c r="AZ149" s="495"/>
      <c r="BA149" s="495"/>
      <c r="BB149" s="495"/>
      <c r="BC149" s="495"/>
      <c r="BD149" s="495"/>
      <c r="BE149" s="495"/>
      <c r="BF149" s="495"/>
      <c r="BG149" s="495"/>
      <c r="BH149" s="496"/>
      <c r="BI149" s="37"/>
      <c r="BJ149" s="164" t="s">
        <v>17</v>
      </c>
      <c r="BK149" s="290"/>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2"/>
      <c r="CP149" s="292"/>
      <c r="CQ149" s="292"/>
      <c r="CR149" s="292"/>
      <c r="CS149" s="292"/>
      <c r="CT149" s="292"/>
      <c r="CU149" s="292"/>
      <c r="CV149" s="292"/>
      <c r="CW149" s="292"/>
      <c r="CX149" s="292"/>
    </row>
    <row r="150" spans="1:102" s="144" customFormat="1" ht="3" customHeight="1" x14ac:dyDescent="0.15">
      <c r="A150" s="44"/>
      <c r="B150" s="45"/>
      <c r="C150" s="45"/>
      <c r="D150" s="45"/>
      <c r="E150" s="45"/>
      <c r="F150" s="45"/>
      <c r="G150" s="165"/>
      <c r="H150" s="38"/>
      <c r="I150" s="38"/>
      <c r="J150" s="38"/>
      <c r="K150" s="38"/>
      <c r="L150" s="38"/>
      <c r="M150" s="38"/>
      <c r="N150" s="38"/>
      <c r="O150" s="39"/>
      <c r="P150" s="166"/>
      <c r="Q150" s="165"/>
      <c r="R150" s="38"/>
      <c r="S150" s="38"/>
      <c r="T150" s="38"/>
      <c r="U150" s="38"/>
      <c r="V150" s="38"/>
      <c r="W150" s="38"/>
      <c r="X150" s="38"/>
      <c r="Y150" s="38"/>
      <c r="Z150" s="38"/>
      <c r="AA150" s="38"/>
      <c r="AB150" s="38"/>
      <c r="AC150" s="39"/>
      <c r="AD150" s="166"/>
      <c r="AE150" s="34"/>
      <c r="AF150" s="34"/>
      <c r="AG150" s="34"/>
      <c r="AH150" s="34"/>
      <c r="AI150" s="34"/>
      <c r="AJ150" s="34"/>
      <c r="AK150" s="34"/>
      <c r="AL150" s="34"/>
      <c r="AM150" s="165"/>
      <c r="AN150" s="38"/>
      <c r="AO150" s="38"/>
      <c r="AP150" s="38"/>
      <c r="AQ150" s="38"/>
      <c r="AR150" s="38"/>
      <c r="AS150" s="38"/>
      <c r="AT150" s="38"/>
      <c r="AU150" s="39"/>
      <c r="AV150" s="166"/>
      <c r="AW150" s="165"/>
      <c r="AX150" s="38"/>
      <c r="AY150" s="38"/>
      <c r="AZ150" s="38"/>
      <c r="BA150" s="38"/>
      <c r="BB150" s="38"/>
      <c r="BC150" s="38"/>
      <c r="BD150" s="38"/>
      <c r="BE150" s="38"/>
      <c r="BF150" s="38"/>
      <c r="BG150" s="38"/>
      <c r="BH150" s="38"/>
      <c r="BI150" s="39"/>
      <c r="BJ150" s="166"/>
      <c r="BK150" s="290"/>
      <c r="BL150" s="292"/>
      <c r="BM150" s="292"/>
      <c r="BN150" s="292"/>
      <c r="BO150" s="292"/>
      <c r="BP150" s="292"/>
      <c r="BQ150" s="292"/>
      <c r="BR150" s="292"/>
      <c r="BS150" s="292"/>
      <c r="BT150" s="292"/>
      <c r="BU150" s="292"/>
      <c r="BV150" s="292"/>
      <c r="BW150" s="292"/>
      <c r="BX150" s="292"/>
      <c r="BY150" s="292"/>
      <c r="BZ150" s="292"/>
      <c r="CA150" s="292"/>
      <c r="CB150" s="292"/>
      <c r="CC150" s="292"/>
      <c r="CD150" s="292"/>
      <c r="CE150" s="292"/>
      <c r="CF150" s="292"/>
      <c r="CG150" s="292"/>
      <c r="CH150" s="292"/>
      <c r="CI150" s="292"/>
      <c r="CJ150" s="292"/>
      <c r="CK150" s="292"/>
      <c r="CL150" s="292"/>
      <c r="CM150" s="292"/>
      <c r="CN150" s="292"/>
      <c r="CO150" s="292"/>
      <c r="CP150" s="292"/>
      <c r="CQ150" s="292"/>
      <c r="CR150" s="292"/>
      <c r="CS150" s="292"/>
      <c r="CT150" s="292"/>
      <c r="CU150" s="292"/>
      <c r="CV150" s="292"/>
      <c r="CW150" s="292"/>
      <c r="CX150" s="292"/>
    </row>
    <row r="151" spans="1:102" s="144" customFormat="1" ht="3" customHeight="1" x14ac:dyDescent="0.15">
      <c r="A151" s="46"/>
      <c r="B151" s="47"/>
      <c r="C151" s="47"/>
      <c r="D151" s="47"/>
      <c r="E151" s="47"/>
      <c r="F151" s="47"/>
      <c r="G151" s="161"/>
      <c r="H151" s="40"/>
      <c r="I151" s="40"/>
      <c r="J151" s="40"/>
      <c r="K151" s="40"/>
      <c r="L151" s="40"/>
      <c r="M151" s="40"/>
      <c r="N151" s="40"/>
      <c r="O151" s="41"/>
      <c r="P151" s="162"/>
      <c r="Q151" s="161"/>
      <c r="R151" s="40"/>
      <c r="S151" s="40"/>
      <c r="T151" s="40"/>
      <c r="U151" s="40"/>
      <c r="V151" s="40"/>
      <c r="W151" s="40"/>
      <c r="X151" s="40"/>
      <c r="Y151" s="40"/>
      <c r="Z151" s="40"/>
      <c r="AA151" s="40"/>
      <c r="AB151" s="40"/>
      <c r="AC151" s="41"/>
      <c r="AD151" s="162"/>
      <c r="AE151" s="487"/>
      <c r="AF151" s="487"/>
      <c r="AG151" s="487"/>
      <c r="AH151" s="487"/>
      <c r="AI151" s="487"/>
      <c r="AJ151" s="487"/>
      <c r="AK151" s="487"/>
      <c r="AL151" s="487"/>
      <c r="AM151" s="487"/>
      <c r="AN151" s="487"/>
      <c r="AO151" s="487"/>
      <c r="AP151" s="487"/>
      <c r="AQ151" s="487"/>
      <c r="AR151" s="487"/>
      <c r="AS151" s="487"/>
      <c r="AT151" s="487"/>
      <c r="AU151" s="487"/>
      <c r="AV151" s="487"/>
      <c r="AW151" s="487"/>
      <c r="AX151" s="487"/>
      <c r="AY151" s="487"/>
      <c r="AZ151" s="487"/>
      <c r="BA151" s="487"/>
      <c r="BB151" s="487"/>
      <c r="BC151" s="487"/>
      <c r="BD151" s="487"/>
      <c r="BE151" s="487"/>
      <c r="BF151" s="487"/>
      <c r="BG151" s="487"/>
      <c r="BH151" s="487"/>
      <c r="BI151" s="487"/>
      <c r="BJ151" s="488"/>
      <c r="BK151" s="290"/>
      <c r="BL151" s="292"/>
      <c r="BM151" s="292"/>
      <c r="BN151" s="292"/>
      <c r="BO151" s="292"/>
      <c r="BP151" s="292"/>
      <c r="BQ151" s="292"/>
      <c r="BR151" s="292"/>
      <c r="BS151" s="292"/>
      <c r="BT151" s="292"/>
      <c r="BU151" s="292"/>
      <c r="BV151" s="292"/>
      <c r="BW151" s="292"/>
      <c r="BX151" s="292"/>
      <c r="BY151" s="292"/>
      <c r="BZ151" s="292"/>
      <c r="CA151" s="292"/>
      <c r="CB151" s="292"/>
      <c r="CC151" s="292"/>
      <c r="CD151" s="292"/>
      <c r="CE151" s="292"/>
      <c r="CF151" s="292"/>
      <c r="CG151" s="292"/>
      <c r="CH151" s="292"/>
      <c r="CI151" s="292"/>
      <c r="CJ151" s="292"/>
      <c r="CK151" s="292"/>
      <c r="CL151" s="292"/>
      <c r="CM151" s="292"/>
      <c r="CN151" s="292"/>
      <c r="CO151" s="292"/>
      <c r="CP151" s="292"/>
      <c r="CQ151" s="292"/>
      <c r="CR151" s="292"/>
      <c r="CS151" s="292"/>
      <c r="CT151" s="292"/>
      <c r="CU151" s="292"/>
      <c r="CV151" s="292"/>
      <c r="CW151" s="292"/>
      <c r="CX151" s="292"/>
    </row>
    <row r="152" spans="1:102" s="144" customFormat="1" ht="21.75" customHeight="1" x14ac:dyDescent="0.15">
      <c r="A152" s="453" t="s">
        <v>211</v>
      </c>
      <c r="B152" s="454"/>
      <c r="C152" s="454"/>
      <c r="D152" s="454"/>
      <c r="E152" s="454"/>
      <c r="F152" s="454"/>
      <c r="G152" s="163"/>
      <c r="H152" s="491"/>
      <c r="I152" s="492"/>
      <c r="J152" s="492"/>
      <c r="K152" s="492"/>
      <c r="L152" s="492"/>
      <c r="M152" s="492"/>
      <c r="N152" s="493"/>
      <c r="O152" s="37"/>
      <c r="P152" s="164" t="s">
        <v>17</v>
      </c>
      <c r="Q152" s="163"/>
      <c r="R152" s="494"/>
      <c r="S152" s="495"/>
      <c r="T152" s="495"/>
      <c r="U152" s="495"/>
      <c r="V152" s="495"/>
      <c r="W152" s="495"/>
      <c r="X152" s="495"/>
      <c r="Y152" s="495"/>
      <c r="Z152" s="495"/>
      <c r="AA152" s="495"/>
      <c r="AB152" s="496"/>
      <c r="AC152" s="37"/>
      <c r="AD152" s="164" t="s">
        <v>17</v>
      </c>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7"/>
      <c r="AZ152" s="487"/>
      <c r="BA152" s="487"/>
      <c r="BB152" s="487"/>
      <c r="BC152" s="487"/>
      <c r="BD152" s="487"/>
      <c r="BE152" s="487"/>
      <c r="BF152" s="487"/>
      <c r="BG152" s="487"/>
      <c r="BH152" s="487"/>
      <c r="BI152" s="487"/>
      <c r="BJ152" s="488"/>
      <c r="BK152" s="290"/>
      <c r="BL152" s="292"/>
      <c r="BM152" s="292"/>
      <c r="BN152" s="292"/>
      <c r="BO152" s="292"/>
      <c r="BP152" s="292"/>
      <c r="BQ152" s="292"/>
      <c r="BR152" s="292"/>
      <c r="BS152" s="292"/>
      <c r="BT152" s="292"/>
      <c r="BU152" s="292"/>
      <c r="BV152" s="292"/>
      <c r="BW152" s="292"/>
      <c r="BX152" s="292"/>
      <c r="BY152" s="292"/>
      <c r="BZ152" s="292"/>
      <c r="CA152" s="292"/>
      <c r="CB152" s="292"/>
      <c r="CC152" s="292"/>
      <c r="CD152" s="292"/>
      <c r="CE152" s="292"/>
      <c r="CF152" s="292"/>
      <c r="CG152" s="292"/>
      <c r="CH152" s="292"/>
      <c r="CI152" s="292"/>
      <c r="CJ152" s="292"/>
      <c r="CK152" s="292"/>
      <c r="CL152" s="292"/>
      <c r="CM152" s="292"/>
      <c r="CN152" s="292"/>
      <c r="CO152" s="292"/>
      <c r="CP152" s="292"/>
      <c r="CQ152" s="292"/>
      <c r="CR152" s="292"/>
      <c r="CS152" s="292"/>
      <c r="CT152" s="292"/>
      <c r="CU152" s="292"/>
      <c r="CV152" s="292"/>
      <c r="CW152" s="292"/>
      <c r="CX152" s="292"/>
    </row>
    <row r="153" spans="1:102" s="144" customFormat="1" ht="3" customHeight="1" x14ac:dyDescent="0.15">
      <c r="A153" s="23"/>
      <c r="B153" s="34"/>
      <c r="C153" s="34"/>
      <c r="D153" s="34"/>
      <c r="E153" s="34"/>
      <c r="F153" s="34"/>
      <c r="G153" s="165"/>
      <c r="H153" s="38"/>
      <c r="I153" s="38"/>
      <c r="J153" s="38"/>
      <c r="K153" s="38"/>
      <c r="L153" s="38"/>
      <c r="M153" s="38"/>
      <c r="N153" s="38"/>
      <c r="O153" s="38"/>
      <c r="P153" s="166"/>
      <c r="Q153" s="165"/>
      <c r="R153" s="38"/>
      <c r="S153" s="38"/>
      <c r="T153" s="38"/>
      <c r="U153" s="38"/>
      <c r="V153" s="38"/>
      <c r="W153" s="38"/>
      <c r="X153" s="38"/>
      <c r="Y153" s="38"/>
      <c r="Z153" s="38"/>
      <c r="AA153" s="38"/>
      <c r="AB153" s="38"/>
      <c r="AC153" s="38"/>
      <c r="AD153" s="166"/>
      <c r="AE153" s="489"/>
      <c r="AF153" s="489"/>
      <c r="AG153" s="489"/>
      <c r="AH153" s="489"/>
      <c r="AI153" s="489"/>
      <c r="AJ153" s="489"/>
      <c r="AK153" s="489"/>
      <c r="AL153" s="489"/>
      <c r="AM153" s="489"/>
      <c r="AN153" s="489"/>
      <c r="AO153" s="489"/>
      <c r="AP153" s="489"/>
      <c r="AQ153" s="489"/>
      <c r="AR153" s="489"/>
      <c r="AS153" s="489"/>
      <c r="AT153" s="489"/>
      <c r="AU153" s="489"/>
      <c r="AV153" s="489"/>
      <c r="AW153" s="489"/>
      <c r="AX153" s="489"/>
      <c r="AY153" s="489"/>
      <c r="AZ153" s="489"/>
      <c r="BA153" s="489"/>
      <c r="BB153" s="489"/>
      <c r="BC153" s="489"/>
      <c r="BD153" s="489"/>
      <c r="BE153" s="489"/>
      <c r="BF153" s="489"/>
      <c r="BG153" s="489"/>
      <c r="BH153" s="489"/>
      <c r="BI153" s="489"/>
      <c r="BJ153" s="490"/>
      <c r="BK153" s="290"/>
      <c r="BL153" s="292"/>
      <c r="BM153" s="292"/>
      <c r="BN153" s="292"/>
      <c r="BO153" s="292"/>
      <c r="BP153" s="292"/>
      <c r="BQ153" s="292"/>
      <c r="BR153" s="292"/>
      <c r="BS153" s="292"/>
      <c r="BT153" s="292"/>
      <c r="BU153" s="292"/>
      <c r="BV153" s="292"/>
      <c r="BW153" s="292"/>
      <c r="BX153" s="292"/>
      <c r="BY153" s="292"/>
      <c r="BZ153" s="292"/>
      <c r="CA153" s="292"/>
      <c r="CB153" s="292"/>
      <c r="CC153" s="292"/>
      <c r="CD153" s="292"/>
      <c r="CE153" s="292"/>
      <c r="CF153" s="292"/>
      <c r="CG153" s="292"/>
      <c r="CH153" s="292"/>
      <c r="CI153" s="292"/>
      <c r="CJ153" s="292"/>
      <c r="CK153" s="292"/>
      <c r="CL153" s="292"/>
      <c r="CM153" s="292"/>
      <c r="CN153" s="292"/>
      <c r="CO153" s="292"/>
      <c r="CP153" s="292"/>
      <c r="CQ153" s="292"/>
      <c r="CR153" s="292"/>
      <c r="CS153" s="292"/>
      <c r="CT153" s="292"/>
      <c r="CU153" s="292"/>
      <c r="CV153" s="292"/>
      <c r="CW153" s="292"/>
      <c r="CX153" s="292"/>
    </row>
    <row r="154" spans="1:102" s="144" customFormat="1" ht="6"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290"/>
      <c r="BL154" s="292"/>
      <c r="BM154" s="292"/>
      <c r="BN154" s="292"/>
      <c r="BO154" s="292"/>
      <c r="BP154" s="292"/>
      <c r="BQ154" s="292"/>
      <c r="BR154" s="292"/>
      <c r="BS154" s="292"/>
      <c r="BT154" s="292"/>
      <c r="BU154" s="292"/>
      <c r="BV154" s="292"/>
      <c r="BW154" s="292"/>
      <c r="BX154" s="292"/>
      <c r="BY154" s="292"/>
      <c r="BZ154" s="292"/>
      <c r="CA154" s="292"/>
      <c r="CB154" s="292"/>
      <c r="CC154" s="292"/>
      <c r="CD154" s="292"/>
      <c r="CE154" s="292"/>
      <c r="CF154" s="292"/>
      <c r="CG154" s="292"/>
      <c r="CH154" s="292"/>
      <c r="CI154" s="292"/>
      <c r="CJ154" s="292"/>
      <c r="CK154" s="292"/>
      <c r="CL154" s="292"/>
      <c r="CM154" s="292"/>
      <c r="CN154" s="292"/>
      <c r="CO154" s="292"/>
      <c r="CP154" s="292"/>
      <c r="CQ154" s="292"/>
      <c r="CR154" s="292"/>
      <c r="CS154" s="292"/>
      <c r="CT154" s="292"/>
      <c r="CU154" s="292"/>
      <c r="CV154" s="292"/>
      <c r="CW154" s="292"/>
      <c r="CX154" s="292"/>
    </row>
    <row r="155" spans="1:102" s="144" customFormat="1" ht="19.5" customHeight="1" x14ac:dyDescent="0.15">
      <c r="A155" s="464" t="s">
        <v>153</v>
      </c>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c r="AI155" s="465"/>
      <c r="AJ155" s="465"/>
      <c r="AK155" s="465"/>
      <c r="AL155" s="465"/>
      <c r="AM155" s="465"/>
      <c r="AN155" s="465"/>
      <c r="AO155" s="465"/>
      <c r="AP155" s="465"/>
      <c r="AQ155" s="465"/>
      <c r="AR155" s="465"/>
      <c r="AS155" s="465"/>
      <c r="AT155" s="465"/>
      <c r="AU155" s="465"/>
      <c r="AV155" s="465"/>
      <c r="AW155" s="465"/>
      <c r="AX155" s="465"/>
      <c r="AY155" s="465"/>
      <c r="AZ155" s="465"/>
      <c r="BA155" s="465"/>
      <c r="BB155" s="465"/>
      <c r="BC155" s="465"/>
      <c r="BD155" s="465"/>
      <c r="BE155" s="465"/>
      <c r="BF155" s="465"/>
      <c r="BG155" s="465"/>
      <c r="BH155" s="465"/>
      <c r="BI155" s="465"/>
      <c r="BJ155" s="466"/>
      <c r="BK155" s="290"/>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c r="CP155" s="292"/>
      <c r="CQ155" s="292"/>
      <c r="CR155" s="292"/>
      <c r="CS155" s="292"/>
      <c r="CT155" s="292"/>
      <c r="CU155" s="292"/>
      <c r="CV155" s="292"/>
      <c r="CW155" s="292"/>
      <c r="CX155" s="292"/>
    </row>
    <row r="156" spans="1:102" s="144" customFormat="1" ht="33.75" customHeight="1" thickBot="1" x14ac:dyDescent="0.2">
      <c r="A156" s="467"/>
      <c r="B156" s="468"/>
      <c r="C156" s="468"/>
      <c r="D156" s="468"/>
      <c r="E156" s="468"/>
      <c r="F156" s="468"/>
      <c r="G156" s="469" t="s">
        <v>15</v>
      </c>
      <c r="H156" s="469"/>
      <c r="I156" s="469"/>
      <c r="J156" s="469"/>
      <c r="K156" s="469"/>
      <c r="L156" s="469"/>
      <c r="M156" s="469"/>
      <c r="N156" s="469"/>
      <c r="O156" s="469"/>
      <c r="P156" s="469"/>
      <c r="Q156" s="469" t="s">
        <v>16</v>
      </c>
      <c r="R156" s="469"/>
      <c r="S156" s="469"/>
      <c r="T156" s="469"/>
      <c r="U156" s="469"/>
      <c r="V156" s="469"/>
      <c r="W156" s="469"/>
      <c r="X156" s="469"/>
      <c r="Y156" s="469"/>
      <c r="Z156" s="469"/>
      <c r="AA156" s="469"/>
      <c r="AB156" s="469"/>
      <c r="AC156" s="469"/>
      <c r="AD156" s="469"/>
      <c r="AE156" s="485"/>
      <c r="AF156" s="485"/>
      <c r="AG156" s="485"/>
      <c r="AH156" s="485"/>
      <c r="AI156" s="485"/>
      <c r="AJ156" s="485"/>
      <c r="AK156" s="485"/>
      <c r="AL156" s="485"/>
      <c r="AM156" s="469" t="s">
        <v>15</v>
      </c>
      <c r="AN156" s="469"/>
      <c r="AO156" s="469"/>
      <c r="AP156" s="469"/>
      <c r="AQ156" s="469"/>
      <c r="AR156" s="469"/>
      <c r="AS156" s="469"/>
      <c r="AT156" s="469"/>
      <c r="AU156" s="469"/>
      <c r="AV156" s="469"/>
      <c r="AW156" s="469" t="s">
        <v>16</v>
      </c>
      <c r="AX156" s="469"/>
      <c r="AY156" s="469"/>
      <c r="AZ156" s="469"/>
      <c r="BA156" s="469"/>
      <c r="BB156" s="469"/>
      <c r="BC156" s="469"/>
      <c r="BD156" s="469"/>
      <c r="BE156" s="469"/>
      <c r="BF156" s="469"/>
      <c r="BG156" s="469"/>
      <c r="BH156" s="469"/>
      <c r="BI156" s="469"/>
      <c r="BJ156" s="471"/>
      <c r="BK156" s="290"/>
      <c r="BL156" s="292"/>
      <c r="BM156" s="292"/>
      <c r="BN156" s="292"/>
      <c r="BO156" s="292"/>
      <c r="BP156" s="292"/>
      <c r="BQ156" s="292"/>
      <c r="BR156" s="292"/>
      <c r="BS156" s="292"/>
      <c r="BT156" s="292"/>
      <c r="BU156" s="292"/>
      <c r="BV156" s="292"/>
      <c r="BW156" s="292"/>
      <c r="BX156" s="292"/>
      <c r="BY156" s="292"/>
      <c r="BZ156" s="292"/>
      <c r="CA156" s="292"/>
      <c r="CB156" s="292"/>
      <c r="CC156" s="292"/>
      <c r="CD156" s="292"/>
      <c r="CE156" s="292"/>
      <c r="CF156" s="292"/>
      <c r="CG156" s="292"/>
      <c r="CH156" s="292"/>
      <c r="CI156" s="292"/>
      <c r="CJ156" s="292"/>
      <c r="CK156" s="292"/>
      <c r="CL156" s="292"/>
      <c r="CM156" s="292"/>
      <c r="CN156" s="292"/>
      <c r="CO156" s="292"/>
      <c r="CP156" s="292"/>
      <c r="CQ156" s="292"/>
      <c r="CR156" s="292"/>
      <c r="CS156" s="292"/>
      <c r="CT156" s="292"/>
      <c r="CU156" s="292"/>
      <c r="CV156" s="292"/>
      <c r="CW156" s="292"/>
      <c r="CX156" s="292"/>
    </row>
    <row r="157" spans="1:102" s="144" customFormat="1" ht="3" customHeight="1" thickTop="1" x14ac:dyDescent="0.15">
      <c r="A157" s="145"/>
      <c r="B157" s="146"/>
      <c r="C157" s="146"/>
      <c r="D157" s="146"/>
      <c r="E157" s="146"/>
      <c r="F157" s="212"/>
      <c r="G157" s="225"/>
      <c r="H157" s="226"/>
      <c r="I157" s="226"/>
      <c r="J157" s="226"/>
      <c r="K157" s="226"/>
      <c r="L157" s="226"/>
      <c r="M157" s="226"/>
      <c r="N157" s="226"/>
      <c r="O157" s="227"/>
      <c r="P157" s="228"/>
      <c r="Q157" s="225"/>
      <c r="R157" s="226"/>
      <c r="S157" s="226"/>
      <c r="T157" s="226"/>
      <c r="U157" s="226"/>
      <c r="V157" s="226"/>
      <c r="W157" s="226"/>
      <c r="X157" s="226"/>
      <c r="Y157" s="226"/>
      <c r="Z157" s="226"/>
      <c r="AA157" s="226"/>
      <c r="AB157" s="226"/>
      <c r="AC157" s="227"/>
      <c r="AD157" s="228"/>
      <c r="AE157" s="158"/>
      <c r="AF157" s="158"/>
      <c r="AG157" s="158"/>
      <c r="AH157" s="158"/>
      <c r="AI157" s="158"/>
      <c r="AJ157" s="158"/>
      <c r="AK157" s="158"/>
      <c r="AL157" s="158"/>
      <c r="AM157" s="225"/>
      <c r="AN157" s="226"/>
      <c r="AO157" s="226"/>
      <c r="AP157" s="226"/>
      <c r="AQ157" s="226"/>
      <c r="AR157" s="226"/>
      <c r="AS157" s="226"/>
      <c r="AT157" s="226"/>
      <c r="AU157" s="227"/>
      <c r="AV157" s="228"/>
      <c r="AW157" s="225"/>
      <c r="AX157" s="226"/>
      <c r="AY157" s="226"/>
      <c r="AZ157" s="226"/>
      <c r="BA157" s="226"/>
      <c r="BB157" s="226"/>
      <c r="BC157" s="226"/>
      <c r="BD157" s="226"/>
      <c r="BE157" s="226"/>
      <c r="BF157" s="226"/>
      <c r="BG157" s="226"/>
      <c r="BH157" s="226"/>
      <c r="BI157" s="227"/>
      <c r="BJ157" s="228"/>
      <c r="BK157" s="290"/>
      <c r="BL157" s="292"/>
      <c r="BM157" s="292"/>
      <c r="BN157" s="292"/>
      <c r="BO157" s="292"/>
      <c r="BP157" s="292"/>
      <c r="BQ157" s="292"/>
      <c r="BR157" s="292"/>
      <c r="BS157" s="292"/>
      <c r="BT157" s="292"/>
      <c r="BU157" s="292"/>
      <c r="BV157" s="292"/>
      <c r="BW157" s="292"/>
      <c r="BX157" s="292"/>
      <c r="BY157" s="292"/>
      <c r="BZ157" s="292"/>
      <c r="CA157" s="292"/>
      <c r="CB157" s="292"/>
      <c r="CC157" s="292"/>
      <c r="CD157" s="292"/>
      <c r="CE157" s="292"/>
      <c r="CF157" s="292"/>
      <c r="CG157" s="292"/>
      <c r="CH157" s="292"/>
      <c r="CI157" s="292"/>
      <c r="CJ157" s="292"/>
      <c r="CK157" s="292"/>
      <c r="CL157" s="292"/>
      <c r="CM157" s="292"/>
      <c r="CN157" s="292"/>
      <c r="CO157" s="292"/>
      <c r="CP157" s="292"/>
      <c r="CQ157" s="292"/>
      <c r="CR157" s="292"/>
      <c r="CS157" s="292"/>
      <c r="CT157" s="292"/>
      <c r="CU157" s="292"/>
      <c r="CV157" s="292"/>
      <c r="CW157" s="292"/>
      <c r="CX157" s="292"/>
    </row>
    <row r="158" spans="1:102" s="144" customFormat="1" ht="21.75" customHeight="1" x14ac:dyDescent="0.15">
      <c r="A158" s="453" t="s">
        <v>212</v>
      </c>
      <c r="B158" s="454"/>
      <c r="C158" s="454"/>
      <c r="D158" s="454"/>
      <c r="E158" s="454"/>
      <c r="F158" s="454"/>
      <c r="G158" s="229"/>
      <c r="H158" s="491"/>
      <c r="I158" s="492"/>
      <c r="J158" s="492"/>
      <c r="K158" s="492"/>
      <c r="L158" s="492"/>
      <c r="M158" s="492"/>
      <c r="N158" s="493"/>
      <c r="O158" s="37"/>
      <c r="P158" s="230" t="s">
        <v>17</v>
      </c>
      <c r="Q158" s="229"/>
      <c r="R158" s="494"/>
      <c r="S158" s="495"/>
      <c r="T158" s="495"/>
      <c r="U158" s="495"/>
      <c r="V158" s="495"/>
      <c r="W158" s="495"/>
      <c r="X158" s="495"/>
      <c r="Y158" s="495"/>
      <c r="Z158" s="495"/>
      <c r="AA158" s="495"/>
      <c r="AB158" s="496"/>
      <c r="AC158" s="37"/>
      <c r="AD158" s="230" t="s">
        <v>17</v>
      </c>
      <c r="AE158" s="454" t="s">
        <v>213</v>
      </c>
      <c r="AF158" s="454"/>
      <c r="AG158" s="486"/>
      <c r="AH158" s="486"/>
      <c r="AI158" s="486"/>
      <c r="AJ158" s="486"/>
      <c r="AK158" s="486"/>
      <c r="AL158" s="486"/>
      <c r="AM158" s="229"/>
      <c r="AN158" s="491"/>
      <c r="AO158" s="492"/>
      <c r="AP158" s="492"/>
      <c r="AQ158" s="492"/>
      <c r="AR158" s="492"/>
      <c r="AS158" s="492"/>
      <c r="AT158" s="493"/>
      <c r="AU158" s="37"/>
      <c r="AV158" s="230" t="s">
        <v>17</v>
      </c>
      <c r="AW158" s="229"/>
      <c r="AX158" s="494"/>
      <c r="AY158" s="495"/>
      <c r="AZ158" s="495"/>
      <c r="BA158" s="495"/>
      <c r="BB158" s="495"/>
      <c r="BC158" s="495"/>
      <c r="BD158" s="495"/>
      <c r="BE158" s="495"/>
      <c r="BF158" s="495"/>
      <c r="BG158" s="495"/>
      <c r="BH158" s="496"/>
      <c r="BI158" s="37"/>
      <c r="BJ158" s="230" t="s">
        <v>17</v>
      </c>
      <c r="BK158" s="290"/>
      <c r="BL158" s="293" t="str">
        <f>IF(BM158&lt;&gt;"","●","")</f>
        <v>●</v>
      </c>
      <c r="BM158" s="294" t="str">
        <f>IF(AND(H158&lt;&gt;"",R158&lt;&gt;"",AN158&lt;&gt;"",AX158&lt;&gt;""),"","「職員数」に未記入の欄があります。職員数が0の場合は「0」とご記入ください。")</f>
        <v>「職員数」に未記入の欄があります。職員数が0の場合は「0」とご記入ください。</v>
      </c>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c r="CP158" s="292"/>
      <c r="CQ158" s="292"/>
      <c r="CR158" s="292"/>
      <c r="CS158" s="292"/>
      <c r="CT158" s="292"/>
      <c r="CU158" s="292"/>
      <c r="CV158" s="292"/>
      <c r="CW158" s="292"/>
      <c r="CX158" s="292"/>
    </row>
    <row r="159" spans="1:102" s="144" customFormat="1" ht="3" customHeight="1" x14ac:dyDescent="0.15">
      <c r="A159" s="44"/>
      <c r="B159" s="45"/>
      <c r="C159" s="45"/>
      <c r="D159" s="45"/>
      <c r="E159" s="45"/>
      <c r="F159" s="45"/>
      <c r="G159" s="231"/>
      <c r="H159" s="38"/>
      <c r="I159" s="38"/>
      <c r="J159" s="38"/>
      <c r="K159" s="38"/>
      <c r="L159" s="38"/>
      <c r="M159" s="38"/>
      <c r="N159" s="38"/>
      <c r="O159" s="39"/>
      <c r="P159" s="232"/>
      <c r="Q159" s="231"/>
      <c r="R159" s="38"/>
      <c r="S159" s="38"/>
      <c r="T159" s="38"/>
      <c r="U159" s="38"/>
      <c r="V159" s="38"/>
      <c r="W159" s="38"/>
      <c r="X159" s="38"/>
      <c r="Y159" s="38"/>
      <c r="Z159" s="38"/>
      <c r="AA159" s="38"/>
      <c r="AB159" s="38"/>
      <c r="AC159" s="39"/>
      <c r="AD159" s="232"/>
      <c r="AE159" s="45"/>
      <c r="AF159" s="45"/>
      <c r="AG159" s="45"/>
      <c r="AH159" s="45"/>
      <c r="AI159" s="45"/>
      <c r="AJ159" s="45"/>
      <c r="AK159" s="45"/>
      <c r="AL159" s="45"/>
      <c r="AM159" s="231"/>
      <c r="AN159" s="38"/>
      <c r="AO159" s="38"/>
      <c r="AP159" s="38"/>
      <c r="AQ159" s="38"/>
      <c r="AR159" s="38"/>
      <c r="AS159" s="38"/>
      <c r="AT159" s="38"/>
      <c r="AU159" s="39"/>
      <c r="AV159" s="232"/>
      <c r="AW159" s="231"/>
      <c r="AX159" s="38"/>
      <c r="AY159" s="38"/>
      <c r="AZ159" s="38"/>
      <c r="BA159" s="38"/>
      <c r="BB159" s="38"/>
      <c r="BC159" s="38"/>
      <c r="BD159" s="38"/>
      <c r="BE159" s="38"/>
      <c r="BF159" s="38"/>
      <c r="BG159" s="38"/>
      <c r="BH159" s="38"/>
      <c r="BI159" s="39"/>
      <c r="BJ159" s="232"/>
      <c r="BK159" s="290"/>
      <c r="BL159" s="292"/>
      <c r="BM159" s="292"/>
      <c r="BN159" s="292"/>
      <c r="BO159" s="292"/>
      <c r="BP159" s="292"/>
      <c r="BQ159" s="292"/>
      <c r="BR159" s="292"/>
      <c r="BS159" s="292"/>
      <c r="BT159" s="292"/>
      <c r="BU159" s="292"/>
      <c r="BV159" s="292"/>
      <c r="BW159" s="292"/>
      <c r="BX159" s="292"/>
      <c r="BY159" s="292"/>
      <c r="BZ159" s="292"/>
      <c r="CA159" s="292"/>
      <c r="CB159" s="292"/>
      <c r="CC159" s="292"/>
      <c r="CD159" s="292"/>
      <c r="CE159" s="292"/>
      <c r="CF159" s="292"/>
      <c r="CG159" s="292"/>
      <c r="CH159" s="292"/>
      <c r="CI159" s="292"/>
      <c r="CJ159" s="292"/>
      <c r="CK159" s="292"/>
      <c r="CL159" s="292"/>
      <c r="CM159" s="292"/>
      <c r="CN159" s="292"/>
      <c r="CO159" s="292"/>
      <c r="CP159" s="292"/>
      <c r="CQ159" s="292"/>
      <c r="CR159" s="292"/>
      <c r="CS159" s="292"/>
      <c r="CT159" s="292"/>
      <c r="CU159" s="292"/>
      <c r="CV159" s="292"/>
      <c r="CW159" s="292"/>
      <c r="CX159" s="292"/>
    </row>
    <row r="160" spans="1:102" s="144" customFormat="1" ht="3" customHeight="1" x14ac:dyDescent="0.15">
      <c r="A160" s="46"/>
      <c r="B160" s="47"/>
      <c r="C160" s="47"/>
      <c r="D160" s="47"/>
      <c r="E160" s="47"/>
      <c r="F160" s="47"/>
      <c r="G160" s="233"/>
      <c r="H160" s="40"/>
      <c r="I160" s="40"/>
      <c r="J160" s="40"/>
      <c r="K160" s="40"/>
      <c r="L160" s="40"/>
      <c r="M160" s="40"/>
      <c r="N160" s="40"/>
      <c r="O160" s="41"/>
      <c r="P160" s="234"/>
      <c r="Q160" s="233"/>
      <c r="R160" s="40"/>
      <c r="S160" s="40"/>
      <c r="T160" s="40"/>
      <c r="U160" s="40"/>
      <c r="V160" s="40"/>
      <c r="W160" s="40"/>
      <c r="X160" s="40"/>
      <c r="Y160" s="40"/>
      <c r="Z160" s="40"/>
      <c r="AA160" s="40"/>
      <c r="AB160" s="40"/>
      <c r="AC160" s="41"/>
      <c r="AD160" s="234"/>
      <c r="AE160" s="47"/>
      <c r="AF160" s="47"/>
      <c r="AG160" s="47"/>
      <c r="AH160" s="47"/>
      <c r="AI160" s="47"/>
      <c r="AJ160" s="47"/>
      <c r="AK160" s="47"/>
      <c r="AL160" s="47"/>
      <c r="AM160" s="233"/>
      <c r="AN160" s="40"/>
      <c r="AO160" s="40"/>
      <c r="AP160" s="40"/>
      <c r="AQ160" s="40"/>
      <c r="AR160" s="40"/>
      <c r="AS160" s="40"/>
      <c r="AT160" s="40"/>
      <c r="AU160" s="41"/>
      <c r="AV160" s="234"/>
      <c r="AW160" s="233"/>
      <c r="AX160" s="40"/>
      <c r="AY160" s="40"/>
      <c r="AZ160" s="40"/>
      <c r="BA160" s="40"/>
      <c r="BB160" s="40"/>
      <c r="BC160" s="40"/>
      <c r="BD160" s="40"/>
      <c r="BE160" s="40"/>
      <c r="BF160" s="40"/>
      <c r="BG160" s="40"/>
      <c r="BH160" s="40"/>
      <c r="BI160" s="41"/>
      <c r="BJ160" s="234"/>
      <c r="BK160" s="290"/>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c r="CP160" s="292"/>
      <c r="CQ160" s="292"/>
      <c r="CR160" s="292"/>
      <c r="CS160" s="292"/>
      <c r="CT160" s="292"/>
      <c r="CU160" s="292"/>
      <c r="CV160" s="292"/>
      <c r="CW160" s="292"/>
      <c r="CX160" s="292"/>
    </row>
    <row r="161" spans="1:102" s="144" customFormat="1" ht="21.75" customHeight="1" x14ac:dyDescent="0.15">
      <c r="A161" s="453" t="s">
        <v>214</v>
      </c>
      <c r="B161" s="454"/>
      <c r="C161" s="454"/>
      <c r="D161" s="454"/>
      <c r="E161" s="454"/>
      <c r="F161" s="454"/>
      <c r="G161" s="229"/>
      <c r="H161" s="491"/>
      <c r="I161" s="492"/>
      <c r="J161" s="492"/>
      <c r="K161" s="492"/>
      <c r="L161" s="492"/>
      <c r="M161" s="492"/>
      <c r="N161" s="493"/>
      <c r="O161" s="37"/>
      <c r="P161" s="230" t="s">
        <v>17</v>
      </c>
      <c r="Q161" s="229"/>
      <c r="R161" s="494"/>
      <c r="S161" s="495"/>
      <c r="T161" s="495"/>
      <c r="U161" s="495"/>
      <c r="V161" s="495"/>
      <c r="W161" s="495"/>
      <c r="X161" s="495"/>
      <c r="Y161" s="495"/>
      <c r="Z161" s="495"/>
      <c r="AA161" s="495"/>
      <c r="AB161" s="496"/>
      <c r="AC161" s="37"/>
      <c r="AD161" s="230" t="s">
        <v>17</v>
      </c>
      <c r="AE161" s="454" t="s">
        <v>215</v>
      </c>
      <c r="AF161" s="454"/>
      <c r="AG161" s="486"/>
      <c r="AH161" s="486"/>
      <c r="AI161" s="486"/>
      <c r="AJ161" s="486"/>
      <c r="AK161" s="486"/>
      <c r="AL161" s="486"/>
      <c r="AM161" s="229"/>
      <c r="AN161" s="491"/>
      <c r="AO161" s="492"/>
      <c r="AP161" s="492"/>
      <c r="AQ161" s="492"/>
      <c r="AR161" s="492"/>
      <c r="AS161" s="492"/>
      <c r="AT161" s="493"/>
      <c r="AU161" s="37"/>
      <c r="AV161" s="230" t="s">
        <v>17</v>
      </c>
      <c r="AW161" s="229"/>
      <c r="AX161" s="494"/>
      <c r="AY161" s="495"/>
      <c r="AZ161" s="495"/>
      <c r="BA161" s="495"/>
      <c r="BB161" s="495"/>
      <c r="BC161" s="495"/>
      <c r="BD161" s="495"/>
      <c r="BE161" s="495"/>
      <c r="BF161" s="495"/>
      <c r="BG161" s="495"/>
      <c r="BH161" s="496"/>
      <c r="BI161" s="37"/>
      <c r="BJ161" s="230" t="s">
        <v>17</v>
      </c>
      <c r="BK161" s="290"/>
      <c r="BL161" s="293" t="str">
        <f>IF(BM161&lt;&gt;"","●","")</f>
        <v>●</v>
      </c>
      <c r="BM161" s="294" t="str">
        <f>IF(AND(H161&lt;&gt;"",R161&lt;&gt;"",AN161&lt;&gt;"",AX161&lt;&gt;""),"","「職員数」に未記入の欄があります。職員数が0の場合は「0」とご記入ください。")</f>
        <v>「職員数」に未記入の欄があります。職員数が0の場合は「0」とご記入ください。</v>
      </c>
      <c r="BN161" s="292"/>
      <c r="BO161" s="292"/>
      <c r="BP161" s="292"/>
      <c r="BQ161" s="292"/>
      <c r="BR161" s="292"/>
      <c r="BS161" s="292"/>
      <c r="BT161" s="292"/>
      <c r="BU161" s="292"/>
      <c r="BV161" s="292"/>
      <c r="BW161" s="292"/>
      <c r="BX161" s="292"/>
      <c r="BY161" s="292"/>
      <c r="BZ161" s="292"/>
      <c r="CA161" s="292"/>
      <c r="CB161" s="292"/>
      <c r="CC161" s="292"/>
      <c r="CD161" s="292"/>
      <c r="CE161" s="292"/>
      <c r="CF161" s="292"/>
      <c r="CG161" s="292"/>
      <c r="CH161" s="292"/>
      <c r="CI161" s="292"/>
      <c r="CJ161" s="292"/>
      <c r="CK161" s="292"/>
      <c r="CL161" s="292"/>
      <c r="CM161" s="292"/>
      <c r="CN161" s="292"/>
      <c r="CO161" s="292"/>
      <c r="CP161" s="292"/>
      <c r="CQ161" s="292"/>
      <c r="CR161" s="292"/>
      <c r="CS161" s="292"/>
      <c r="CT161" s="292"/>
      <c r="CU161" s="292"/>
      <c r="CV161" s="292"/>
      <c r="CW161" s="292"/>
      <c r="CX161" s="292"/>
    </row>
    <row r="162" spans="1:102" s="144" customFormat="1" ht="3" customHeight="1" thickBot="1" x14ac:dyDescent="0.2">
      <c r="A162" s="44"/>
      <c r="B162" s="45"/>
      <c r="C162" s="45"/>
      <c r="D162" s="45"/>
      <c r="E162" s="45"/>
      <c r="F162" s="45"/>
      <c r="G162" s="235"/>
      <c r="H162" s="236"/>
      <c r="I162" s="236"/>
      <c r="J162" s="236"/>
      <c r="K162" s="236"/>
      <c r="L162" s="236"/>
      <c r="M162" s="236"/>
      <c r="N162" s="236"/>
      <c r="O162" s="237"/>
      <c r="P162" s="238"/>
      <c r="Q162" s="235"/>
      <c r="R162" s="236"/>
      <c r="S162" s="236"/>
      <c r="T162" s="236"/>
      <c r="U162" s="236"/>
      <c r="V162" s="236"/>
      <c r="W162" s="236"/>
      <c r="X162" s="236"/>
      <c r="Y162" s="236"/>
      <c r="Z162" s="236"/>
      <c r="AA162" s="236"/>
      <c r="AB162" s="236"/>
      <c r="AC162" s="237"/>
      <c r="AD162" s="238"/>
      <c r="AE162" s="45"/>
      <c r="AF162" s="45"/>
      <c r="AG162" s="45"/>
      <c r="AH162" s="45"/>
      <c r="AI162" s="45"/>
      <c r="AJ162" s="45"/>
      <c r="AK162" s="45"/>
      <c r="AL162" s="45"/>
      <c r="AM162" s="235"/>
      <c r="AN162" s="236"/>
      <c r="AO162" s="236"/>
      <c r="AP162" s="236"/>
      <c r="AQ162" s="236"/>
      <c r="AR162" s="236"/>
      <c r="AS162" s="236"/>
      <c r="AT162" s="236"/>
      <c r="AU162" s="237"/>
      <c r="AV162" s="238"/>
      <c r="AW162" s="235"/>
      <c r="AX162" s="236"/>
      <c r="AY162" s="236"/>
      <c r="AZ162" s="236"/>
      <c r="BA162" s="236"/>
      <c r="BB162" s="236"/>
      <c r="BC162" s="236"/>
      <c r="BD162" s="236"/>
      <c r="BE162" s="236"/>
      <c r="BF162" s="236"/>
      <c r="BG162" s="236"/>
      <c r="BH162" s="236"/>
      <c r="BI162" s="237"/>
      <c r="BJ162" s="238"/>
      <c r="BK162" s="290"/>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c r="CP162" s="292"/>
      <c r="CQ162" s="292"/>
      <c r="CR162" s="292"/>
      <c r="CS162" s="292"/>
      <c r="CT162" s="292"/>
      <c r="CU162" s="292"/>
      <c r="CV162" s="292"/>
      <c r="CW162" s="292"/>
      <c r="CX162" s="292"/>
    </row>
    <row r="163" spans="1:102" s="144" customFormat="1" ht="3" customHeight="1" thickTop="1" x14ac:dyDescent="0.15">
      <c r="A163" s="46"/>
      <c r="B163" s="47"/>
      <c r="C163" s="47"/>
      <c r="D163" s="47"/>
      <c r="E163" s="47"/>
      <c r="F163" s="47"/>
      <c r="G163" s="167"/>
      <c r="H163" s="42"/>
      <c r="I163" s="42"/>
      <c r="J163" s="42"/>
      <c r="K163" s="42"/>
      <c r="L163" s="42"/>
      <c r="M163" s="42"/>
      <c r="N163" s="42"/>
      <c r="O163" s="43"/>
      <c r="P163" s="164"/>
      <c r="Q163" s="167"/>
      <c r="R163" s="42"/>
      <c r="S163" s="42"/>
      <c r="T163" s="42"/>
      <c r="U163" s="42"/>
      <c r="V163" s="42"/>
      <c r="W163" s="42"/>
      <c r="X163" s="42"/>
      <c r="Y163" s="42"/>
      <c r="Z163" s="42"/>
      <c r="AA163" s="42"/>
      <c r="AB163" s="42"/>
      <c r="AC163" s="43"/>
      <c r="AD163" s="164"/>
      <c r="AE163" s="47"/>
      <c r="AF163" s="47"/>
      <c r="AG163" s="47"/>
      <c r="AH163" s="47"/>
      <c r="AI163" s="47"/>
      <c r="AJ163" s="47"/>
      <c r="AK163" s="47"/>
      <c r="AL163" s="47"/>
      <c r="AM163" s="167"/>
      <c r="AN163" s="42"/>
      <c r="AO163" s="42"/>
      <c r="AP163" s="42"/>
      <c r="AQ163" s="42"/>
      <c r="AR163" s="42"/>
      <c r="AS163" s="42"/>
      <c r="AT163" s="42"/>
      <c r="AU163" s="43"/>
      <c r="AV163" s="164"/>
      <c r="AW163" s="167"/>
      <c r="AX163" s="42"/>
      <c r="AY163" s="42"/>
      <c r="AZ163" s="42"/>
      <c r="BA163" s="42"/>
      <c r="BB163" s="42"/>
      <c r="BC163" s="42"/>
      <c r="BD163" s="42"/>
      <c r="BE163" s="42"/>
      <c r="BF163" s="42"/>
      <c r="BG163" s="42"/>
      <c r="BH163" s="42"/>
      <c r="BI163" s="43"/>
      <c r="BJ163" s="164"/>
      <c r="BK163" s="290"/>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F163" s="292"/>
      <c r="CG163" s="292"/>
      <c r="CH163" s="292"/>
      <c r="CI163" s="292"/>
      <c r="CJ163" s="292"/>
      <c r="CK163" s="292"/>
      <c r="CL163" s="292"/>
      <c r="CM163" s="292"/>
      <c r="CN163" s="292"/>
      <c r="CO163" s="292"/>
      <c r="CP163" s="292"/>
      <c r="CQ163" s="292"/>
      <c r="CR163" s="292"/>
      <c r="CS163" s="292"/>
      <c r="CT163" s="292"/>
      <c r="CU163" s="292"/>
      <c r="CV163" s="292"/>
      <c r="CW163" s="292"/>
      <c r="CX163" s="292"/>
    </row>
    <row r="164" spans="1:102" s="144" customFormat="1" ht="21.75" customHeight="1" x14ac:dyDescent="0.15">
      <c r="A164" s="453" t="s">
        <v>216</v>
      </c>
      <c r="B164" s="454"/>
      <c r="C164" s="454"/>
      <c r="D164" s="454"/>
      <c r="E164" s="454"/>
      <c r="F164" s="454"/>
      <c r="G164" s="163"/>
      <c r="H164" s="491"/>
      <c r="I164" s="492"/>
      <c r="J164" s="492"/>
      <c r="K164" s="492"/>
      <c r="L164" s="492"/>
      <c r="M164" s="492"/>
      <c r="N164" s="493"/>
      <c r="O164" s="37"/>
      <c r="P164" s="164" t="s">
        <v>17</v>
      </c>
      <c r="Q164" s="163"/>
      <c r="R164" s="494"/>
      <c r="S164" s="495"/>
      <c r="T164" s="495"/>
      <c r="U164" s="495"/>
      <c r="V164" s="495"/>
      <c r="W164" s="495"/>
      <c r="X164" s="495"/>
      <c r="Y164" s="495"/>
      <c r="Z164" s="495"/>
      <c r="AA164" s="495"/>
      <c r="AB164" s="496"/>
      <c r="AC164" s="37"/>
      <c r="AD164" s="164" t="s">
        <v>17</v>
      </c>
      <c r="AE164" s="454" t="s">
        <v>217</v>
      </c>
      <c r="AF164" s="454"/>
      <c r="AG164" s="486"/>
      <c r="AH164" s="486"/>
      <c r="AI164" s="486"/>
      <c r="AJ164" s="486"/>
      <c r="AK164" s="486"/>
      <c r="AL164" s="486"/>
      <c r="AM164" s="163"/>
      <c r="AN164" s="491"/>
      <c r="AO164" s="492"/>
      <c r="AP164" s="492"/>
      <c r="AQ164" s="492"/>
      <c r="AR164" s="492"/>
      <c r="AS164" s="492"/>
      <c r="AT164" s="493"/>
      <c r="AU164" s="37"/>
      <c r="AV164" s="164" t="s">
        <v>17</v>
      </c>
      <c r="AW164" s="163"/>
      <c r="AX164" s="494"/>
      <c r="AY164" s="495"/>
      <c r="AZ164" s="495"/>
      <c r="BA164" s="495"/>
      <c r="BB164" s="495"/>
      <c r="BC164" s="495"/>
      <c r="BD164" s="495"/>
      <c r="BE164" s="495"/>
      <c r="BF164" s="495"/>
      <c r="BG164" s="495"/>
      <c r="BH164" s="496"/>
      <c r="BI164" s="37"/>
      <c r="BJ164" s="164" t="s">
        <v>17</v>
      </c>
      <c r="BK164" s="290"/>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F164" s="292"/>
      <c r="CG164" s="292"/>
      <c r="CH164" s="292"/>
      <c r="CI164" s="292"/>
      <c r="CJ164" s="292"/>
      <c r="CK164" s="292"/>
      <c r="CL164" s="292"/>
      <c r="CM164" s="292"/>
      <c r="CN164" s="292"/>
      <c r="CO164" s="292"/>
      <c r="CP164" s="292"/>
      <c r="CQ164" s="292"/>
      <c r="CR164" s="292"/>
      <c r="CS164" s="292"/>
      <c r="CT164" s="292"/>
      <c r="CU164" s="292"/>
      <c r="CV164" s="292"/>
      <c r="CW164" s="292"/>
      <c r="CX164" s="292"/>
    </row>
    <row r="165" spans="1:102" s="144" customFormat="1" ht="3" customHeight="1" x14ac:dyDescent="0.15">
      <c r="A165" s="44"/>
      <c r="B165" s="45"/>
      <c r="C165" s="45"/>
      <c r="D165" s="45"/>
      <c r="E165" s="45"/>
      <c r="F165" s="45"/>
      <c r="G165" s="165"/>
      <c r="H165" s="38"/>
      <c r="I165" s="38"/>
      <c r="J165" s="38"/>
      <c r="K165" s="38"/>
      <c r="L165" s="38"/>
      <c r="M165" s="38"/>
      <c r="N165" s="38"/>
      <c r="O165" s="39"/>
      <c r="P165" s="166"/>
      <c r="Q165" s="165"/>
      <c r="R165" s="38"/>
      <c r="S165" s="38"/>
      <c r="T165" s="38"/>
      <c r="U165" s="38"/>
      <c r="V165" s="38"/>
      <c r="W165" s="38"/>
      <c r="X165" s="38"/>
      <c r="Y165" s="38"/>
      <c r="Z165" s="38"/>
      <c r="AA165" s="38"/>
      <c r="AB165" s="38"/>
      <c r="AC165" s="39"/>
      <c r="AD165" s="166"/>
      <c r="AE165" s="45"/>
      <c r="AF165" s="45"/>
      <c r="AG165" s="45"/>
      <c r="AH165" s="45"/>
      <c r="AI165" s="45"/>
      <c r="AJ165" s="45"/>
      <c r="AK165" s="45"/>
      <c r="AL165" s="45"/>
      <c r="AM165" s="165"/>
      <c r="AN165" s="38"/>
      <c r="AO165" s="38"/>
      <c r="AP165" s="38"/>
      <c r="AQ165" s="38"/>
      <c r="AR165" s="38"/>
      <c r="AS165" s="38"/>
      <c r="AT165" s="38"/>
      <c r="AU165" s="39"/>
      <c r="AV165" s="166"/>
      <c r="AW165" s="165"/>
      <c r="AX165" s="38"/>
      <c r="AY165" s="38"/>
      <c r="AZ165" s="38"/>
      <c r="BA165" s="38"/>
      <c r="BB165" s="38"/>
      <c r="BC165" s="38"/>
      <c r="BD165" s="38"/>
      <c r="BE165" s="38"/>
      <c r="BF165" s="38"/>
      <c r="BG165" s="38"/>
      <c r="BH165" s="38"/>
      <c r="BI165" s="39"/>
      <c r="BJ165" s="166"/>
      <c r="BK165" s="290"/>
      <c r="BL165" s="292"/>
      <c r="BM165" s="292"/>
      <c r="BN165" s="292"/>
      <c r="BO165" s="292"/>
      <c r="BP165" s="292"/>
      <c r="BQ165" s="292"/>
      <c r="BR165" s="292"/>
      <c r="BS165" s="292"/>
      <c r="BT165" s="292"/>
      <c r="BU165" s="292"/>
      <c r="BV165" s="292"/>
      <c r="BW165" s="292"/>
      <c r="BX165" s="292"/>
      <c r="BY165" s="292"/>
      <c r="BZ165" s="292"/>
      <c r="CA165" s="292"/>
      <c r="CB165" s="292"/>
      <c r="CC165" s="292"/>
      <c r="CD165" s="292"/>
      <c r="CE165" s="292"/>
      <c r="CF165" s="292"/>
      <c r="CG165" s="292"/>
      <c r="CH165" s="292"/>
      <c r="CI165" s="292"/>
      <c r="CJ165" s="292"/>
      <c r="CK165" s="292"/>
      <c r="CL165" s="292"/>
      <c r="CM165" s="292"/>
      <c r="CN165" s="292"/>
      <c r="CO165" s="292"/>
      <c r="CP165" s="292"/>
      <c r="CQ165" s="292"/>
      <c r="CR165" s="292"/>
      <c r="CS165" s="292"/>
      <c r="CT165" s="292"/>
      <c r="CU165" s="292"/>
      <c r="CV165" s="292"/>
      <c r="CW165" s="292"/>
      <c r="CX165" s="292"/>
    </row>
    <row r="166" spans="1:102" s="144" customFormat="1" ht="3" customHeight="1" x14ac:dyDescent="0.15">
      <c r="A166" s="46"/>
      <c r="B166" s="47"/>
      <c r="C166" s="47"/>
      <c r="D166" s="47"/>
      <c r="E166" s="47"/>
      <c r="F166" s="47"/>
      <c r="G166" s="161"/>
      <c r="H166" s="40"/>
      <c r="I166" s="40"/>
      <c r="J166" s="40"/>
      <c r="K166" s="40"/>
      <c r="L166" s="40"/>
      <c r="M166" s="40"/>
      <c r="N166" s="40"/>
      <c r="O166" s="41"/>
      <c r="P166" s="162"/>
      <c r="Q166" s="161"/>
      <c r="R166" s="40"/>
      <c r="S166" s="40"/>
      <c r="T166" s="40"/>
      <c r="U166" s="40"/>
      <c r="V166" s="40"/>
      <c r="W166" s="40"/>
      <c r="X166" s="40"/>
      <c r="Y166" s="40"/>
      <c r="Z166" s="40"/>
      <c r="AA166" s="40"/>
      <c r="AB166" s="40"/>
      <c r="AC166" s="41"/>
      <c r="AD166" s="162"/>
      <c r="AE166" s="47"/>
      <c r="AF166" s="47"/>
      <c r="AG166" s="47"/>
      <c r="AH166" s="47"/>
      <c r="AI166" s="47"/>
      <c r="AJ166" s="47"/>
      <c r="AK166" s="47"/>
      <c r="AL166" s="47"/>
      <c r="AM166" s="161"/>
      <c r="AN166" s="40"/>
      <c r="AO166" s="40"/>
      <c r="AP166" s="40"/>
      <c r="AQ166" s="40"/>
      <c r="AR166" s="40"/>
      <c r="AS166" s="40"/>
      <c r="AT166" s="40"/>
      <c r="AU166" s="41"/>
      <c r="AV166" s="162"/>
      <c r="AW166" s="161"/>
      <c r="AX166" s="40"/>
      <c r="AY166" s="40"/>
      <c r="AZ166" s="40"/>
      <c r="BA166" s="40"/>
      <c r="BB166" s="40"/>
      <c r="BC166" s="40"/>
      <c r="BD166" s="40"/>
      <c r="BE166" s="40"/>
      <c r="BF166" s="40"/>
      <c r="BG166" s="40"/>
      <c r="BH166" s="40"/>
      <c r="BI166" s="41"/>
      <c r="BJ166" s="162"/>
      <c r="BK166" s="290"/>
      <c r="BL166" s="292"/>
      <c r="BM166" s="292"/>
      <c r="BN166" s="292"/>
      <c r="BO166" s="292"/>
      <c r="BP166" s="292"/>
      <c r="BQ166" s="292"/>
      <c r="BR166" s="292"/>
      <c r="BS166" s="292"/>
      <c r="BT166" s="292"/>
      <c r="BU166" s="292"/>
      <c r="BV166" s="292"/>
      <c r="BW166" s="292"/>
      <c r="BX166" s="292"/>
      <c r="BY166" s="292"/>
      <c r="BZ166" s="292"/>
      <c r="CA166" s="292"/>
      <c r="CB166" s="292"/>
      <c r="CC166" s="292"/>
      <c r="CD166" s="292"/>
      <c r="CE166" s="292"/>
      <c r="CF166" s="292"/>
      <c r="CG166" s="292"/>
      <c r="CH166" s="292"/>
      <c r="CI166" s="292"/>
      <c r="CJ166" s="292"/>
      <c r="CK166" s="292"/>
      <c r="CL166" s="292"/>
      <c r="CM166" s="292"/>
      <c r="CN166" s="292"/>
      <c r="CO166" s="292"/>
      <c r="CP166" s="292"/>
      <c r="CQ166" s="292"/>
      <c r="CR166" s="292"/>
      <c r="CS166" s="292"/>
      <c r="CT166" s="292"/>
      <c r="CU166" s="292"/>
      <c r="CV166" s="292"/>
      <c r="CW166" s="292"/>
      <c r="CX166" s="292"/>
    </row>
    <row r="167" spans="1:102" s="144" customFormat="1" ht="21.75" customHeight="1" x14ac:dyDescent="0.15">
      <c r="A167" s="453" t="s">
        <v>218</v>
      </c>
      <c r="B167" s="454"/>
      <c r="C167" s="454"/>
      <c r="D167" s="454"/>
      <c r="E167" s="454"/>
      <c r="F167" s="454"/>
      <c r="G167" s="163"/>
      <c r="H167" s="491"/>
      <c r="I167" s="492"/>
      <c r="J167" s="492"/>
      <c r="K167" s="492"/>
      <c r="L167" s="492"/>
      <c r="M167" s="492"/>
      <c r="N167" s="493"/>
      <c r="O167" s="37"/>
      <c r="P167" s="164" t="s">
        <v>17</v>
      </c>
      <c r="Q167" s="163"/>
      <c r="R167" s="494"/>
      <c r="S167" s="495"/>
      <c r="T167" s="495"/>
      <c r="U167" s="495"/>
      <c r="V167" s="495"/>
      <c r="W167" s="495"/>
      <c r="X167" s="495"/>
      <c r="Y167" s="495"/>
      <c r="Z167" s="495"/>
      <c r="AA167" s="495"/>
      <c r="AB167" s="496"/>
      <c r="AC167" s="37"/>
      <c r="AD167" s="164" t="s">
        <v>17</v>
      </c>
      <c r="AE167" s="454" t="s">
        <v>219</v>
      </c>
      <c r="AF167" s="454"/>
      <c r="AG167" s="486"/>
      <c r="AH167" s="486"/>
      <c r="AI167" s="486"/>
      <c r="AJ167" s="486"/>
      <c r="AK167" s="486"/>
      <c r="AL167" s="486"/>
      <c r="AM167" s="163"/>
      <c r="AN167" s="491"/>
      <c r="AO167" s="492"/>
      <c r="AP167" s="492"/>
      <c r="AQ167" s="492"/>
      <c r="AR167" s="492"/>
      <c r="AS167" s="492"/>
      <c r="AT167" s="493"/>
      <c r="AU167" s="37"/>
      <c r="AV167" s="164" t="s">
        <v>17</v>
      </c>
      <c r="AW167" s="163"/>
      <c r="AX167" s="494"/>
      <c r="AY167" s="495"/>
      <c r="AZ167" s="495"/>
      <c r="BA167" s="495"/>
      <c r="BB167" s="495"/>
      <c r="BC167" s="495"/>
      <c r="BD167" s="495"/>
      <c r="BE167" s="495"/>
      <c r="BF167" s="495"/>
      <c r="BG167" s="495"/>
      <c r="BH167" s="496"/>
      <c r="BI167" s="37"/>
      <c r="BJ167" s="164" t="s">
        <v>17</v>
      </c>
      <c r="BK167" s="290"/>
      <c r="BL167" s="292"/>
      <c r="BM167" s="292"/>
      <c r="BN167" s="292"/>
      <c r="BO167" s="292"/>
      <c r="BP167" s="292"/>
      <c r="BQ167" s="292"/>
      <c r="BR167" s="292"/>
      <c r="BS167" s="292"/>
      <c r="BT167" s="292"/>
      <c r="BU167" s="292"/>
      <c r="BV167" s="292"/>
      <c r="BW167" s="292"/>
      <c r="BX167" s="292"/>
      <c r="BY167" s="292"/>
      <c r="BZ167" s="292"/>
      <c r="CA167" s="292"/>
      <c r="CB167" s="292"/>
      <c r="CC167" s="292"/>
      <c r="CD167" s="292"/>
      <c r="CE167" s="292"/>
      <c r="CF167" s="292"/>
      <c r="CG167" s="292"/>
      <c r="CH167" s="292"/>
      <c r="CI167" s="292"/>
      <c r="CJ167" s="292"/>
      <c r="CK167" s="292"/>
      <c r="CL167" s="292"/>
      <c r="CM167" s="292"/>
      <c r="CN167" s="292"/>
      <c r="CO167" s="292"/>
      <c r="CP167" s="292"/>
      <c r="CQ167" s="292"/>
      <c r="CR167" s="292"/>
      <c r="CS167" s="292"/>
      <c r="CT167" s="292"/>
      <c r="CU167" s="292"/>
      <c r="CV167" s="292"/>
      <c r="CW167" s="292"/>
      <c r="CX167" s="292"/>
    </row>
    <row r="168" spans="1:102" s="144" customFormat="1" ht="3" customHeight="1" x14ac:dyDescent="0.15">
      <c r="A168" s="44"/>
      <c r="B168" s="45"/>
      <c r="C168" s="45"/>
      <c r="D168" s="45"/>
      <c r="E168" s="45"/>
      <c r="F168" s="45"/>
      <c r="G168" s="165"/>
      <c r="H168" s="38"/>
      <c r="I168" s="38"/>
      <c r="J168" s="38"/>
      <c r="K168" s="38"/>
      <c r="L168" s="38"/>
      <c r="M168" s="38"/>
      <c r="N168" s="38"/>
      <c r="O168" s="39"/>
      <c r="P168" s="166"/>
      <c r="Q168" s="165"/>
      <c r="R168" s="38"/>
      <c r="S168" s="38"/>
      <c r="T168" s="38"/>
      <c r="U168" s="38"/>
      <c r="V168" s="38"/>
      <c r="W168" s="38"/>
      <c r="X168" s="38"/>
      <c r="Y168" s="38"/>
      <c r="Z168" s="38"/>
      <c r="AA168" s="38"/>
      <c r="AB168" s="38"/>
      <c r="AC168" s="39"/>
      <c r="AD168" s="166"/>
      <c r="AE168" s="34"/>
      <c r="AF168" s="34"/>
      <c r="AG168" s="34"/>
      <c r="AH168" s="34"/>
      <c r="AI168" s="34"/>
      <c r="AJ168" s="34"/>
      <c r="AK168" s="34"/>
      <c r="AL168" s="34"/>
      <c r="AM168" s="165"/>
      <c r="AN168" s="38"/>
      <c r="AO168" s="38"/>
      <c r="AP168" s="38"/>
      <c r="AQ168" s="38"/>
      <c r="AR168" s="38"/>
      <c r="AS168" s="38"/>
      <c r="AT168" s="38"/>
      <c r="AU168" s="39"/>
      <c r="AV168" s="166"/>
      <c r="AW168" s="165"/>
      <c r="AX168" s="38"/>
      <c r="AY168" s="38"/>
      <c r="AZ168" s="38"/>
      <c r="BA168" s="38"/>
      <c r="BB168" s="38"/>
      <c r="BC168" s="38"/>
      <c r="BD168" s="38"/>
      <c r="BE168" s="38"/>
      <c r="BF168" s="38"/>
      <c r="BG168" s="38"/>
      <c r="BH168" s="38"/>
      <c r="BI168" s="39"/>
      <c r="BJ168" s="166"/>
      <c r="BK168" s="290"/>
      <c r="BL168" s="292"/>
      <c r="BM168" s="292"/>
      <c r="BN168" s="292"/>
      <c r="BO168" s="292"/>
      <c r="BP168" s="292"/>
      <c r="BQ168" s="292"/>
      <c r="BR168" s="292"/>
      <c r="BS168" s="292"/>
      <c r="BT168" s="292"/>
      <c r="BU168" s="292"/>
      <c r="BV168" s="292"/>
      <c r="BW168" s="292"/>
      <c r="BX168" s="292"/>
      <c r="BY168" s="292"/>
      <c r="BZ168" s="292"/>
      <c r="CA168" s="292"/>
      <c r="CB168" s="292"/>
      <c r="CC168" s="292"/>
      <c r="CD168" s="292"/>
      <c r="CE168" s="292"/>
      <c r="CF168" s="292"/>
      <c r="CG168" s="292"/>
      <c r="CH168" s="292"/>
      <c r="CI168" s="292"/>
      <c r="CJ168" s="292"/>
      <c r="CK168" s="292"/>
      <c r="CL168" s="292"/>
      <c r="CM168" s="292"/>
      <c r="CN168" s="292"/>
      <c r="CO168" s="292"/>
      <c r="CP168" s="292"/>
      <c r="CQ168" s="292"/>
      <c r="CR168" s="292"/>
      <c r="CS168" s="292"/>
      <c r="CT168" s="292"/>
      <c r="CU168" s="292"/>
      <c r="CV168" s="292"/>
      <c r="CW168" s="292"/>
      <c r="CX168" s="292"/>
    </row>
    <row r="169" spans="1:102" s="144" customFormat="1" ht="3" customHeight="1" x14ac:dyDescent="0.15">
      <c r="A169" s="46"/>
      <c r="B169" s="47"/>
      <c r="C169" s="47"/>
      <c r="D169" s="47"/>
      <c r="E169" s="47"/>
      <c r="F169" s="47"/>
      <c r="G169" s="161"/>
      <c r="H169" s="40"/>
      <c r="I169" s="40"/>
      <c r="J169" s="40"/>
      <c r="K169" s="40"/>
      <c r="L169" s="40"/>
      <c r="M169" s="40"/>
      <c r="N169" s="40"/>
      <c r="O169" s="41"/>
      <c r="P169" s="162"/>
      <c r="Q169" s="161"/>
      <c r="R169" s="40"/>
      <c r="S169" s="40"/>
      <c r="T169" s="40"/>
      <c r="U169" s="40"/>
      <c r="V169" s="40"/>
      <c r="W169" s="40"/>
      <c r="X169" s="40"/>
      <c r="Y169" s="40"/>
      <c r="Z169" s="40"/>
      <c r="AA169" s="40"/>
      <c r="AB169" s="40"/>
      <c r="AC169" s="41"/>
      <c r="AD169" s="162"/>
      <c r="AE169" s="487"/>
      <c r="AF169" s="487"/>
      <c r="AG169" s="487"/>
      <c r="AH169" s="487"/>
      <c r="AI169" s="487"/>
      <c r="AJ169" s="487"/>
      <c r="AK169" s="487"/>
      <c r="AL169" s="487"/>
      <c r="AM169" s="487"/>
      <c r="AN169" s="487"/>
      <c r="AO169" s="487"/>
      <c r="AP169" s="487"/>
      <c r="AQ169" s="487"/>
      <c r="AR169" s="487"/>
      <c r="AS169" s="487"/>
      <c r="AT169" s="487"/>
      <c r="AU169" s="487"/>
      <c r="AV169" s="487"/>
      <c r="AW169" s="487"/>
      <c r="AX169" s="487"/>
      <c r="AY169" s="487"/>
      <c r="AZ169" s="487"/>
      <c r="BA169" s="487"/>
      <c r="BB169" s="487"/>
      <c r="BC169" s="487"/>
      <c r="BD169" s="487"/>
      <c r="BE169" s="487"/>
      <c r="BF169" s="487"/>
      <c r="BG169" s="487"/>
      <c r="BH169" s="487"/>
      <c r="BI169" s="487"/>
      <c r="BJ169" s="488"/>
      <c r="BK169" s="290"/>
      <c r="BL169" s="292"/>
      <c r="BM169" s="292"/>
      <c r="BN169" s="292"/>
      <c r="BO169" s="292"/>
      <c r="BP169" s="292"/>
      <c r="BQ169" s="292"/>
      <c r="BR169" s="292"/>
      <c r="BS169" s="292"/>
      <c r="BT169" s="292"/>
      <c r="BU169" s="292"/>
      <c r="BV169" s="292"/>
      <c r="BW169" s="292"/>
      <c r="BX169" s="292"/>
      <c r="BY169" s="292"/>
      <c r="BZ169" s="292"/>
      <c r="CA169" s="292"/>
      <c r="CB169" s="292"/>
      <c r="CC169" s="292"/>
      <c r="CD169" s="292"/>
      <c r="CE169" s="292"/>
      <c r="CF169" s="292"/>
      <c r="CG169" s="292"/>
      <c r="CH169" s="292"/>
      <c r="CI169" s="292"/>
      <c r="CJ169" s="292"/>
      <c r="CK169" s="292"/>
      <c r="CL169" s="292"/>
      <c r="CM169" s="292"/>
      <c r="CN169" s="292"/>
      <c r="CO169" s="292"/>
      <c r="CP169" s="292"/>
      <c r="CQ169" s="292"/>
      <c r="CR169" s="292"/>
      <c r="CS169" s="292"/>
      <c r="CT169" s="292"/>
      <c r="CU169" s="292"/>
      <c r="CV169" s="292"/>
      <c r="CW169" s="292"/>
      <c r="CX169" s="292"/>
    </row>
    <row r="170" spans="1:102" s="144" customFormat="1" ht="21.6" customHeight="1" x14ac:dyDescent="0.15">
      <c r="A170" s="453" t="s">
        <v>220</v>
      </c>
      <c r="B170" s="454"/>
      <c r="C170" s="454"/>
      <c r="D170" s="454"/>
      <c r="E170" s="454"/>
      <c r="F170" s="454"/>
      <c r="G170" s="163"/>
      <c r="H170" s="491"/>
      <c r="I170" s="492"/>
      <c r="J170" s="492"/>
      <c r="K170" s="492"/>
      <c r="L170" s="492"/>
      <c r="M170" s="492"/>
      <c r="N170" s="493"/>
      <c r="O170" s="37"/>
      <c r="P170" s="164" t="s">
        <v>17</v>
      </c>
      <c r="Q170" s="163"/>
      <c r="R170" s="494"/>
      <c r="S170" s="495"/>
      <c r="T170" s="495"/>
      <c r="U170" s="495"/>
      <c r="V170" s="495"/>
      <c r="W170" s="495"/>
      <c r="X170" s="495"/>
      <c r="Y170" s="495"/>
      <c r="Z170" s="495"/>
      <c r="AA170" s="495"/>
      <c r="AB170" s="496"/>
      <c r="AC170" s="37"/>
      <c r="AD170" s="164" t="s">
        <v>17</v>
      </c>
      <c r="AE170" s="487"/>
      <c r="AF170" s="487"/>
      <c r="AG170" s="487"/>
      <c r="AH170" s="487"/>
      <c r="AI170" s="487"/>
      <c r="AJ170" s="487"/>
      <c r="AK170" s="487"/>
      <c r="AL170" s="487"/>
      <c r="AM170" s="487"/>
      <c r="AN170" s="487"/>
      <c r="AO170" s="487"/>
      <c r="AP170" s="487"/>
      <c r="AQ170" s="487"/>
      <c r="AR170" s="487"/>
      <c r="AS170" s="487"/>
      <c r="AT170" s="487"/>
      <c r="AU170" s="487"/>
      <c r="AV170" s="487"/>
      <c r="AW170" s="487"/>
      <c r="AX170" s="487"/>
      <c r="AY170" s="487"/>
      <c r="AZ170" s="487"/>
      <c r="BA170" s="487"/>
      <c r="BB170" s="487"/>
      <c r="BC170" s="487"/>
      <c r="BD170" s="487"/>
      <c r="BE170" s="487"/>
      <c r="BF170" s="487"/>
      <c r="BG170" s="487"/>
      <c r="BH170" s="487"/>
      <c r="BI170" s="487"/>
      <c r="BJ170" s="488"/>
      <c r="BK170" s="290"/>
      <c r="BL170" s="292"/>
      <c r="BM170" s="292"/>
      <c r="BN170" s="292"/>
      <c r="BO170" s="292"/>
      <c r="BP170" s="292"/>
      <c r="BQ170" s="292"/>
      <c r="BR170" s="292"/>
      <c r="BS170" s="292"/>
      <c r="BT170" s="292"/>
      <c r="BU170" s="292"/>
      <c r="BV170" s="292"/>
      <c r="BW170" s="292"/>
      <c r="BX170" s="292"/>
      <c r="BY170" s="292"/>
      <c r="BZ170" s="292"/>
      <c r="CA170" s="292"/>
      <c r="CB170" s="292"/>
      <c r="CC170" s="292"/>
      <c r="CD170" s="292"/>
      <c r="CE170" s="292"/>
      <c r="CF170" s="292"/>
      <c r="CG170" s="292"/>
      <c r="CH170" s="292"/>
      <c r="CI170" s="292"/>
      <c r="CJ170" s="292"/>
      <c r="CK170" s="292"/>
      <c r="CL170" s="292"/>
      <c r="CM170" s="292"/>
      <c r="CN170" s="292"/>
      <c r="CO170" s="292"/>
      <c r="CP170" s="292"/>
      <c r="CQ170" s="292"/>
      <c r="CR170" s="292"/>
      <c r="CS170" s="292"/>
      <c r="CT170" s="292"/>
      <c r="CU170" s="292"/>
      <c r="CV170" s="292"/>
      <c r="CW170" s="292"/>
      <c r="CX170" s="292"/>
    </row>
    <row r="171" spans="1:102" s="144" customFormat="1" ht="3" customHeight="1" x14ac:dyDescent="0.15">
      <c r="A171" s="23"/>
      <c r="B171" s="34"/>
      <c r="C171" s="34"/>
      <c r="D171" s="34"/>
      <c r="E171" s="34"/>
      <c r="F171" s="34"/>
      <c r="G171" s="165"/>
      <c r="H171" s="38"/>
      <c r="I171" s="38"/>
      <c r="J171" s="38"/>
      <c r="K171" s="38"/>
      <c r="L171" s="38"/>
      <c r="M171" s="38"/>
      <c r="N171" s="38"/>
      <c r="O171" s="38"/>
      <c r="P171" s="166"/>
      <c r="Q171" s="165"/>
      <c r="R171" s="38"/>
      <c r="S171" s="38"/>
      <c r="T171" s="38"/>
      <c r="U171" s="38"/>
      <c r="V171" s="38"/>
      <c r="W171" s="38"/>
      <c r="X171" s="38"/>
      <c r="Y171" s="38"/>
      <c r="Z171" s="38"/>
      <c r="AA171" s="38"/>
      <c r="AB171" s="38"/>
      <c r="AC171" s="38"/>
      <c r="AD171" s="166"/>
      <c r="AE171" s="489"/>
      <c r="AF171" s="489"/>
      <c r="AG171" s="489"/>
      <c r="AH171" s="489"/>
      <c r="AI171" s="489"/>
      <c r="AJ171" s="489"/>
      <c r="AK171" s="489"/>
      <c r="AL171" s="489"/>
      <c r="AM171" s="489"/>
      <c r="AN171" s="489"/>
      <c r="AO171" s="489"/>
      <c r="AP171" s="489"/>
      <c r="AQ171" s="489"/>
      <c r="AR171" s="489"/>
      <c r="AS171" s="489"/>
      <c r="AT171" s="489"/>
      <c r="AU171" s="489"/>
      <c r="AV171" s="489"/>
      <c r="AW171" s="489"/>
      <c r="AX171" s="489"/>
      <c r="AY171" s="489"/>
      <c r="AZ171" s="489"/>
      <c r="BA171" s="489"/>
      <c r="BB171" s="489"/>
      <c r="BC171" s="489"/>
      <c r="BD171" s="489"/>
      <c r="BE171" s="489"/>
      <c r="BF171" s="489"/>
      <c r="BG171" s="489"/>
      <c r="BH171" s="489"/>
      <c r="BI171" s="489"/>
      <c r="BJ171" s="490"/>
      <c r="BK171" s="290"/>
      <c r="BL171" s="292"/>
      <c r="BM171" s="292"/>
      <c r="BN171" s="292"/>
      <c r="BO171" s="292"/>
      <c r="BP171" s="292"/>
      <c r="BQ171" s="292"/>
      <c r="BR171" s="292"/>
      <c r="BS171" s="292"/>
      <c r="BT171" s="292"/>
      <c r="BU171" s="292"/>
      <c r="BV171" s="292"/>
      <c r="BW171" s="292"/>
      <c r="BX171" s="292"/>
      <c r="BY171" s="292"/>
      <c r="BZ171" s="292"/>
      <c r="CA171" s="292"/>
      <c r="CB171" s="292"/>
      <c r="CC171" s="292"/>
      <c r="CD171" s="292"/>
      <c r="CE171" s="292"/>
      <c r="CF171" s="292"/>
      <c r="CG171" s="292"/>
      <c r="CH171" s="292"/>
      <c r="CI171" s="292"/>
      <c r="CJ171" s="292"/>
      <c r="CK171" s="292"/>
      <c r="CL171" s="292"/>
      <c r="CM171" s="292"/>
      <c r="CN171" s="292"/>
      <c r="CO171" s="292"/>
      <c r="CP171" s="292"/>
      <c r="CQ171" s="292"/>
      <c r="CR171" s="292"/>
      <c r="CS171" s="292"/>
      <c r="CT171" s="292"/>
      <c r="CU171" s="292"/>
      <c r="CV171" s="292"/>
      <c r="CW171" s="292"/>
      <c r="CX171" s="292"/>
    </row>
    <row r="172" spans="1:102" s="144" customFormat="1" ht="6" customHeight="1" x14ac:dyDescent="0.15">
      <c r="BK172" s="290"/>
      <c r="BL172" s="292"/>
      <c r="BM172" s="292"/>
      <c r="BN172" s="292"/>
      <c r="BO172" s="292"/>
      <c r="BP172" s="292"/>
      <c r="BQ172" s="292"/>
      <c r="BR172" s="292"/>
      <c r="BS172" s="292"/>
      <c r="BT172" s="292"/>
      <c r="BU172" s="292"/>
      <c r="BV172" s="292"/>
      <c r="BW172" s="292"/>
      <c r="BX172" s="292"/>
      <c r="BY172" s="292"/>
      <c r="BZ172" s="292"/>
      <c r="CA172" s="292"/>
      <c r="CB172" s="292"/>
      <c r="CC172" s="292"/>
      <c r="CD172" s="292"/>
      <c r="CE172" s="292"/>
      <c r="CF172" s="292"/>
      <c r="CG172" s="292"/>
      <c r="CH172" s="292"/>
      <c r="CI172" s="292"/>
      <c r="CJ172" s="292"/>
      <c r="CK172" s="292"/>
      <c r="CL172" s="292"/>
      <c r="CM172" s="292"/>
      <c r="CN172" s="292"/>
      <c r="CO172" s="292"/>
      <c r="CP172" s="292"/>
      <c r="CQ172" s="292"/>
      <c r="CR172" s="292"/>
      <c r="CS172" s="292"/>
      <c r="CT172" s="292"/>
      <c r="CU172" s="292"/>
      <c r="CV172" s="292"/>
      <c r="CW172" s="292"/>
      <c r="CX172" s="292"/>
    </row>
    <row r="173" spans="1:102" s="144" customFormat="1" ht="19.5" customHeight="1" x14ac:dyDescent="0.15">
      <c r="A173" s="420" t="s">
        <v>136</v>
      </c>
      <c r="B173" s="421"/>
      <c r="C173" s="421"/>
      <c r="D173" s="421"/>
      <c r="E173" s="421"/>
      <c r="F173" s="421"/>
      <c r="G173" s="421"/>
      <c r="H173" s="421"/>
      <c r="I173" s="421"/>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c r="AF173" s="421"/>
      <c r="AG173" s="421"/>
      <c r="AH173" s="421"/>
      <c r="AI173" s="421"/>
      <c r="AJ173" s="421"/>
      <c r="AK173" s="421"/>
      <c r="AL173" s="421"/>
      <c r="AM173" s="421"/>
      <c r="AN173" s="421"/>
      <c r="AO173" s="421"/>
      <c r="AP173" s="421"/>
      <c r="AQ173" s="421"/>
      <c r="AR173" s="421"/>
      <c r="AS173" s="421"/>
      <c r="AT173" s="421"/>
      <c r="AU173" s="421"/>
      <c r="AV173" s="421"/>
      <c r="AW173" s="421"/>
      <c r="AX173" s="421"/>
      <c r="AY173" s="421"/>
      <c r="AZ173" s="421"/>
      <c r="BA173" s="421"/>
      <c r="BB173" s="421"/>
      <c r="BC173" s="421"/>
      <c r="BD173" s="421"/>
      <c r="BE173" s="421"/>
      <c r="BF173" s="421"/>
      <c r="BG173" s="421"/>
      <c r="BH173" s="421"/>
      <c r="BI173" s="421"/>
      <c r="BJ173" s="463"/>
      <c r="BK173" s="290"/>
      <c r="BL173" s="292"/>
      <c r="BM173" s="292"/>
      <c r="BN173" s="292"/>
      <c r="BO173" s="292"/>
      <c r="BP173" s="292"/>
      <c r="BQ173" s="292"/>
      <c r="BR173" s="292"/>
      <c r="BS173" s="292"/>
      <c r="BT173" s="292"/>
      <c r="BU173" s="292"/>
      <c r="BV173" s="292"/>
      <c r="BW173" s="292"/>
      <c r="BX173" s="292"/>
      <c r="BY173" s="292"/>
      <c r="BZ173" s="292"/>
      <c r="CA173" s="292"/>
      <c r="CB173" s="292"/>
      <c r="CC173" s="292"/>
      <c r="CD173" s="292"/>
      <c r="CE173" s="292"/>
      <c r="CF173" s="292"/>
      <c r="CG173" s="292"/>
      <c r="CH173" s="292"/>
      <c r="CI173" s="292"/>
      <c r="CJ173" s="292"/>
      <c r="CK173" s="292"/>
      <c r="CL173" s="292"/>
      <c r="CM173" s="292"/>
      <c r="CN173" s="292"/>
      <c r="CO173" s="292"/>
      <c r="CP173" s="292"/>
      <c r="CQ173" s="292"/>
      <c r="CR173" s="292"/>
      <c r="CS173" s="292"/>
      <c r="CT173" s="292"/>
      <c r="CU173" s="292"/>
      <c r="CV173" s="292"/>
      <c r="CW173" s="292"/>
      <c r="CX173" s="292"/>
    </row>
    <row r="174" spans="1:102" s="144" customFormat="1" ht="19.5" customHeight="1" x14ac:dyDescent="0.15">
      <c r="A174" s="497" t="s">
        <v>43</v>
      </c>
      <c r="B174" s="498"/>
      <c r="C174" s="498"/>
      <c r="D174" s="498"/>
      <c r="E174" s="498"/>
      <c r="F174" s="498"/>
      <c r="G174" s="498"/>
      <c r="H174" s="498"/>
      <c r="I174" s="498"/>
      <c r="J174" s="498"/>
      <c r="K174" s="498"/>
      <c r="L174" s="498"/>
      <c r="M174" s="498"/>
      <c r="N174" s="498" t="s">
        <v>46</v>
      </c>
      <c r="O174" s="498"/>
      <c r="P174" s="498"/>
      <c r="Q174" s="498"/>
      <c r="R174" s="498"/>
      <c r="S174" s="498"/>
      <c r="T174" s="498"/>
      <c r="U174" s="498"/>
      <c r="V174" s="498"/>
      <c r="W174" s="498"/>
      <c r="X174" s="498"/>
      <c r="Y174" s="498"/>
      <c r="Z174" s="498"/>
      <c r="AA174" s="498"/>
      <c r="AB174" s="498"/>
      <c r="AC174" s="498"/>
      <c r="AD174" s="498"/>
      <c r="AE174" s="500" t="s">
        <v>45</v>
      </c>
      <c r="AF174" s="500"/>
      <c r="AG174" s="500"/>
      <c r="AH174" s="500"/>
      <c r="AI174" s="500"/>
      <c r="AJ174" s="500"/>
      <c r="AK174" s="500"/>
      <c r="AL174" s="500"/>
      <c r="AM174" s="500"/>
      <c r="AN174" s="500"/>
      <c r="AO174" s="500"/>
      <c r="AP174" s="500"/>
      <c r="AQ174" s="500"/>
      <c r="AR174" s="500"/>
      <c r="AS174" s="500"/>
      <c r="AT174" s="498" t="s">
        <v>44</v>
      </c>
      <c r="AU174" s="498"/>
      <c r="AV174" s="498"/>
      <c r="AW174" s="498"/>
      <c r="AX174" s="498"/>
      <c r="AY174" s="498"/>
      <c r="AZ174" s="498"/>
      <c r="BA174" s="498"/>
      <c r="BB174" s="498"/>
      <c r="BC174" s="498"/>
      <c r="BD174" s="498"/>
      <c r="BE174" s="498"/>
      <c r="BF174" s="498"/>
      <c r="BG174" s="498"/>
      <c r="BH174" s="498"/>
      <c r="BI174" s="498"/>
      <c r="BJ174" s="501"/>
      <c r="BK174" s="290"/>
      <c r="BL174" s="292"/>
      <c r="BM174" s="292"/>
      <c r="BN174" s="292"/>
      <c r="BO174" s="292"/>
      <c r="BP174" s="292"/>
      <c r="BQ174" s="292"/>
      <c r="BR174" s="292"/>
      <c r="BS174" s="292"/>
      <c r="BT174" s="292"/>
      <c r="BU174" s="292"/>
      <c r="BV174" s="292"/>
      <c r="BW174" s="292"/>
      <c r="BX174" s="292"/>
      <c r="BY174" s="292"/>
      <c r="BZ174" s="292"/>
      <c r="CA174" s="292"/>
      <c r="CB174" s="292"/>
      <c r="CC174" s="292"/>
      <c r="CD174" s="292"/>
      <c r="CE174" s="292"/>
      <c r="CF174" s="292"/>
      <c r="CG174" s="292"/>
      <c r="CH174" s="292"/>
      <c r="CI174" s="292"/>
      <c r="CJ174" s="292"/>
      <c r="CK174" s="292"/>
      <c r="CL174" s="292"/>
      <c r="CM174" s="292"/>
      <c r="CN174" s="292"/>
      <c r="CO174" s="292"/>
      <c r="CP174" s="292"/>
      <c r="CQ174" s="292"/>
      <c r="CR174" s="292"/>
      <c r="CS174" s="292"/>
      <c r="CT174" s="292"/>
      <c r="CU174" s="292"/>
      <c r="CV174" s="292"/>
      <c r="CW174" s="292"/>
      <c r="CX174" s="292"/>
    </row>
    <row r="175" spans="1:102" s="144" customFormat="1" ht="19.5" customHeight="1" x14ac:dyDescent="0.15">
      <c r="A175" s="497" t="s">
        <v>47</v>
      </c>
      <c r="B175" s="498"/>
      <c r="C175" s="498"/>
      <c r="D175" s="498"/>
      <c r="E175" s="498"/>
      <c r="F175" s="498"/>
      <c r="G175" s="498"/>
      <c r="H175" s="498"/>
      <c r="I175" s="498"/>
      <c r="J175" s="498"/>
      <c r="K175" s="498"/>
      <c r="L175" s="498"/>
      <c r="M175" s="498"/>
      <c r="N175" s="498" t="s">
        <v>48</v>
      </c>
      <c r="O175" s="498"/>
      <c r="P175" s="498"/>
      <c r="Q175" s="498"/>
      <c r="R175" s="498"/>
      <c r="S175" s="498"/>
      <c r="T175" s="498"/>
      <c r="U175" s="498"/>
      <c r="V175" s="498"/>
      <c r="W175" s="498"/>
      <c r="X175" s="498"/>
      <c r="Y175" s="498"/>
      <c r="Z175" s="498"/>
      <c r="AA175" s="498"/>
      <c r="AB175" s="498"/>
      <c r="AC175" s="498"/>
      <c r="AD175" s="498"/>
      <c r="AE175" s="499" t="s">
        <v>49</v>
      </c>
      <c r="AF175" s="499"/>
      <c r="AG175" s="499"/>
      <c r="AH175" s="499"/>
      <c r="AI175" s="499"/>
      <c r="AJ175" s="499"/>
      <c r="AK175" s="499"/>
      <c r="AL175" s="499"/>
      <c r="AM175" s="499"/>
      <c r="AN175" s="499"/>
      <c r="AO175" s="499"/>
      <c r="AP175" s="499"/>
      <c r="AQ175" s="499"/>
      <c r="AR175" s="499"/>
      <c r="AS175" s="499"/>
      <c r="AT175" s="498" t="s">
        <v>50</v>
      </c>
      <c r="AU175" s="498"/>
      <c r="AV175" s="498"/>
      <c r="AW175" s="498"/>
      <c r="AX175" s="498"/>
      <c r="AY175" s="498"/>
      <c r="AZ175" s="498"/>
      <c r="BA175" s="498"/>
      <c r="BB175" s="498"/>
      <c r="BC175" s="498"/>
      <c r="BD175" s="498"/>
      <c r="BE175" s="498"/>
      <c r="BF175" s="498"/>
      <c r="BG175" s="498"/>
      <c r="BH175" s="498"/>
      <c r="BI175" s="498"/>
      <c r="BJ175" s="501"/>
      <c r="BK175" s="290"/>
      <c r="BL175" s="292"/>
      <c r="BM175" s="292"/>
      <c r="BN175" s="292"/>
      <c r="BO175" s="292"/>
      <c r="BP175" s="292"/>
      <c r="BQ175" s="292"/>
      <c r="BR175" s="292"/>
      <c r="BS175" s="292"/>
      <c r="BT175" s="292"/>
      <c r="BU175" s="292"/>
      <c r="BV175" s="292"/>
      <c r="BW175" s="292"/>
      <c r="BX175" s="292"/>
      <c r="BY175" s="292"/>
      <c r="BZ175" s="292"/>
      <c r="CA175" s="292"/>
      <c r="CB175" s="292"/>
      <c r="CC175" s="292"/>
      <c r="CD175" s="292"/>
      <c r="CE175" s="292"/>
      <c r="CF175" s="292"/>
      <c r="CG175" s="292"/>
      <c r="CH175" s="292"/>
      <c r="CI175" s="292"/>
      <c r="CJ175" s="292"/>
      <c r="CK175" s="292"/>
      <c r="CL175" s="292"/>
      <c r="CM175" s="292"/>
      <c r="CN175" s="292"/>
      <c r="CO175" s="292"/>
      <c r="CP175" s="292"/>
      <c r="CQ175" s="292"/>
      <c r="CR175" s="292"/>
      <c r="CS175" s="292"/>
      <c r="CT175" s="292"/>
      <c r="CU175" s="292"/>
      <c r="CV175" s="292"/>
      <c r="CW175" s="292"/>
      <c r="CX175" s="292"/>
    </row>
    <row r="176" spans="1:102" s="144" customFormat="1" ht="19.5" customHeight="1" x14ac:dyDescent="0.15">
      <c r="A176" s="497" t="s">
        <v>51</v>
      </c>
      <c r="B176" s="498"/>
      <c r="C176" s="498"/>
      <c r="D176" s="498"/>
      <c r="E176" s="498"/>
      <c r="F176" s="498"/>
      <c r="G176" s="498"/>
      <c r="H176" s="498"/>
      <c r="I176" s="498"/>
      <c r="J176" s="498"/>
      <c r="K176" s="498"/>
      <c r="L176" s="498"/>
      <c r="M176" s="498"/>
      <c r="N176" s="498" t="s">
        <v>52</v>
      </c>
      <c r="O176" s="498"/>
      <c r="P176" s="498"/>
      <c r="Q176" s="498"/>
      <c r="R176" s="498"/>
      <c r="S176" s="498"/>
      <c r="T176" s="498"/>
      <c r="U176" s="498"/>
      <c r="V176" s="498"/>
      <c r="W176" s="498"/>
      <c r="X176" s="498"/>
      <c r="Y176" s="498"/>
      <c r="Z176" s="498"/>
      <c r="AA176" s="498"/>
      <c r="AB176" s="498"/>
      <c r="AC176" s="498"/>
      <c r="AD176" s="498"/>
      <c r="AE176" s="499" t="s">
        <v>53</v>
      </c>
      <c r="AF176" s="499"/>
      <c r="AG176" s="499"/>
      <c r="AH176" s="499"/>
      <c r="AI176" s="499"/>
      <c r="AJ176" s="499"/>
      <c r="AK176" s="499"/>
      <c r="AL176" s="499"/>
      <c r="AM176" s="499"/>
      <c r="AN176" s="499"/>
      <c r="AO176" s="499"/>
      <c r="AP176" s="499"/>
      <c r="AQ176" s="499"/>
      <c r="AR176" s="499"/>
      <c r="AS176" s="499"/>
      <c r="AT176" s="498" t="s">
        <v>54</v>
      </c>
      <c r="AU176" s="498"/>
      <c r="AV176" s="498"/>
      <c r="AW176" s="498"/>
      <c r="AX176" s="498"/>
      <c r="AY176" s="498"/>
      <c r="AZ176" s="498"/>
      <c r="BA176" s="498"/>
      <c r="BB176" s="498"/>
      <c r="BC176" s="498"/>
      <c r="BD176" s="498"/>
      <c r="BE176" s="498"/>
      <c r="BF176" s="498"/>
      <c r="BG176" s="498"/>
      <c r="BH176" s="498"/>
      <c r="BI176" s="498"/>
      <c r="BJ176" s="501"/>
      <c r="BK176" s="290"/>
      <c r="BL176" s="292"/>
      <c r="BM176" s="292"/>
      <c r="BN176" s="292"/>
      <c r="BO176" s="292"/>
      <c r="BP176" s="292"/>
      <c r="BQ176" s="292"/>
      <c r="BR176" s="292"/>
      <c r="BS176" s="292"/>
      <c r="BT176" s="292"/>
      <c r="BU176" s="292"/>
      <c r="BV176" s="292"/>
      <c r="BW176" s="292"/>
      <c r="BX176" s="292"/>
      <c r="BY176" s="292"/>
      <c r="BZ176" s="292"/>
      <c r="CA176" s="292"/>
      <c r="CB176" s="292"/>
      <c r="CC176" s="292"/>
      <c r="CD176" s="292"/>
      <c r="CE176" s="292"/>
      <c r="CF176" s="292"/>
      <c r="CG176" s="292"/>
      <c r="CH176" s="292"/>
      <c r="CI176" s="292"/>
      <c r="CJ176" s="292"/>
      <c r="CK176" s="292"/>
      <c r="CL176" s="292"/>
      <c r="CM176" s="292"/>
      <c r="CN176" s="292"/>
      <c r="CO176" s="292"/>
      <c r="CP176" s="292"/>
      <c r="CQ176" s="292"/>
      <c r="CR176" s="292"/>
      <c r="CS176" s="292"/>
      <c r="CT176" s="292"/>
      <c r="CU176" s="292"/>
      <c r="CV176" s="292"/>
      <c r="CW176" s="292"/>
      <c r="CX176" s="292"/>
    </row>
    <row r="177" spans="1:102" s="144" customFormat="1" ht="19.5" customHeight="1" x14ac:dyDescent="0.15">
      <c r="A177" s="497" t="s">
        <v>55</v>
      </c>
      <c r="B177" s="498"/>
      <c r="C177" s="498"/>
      <c r="D177" s="498"/>
      <c r="E177" s="498"/>
      <c r="F177" s="498"/>
      <c r="G177" s="498"/>
      <c r="H177" s="498"/>
      <c r="I177" s="498"/>
      <c r="J177" s="498"/>
      <c r="K177" s="498"/>
      <c r="L177" s="498"/>
      <c r="M177" s="498"/>
      <c r="N177" s="498" t="s">
        <v>56</v>
      </c>
      <c r="O177" s="498"/>
      <c r="P177" s="498"/>
      <c r="Q177" s="498"/>
      <c r="R177" s="498"/>
      <c r="S177" s="498"/>
      <c r="T177" s="498"/>
      <c r="U177" s="498"/>
      <c r="V177" s="498"/>
      <c r="W177" s="498"/>
      <c r="X177" s="498"/>
      <c r="Y177" s="498"/>
      <c r="Z177" s="498"/>
      <c r="AA177" s="498"/>
      <c r="AB177" s="498"/>
      <c r="AC177" s="498"/>
      <c r="AD177" s="498"/>
      <c r="AE177" s="499" t="s">
        <v>57</v>
      </c>
      <c r="AF177" s="499"/>
      <c r="AG177" s="499"/>
      <c r="AH177" s="499"/>
      <c r="AI177" s="499"/>
      <c r="AJ177" s="499"/>
      <c r="AK177" s="499"/>
      <c r="AL177" s="499"/>
      <c r="AM177" s="499"/>
      <c r="AN177" s="499"/>
      <c r="AO177" s="499"/>
      <c r="AP177" s="499"/>
      <c r="AQ177" s="499"/>
      <c r="AR177" s="499"/>
      <c r="AS177" s="499"/>
      <c r="AT177" s="498" t="s">
        <v>58</v>
      </c>
      <c r="AU177" s="498"/>
      <c r="AV177" s="498"/>
      <c r="AW177" s="498"/>
      <c r="AX177" s="498"/>
      <c r="AY177" s="498"/>
      <c r="AZ177" s="498"/>
      <c r="BA177" s="498"/>
      <c r="BB177" s="498"/>
      <c r="BC177" s="498"/>
      <c r="BD177" s="498"/>
      <c r="BE177" s="498"/>
      <c r="BF177" s="498"/>
      <c r="BG177" s="498"/>
      <c r="BH177" s="498"/>
      <c r="BI177" s="498"/>
      <c r="BJ177" s="501"/>
      <c r="BK177" s="290"/>
      <c r="BL177" s="292"/>
      <c r="BM177" s="292"/>
      <c r="BN177" s="292"/>
      <c r="BO177" s="292"/>
      <c r="BP177" s="292"/>
      <c r="BQ177" s="292"/>
      <c r="BR177" s="292"/>
      <c r="BS177" s="292"/>
      <c r="BT177" s="292"/>
      <c r="BU177" s="292"/>
      <c r="BV177" s="292"/>
      <c r="BW177" s="292"/>
      <c r="BX177" s="292"/>
      <c r="BY177" s="292"/>
      <c r="BZ177" s="292"/>
      <c r="CA177" s="292"/>
      <c r="CB177" s="292"/>
      <c r="CC177" s="292"/>
      <c r="CD177" s="292"/>
      <c r="CE177" s="292"/>
      <c r="CF177" s="292"/>
      <c r="CG177" s="292"/>
      <c r="CH177" s="292"/>
      <c r="CI177" s="292"/>
      <c r="CJ177" s="292"/>
      <c r="CK177" s="292"/>
      <c r="CL177" s="292"/>
      <c r="CM177" s="292"/>
      <c r="CN177" s="292"/>
      <c r="CO177" s="292"/>
      <c r="CP177" s="292"/>
      <c r="CQ177" s="292"/>
      <c r="CR177" s="292"/>
      <c r="CS177" s="292"/>
      <c r="CT177" s="292"/>
      <c r="CU177" s="292"/>
      <c r="CV177" s="292"/>
      <c r="CW177" s="292"/>
      <c r="CX177" s="292"/>
    </row>
    <row r="178" spans="1:102" s="144" customFormat="1" ht="19.5" customHeight="1" x14ac:dyDescent="0.15">
      <c r="A178" s="497" t="s">
        <v>59</v>
      </c>
      <c r="B178" s="498"/>
      <c r="C178" s="498"/>
      <c r="D178" s="498"/>
      <c r="E178" s="498"/>
      <c r="F178" s="498"/>
      <c r="G178" s="498"/>
      <c r="H178" s="498"/>
      <c r="I178" s="498"/>
      <c r="J178" s="498"/>
      <c r="K178" s="498"/>
      <c r="L178" s="498"/>
      <c r="M178" s="498"/>
      <c r="N178" s="498" t="s">
        <v>60</v>
      </c>
      <c r="O178" s="498"/>
      <c r="P178" s="498"/>
      <c r="Q178" s="498"/>
      <c r="R178" s="498"/>
      <c r="S178" s="498"/>
      <c r="T178" s="498"/>
      <c r="U178" s="498"/>
      <c r="V178" s="498"/>
      <c r="W178" s="498"/>
      <c r="X178" s="498"/>
      <c r="Y178" s="498"/>
      <c r="Z178" s="498"/>
      <c r="AA178" s="498"/>
      <c r="AB178" s="498"/>
      <c r="AC178" s="498"/>
      <c r="AD178" s="498"/>
      <c r="AE178" s="499" t="s">
        <v>61</v>
      </c>
      <c r="AF178" s="499"/>
      <c r="AG178" s="499"/>
      <c r="AH178" s="499"/>
      <c r="AI178" s="499"/>
      <c r="AJ178" s="499"/>
      <c r="AK178" s="499"/>
      <c r="AL178" s="499"/>
      <c r="AM178" s="499"/>
      <c r="AN178" s="499"/>
      <c r="AO178" s="499"/>
      <c r="AP178" s="499"/>
      <c r="AQ178" s="499"/>
      <c r="AR178" s="499"/>
      <c r="AS178" s="499"/>
      <c r="AT178" s="498" t="s">
        <v>62</v>
      </c>
      <c r="AU178" s="498"/>
      <c r="AV178" s="498"/>
      <c r="AW178" s="498"/>
      <c r="AX178" s="498"/>
      <c r="AY178" s="498"/>
      <c r="AZ178" s="498"/>
      <c r="BA178" s="498"/>
      <c r="BB178" s="498"/>
      <c r="BC178" s="498"/>
      <c r="BD178" s="498"/>
      <c r="BE178" s="498"/>
      <c r="BF178" s="498"/>
      <c r="BG178" s="498"/>
      <c r="BH178" s="498"/>
      <c r="BI178" s="498"/>
      <c r="BJ178" s="501"/>
      <c r="BK178" s="290"/>
      <c r="BL178" s="292"/>
      <c r="BM178" s="292"/>
      <c r="BN178" s="292"/>
      <c r="BO178" s="292"/>
      <c r="BP178" s="292"/>
      <c r="BQ178" s="292"/>
      <c r="BR178" s="292"/>
      <c r="BS178" s="292"/>
      <c r="BT178" s="292"/>
      <c r="BU178" s="292"/>
      <c r="BV178" s="292"/>
      <c r="BW178" s="292"/>
      <c r="BX178" s="292"/>
      <c r="BY178" s="292"/>
      <c r="BZ178" s="292"/>
      <c r="CA178" s="292"/>
      <c r="CB178" s="292"/>
      <c r="CC178" s="292"/>
      <c r="CD178" s="292"/>
      <c r="CE178" s="292"/>
      <c r="CF178" s="292"/>
      <c r="CG178" s="292"/>
      <c r="CH178" s="292"/>
      <c r="CI178" s="292"/>
      <c r="CJ178" s="292"/>
      <c r="CK178" s="292"/>
      <c r="CL178" s="292"/>
      <c r="CM178" s="292"/>
      <c r="CN178" s="292"/>
      <c r="CO178" s="292"/>
      <c r="CP178" s="292"/>
      <c r="CQ178" s="292"/>
      <c r="CR178" s="292"/>
      <c r="CS178" s="292"/>
      <c r="CT178" s="292"/>
      <c r="CU178" s="292"/>
      <c r="CV178" s="292"/>
      <c r="CW178" s="292"/>
      <c r="CX178" s="292"/>
    </row>
    <row r="179" spans="1:102" s="144" customFormat="1" ht="19.5" customHeight="1" x14ac:dyDescent="0.15">
      <c r="A179" s="497" t="s">
        <v>63</v>
      </c>
      <c r="B179" s="498"/>
      <c r="C179" s="498"/>
      <c r="D179" s="498"/>
      <c r="E179" s="498"/>
      <c r="F179" s="498"/>
      <c r="G179" s="498"/>
      <c r="H179" s="498"/>
      <c r="I179" s="498"/>
      <c r="J179" s="498"/>
      <c r="K179" s="498"/>
      <c r="L179" s="498"/>
      <c r="M179" s="498"/>
      <c r="N179" s="498" t="s">
        <v>64</v>
      </c>
      <c r="O179" s="498"/>
      <c r="P179" s="498"/>
      <c r="Q179" s="498"/>
      <c r="R179" s="498"/>
      <c r="S179" s="498"/>
      <c r="T179" s="498"/>
      <c r="U179" s="498"/>
      <c r="V179" s="498"/>
      <c r="W179" s="498"/>
      <c r="X179" s="498"/>
      <c r="Y179" s="498"/>
      <c r="Z179" s="498"/>
      <c r="AA179" s="498"/>
      <c r="AB179" s="498"/>
      <c r="AC179" s="498"/>
      <c r="AD179" s="498"/>
      <c r="AE179" s="499" t="s">
        <v>65</v>
      </c>
      <c r="AF179" s="499"/>
      <c r="AG179" s="499"/>
      <c r="AH179" s="499"/>
      <c r="AI179" s="499"/>
      <c r="AJ179" s="499"/>
      <c r="AK179" s="499"/>
      <c r="AL179" s="499"/>
      <c r="AM179" s="499"/>
      <c r="AN179" s="499"/>
      <c r="AO179" s="499"/>
      <c r="AP179" s="499"/>
      <c r="AQ179" s="499"/>
      <c r="AR179" s="499"/>
      <c r="AS179" s="499"/>
      <c r="AT179" s="498" t="s">
        <v>66</v>
      </c>
      <c r="AU179" s="498"/>
      <c r="AV179" s="498"/>
      <c r="AW179" s="498"/>
      <c r="AX179" s="498"/>
      <c r="AY179" s="498"/>
      <c r="AZ179" s="498"/>
      <c r="BA179" s="498"/>
      <c r="BB179" s="498"/>
      <c r="BC179" s="498"/>
      <c r="BD179" s="498"/>
      <c r="BE179" s="498"/>
      <c r="BF179" s="498"/>
      <c r="BG179" s="498"/>
      <c r="BH179" s="498"/>
      <c r="BI179" s="498"/>
      <c r="BJ179" s="501"/>
      <c r="BK179" s="290"/>
      <c r="BL179" s="292"/>
      <c r="BM179" s="292"/>
      <c r="BN179" s="292"/>
      <c r="BO179" s="292"/>
      <c r="BP179" s="292"/>
      <c r="BQ179" s="292"/>
      <c r="BR179" s="292"/>
      <c r="BS179" s="292"/>
      <c r="BT179" s="292"/>
      <c r="BU179" s="292"/>
      <c r="BV179" s="292"/>
      <c r="BW179" s="292"/>
      <c r="BX179" s="292"/>
      <c r="BY179" s="292"/>
      <c r="BZ179" s="292"/>
      <c r="CA179" s="292"/>
      <c r="CB179" s="292"/>
      <c r="CC179" s="292"/>
      <c r="CD179" s="292"/>
      <c r="CE179" s="292"/>
      <c r="CF179" s="292"/>
      <c r="CG179" s="292"/>
      <c r="CH179" s="292"/>
      <c r="CI179" s="292"/>
      <c r="CJ179" s="292"/>
      <c r="CK179" s="292"/>
      <c r="CL179" s="292"/>
      <c r="CM179" s="292"/>
      <c r="CN179" s="292"/>
      <c r="CO179" s="292"/>
      <c r="CP179" s="292"/>
      <c r="CQ179" s="292"/>
      <c r="CR179" s="292"/>
      <c r="CS179" s="292"/>
      <c r="CT179" s="292"/>
      <c r="CU179" s="292"/>
      <c r="CV179" s="292"/>
      <c r="CW179" s="292"/>
      <c r="CX179" s="292"/>
    </row>
    <row r="180" spans="1:102" s="144" customFormat="1" ht="19.5" customHeight="1" x14ac:dyDescent="0.15">
      <c r="A180" s="497" t="s">
        <v>67</v>
      </c>
      <c r="B180" s="498"/>
      <c r="C180" s="498"/>
      <c r="D180" s="498"/>
      <c r="E180" s="498"/>
      <c r="F180" s="498"/>
      <c r="G180" s="498"/>
      <c r="H180" s="498"/>
      <c r="I180" s="498"/>
      <c r="J180" s="498"/>
      <c r="K180" s="498"/>
      <c r="L180" s="498"/>
      <c r="M180" s="498"/>
      <c r="N180" s="498" t="s">
        <v>68</v>
      </c>
      <c r="O180" s="498"/>
      <c r="P180" s="498"/>
      <c r="Q180" s="498"/>
      <c r="R180" s="498"/>
      <c r="S180" s="498"/>
      <c r="T180" s="498"/>
      <c r="U180" s="498"/>
      <c r="V180" s="498"/>
      <c r="W180" s="498"/>
      <c r="X180" s="498"/>
      <c r="Y180" s="498"/>
      <c r="Z180" s="498"/>
      <c r="AA180" s="498"/>
      <c r="AB180" s="498"/>
      <c r="AC180" s="498"/>
      <c r="AD180" s="498"/>
      <c r="AE180" s="499" t="s">
        <v>69</v>
      </c>
      <c r="AF180" s="499"/>
      <c r="AG180" s="499"/>
      <c r="AH180" s="499"/>
      <c r="AI180" s="499"/>
      <c r="AJ180" s="499"/>
      <c r="AK180" s="499"/>
      <c r="AL180" s="499"/>
      <c r="AM180" s="499"/>
      <c r="AN180" s="499"/>
      <c r="AO180" s="499"/>
      <c r="AP180" s="499"/>
      <c r="AQ180" s="499"/>
      <c r="AR180" s="499"/>
      <c r="AS180" s="499"/>
      <c r="AT180" s="498" t="s">
        <v>70</v>
      </c>
      <c r="AU180" s="498"/>
      <c r="AV180" s="498"/>
      <c r="AW180" s="498"/>
      <c r="AX180" s="498"/>
      <c r="AY180" s="498"/>
      <c r="AZ180" s="498"/>
      <c r="BA180" s="498"/>
      <c r="BB180" s="498"/>
      <c r="BC180" s="498"/>
      <c r="BD180" s="498"/>
      <c r="BE180" s="498"/>
      <c r="BF180" s="498"/>
      <c r="BG180" s="498"/>
      <c r="BH180" s="498"/>
      <c r="BI180" s="498"/>
      <c r="BJ180" s="501"/>
      <c r="BK180" s="290"/>
      <c r="BL180" s="292"/>
      <c r="BM180" s="292"/>
      <c r="BN180" s="292"/>
      <c r="BO180" s="292"/>
      <c r="BP180" s="292"/>
      <c r="BQ180" s="292"/>
      <c r="BR180" s="292"/>
      <c r="BS180" s="292"/>
      <c r="BT180" s="292"/>
      <c r="BU180" s="292"/>
      <c r="BV180" s="292"/>
      <c r="BW180" s="292"/>
      <c r="BX180" s="292"/>
      <c r="BY180" s="292"/>
      <c r="BZ180" s="292"/>
      <c r="CA180" s="292"/>
      <c r="CB180" s="292"/>
      <c r="CC180" s="292"/>
      <c r="CD180" s="292"/>
      <c r="CE180" s="292"/>
      <c r="CF180" s="292"/>
      <c r="CG180" s="292"/>
      <c r="CH180" s="292"/>
      <c r="CI180" s="292"/>
      <c r="CJ180" s="292"/>
      <c r="CK180" s="292"/>
      <c r="CL180" s="292"/>
      <c r="CM180" s="292"/>
      <c r="CN180" s="292"/>
      <c r="CO180" s="292"/>
      <c r="CP180" s="292"/>
      <c r="CQ180" s="292"/>
      <c r="CR180" s="292"/>
      <c r="CS180" s="292"/>
      <c r="CT180" s="292"/>
      <c r="CU180" s="292"/>
      <c r="CV180" s="292"/>
      <c r="CW180" s="292"/>
      <c r="CX180" s="292"/>
    </row>
    <row r="181" spans="1:102" s="144" customFormat="1" ht="19.5" customHeight="1" x14ac:dyDescent="0.15">
      <c r="A181" s="497" t="s">
        <v>71</v>
      </c>
      <c r="B181" s="498"/>
      <c r="C181" s="498"/>
      <c r="D181" s="498"/>
      <c r="E181" s="498"/>
      <c r="F181" s="498"/>
      <c r="G181" s="498"/>
      <c r="H181" s="498"/>
      <c r="I181" s="498"/>
      <c r="J181" s="498"/>
      <c r="K181" s="498"/>
      <c r="L181" s="498"/>
      <c r="M181" s="498"/>
      <c r="N181" s="498" t="s">
        <v>72</v>
      </c>
      <c r="O181" s="498"/>
      <c r="P181" s="498"/>
      <c r="Q181" s="498"/>
      <c r="R181" s="498"/>
      <c r="S181" s="498"/>
      <c r="T181" s="498"/>
      <c r="U181" s="498"/>
      <c r="V181" s="498"/>
      <c r="W181" s="498"/>
      <c r="X181" s="498"/>
      <c r="Y181" s="498"/>
      <c r="Z181" s="498"/>
      <c r="AA181" s="498"/>
      <c r="AB181" s="498"/>
      <c r="AC181" s="498"/>
      <c r="AD181" s="498"/>
      <c r="AE181" s="499" t="s">
        <v>73</v>
      </c>
      <c r="AF181" s="499"/>
      <c r="AG181" s="499"/>
      <c r="AH181" s="499"/>
      <c r="AI181" s="499"/>
      <c r="AJ181" s="499"/>
      <c r="AK181" s="499"/>
      <c r="AL181" s="499"/>
      <c r="AM181" s="499"/>
      <c r="AN181" s="499"/>
      <c r="AO181" s="499"/>
      <c r="AP181" s="499"/>
      <c r="AQ181" s="499"/>
      <c r="AR181" s="499"/>
      <c r="AS181" s="499"/>
      <c r="AT181" s="498" t="s">
        <v>74</v>
      </c>
      <c r="AU181" s="498"/>
      <c r="AV181" s="498"/>
      <c r="AW181" s="498"/>
      <c r="AX181" s="498"/>
      <c r="AY181" s="498"/>
      <c r="AZ181" s="498"/>
      <c r="BA181" s="498"/>
      <c r="BB181" s="498"/>
      <c r="BC181" s="498"/>
      <c r="BD181" s="498"/>
      <c r="BE181" s="498"/>
      <c r="BF181" s="498"/>
      <c r="BG181" s="498"/>
      <c r="BH181" s="498"/>
      <c r="BI181" s="498"/>
      <c r="BJ181" s="501"/>
      <c r="BK181" s="290"/>
      <c r="BL181" s="292"/>
      <c r="BM181" s="292"/>
      <c r="BN181" s="292"/>
      <c r="BO181" s="292"/>
      <c r="BP181" s="292"/>
      <c r="BQ181" s="292"/>
      <c r="BR181" s="292"/>
      <c r="BS181" s="292"/>
      <c r="BT181" s="292"/>
      <c r="BU181" s="292"/>
      <c r="BV181" s="292"/>
      <c r="BW181" s="292"/>
      <c r="BX181" s="292"/>
      <c r="BY181" s="292"/>
      <c r="BZ181" s="292"/>
      <c r="CA181" s="292"/>
      <c r="CB181" s="292"/>
      <c r="CC181" s="292"/>
      <c r="CD181" s="292"/>
      <c r="CE181" s="292"/>
      <c r="CF181" s="292"/>
      <c r="CG181" s="292"/>
      <c r="CH181" s="292"/>
      <c r="CI181" s="292"/>
      <c r="CJ181" s="292"/>
      <c r="CK181" s="292"/>
      <c r="CL181" s="292"/>
      <c r="CM181" s="292"/>
      <c r="CN181" s="292"/>
      <c r="CO181" s="292"/>
      <c r="CP181" s="292"/>
      <c r="CQ181" s="292"/>
      <c r="CR181" s="292"/>
      <c r="CS181" s="292"/>
      <c r="CT181" s="292"/>
      <c r="CU181" s="292"/>
      <c r="CV181" s="292"/>
      <c r="CW181" s="292"/>
      <c r="CX181" s="292"/>
    </row>
    <row r="182" spans="1:102" s="144" customFormat="1" ht="19.5" customHeight="1" x14ac:dyDescent="0.15">
      <c r="A182" s="497" t="s">
        <v>75</v>
      </c>
      <c r="B182" s="498"/>
      <c r="C182" s="498"/>
      <c r="D182" s="498"/>
      <c r="E182" s="498"/>
      <c r="F182" s="498"/>
      <c r="G182" s="498"/>
      <c r="H182" s="498"/>
      <c r="I182" s="498"/>
      <c r="J182" s="498"/>
      <c r="K182" s="498"/>
      <c r="L182" s="498"/>
      <c r="M182" s="498"/>
      <c r="N182" s="498" t="s">
        <v>76</v>
      </c>
      <c r="O182" s="498"/>
      <c r="P182" s="498"/>
      <c r="Q182" s="498"/>
      <c r="R182" s="498"/>
      <c r="S182" s="498"/>
      <c r="T182" s="498"/>
      <c r="U182" s="498"/>
      <c r="V182" s="498"/>
      <c r="W182" s="498"/>
      <c r="X182" s="498"/>
      <c r="Y182" s="498"/>
      <c r="Z182" s="498"/>
      <c r="AA182" s="498"/>
      <c r="AB182" s="498"/>
      <c r="AC182" s="498"/>
      <c r="AD182" s="498"/>
      <c r="AE182" s="499" t="s">
        <v>77</v>
      </c>
      <c r="AF182" s="499"/>
      <c r="AG182" s="499"/>
      <c r="AH182" s="499"/>
      <c r="AI182" s="499"/>
      <c r="AJ182" s="499"/>
      <c r="AK182" s="499"/>
      <c r="AL182" s="499"/>
      <c r="AM182" s="499"/>
      <c r="AN182" s="499"/>
      <c r="AO182" s="499"/>
      <c r="AP182" s="499"/>
      <c r="AQ182" s="499"/>
      <c r="AR182" s="499"/>
      <c r="AS182" s="499"/>
      <c r="AT182" s="498" t="s">
        <v>78</v>
      </c>
      <c r="AU182" s="498"/>
      <c r="AV182" s="498"/>
      <c r="AW182" s="498"/>
      <c r="AX182" s="498"/>
      <c r="AY182" s="498"/>
      <c r="AZ182" s="498"/>
      <c r="BA182" s="498"/>
      <c r="BB182" s="498"/>
      <c r="BC182" s="498"/>
      <c r="BD182" s="498"/>
      <c r="BE182" s="498"/>
      <c r="BF182" s="498"/>
      <c r="BG182" s="498"/>
      <c r="BH182" s="498"/>
      <c r="BI182" s="498"/>
      <c r="BJ182" s="501"/>
      <c r="BK182" s="290"/>
      <c r="BL182" s="292"/>
      <c r="BM182" s="292"/>
      <c r="BN182" s="292"/>
      <c r="BO182" s="292"/>
      <c r="BP182" s="292"/>
      <c r="BQ182" s="292"/>
      <c r="BR182" s="292"/>
      <c r="BS182" s="292"/>
      <c r="BT182" s="292"/>
      <c r="BU182" s="292"/>
      <c r="BV182" s="292"/>
      <c r="BW182" s="292"/>
      <c r="BX182" s="292"/>
      <c r="BY182" s="292"/>
      <c r="BZ182" s="292"/>
      <c r="CA182" s="292"/>
      <c r="CB182" s="292"/>
      <c r="CC182" s="292"/>
      <c r="CD182" s="292"/>
      <c r="CE182" s="292"/>
      <c r="CF182" s="292"/>
      <c r="CG182" s="292"/>
      <c r="CH182" s="292"/>
      <c r="CI182" s="292"/>
      <c r="CJ182" s="292"/>
      <c r="CK182" s="292"/>
      <c r="CL182" s="292"/>
      <c r="CM182" s="292"/>
      <c r="CN182" s="292"/>
      <c r="CO182" s="292"/>
      <c r="CP182" s="292"/>
      <c r="CQ182" s="292"/>
      <c r="CR182" s="292"/>
      <c r="CS182" s="292"/>
      <c r="CT182" s="292"/>
      <c r="CU182" s="292"/>
      <c r="CV182" s="292"/>
      <c r="CW182" s="292"/>
      <c r="CX182" s="292"/>
    </row>
    <row r="183" spans="1:102" s="144" customFormat="1" ht="19.5" customHeight="1" x14ac:dyDescent="0.15">
      <c r="A183" s="497" t="s">
        <v>79</v>
      </c>
      <c r="B183" s="498"/>
      <c r="C183" s="498"/>
      <c r="D183" s="498"/>
      <c r="E183" s="498"/>
      <c r="F183" s="498"/>
      <c r="G183" s="498"/>
      <c r="H183" s="498"/>
      <c r="I183" s="498"/>
      <c r="J183" s="498"/>
      <c r="K183" s="498"/>
      <c r="L183" s="498"/>
      <c r="M183" s="498"/>
      <c r="N183" s="498" t="s">
        <v>152</v>
      </c>
      <c r="O183" s="498"/>
      <c r="P183" s="498"/>
      <c r="Q183" s="498"/>
      <c r="R183" s="498"/>
      <c r="S183" s="498"/>
      <c r="T183" s="498"/>
      <c r="U183" s="498"/>
      <c r="V183" s="498"/>
      <c r="W183" s="498"/>
      <c r="X183" s="498"/>
      <c r="Y183" s="498"/>
      <c r="Z183" s="498"/>
      <c r="AA183" s="498"/>
      <c r="AB183" s="498"/>
      <c r="AC183" s="498"/>
      <c r="AD183" s="498"/>
      <c r="AE183" s="499" t="s">
        <v>80</v>
      </c>
      <c r="AF183" s="499"/>
      <c r="AG183" s="499"/>
      <c r="AH183" s="499"/>
      <c r="AI183" s="499"/>
      <c r="AJ183" s="499"/>
      <c r="AK183" s="499"/>
      <c r="AL183" s="499"/>
      <c r="AM183" s="499"/>
      <c r="AN183" s="499"/>
      <c r="AO183" s="499"/>
      <c r="AP183" s="499"/>
      <c r="AQ183" s="499"/>
      <c r="AR183" s="499"/>
      <c r="AS183" s="499"/>
      <c r="AT183" s="498" t="s">
        <v>81</v>
      </c>
      <c r="AU183" s="498"/>
      <c r="AV183" s="498"/>
      <c r="AW183" s="498"/>
      <c r="AX183" s="498"/>
      <c r="AY183" s="498"/>
      <c r="AZ183" s="498"/>
      <c r="BA183" s="498"/>
      <c r="BB183" s="498"/>
      <c r="BC183" s="498"/>
      <c r="BD183" s="498"/>
      <c r="BE183" s="498"/>
      <c r="BF183" s="498"/>
      <c r="BG183" s="498"/>
      <c r="BH183" s="498"/>
      <c r="BI183" s="498"/>
      <c r="BJ183" s="501"/>
      <c r="BK183" s="290"/>
      <c r="BL183" s="292"/>
      <c r="BM183" s="292"/>
      <c r="BN183" s="292"/>
      <c r="BO183" s="292"/>
      <c r="BP183" s="292"/>
      <c r="BQ183" s="292"/>
      <c r="BR183" s="292"/>
      <c r="BS183" s="292"/>
      <c r="BT183" s="292"/>
      <c r="BU183" s="292"/>
      <c r="BV183" s="292"/>
      <c r="BW183" s="292"/>
      <c r="BX183" s="292"/>
      <c r="BY183" s="292"/>
      <c r="BZ183" s="292"/>
      <c r="CA183" s="292"/>
      <c r="CB183" s="292"/>
      <c r="CC183" s="292"/>
      <c r="CD183" s="292"/>
      <c r="CE183" s="292"/>
      <c r="CF183" s="292"/>
      <c r="CG183" s="292"/>
      <c r="CH183" s="292"/>
      <c r="CI183" s="292"/>
      <c r="CJ183" s="292"/>
      <c r="CK183" s="292"/>
      <c r="CL183" s="292"/>
      <c r="CM183" s="292"/>
      <c r="CN183" s="292"/>
      <c r="CO183" s="292"/>
      <c r="CP183" s="292"/>
      <c r="CQ183" s="292"/>
      <c r="CR183" s="292"/>
      <c r="CS183" s="292"/>
      <c r="CT183" s="292"/>
      <c r="CU183" s="292"/>
      <c r="CV183" s="292"/>
      <c r="CW183" s="292"/>
      <c r="CX183" s="292"/>
    </row>
    <row r="184" spans="1:102" s="144" customFormat="1" ht="19.5" customHeight="1" thickBot="1" x14ac:dyDescent="0.2">
      <c r="A184" s="147" t="s">
        <v>82</v>
      </c>
      <c r="B184" s="148"/>
      <c r="C184" s="148"/>
      <c r="D184" s="148"/>
      <c r="E184" s="148"/>
      <c r="F184" s="148"/>
      <c r="G184" s="148"/>
      <c r="H184" s="148"/>
      <c r="I184" s="148"/>
      <c r="J184" s="148"/>
      <c r="K184" s="148"/>
      <c r="L184" s="148"/>
      <c r="M184" s="148"/>
      <c r="N184" s="148" t="s">
        <v>83</v>
      </c>
      <c r="O184" s="148"/>
      <c r="P184" s="148"/>
      <c r="Q184" s="148"/>
      <c r="R184" s="148"/>
      <c r="S184" s="148"/>
      <c r="T184" s="148"/>
      <c r="U184" s="148"/>
      <c r="V184" s="148"/>
      <c r="W184" s="148"/>
      <c r="X184" s="148"/>
      <c r="Y184" s="148"/>
      <c r="Z184" s="148"/>
      <c r="AA184" s="148"/>
      <c r="AB184" s="148"/>
      <c r="AC184" s="148"/>
      <c r="AD184" s="148"/>
      <c r="AE184" s="499" t="s">
        <v>84</v>
      </c>
      <c r="AF184" s="499"/>
      <c r="AG184" s="499"/>
      <c r="AH184" s="499"/>
      <c r="AI184" s="499"/>
      <c r="AJ184" s="499"/>
      <c r="AK184" s="499"/>
      <c r="AL184" s="499"/>
      <c r="AM184" s="499"/>
      <c r="AN184" s="499"/>
      <c r="AO184" s="499"/>
      <c r="AP184" s="499"/>
      <c r="AQ184" s="499"/>
      <c r="AR184" s="499"/>
      <c r="AS184" s="143"/>
      <c r="AT184" s="148" t="s">
        <v>101</v>
      </c>
      <c r="AU184" s="148"/>
      <c r="AV184" s="148"/>
      <c r="AW184" s="148"/>
      <c r="AX184" s="148"/>
      <c r="AY184" s="148"/>
      <c r="AZ184" s="148"/>
      <c r="BA184" s="148"/>
      <c r="BB184" s="148"/>
      <c r="BC184" s="148"/>
      <c r="BD184" s="148"/>
      <c r="BE184" s="148"/>
      <c r="BF184" s="148"/>
      <c r="BG184" s="148"/>
      <c r="BH184" s="148"/>
      <c r="BI184" s="148"/>
      <c r="BJ184" s="149"/>
      <c r="BK184" s="290"/>
      <c r="BL184" s="292"/>
      <c r="BM184" s="292"/>
      <c r="BN184" s="292"/>
      <c r="BO184" s="292"/>
      <c r="BP184" s="292"/>
      <c r="BQ184" s="292"/>
      <c r="BR184" s="292"/>
      <c r="BS184" s="292"/>
      <c r="BT184" s="292"/>
      <c r="BU184" s="292"/>
      <c r="BV184" s="292"/>
      <c r="BW184" s="292"/>
      <c r="BX184" s="292"/>
      <c r="BY184" s="292"/>
      <c r="BZ184" s="292"/>
      <c r="CA184" s="292"/>
      <c r="CB184" s="292"/>
      <c r="CC184" s="292"/>
      <c r="CD184" s="292"/>
      <c r="CE184" s="292"/>
      <c r="CF184" s="292"/>
      <c r="CG184" s="292"/>
      <c r="CH184" s="292"/>
      <c r="CI184" s="292"/>
      <c r="CJ184" s="292"/>
      <c r="CK184" s="292"/>
      <c r="CL184" s="292"/>
      <c r="CM184" s="292"/>
      <c r="CN184" s="292"/>
      <c r="CO184" s="292"/>
      <c r="CP184" s="292"/>
      <c r="CQ184" s="292"/>
      <c r="CR184" s="292"/>
      <c r="CS184" s="292"/>
      <c r="CT184" s="292"/>
      <c r="CU184" s="292"/>
      <c r="CV184" s="292"/>
      <c r="CW184" s="292"/>
      <c r="CX184" s="292"/>
    </row>
    <row r="185" spans="1:102" s="144" customFormat="1" ht="3" customHeight="1" thickTop="1" x14ac:dyDescent="0.15">
      <c r="A185" s="147"/>
      <c r="B185" s="148"/>
      <c r="C185" s="148"/>
      <c r="D185" s="148"/>
      <c r="E185" s="148"/>
      <c r="F185" s="148"/>
      <c r="G185" s="148"/>
      <c r="H185" s="148"/>
      <c r="I185" s="148"/>
      <c r="J185" s="148"/>
      <c r="K185" s="148"/>
      <c r="L185" s="148"/>
      <c r="M185" s="148"/>
      <c r="N185" s="148"/>
      <c r="O185" s="148"/>
      <c r="P185" s="148"/>
      <c r="Q185" s="148"/>
      <c r="R185" s="73"/>
      <c r="S185" s="74"/>
      <c r="T185" s="74"/>
      <c r="U185" s="74"/>
      <c r="V185" s="75"/>
      <c r="W185" s="74"/>
      <c r="X185" s="74"/>
      <c r="Y185" s="217"/>
      <c r="Z185" s="218"/>
      <c r="AA185" s="218"/>
      <c r="AB185" s="218"/>
      <c r="AC185" s="219"/>
      <c r="AD185" s="148"/>
      <c r="AE185" s="148"/>
      <c r="AF185" s="148"/>
      <c r="AG185" s="148"/>
      <c r="AH185" s="148"/>
      <c r="AI185" s="148"/>
      <c r="AJ185" s="148"/>
      <c r="AK185" s="148"/>
      <c r="AL185" s="148"/>
      <c r="AM185" s="148"/>
      <c r="AN185" s="148"/>
      <c r="AO185" s="148"/>
      <c r="AP185" s="148"/>
      <c r="AQ185" s="148"/>
      <c r="AR185" s="148"/>
      <c r="AS185" s="112"/>
      <c r="AT185" s="112"/>
      <c r="AU185" s="112"/>
      <c r="AV185" s="112"/>
      <c r="AW185" s="217"/>
      <c r="AX185" s="218"/>
      <c r="AY185" s="218"/>
      <c r="AZ185" s="218"/>
      <c r="BA185" s="218"/>
      <c r="BB185" s="218"/>
      <c r="BC185" s="218"/>
      <c r="BD185" s="218"/>
      <c r="BE185" s="218"/>
      <c r="BF185" s="218"/>
      <c r="BG185" s="218"/>
      <c r="BH185" s="218"/>
      <c r="BI185" s="219"/>
      <c r="BJ185" s="130"/>
      <c r="BK185" s="290"/>
      <c r="BL185" s="292"/>
      <c r="BM185" s="292"/>
      <c r="BN185" s="292"/>
      <c r="BO185" s="292"/>
      <c r="BP185" s="292"/>
      <c r="BQ185" s="292"/>
      <c r="BR185" s="292"/>
      <c r="BS185" s="292"/>
      <c r="BT185" s="292"/>
      <c r="BU185" s="292"/>
      <c r="BV185" s="292"/>
      <c r="BW185" s="292"/>
      <c r="BX185" s="292"/>
      <c r="BY185" s="292"/>
      <c r="BZ185" s="292"/>
      <c r="CA185" s="292"/>
      <c r="CB185" s="292"/>
      <c r="CC185" s="292"/>
      <c r="CD185" s="292"/>
      <c r="CE185" s="292"/>
      <c r="CF185" s="292"/>
      <c r="CG185" s="292"/>
      <c r="CH185" s="292"/>
      <c r="CI185" s="292"/>
      <c r="CJ185" s="292"/>
      <c r="CK185" s="292"/>
      <c r="CL185" s="292"/>
      <c r="CM185" s="292"/>
      <c r="CN185" s="292"/>
      <c r="CO185" s="292"/>
      <c r="CP185" s="292"/>
      <c r="CQ185" s="292"/>
      <c r="CR185" s="292"/>
      <c r="CS185" s="292"/>
      <c r="CT185" s="292"/>
      <c r="CU185" s="292"/>
      <c r="CV185" s="292"/>
      <c r="CW185" s="292"/>
      <c r="CX185" s="292"/>
    </row>
    <row r="186" spans="1:102" s="144" customFormat="1" ht="21.75" customHeight="1" x14ac:dyDescent="0.15">
      <c r="A186" s="147"/>
      <c r="B186" s="148"/>
      <c r="C186" s="148"/>
      <c r="D186" s="148"/>
      <c r="E186" s="148"/>
      <c r="F186" s="148"/>
      <c r="G186" s="148"/>
      <c r="H186" s="148"/>
      <c r="I186" s="148"/>
      <c r="J186" s="148"/>
      <c r="K186" s="148"/>
      <c r="L186" s="148"/>
      <c r="M186" s="148"/>
      <c r="N186" s="476" t="s">
        <v>198</v>
      </c>
      <c r="O186" s="476"/>
      <c r="P186" s="476"/>
      <c r="Q186" s="561"/>
      <c r="R186" s="565" t="s">
        <v>18</v>
      </c>
      <c r="S186" s="566"/>
      <c r="T186" s="566"/>
      <c r="U186" s="566"/>
      <c r="V186" s="566"/>
      <c r="W186" s="566"/>
      <c r="X186" s="566"/>
      <c r="Y186" s="220"/>
      <c r="Z186" s="523"/>
      <c r="AA186" s="524"/>
      <c r="AB186" s="525"/>
      <c r="AC186" s="221"/>
      <c r="AD186" s="562" t="s">
        <v>102</v>
      </c>
      <c r="AE186" s="563"/>
      <c r="AF186" s="563"/>
      <c r="AG186" s="563"/>
      <c r="AH186" s="563"/>
      <c r="AI186" s="563"/>
      <c r="AJ186" s="563"/>
      <c r="AK186" s="563"/>
      <c r="AL186" s="563"/>
      <c r="AM186" s="563"/>
      <c r="AN186" s="563"/>
      <c r="AO186" s="563"/>
      <c r="AP186" s="563"/>
      <c r="AQ186" s="563"/>
      <c r="AR186" s="563"/>
      <c r="AS186" s="563"/>
      <c r="AT186" s="563"/>
      <c r="AU186" s="563"/>
      <c r="AV186" s="564"/>
      <c r="AW186" s="220"/>
      <c r="AX186" s="523"/>
      <c r="AY186" s="524"/>
      <c r="AZ186" s="525"/>
      <c r="BA186" s="100"/>
      <c r="BB186" s="523"/>
      <c r="BC186" s="524"/>
      <c r="BD186" s="525"/>
      <c r="BE186" s="100"/>
      <c r="BF186" s="523"/>
      <c r="BG186" s="524"/>
      <c r="BH186" s="525"/>
      <c r="BI186" s="221"/>
      <c r="BJ186" s="130"/>
      <c r="BK186" s="290"/>
      <c r="BL186" s="293" t="str">
        <f>IF(BM186&lt;&gt;"","●","")</f>
        <v>●</v>
      </c>
      <c r="BM186" s="294" t="str">
        <f>IF(Z186="","選択番号が未記入です。該当する選択肢をご記入ください。",IF(Z186=45,IF(COUNT(AX186,BB186,BF186)&gt;1,IF(OR(AX186=BB186,BB186=BF186,AX186=BF186),"同一の診療科が記入されています。複数の診療科について１つずつご記入ください。",""),"複数の診療科を最大上位３つまでご記入ください。"),IF(COUNT(AX186,BB186,BF186)&gt;0,"「45．複数の診療科で活用」の場合のみ右欄にご記入ください。","")))</f>
        <v>選択番号が未記入です。該当する選択肢をご記入ください。</v>
      </c>
      <c r="BN186" s="292"/>
      <c r="BO186" s="292"/>
      <c r="BP186" s="292"/>
      <c r="BQ186" s="292"/>
      <c r="BR186" s="292"/>
      <c r="BS186" s="292"/>
      <c r="BT186" s="292"/>
      <c r="BU186" s="292"/>
      <c r="BV186" s="292"/>
      <c r="BW186" s="292"/>
      <c r="BX186" s="292"/>
      <c r="BY186" s="292"/>
      <c r="BZ186" s="292"/>
      <c r="CA186" s="292"/>
      <c r="CB186" s="292"/>
      <c r="CC186" s="292"/>
      <c r="CD186" s="292"/>
      <c r="CE186" s="292"/>
      <c r="CF186" s="292"/>
      <c r="CG186" s="292"/>
      <c r="CH186" s="292"/>
      <c r="CI186" s="292"/>
      <c r="CJ186" s="292"/>
      <c r="CK186" s="292"/>
      <c r="CL186" s="292"/>
      <c r="CM186" s="292"/>
      <c r="CN186" s="292"/>
      <c r="CO186" s="292"/>
      <c r="CP186" s="292"/>
      <c r="CQ186" s="292"/>
      <c r="CR186" s="292"/>
      <c r="CS186" s="292"/>
      <c r="CT186" s="292"/>
      <c r="CU186" s="292"/>
      <c r="CV186" s="292"/>
      <c r="CW186" s="292"/>
      <c r="CX186" s="292"/>
    </row>
    <row r="187" spans="1:102" s="144" customFormat="1" ht="3" customHeight="1" thickBot="1" x14ac:dyDescent="0.2">
      <c r="A187" s="159"/>
      <c r="B187" s="160"/>
      <c r="C187" s="160"/>
      <c r="D187" s="160"/>
      <c r="E187" s="160"/>
      <c r="F187" s="160"/>
      <c r="G187" s="160"/>
      <c r="H187" s="160"/>
      <c r="I187" s="160"/>
      <c r="J187" s="160"/>
      <c r="K187" s="160"/>
      <c r="L187" s="160"/>
      <c r="M187" s="160"/>
      <c r="N187" s="160"/>
      <c r="O187" s="160"/>
      <c r="P187" s="160"/>
      <c r="Q187" s="101"/>
      <c r="R187" s="76"/>
      <c r="S187" s="72"/>
      <c r="T187" s="72"/>
      <c r="U187" s="72"/>
      <c r="V187" s="72"/>
      <c r="W187" s="72"/>
      <c r="X187" s="72"/>
      <c r="Y187" s="222"/>
      <c r="Z187" s="223"/>
      <c r="AA187" s="223"/>
      <c r="AB187" s="223"/>
      <c r="AC187" s="224"/>
      <c r="AD187" s="160"/>
      <c r="AE187" s="160"/>
      <c r="AF187" s="160"/>
      <c r="AG187" s="160"/>
      <c r="AH187" s="160"/>
      <c r="AI187" s="160"/>
      <c r="AJ187" s="160"/>
      <c r="AK187" s="160"/>
      <c r="AL187" s="160"/>
      <c r="AM187" s="160"/>
      <c r="AN187" s="160"/>
      <c r="AO187" s="160"/>
      <c r="AP187" s="160"/>
      <c r="AQ187" s="160"/>
      <c r="AR187" s="160"/>
      <c r="AS187" s="25"/>
      <c r="AT187" s="25"/>
      <c r="AU187" s="25"/>
      <c r="AV187" s="25"/>
      <c r="AW187" s="222"/>
      <c r="AX187" s="223"/>
      <c r="AY187" s="223"/>
      <c r="AZ187" s="223"/>
      <c r="BA187" s="223"/>
      <c r="BB187" s="223"/>
      <c r="BC187" s="223"/>
      <c r="BD187" s="223"/>
      <c r="BE187" s="223"/>
      <c r="BF187" s="223"/>
      <c r="BG187" s="223"/>
      <c r="BH187" s="223"/>
      <c r="BI187" s="224"/>
      <c r="BJ187" s="131"/>
      <c r="BK187" s="290"/>
      <c r="BL187" s="292"/>
      <c r="BM187" s="292"/>
      <c r="BN187" s="292"/>
      <c r="BO187" s="292"/>
      <c r="BP187" s="292"/>
      <c r="BQ187" s="292"/>
      <c r="BR187" s="292"/>
      <c r="BS187" s="292"/>
      <c r="BT187" s="292"/>
      <c r="BU187" s="292"/>
      <c r="BV187" s="292"/>
      <c r="BW187" s="292"/>
      <c r="BX187" s="292"/>
      <c r="BY187" s="292"/>
      <c r="BZ187" s="292"/>
      <c r="CA187" s="292"/>
      <c r="CB187" s="292"/>
      <c r="CC187" s="292"/>
      <c r="CD187" s="292"/>
      <c r="CE187" s="292"/>
      <c r="CF187" s="292"/>
      <c r="CG187" s="292"/>
      <c r="CH187" s="292"/>
      <c r="CI187" s="292"/>
      <c r="CJ187" s="292"/>
      <c r="CK187" s="292"/>
      <c r="CL187" s="292"/>
      <c r="CM187" s="292"/>
      <c r="CN187" s="292"/>
      <c r="CO187" s="292"/>
      <c r="CP187" s="292"/>
      <c r="CQ187" s="292"/>
      <c r="CR187" s="292"/>
      <c r="CS187" s="292"/>
      <c r="CT187" s="292"/>
      <c r="CU187" s="292"/>
      <c r="CV187" s="292"/>
      <c r="CW187" s="292"/>
      <c r="CX187" s="292"/>
    </row>
    <row r="188" spans="1:102" s="144" customFormat="1" ht="6" customHeight="1" thickTop="1" x14ac:dyDescent="0.15">
      <c r="BK188" s="290"/>
      <c r="BL188" s="292"/>
      <c r="BM188" s="292"/>
      <c r="BN188" s="292"/>
      <c r="BO188" s="292"/>
      <c r="BP188" s="292"/>
      <c r="BQ188" s="292"/>
      <c r="BR188" s="292"/>
      <c r="BS188" s="292"/>
      <c r="BT188" s="292"/>
      <c r="BU188" s="292"/>
      <c r="BV188" s="292"/>
      <c r="BW188" s="292"/>
      <c r="BX188" s="292"/>
      <c r="BY188" s="292"/>
      <c r="BZ188" s="292"/>
      <c r="CA188" s="292"/>
      <c r="CB188" s="292"/>
      <c r="CC188" s="292"/>
      <c r="CD188" s="292"/>
      <c r="CE188" s="292"/>
      <c r="CF188" s="292"/>
      <c r="CG188" s="292"/>
      <c r="CH188" s="292"/>
      <c r="CI188" s="292"/>
      <c r="CJ188" s="292"/>
      <c r="CK188" s="292"/>
      <c r="CL188" s="292"/>
      <c r="CM188" s="292"/>
      <c r="CN188" s="292"/>
      <c r="CO188" s="292"/>
      <c r="CP188" s="292"/>
      <c r="CQ188" s="292"/>
      <c r="CR188" s="292"/>
      <c r="CS188" s="292"/>
      <c r="CT188" s="292"/>
      <c r="CU188" s="292"/>
      <c r="CV188" s="292"/>
      <c r="CW188" s="292"/>
      <c r="CX188" s="292"/>
    </row>
    <row r="189" spans="1:102" s="144" customFormat="1" ht="19.5" customHeight="1" thickBot="1" x14ac:dyDescent="0.2">
      <c r="A189" s="420" t="s">
        <v>255</v>
      </c>
      <c r="B189" s="421"/>
      <c r="C189" s="421"/>
      <c r="D189" s="421"/>
      <c r="E189" s="421"/>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72"/>
      <c r="AX189" s="472"/>
      <c r="AY189" s="472"/>
      <c r="AZ189" s="472"/>
      <c r="BA189" s="472"/>
      <c r="BB189" s="472"/>
      <c r="BC189" s="472"/>
      <c r="BD189" s="472"/>
      <c r="BE189" s="472"/>
      <c r="BF189" s="472"/>
      <c r="BG189" s="472"/>
      <c r="BH189" s="472"/>
      <c r="BI189" s="472"/>
      <c r="BJ189" s="473"/>
      <c r="BK189" s="290"/>
      <c r="BL189" s="292"/>
      <c r="BM189" s="292"/>
      <c r="BN189" s="292"/>
      <c r="BO189" s="292"/>
      <c r="BP189" s="292"/>
      <c r="BQ189" s="292"/>
      <c r="BR189" s="292"/>
      <c r="BS189" s="292"/>
      <c r="BT189" s="292"/>
      <c r="BU189" s="292"/>
      <c r="BV189" s="292"/>
      <c r="BW189" s="292"/>
      <c r="BX189" s="292"/>
      <c r="BY189" s="292"/>
      <c r="BZ189" s="292"/>
      <c r="CA189" s="292"/>
      <c r="CB189" s="292"/>
      <c r="CC189" s="292"/>
      <c r="CD189" s="292"/>
      <c r="CE189" s="292"/>
      <c r="CF189" s="292"/>
      <c r="CG189" s="292"/>
      <c r="CH189" s="292"/>
      <c r="CI189" s="292"/>
      <c r="CJ189" s="292"/>
      <c r="CK189" s="292"/>
      <c r="CL189" s="292"/>
      <c r="CM189" s="292"/>
      <c r="CN189" s="292"/>
      <c r="CO189" s="292"/>
      <c r="CP189" s="292"/>
      <c r="CQ189" s="292"/>
      <c r="CR189" s="292"/>
      <c r="CS189" s="292"/>
      <c r="CT189" s="292"/>
      <c r="CU189" s="292"/>
      <c r="CV189" s="292"/>
      <c r="CW189" s="292"/>
      <c r="CX189" s="292"/>
    </row>
    <row r="190" spans="1:102" s="144" customFormat="1" ht="3" customHeight="1" thickTop="1" x14ac:dyDescent="0.15">
      <c r="A190" s="51"/>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225"/>
      <c r="AX190" s="226"/>
      <c r="AY190" s="226"/>
      <c r="AZ190" s="226"/>
      <c r="BA190" s="226"/>
      <c r="BB190" s="226"/>
      <c r="BC190" s="226"/>
      <c r="BD190" s="226"/>
      <c r="BE190" s="226"/>
      <c r="BF190" s="226"/>
      <c r="BG190" s="226"/>
      <c r="BH190" s="226"/>
      <c r="BI190" s="227"/>
      <c r="BJ190" s="228"/>
      <c r="BK190" s="290"/>
      <c r="BL190" s="292"/>
      <c r="BM190" s="292"/>
      <c r="BN190" s="292"/>
      <c r="BO190" s="292"/>
      <c r="BP190" s="292"/>
      <c r="BQ190" s="292"/>
      <c r="BR190" s="292"/>
      <c r="BS190" s="292"/>
      <c r="BT190" s="292"/>
      <c r="BU190" s="292"/>
      <c r="BV190" s="292"/>
      <c r="BW190" s="292"/>
      <c r="BX190" s="292"/>
      <c r="BY190" s="292"/>
      <c r="BZ190" s="292"/>
      <c r="CA190" s="292"/>
      <c r="CB190" s="292"/>
      <c r="CC190" s="292"/>
      <c r="CD190" s="292"/>
      <c r="CE190" s="292"/>
      <c r="CF190" s="292"/>
      <c r="CG190" s="292"/>
      <c r="CH190" s="292"/>
      <c r="CI190" s="292"/>
      <c r="CJ190" s="292"/>
      <c r="CK190" s="292"/>
      <c r="CL190" s="292"/>
      <c r="CM190" s="292"/>
      <c r="CN190" s="292"/>
      <c r="CO190" s="292"/>
      <c r="CP190" s="292"/>
      <c r="CQ190" s="292"/>
      <c r="CR190" s="292"/>
      <c r="CS190" s="292"/>
      <c r="CT190" s="292"/>
      <c r="CU190" s="292"/>
      <c r="CV190" s="292"/>
      <c r="CW190" s="292"/>
      <c r="CX190" s="292"/>
    </row>
    <row r="191" spans="1:102" s="144" customFormat="1" ht="21.75" customHeight="1" x14ac:dyDescent="0.15">
      <c r="A191" s="277" t="s">
        <v>277</v>
      </c>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476" t="s">
        <v>199</v>
      </c>
      <c r="AU191" s="476"/>
      <c r="AV191" s="476"/>
      <c r="AW191" s="229"/>
      <c r="AX191" s="491"/>
      <c r="AY191" s="492"/>
      <c r="AZ191" s="492"/>
      <c r="BA191" s="492"/>
      <c r="BB191" s="492"/>
      <c r="BC191" s="492"/>
      <c r="BD191" s="492"/>
      <c r="BE191" s="492"/>
      <c r="BF191" s="492"/>
      <c r="BG191" s="492"/>
      <c r="BH191" s="493"/>
      <c r="BI191" s="37"/>
      <c r="BJ191" s="230" t="s">
        <v>17</v>
      </c>
      <c r="BK191" s="290"/>
      <c r="BL191" s="293" t="str">
        <f>IF(BM191&lt;&gt;"","●","")</f>
        <v>●</v>
      </c>
      <c r="BM191" s="294" t="str">
        <f>IF(AX191="","「患者数」が未記入です。患者数が0の場合は「0」とご記入ください。","")</f>
        <v>「患者数」が未記入です。患者数が0の場合は「0」とご記入ください。</v>
      </c>
      <c r="BN191" s="292"/>
      <c r="BO191" s="292"/>
      <c r="BP191" s="292"/>
      <c r="BQ191" s="292"/>
      <c r="BR191" s="292"/>
      <c r="BS191" s="292"/>
      <c r="BT191" s="292"/>
      <c r="BU191" s="292"/>
      <c r="BV191" s="292"/>
      <c r="BW191" s="292"/>
      <c r="BX191" s="292"/>
      <c r="BY191" s="292"/>
      <c r="BZ191" s="292"/>
      <c r="CA191" s="292"/>
      <c r="CB191" s="292"/>
      <c r="CC191" s="292"/>
      <c r="CD191" s="292"/>
      <c r="CE191" s="292"/>
      <c r="CF191" s="292"/>
      <c r="CG191" s="292"/>
      <c r="CH191" s="292"/>
      <c r="CI191" s="292"/>
      <c r="CJ191" s="292"/>
      <c r="CK191" s="292"/>
      <c r="CL191" s="292"/>
      <c r="CM191" s="292"/>
      <c r="CN191" s="292"/>
      <c r="CO191" s="292"/>
      <c r="CP191" s="292"/>
      <c r="CQ191" s="292"/>
      <c r="CR191" s="292"/>
      <c r="CS191" s="292"/>
      <c r="CT191" s="292"/>
      <c r="CU191" s="292"/>
      <c r="CV191" s="292"/>
      <c r="CW191" s="292"/>
      <c r="CX191" s="292"/>
    </row>
    <row r="192" spans="1:102" s="144" customFormat="1" ht="3" customHeight="1" thickBot="1" x14ac:dyDescent="0.2">
      <c r="A192" s="145"/>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235"/>
      <c r="AX192" s="236"/>
      <c r="AY192" s="236"/>
      <c r="AZ192" s="236"/>
      <c r="BA192" s="236"/>
      <c r="BB192" s="236"/>
      <c r="BC192" s="236"/>
      <c r="BD192" s="236"/>
      <c r="BE192" s="236"/>
      <c r="BF192" s="236"/>
      <c r="BG192" s="236"/>
      <c r="BH192" s="236"/>
      <c r="BI192" s="237"/>
      <c r="BJ192" s="238"/>
      <c r="BK192" s="290"/>
      <c r="BL192" s="292"/>
      <c r="BM192" s="292"/>
      <c r="BN192" s="292"/>
      <c r="BO192" s="292"/>
      <c r="BP192" s="292"/>
      <c r="BQ192" s="292"/>
      <c r="BR192" s="292"/>
      <c r="BS192" s="292"/>
      <c r="BT192" s="292"/>
      <c r="BU192" s="292"/>
      <c r="BV192" s="292"/>
      <c r="BW192" s="292"/>
      <c r="BX192" s="292"/>
      <c r="BY192" s="292"/>
      <c r="BZ192" s="292"/>
      <c r="CA192" s="292"/>
      <c r="CB192" s="292"/>
      <c r="CC192" s="292"/>
      <c r="CD192" s="292"/>
      <c r="CE192" s="292"/>
      <c r="CF192" s="292"/>
      <c r="CG192" s="292"/>
      <c r="CH192" s="292"/>
      <c r="CI192" s="292"/>
      <c r="CJ192" s="292"/>
      <c r="CK192" s="292"/>
      <c r="CL192" s="292"/>
      <c r="CM192" s="292"/>
      <c r="CN192" s="292"/>
      <c r="CO192" s="292"/>
      <c r="CP192" s="292"/>
      <c r="CQ192" s="292"/>
      <c r="CR192" s="292"/>
      <c r="CS192" s="292"/>
      <c r="CT192" s="292"/>
      <c r="CU192" s="292"/>
      <c r="CV192" s="292"/>
      <c r="CW192" s="292"/>
      <c r="CX192" s="292"/>
    </row>
    <row r="193" spans="1:102" s="144" customFormat="1" ht="3" customHeight="1" thickTop="1" x14ac:dyDescent="0.15">
      <c r="A193" s="145"/>
      <c r="B193" s="157"/>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67"/>
      <c r="AX193" s="42"/>
      <c r="AY193" s="42"/>
      <c r="AZ193" s="42"/>
      <c r="BA193" s="42"/>
      <c r="BB193" s="42"/>
      <c r="BC193" s="42"/>
      <c r="BD193" s="42"/>
      <c r="BE193" s="42"/>
      <c r="BF193" s="42"/>
      <c r="BG193" s="42"/>
      <c r="BH193" s="42"/>
      <c r="BI193" s="43"/>
      <c r="BJ193" s="164"/>
      <c r="BK193" s="290"/>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2"/>
      <c r="CP193" s="292"/>
      <c r="CQ193" s="292"/>
      <c r="CR193" s="292"/>
      <c r="CS193" s="292"/>
      <c r="CT193" s="292"/>
      <c r="CU193" s="292"/>
      <c r="CV193" s="292"/>
      <c r="CW193" s="292"/>
      <c r="CX193" s="292"/>
    </row>
    <row r="194" spans="1:102" s="144" customFormat="1" ht="21.75" customHeight="1" x14ac:dyDescent="0.15">
      <c r="A194" s="145"/>
      <c r="B194" s="145" t="s">
        <v>134</v>
      </c>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476" t="s">
        <v>200</v>
      </c>
      <c r="AU194" s="476"/>
      <c r="AV194" s="476"/>
      <c r="AW194" s="163"/>
      <c r="AX194" s="491"/>
      <c r="AY194" s="492"/>
      <c r="AZ194" s="492"/>
      <c r="BA194" s="492"/>
      <c r="BB194" s="492"/>
      <c r="BC194" s="492"/>
      <c r="BD194" s="492"/>
      <c r="BE194" s="492"/>
      <c r="BF194" s="492"/>
      <c r="BG194" s="492"/>
      <c r="BH194" s="493"/>
      <c r="BI194" s="37"/>
      <c r="BJ194" s="164" t="s">
        <v>17</v>
      </c>
      <c r="BK194" s="290"/>
      <c r="BL194" s="292"/>
      <c r="BM194" s="294" t="str">
        <f>IF(AX194="","",IF($AX$191&lt;AX194,"①の「患者数」よりも値が大きくなっています。①の内数をご記入ください。",""))</f>
        <v/>
      </c>
      <c r="BN194" s="292"/>
      <c r="BO194" s="292"/>
      <c r="BP194" s="292"/>
      <c r="BQ194" s="292"/>
      <c r="BR194" s="292"/>
      <c r="BS194" s="292"/>
      <c r="BT194" s="292"/>
      <c r="BU194" s="292"/>
      <c r="BV194" s="292"/>
      <c r="BW194" s="292"/>
      <c r="BX194" s="292"/>
      <c r="BY194" s="292"/>
      <c r="BZ194" s="292"/>
      <c r="CA194" s="292"/>
      <c r="CB194" s="292"/>
      <c r="CC194" s="292"/>
      <c r="CD194" s="292"/>
      <c r="CE194" s="292"/>
      <c r="CF194" s="292"/>
      <c r="CG194" s="292"/>
      <c r="CH194" s="292"/>
      <c r="CI194" s="292"/>
      <c r="CJ194" s="292"/>
      <c r="CK194" s="292"/>
      <c r="CL194" s="292"/>
      <c r="CM194" s="292"/>
      <c r="CN194" s="292"/>
      <c r="CO194" s="292"/>
      <c r="CP194" s="292"/>
      <c r="CQ194" s="292"/>
      <c r="CR194" s="292"/>
      <c r="CS194" s="292"/>
      <c r="CT194" s="292"/>
      <c r="CU194" s="292"/>
      <c r="CV194" s="292"/>
      <c r="CW194" s="292"/>
      <c r="CX194" s="292"/>
    </row>
    <row r="195" spans="1:102" s="144" customFormat="1" ht="3" customHeight="1" x14ac:dyDescent="0.15">
      <c r="A195" s="145"/>
      <c r="B195" s="23"/>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165"/>
      <c r="AX195" s="38"/>
      <c r="AY195" s="38"/>
      <c r="AZ195" s="38"/>
      <c r="BA195" s="38"/>
      <c r="BB195" s="38"/>
      <c r="BC195" s="38"/>
      <c r="BD195" s="38"/>
      <c r="BE195" s="38"/>
      <c r="BF195" s="38"/>
      <c r="BG195" s="38"/>
      <c r="BH195" s="38"/>
      <c r="BI195" s="39"/>
      <c r="BJ195" s="166"/>
      <c r="BK195" s="290"/>
      <c r="BL195" s="292"/>
      <c r="BM195" s="292"/>
      <c r="BN195" s="292"/>
      <c r="BO195" s="292"/>
      <c r="BP195" s="292"/>
      <c r="BQ195" s="292"/>
      <c r="BR195" s="292"/>
      <c r="BS195" s="292"/>
      <c r="BT195" s="292"/>
      <c r="BU195" s="292"/>
      <c r="BV195" s="292"/>
      <c r="BW195" s="292"/>
      <c r="BX195" s="292"/>
      <c r="BY195" s="292"/>
      <c r="BZ195" s="292"/>
      <c r="CA195" s="292"/>
      <c r="CB195" s="292"/>
      <c r="CC195" s="292"/>
      <c r="CD195" s="292"/>
      <c r="CE195" s="292"/>
      <c r="CF195" s="292"/>
      <c r="CG195" s="292"/>
      <c r="CH195" s="292"/>
      <c r="CI195" s="292"/>
      <c r="CJ195" s="292"/>
      <c r="CK195" s="292"/>
      <c r="CL195" s="292"/>
      <c r="CM195" s="292"/>
      <c r="CN195" s="292"/>
      <c r="CO195" s="292"/>
      <c r="CP195" s="292"/>
      <c r="CQ195" s="292"/>
      <c r="CR195" s="292"/>
      <c r="CS195" s="292"/>
      <c r="CT195" s="292"/>
      <c r="CU195" s="292"/>
      <c r="CV195" s="292"/>
      <c r="CW195" s="292"/>
      <c r="CX195" s="292"/>
    </row>
    <row r="196" spans="1:102" s="144" customFormat="1" ht="3" customHeight="1" x14ac:dyDescent="0.15">
      <c r="A196" s="145"/>
      <c r="B196" s="145"/>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52"/>
      <c r="AU196" s="52"/>
      <c r="AV196" s="52"/>
      <c r="AW196" s="211"/>
      <c r="AX196" s="211"/>
      <c r="AY196" s="161"/>
      <c r="AZ196" s="40"/>
      <c r="BA196" s="40"/>
      <c r="BB196" s="40"/>
      <c r="BC196" s="40"/>
      <c r="BD196" s="40"/>
      <c r="BE196" s="40"/>
      <c r="BF196" s="40"/>
      <c r="BG196" s="40"/>
      <c r="BH196" s="40"/>
      <c r="BI196" s="41"/>
      <c r="BJ196" s="162"/>
      <c r="BK196" s="290"/>
      <c r="BL196" s="292"/>
      <c r="BM196" s="292"/>
      <c r="BN196" s="292"/>
      <c r="BO196" s="292"/>
      <c r="BP196" s="292"/>
      <c r="BQ196" s="292"/>
      <c r="BR196" s="292"/>
      <c r="BS196" s="292"/>
      <c r="BT196" s="292"/>
      <c r="BU196" s="292"/>
      <c r="BV196" s="292"/>
      <c r="BW196" s="292"/>
      <c r="BX196" s="292"/>
      <c r="BY196" s="292"/>
      <c r="BZ196" s="292"/>
      <c r="CA196" s="292"/>
      <c r="CB196" s="292"/>
      <c r="CC196" s="292"/>
      <c r="CD196" s="292"/>
      <c r="CE196" s="292"/>
      <c r="CF196" s="292"/>
      <c r="CG196" s="292"/>
      <c r="CH196" s="292"/>
      <c r="CI196" s="292"/>
      <c r="CJ196" s="292"/>
      <c r="CK196" s="292"/>
      <c r="CL196" s="292"/>
      <c r="CM196" s="292"/>
      <c r="CN196" s="292"/>
      <c r="CO196" s="292"/>
      <c r="CP196" s="292"/>
      <c r="CQ196" s="292"/>
      <c r="CR196" s="292"/>
      <c r="CS196" s="292"/>
      <c r="CT196" s="292"/>
      <c r="CU196" s="292"/>
      <c r="CV196" s="292"/>
      <c r="CW196" s="292"/>
      <c r="CX196" s="292"/>
    </row>
    <row r="197" spans="1:102" s="144" customFormat="1" ht="21.75" customHeight="1" x14ac:dyDescent="0.15">
      <c r="A197" s="145"/>
      <c r="B197" s="263" t="s">
        <v>236</v>
      </c>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476" t="s">
        <v>201</v>
      </c>
      <c r="AW197" s="476"/>
      <c r="AX197" s="476"/>
      <c r="AY197" s="163"/>
      <c r="AZ197" s="494"/>
      <c r="BA197" s="495"/>
      <c r="BB197" s="495"/>
      <c r="BC197" s="495"/>
      <c r="BD197" s="495"/>
      <c r="BE197" s="495"/>
      <c r="BF197" s="495"/>
      <c r="BG197" s="495"/>
      <c r="BH197" s="496"/>
      <c r="BI197" s="37"/>
      <c r="BJ197" s="164" t="s">
        <v>103</v>
      </c>
      <c r="BK197" s="290"/>
      <c r="BL197" s="292"/>
      <c r="BM197" s="294"/>
      <c r="BN197" s="292"/>
      <c r="BO197" s="292"/>
      <c r="BP197" s="292"/>
      <c r="BQ197" s="292"/>
      <c r="BR197" s="292"/>
      <c r="BS197" s="292"/>
      <c r="BT197" s="292"/>
      <c r="BU197" s="292"/>
      <c r="BV197" s="292"/>
      <c r="BW197" s="292"/>
      <c r="BX197" s="292"/>
      <c r="BY197" s="292"/>
      <c r="BZ197" s="292"/>
      <c r="CA197" s="292"/>
      <c r="CB197" s="292"/>
      <c r="CC197" s="292"/>
      <c r="CD197" s="292"/>
      <c r="CE197" s="292"/>
      <c r="CF197" s="292"/>
      <c r="CG197" s="292"/>
      <c r="CH197" s="292"/>
      <c r="CI197" s="292"/>
      <c r="CJ197" s="292"/>
      <c r="CK197" s="292"/>
      <c r="CL197" s="292"/>
      <c r="CM197" s="292"/>
      <c r="CN197" s="292"/>
      <c r="CO197" s="292"/>
      <c r="CP197" s="292"/>
      <c r="CQ197" s="292"/>
      <c r="CR197" s="292"/>
      <c r="CS197" s="292"/>
      <c r="CT197" s="292"/>
      <c r="CU197" s="292"/>
      <c r="CV197" s="292"/>
      <c r="CW197" s="292"/>
      <c r="CX197" s="292"/>
    </row>
    <row r="198" spans="1:102" s="144" customFormat="1" ht="3" customHeight="1" thickBot="1" x14ac:dyDescent="0.2">
      <c r="A198" s="132"/>
      <c r="B198" s="23"/>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211"/>
      <c r="AX198" s="211"/>
      <c r="AY198" s="167"/>
      <c r="AZ198" s="42"/>
      <c r="BA198" s="42"/>
      <c r="BB198" s="42"/>
      <c r="BC198" s="42"/>
      <c r="BD198" s="42"/>
      <c r="BE198" s="42"/>
      <c r="BF198" s="42"/>
      <c r="BG198" s="42"/>
      <c r="BH198" s="42"/>
      <c r="BI198" s="43"/>
      <c r="BJ198" s="164"/>
      <c r="BK198" s="290"/>
      <c r="BL198" s="292"/>
      <c r="BM198" s="292"/>
      <c r="BN198" s="292"/>
      <c r="BO198" s="292"/>
      <c r="BP198" s="292"/>
      <c r="BQ198" s="292"/>
      <c r="BR198" s="292"/>
      <c r="BS198" s="292"/>
      <c r="BT198" s="292"/>
      <c r="BU198" s="292"/>
      <c r="BV198" s="292"/>
      <c r="BW198" s="292"/>
      <c r="BX198" s="292"/>
      <c r="BY198" s="292"/>
      <c r="BZ198" s="292"/>
      <c r="CA198" s="292"/>
      <c r="CB198" s="292"/>
      <c r="CC198" s="292"/>
      <c r="CD198" s="292"/>
      <c r="CE198" s="292"/>
      <c r="CF198" s="292"/>
      <c r="CG198" s="292"/>
      <c r="CH198" s="292"/>
      <c r="CI198" s="292"/>
      <c r="CJ198" s="292"/>
      <c r="CK198" s="292"/>
      <c r="CL198" s="292"/>
      <c r="CM198" s="292"/>
      <c r="CN198" s="292"/>
      <c r="CO198" s="292"/>
      <c r="CP198" s="292"/>
      <c r="CQ198" s="292"/>
      <c r="CR198" s="292"/>
      <c r="CS198" s="292"/>
      <c r="CT198" s="292"/>
      <c r="CU198" s="292"/>
      <c r="CV198" s="292"/>
      <c r="CW198" s="292"/>
      <c r="CX198" s="292"/>
    </row>
    <row r="199" spans="1:102" s="144" customFormat="1" ht="3" customHeight="1" thickTop="1" x14ac:dyDescent="0.15">
      <c r="A199" s="145"/>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225"/>
      <c r="AX199" s="226"/>
      <c r="AY199" s="226"/>
      <c r="AZ199" s="226"/>
      <c r="BA199" s="226"/>
      <c r="BB199" s="226"/>
      <c r="BC199" s="226"/>
      <c r="BD199" s="226"/>
      <c r="BE199" s="226"/>
      <c r="BF199" s="226"/>
      <c r="BG199" s="226"/>
      <c r="BH199" s="226"/>
      <c r="BI199" s="227"/>
      <c r="BJ199" s="228"/>
      <c r="BK199" s="290"/>
      <c r="BL199" s="292"/>
      <c r="BM199" s="292"/>
      <c r="BN199" s="292"/>
      <c r="BO199" s="292"/>
      <c r="BP199" s="292"/>
      <c r="BQ199" s="292"/>
      <c r="BR199" s="292"/>
      <c r="BS199" s="292"/>
      <c r="BT199" s="292"/>
      <c r="BU199" s="292"/>
      <c r="BV199" s="292"/>
      <c r="BW199" s="292"/>
      <c r="BX199" s="292"/>
      <c r="BY199" s="292"/>
      <c r="BZ199" s="292"/>
      <c r="CA199" s="292"/>
      <c r="CB199" s="292"/>
      <c r="CC199" s="292"/>
      <c r="CD199" s="292"/>
      <c r="CE199" s="292"/>
      <c r="CF199" s="292"/>
      <c r="CG199" s="292"/>
      <c r="CH199" s="292"/>
      <c r="CI199" s="292"/>
      <c r="CJ199" s="292"/>
      <c r="CK199" s="292"/>
      <c r="CL199" s="292"/>
      <c r="CM199" s="292"/>
      <c r="CN199" s="292"/>
      <c r="CO199" s="292"/>
      <c r="CP199" s="292"/>
      <c r="CQ199" s="292"/>
      <c r="CR199" s="292"/>
      <c r="CS199" s="292"/>
      <c r="CT199" s="292"/>
      <c r="CU199" s="292"/>
      <c r="CV199" s="292"/>
      <c r="CW199" s="292"/>
      <c r="CX199" s="292"/>
    </row>
    <row r="200" spans="1:102" s="144" customFormat="1" ht="21.75" customHeight="1" x14ac:dyDescent="0.15">
      <c r="A200" s="273" t="s">
        <v>256</v>
      </c>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476" t="s">
        <v>202</v>
      </c>
      <c r="AU200" s="476"/>
      <c r="AV200" s="476"/>
      <c r="AW200" s="229"/>
      <c r="AX200" s="491"/>
      <c r="AY200" s="492"/>
      <c r="AZ200" s="492"/>
      <c r="BA200" s="492"/>
      <c r="BB200" s="492"/>
      <c r="BC200" s="492"/>
      <c r="BD200" s="492"/>
      <c r="BE200" s="492"/>
      <c r="BF200" s="492"/>
      <c r="BG200" s="492"/>
      <c r="BH200" s="493"/>
      <c r="BI200" s="37"/>
      <c r="BJ200" s="230" t="s">
        <v>17</v>
      </c>
      <c r="BK200" s="290"/>
      <c r="BL200" s="293" t="str">
        <f>IF(BM200&lt;&gt;"","●","")</f>
        <v>●</v>
      </c>
      <c r="BM200" s="294" t="str">
        <f>IF(AX200="","「患者延べ数」が未記入です。患者数が0の場合は「0」とご記入ください。","")</f>
        <v>「患者延べ数」が未記入です。患者数が0の場合は「0」とご記入ください。</v>
      </c>
      <c r="BN200" s="292"/>
      <c r="BO200" s="292"/>
      <c r="BP200" s="292"/>
      <c r="BQ200" s="292"/>
      <c r="BR200" s="292"/>
      <c r="BS200" s="292"/>
      <c r="BT200" s="292"/>
      <c r="BU200" s="292"/>
      <c r="BV200" s="292"/>
      <c r="BW200" s="292"/>
      <c r="BX200" s="292"/>
      <c r="BY200" s="292"/>
      <c r="BZ200" s="292"/>
      <c r="CA200" s="292"/>
      <c r="CB200" s="292"/>
      <c r="CC200" s="292"/>
      <c r="CD200" s="292"/>
      <c r="CE200" s="292"/>
      <c r="CF200" s="292"/>
      <c r="CG200" s="292"/>
      <c r="CH200" s="292"/>
      <c r="CI200" s="292"/>
      <c r="CJ200" s="292"/>
      <c r="CK200" s="292"/>
      <c r="CL200" s="292"/>
      <c r="CM200" s="292"/>
      <c r="CN200" s="292"/>
      <c r="CO200" s="292"/>
      <c r="CP200" s="292"/>
      <c r="CQ200" s="292"/>
      <c r="CR200" s="292"/>
      <c r="CS200" s="292"/>
      <c r="CT200" s="292"/>
      <c r="CU200" s="292"/>
      <c r="CV200" s="292"/>
      <c r="CW200" s="292"/>
      <c r="CX200" s="292"/>
    </row>
    <row r="201" spans="1:102" s="144" customFormat="1" ht="3" customHeight="1" thickBot="1" x14ac:dyDescent="0.2">
      <c r="A201" s="2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235"/>
      <c r="AX201" s="236"/>
      <c r="AY201" s="236"/>
      <c r="AZ201" s="236"/>
      <c r="BA201" s="236"/>
      <c r="BB201" s="236"/>
      <c r="BC201" s="236"/>
      <c r="BD201" s="236"/>
      <c r="BE201" s="236"/>
      <c r="BF201" s="236"/>
      <c r="BG201" s="236"/>
      <c r="BH201" s="236"/>
      <c r="BI201" s="237"/>
      <c r="BJ201" s="238"/>
      <c r="BK201" s="290"/>
      <c r="BL201" s="292"/>
      <c r="BM201" s="292"/>
      <c r="BN201" s="292"/>
      <c r="BO201" s="292"/>
      <c r="BP201" s="292"/>
      <c r="BQ201" s="292"/>
      <c r="BR201" s="292"/>
      <c r="BS201" s="292"/>
      <c r="BT201" s="292"/>
      <c r="BU201" s="292"/>
      <c r="BV201" s="292"/>
      <c r="BW201" s="292"/>
      <c r="BX201" s="292"/>
      <c r="BY201" s="292"/>
      <c r="BZ201" s="292"/>
      <c r="CA201" s="292"/>
      <c r="CB201" s="292"/>
      <c r="CC201" s="292"/>
      <c r="CD201" s="292"/>
      <c r="CE201" s="292"/>
      <c r="CF201" s="292"/>
      <c r="CG201" s="292"/>
      <c r="CH201" s="292"/>
      <c r="CI201" s="292"/>
      <c r="CJ201" s="292"/>
      <c r="CK201" s="292"/>
      <c r="CL201" s="292"/>
      <c r="CM201" s="292"/>
      <c r="CN201" s="292"/>
      <c r="CO201" s="292"/>
      <c r="CP201" s="292"/>
      <c r="CQ201" s="292"/>
      <c r="CR201" s="292"/>
      <c r="CS201" s="292"/>
      <c r="CT201" s="292"/>
      <c r="CU201" s="292"/>
      <c r="CV201" s="292"/>
      <c r="CW201" s="292"/>
      <c r="CX201" s="292"/>
    </row>
    <row r="202" spans="1:102" s="144" customFormat="1" ht="3" customHeight="1" thickTop="1" x14ac:dyDescent="0.15">
      <c r="A202" s="145"/>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262"/>
      <c r="AX202" s="42"/>
      <c r="AY202" s="42"/>
      <c r="AZ202" s="42"/>
      <c r="BA202" s="42"/>
      <c r="BB202" s="42"/>
      <c r="BC202" s="42"/>
      <c r="BD202" s="42"/>
      <c r="BE202" s="42"/>
      <c r="BF202" s="42"/>
      <c r="BG202" s="42"/>
      <c r="BH202" s="42"/>
      <c r="BI202" s="43"/>
      <c r="BJ202" s="230"/>
      <c r="BK202" s="290"/>
      <c r="BL202" s="292"/>
      <c r="BM202" s="292"/>
      <c r="BN202" s="292"/>
      <c r="BO202" s="292"/>
      <c r="BP202" s="292"/>
      <c r="BQ202" s="292"/>
      <c r="BR202" s="292"/>
      <c r="BS202" s="292"/>
      <c r="BT202" s="292"/>
      <c r="BU202" s="292"/>
      <c r="BV202" s="292"/>
      <c r="BW202" s="292"/>
      <c r="BX202" s="292"/>
      <c r="BY202" s="292"/>
      <c r="BZ202" s="292"/>
      <c r="CA202" s="292"/>
      <c r="CB202" s="292"/>
      <c r="CC202" s="292"/>
      <c r="CD202" s="292"/>
      <c r="CE202" s="292"/>
      <c r="CF202" s="292"/>
      <c r="CG202" s="292"/>
      <c r="CH202" s="292"/>
      <c r="CI202" s="292"/>
      <c r="CJ202" s="292"/>
      <c r="CK202" s="292"/>
      <c r="CL202" s="292"/>
      <c r="CM202" s="292"/>
      <c r="CN202" s="292"/>
      <c r="CO202" s="292"/>
      <c r="CP202" s="292"/>
      <c r="CQ202" s="292"/>
      <c r="CR202" s="292"/>
      <c r="CS202" s="292"/>
      <c r="CT202" s="292"/>
      <c r="CU202" s="292"/>
      <c r="CV202" s="292"/>
      <c r="CW202" s="292"/>
      <c r="CX202" s="292"/>
    </row>
    <row r="203" spans="1:102" s="144" customFormat="1" ht="21.75" customHeight="1" x14ac:dyDescent="0.15">
      <c r="A203" s="273" t="s">
        <v>257</v>
      </c>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476" t="s">
        <v>221</v>
      </c>
      <c r="AU203" s="476"/>
      <c r="AV203" s="476"/>
      <c r="AW203" s="229"/>
      <c r="AX203" s="491"/>
      <c r="AY203" s="492"/>
      <c r="AZ203" s="492"/>
      <c r="BA203" s="492"/>
      <c r="BB203" s="492"/>
      <c r="BC203" s="492"/>
      <c r="BD203" s="492"/>
      <c r="BE203" s="492"/>
      <c r="BF203" s="492"/>
      <c r="BG203" s="492"/>
      <c r="BH203" s="493"/>
      <c r="BI203" s="37"/>
      <c r="BJ203" s="230" t="s">
        <v>17</v>
      </c>
      <c r="BK203" s="290"/>
      <c r="BL203" s="293" t="str">
        <f>IF(BM203&lt;&gt;"","●","")</f>
        <v>●</v>
      </c>
      <c r="BM203" s="294" t="str">
        <f>IF(AX203="","「患者数」が未記入です。患者数が0の場合は「0」とご記入ください。","")</f>
        <v>「患者数」が未記入です。患者数が0の場合は「0」とご記入ください。</v>
      </c>
      <c r="BN203" s="292"/>
      <c r="BO203" s="292"/>
      <c r="BP203" s="292"/>
      <c r="BQ203" s="292"/>
      <c r="BR203" s="292"/>
      <c r="BS203" s="292"/>
      <c r="BT203" s="292"/>
      <c r="BU203" s="292"/>
      <c r="BV203" s="292"/>
      <c r="BW203" s="292"/>
      <c r="BX203" s="292"/>
      <c r="BY203" s="292"/>
      <c r="BZ203" s="292"/>
      <c r="CA203" s="292"/>
      <c r="CB203" s="292"/>
      <c r="CC203" s="292"/>
      <c r="CD203" s="292"/>
      <c r="CE203" s="292"/>
      <c r="CF203" s="292"/>
      <c r="CG203" s="292"/>
      <c r="CH203" s="292"/>
      <c r="CI203" s="292"/>
      <c r="CJ203" s="292"/>
      <c r="CK203" s="292"/>
      <c r="CL203" s="292"/>
      <c r="CM203" s="292"/>
      <c r="CN203" s="292"/>
      <c r="CO203" s="292"/>
      <c r="CP203" s="292"/>
      <c r="CQ203" s="292"/>
      <c r="CR203" s="292"/>
      <c r="CS203" s="292"/>
      <c r="CT203" s="292"/>
      <c r="CU203" s="292"/>
      <c r="CV203" s="292"/>
      <c r="CW203" s="292"/>
      <c r="CX203" s="292"/>
    </row>
    <row r="204" spans="1:102" s="144" customFormat="1" ht="3" customHeight="1" thickBot="1" x14ac:dyDescent="0.2">
      <c r="A204" s="2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235"/>
      <c r="AX204" s="236"/>
      <c r="AY204" s="236"/>
      <c r="AZ204" s="236"/>
      <c r="BA204" s="236"/>
      <c r="BB204" s="236"/>
      <c r="BC204" s="236"/>
      <c r="BD204" s="236"/>
      <c r="BE204" s="236"/>
      <c r="BF204" s="236"/>
      <c r="BG204" s="236"/>
      <c r="BH204" s="236"/>
      <c r="BI204" s="237"/>
      <c r="BJ204" s="238"/>
      <c r="BK204" s="290"/>
      <c r="BL204" s="292"/>
      <c r="BM204" s="292"/>
      <c r="BN204" s="292"/>
      <c r="BO204" s="292"/>
      <c r="BP204" s="292"/>
      <c r="BQ204" s="292"/>
      <c r="BR204" s="292"/>
      <c r="BS204" s="292"/>
      <c r="BT204" s="292"/>
      <c r="BU204" s="292"/>
      <c r="BV204" s="292"/>
      <c r="BW204" s="292"/>
      <c r="BX204" s="292"/>
      <c r="BY204" s="292"/>
      <c r="BZ204" s="292"/>
      <c r="CA204" s="292"/>
      <c r="CB204" s="292"/>
      <c r="CC204" s="292"/>
      <c r="CD204" s="292"/>
      <c r="CE204" s="292"/>
      <c r="CF204" s="292"/>
      <c r="CG204" s="292"/>
      <c r="CH204" s="292"/>
      <c r="CI204" s="292"/>
      <c r="CJ204" s="292"/>
      <c r="CK204" s="292"/>
      <c r="CL204" s="292"/>
      <c r="CM204" s="292"/>
      <c r="CN204" s="292"/>
      <c r="CO204" s="292"/>
      <c r="CP204" s="292"/>
      <c r="CQ204" s="292"/>
      <c r="CR204" s="292"/>
      <c r="CS204" s="292"/>
      <c r="CT204" s="292"/>
      <c r="CU204" s="292"/>
      <c r="CV204" s="292"/>
      <c r="CW204" s="292"/>
      <c r="CX204" s="292"/>
    </row>
    <row r="205" spans="1:102" s="144" customFormat="1" ht="6" customHeight="1" thickTop="1" x14ac:dyDescent="0.15">
      <c r="BK205" s="290"/>
      <c r="BL205" s="292"/>
      <c r="BM205" s="292"/>
      <c r="BN205" s="292"/>
      <c r="BO205" s="292"/>
      <c r="BP205" s="292"/>
      <c r="BQ205" s="292"/>
      <c r="BR205" s="292"/>
      <c r="BS205" s="292"/>
      <c r="BT205" s="292"/>
      <c r="BU205" s="292"/>
      <c r="BV205" s="292"/>
      <c r="BW205" s="292"/>
      <c r="BX205" s="292"/>
      <c r="BY205" s="292"/>
      <c r="BZ205" s="292"/>
      <c r="CA205" s="292"/>
      <c r="CB205" s="292"/>
      <c r="CC205" s="292"/>
      <c r="CD205" s="292"/>
      <c r="CE205" s="292"/>
      <c r="CF205" s="292"/>
      <c r="CG205" s="292"/>
      <c r="CH205" s="292"/>
      <c r="CI205" s="292"/>
      <c r="CJ205" s="292"/>
      <c r="CK205" s="292"/>
      <c r="CL205" s="292"/>
      <c r="CM205" s="292"/>
      <c r="CN205" s="292"/>
      <c r="CO205" s="292"/>
      <c r="CP205" s="292"/>
      <c r="CQ205" s="292"/>
      <c r="CR205" s="292"/>
      <c r="CS205" s="292"/>
      <c r="CT205" s="292"/>
      <c r="CU205" s="292"/>
      <c r="CV205" s="292"/>
      <c r="CW205" s="292"/>
      <c r="CX205" s="292"/>
    </row>
    <row r="206" spans="1:102" s="144" customFormat="1" ht="19.5" customHeight="1" x14ac:dyDescent="0.15">
      <c r="A206" s="540" t="s">
        <v>271</v>
      </c>
      <c r="B206" s="541"/>
      <c r="C206" s="541"/>
      <c r="D206" s="541"/>
      <c r="E206" s="541"/>
      <c r="F206" s="541"/>
      <c r="G206" s="541"/>
      <c r="H206" s="541"/>
      <c r="I206" s="541"/>
      <c r="J206" s="541"/>
      <c r="K206" s="541"/>
      <c r="L206" s="541"/>
      <c r="M206" s="541"/>
      <c r="N206" s="541"/>
      <c r="O206" s="541"/>
      <c r="P206" s="541"/>
      <c r="Q206" s="541"/>
      <c r="R206" s="541"/>
      <c r="S206" s="541"/>
      <c r="T206" s="541"/>
      <c r="U206" s="541"/>
      <c r="V206" s="541"/>
      <c r="W206" s="541"/>
      <c r="X206" s="541"/>
      <c r="Y206" s="541"/>
      <c r="Z206" s="541"/>
      <c r="AA206" s="541"/>
      <c r="AB206" s="541"/>
      <c r="AC206" s="541"/>
      <c r="AD206" s="541"/>
      <c r="AE206" s="541"/>
      <c r="AF206" s="541"/>
      <c r="AG206" s="541"/>
      <c r="AH206" s="541"/>
      <c r="AI206" s="541"/>
      <c r="AJ206" s="541"/>
      <c r="AK206" s="541"/>
      <c r="AL206" s="541"/>
      <c r="AM206" s="541"/>
      <c r="AN206" s="541"/>
      <c r="AO206" s="541"/>
      <c r="AP206" s="541"/>
      <c r="AQ206" s="541"/>
      <c r="AR206" s="541"/>
      <c r="AS206" s="541"/>
      <c r="AT206" s="541"/>
      <c r="AU206" s="541"/>
      <c r="AV206" s="541"/>
      <c r="AW206" s="542"/>
      <c r="AX206" s="542"/>
      <c r="AY206" s="542"/>
      <c r="AZ206" s="542"/>
      <c r="BA206" s="542"/>
      <c r="BB206" s="542"/>
      <c r="BC206" s="542"/>
      <c r="BD206" s="542"/>
      <c r="BE206" s="542"/>
      <c r="BF206" s="542"/>
      <c r="BG206" s="542"/>
      <c r="BH206" s="542"/>
      <c r="BI206" s="542"/>
      <c r="BJ206" s="543"/>
      <c r="BK206" s="290"/>
      <c r="BL206" s="292"/>
      <c r="BM206" s="292"/>
      <c r="BN206" s="292"/>
      <c r="BO206" s="292"/>
      <c r="BP206" s="292"/>
      <c r="BQ206" s="292"/>
      <c r="BR206" s="292"/>
      <c r="BS206" s="292"/>
      <c r="BT206" s="292"/>
      <c r="BU206" s="292"/>
      <c r="BV206" s="292"/>
      <c r="BW206" s="292"/>
      <c r="BX206" s="292"/>
      <c r="BY206" s="292"/>
      <c r="BZ206" s="292"/>
      <c r="CA206" s="292"/>
      <c r="CB206" s="292"/>
      <c r="CC206" s="292"/>
      <c r="CD206" s="292"/>
      <c r="CE206" s="292"/>
      <c r="CF206" s="292"/>
      <c r="CG206" s="292"/>
      <c r="CH206" s="292"/>
      <c r="CI206" s="292"/>
      <c r="CJ206" s="292"/>
      <c r="CK206" s="292"/>
      <c r="CL206" s="292"/>
      <c r="CM206" s="292"/>
      <c r="CN206" s="292"/>
      <c r="CO206" s="292"/>
      <c r="CP206" s="292"/>
      <c r="CQ206" s="292"/>
      <c r="CR206" s="292"/>
      <c r="CS206" s="292"/>
      <c r="CT206" s="292"/>
      <c r="CU206" s="292"/>
      <c r="CV206" s="292"/>
      <c r="CW206" s="292"/>
      <c r="CX206" s="292"/>
    </row>
    <row r="207" spans="1:102" s="144" customFormat="1" ht="3" customHeight="1" x14ac:dyDescent="0.15">
      <c r="A207" s="51"/>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161"/>
      <c r="AX207" s="40"/>
      <c r="AY207" s="40"/>
      <c r="AZ207" s="40"/>
      <c r="BA207" s="40"/>
      <c r="BB207" s="40"/>
      <c r="BC207" s="40"/>
      <c r="BD207" s="40"/>
      <c r="BE207" s="40"/>
      <c r="BF207" s="40"/>
      <c r="BG207" s="40"/>
      <c r="BH207" s="40"/>
      <c r="BI207" s="41"/>
      <c r="BJ207" s="162"/>
      <c r="BK207" s="290"/>
      <c r="BL207" s="292"/>
      <c r="BM207" s="292"/>
      <c r="BN207" s="292"/>
      <c r="BO207" s="292"/>
      <c r="BP207" s="292"/>
      <c r="BQ207" s="292"/>
      <c r="BR207" s="292"/>
      <c r="BS207" s="292"/>
      <c r="BT207" s="292"/>
      <c r="BU207" s="292"/>
      <c r="BV207" s="292"/>
      <c r="BW207" s="292"/>
      <c r="BX207" s="292"/>
      <c r="BY207" s="292"/>
      <c r="BZ207" s="292"/>
      <c r="CA207" s="292"/>
      <c r="CB207" s="292"/>
      <c r="CC207" s="292"/>
      <c r="CD207" s="292"/>
      <c r="CE207" s="292"/>
      <c r="CF207" s="292"/>
      <c r="CG207" s="292"/>
      <c r="CH207" s="292"/>
      <c r="CI207" s="292"/>
      <c r="CJ207" s="292"/>
      <c r="CK207" s="292"/>
      <c r="CL207" s="292"/>
      <c r="CM207" s="292"/>
      <c r="CN207" s="292"/>
      <c r="CO207" s="292"/>
      <c r="CP207" s="292"/>
      <c r="CQ207" s="292"/>
      <c r="CR207" s="292"/>
      <c r="CS207" s="292"/>
      <c r="CT207" s="292"/>
      <c r="CU207" s="292"/>
      <c r="CV207" s="292"/>
      <c r="CW207" s="292"/>
      <c r="CX207" s="292"/>
    </row>
    <row r="208" spans="1:102" s="144" customFormat="1" ht="21.75" customHeight="1" x14ac:dyDescent="0.15">
      <c r="A208" s="277" t="s">
        <v>276</v>
      </c>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476" t="s">
        <v>222</v>
      </c>
      <c r="AU208" s="476"/>
      <c r="AV208" s="476"/>
      <c r="AW208" s="163"/>
      <c r="AX208" s="502">
        <f>SUM(AX211,AX214,AX217,AX220,AX223)</f>
        <v>0</v>
      </c>
      <c r="AY208" s="503"/>
      <c r="AZ208" s="503"/>
      <c r="BA208" s="503"/>
      <c r="BB208" s="503"/>
      <c r="BC208" s="503"/>
      <c r="BD208" s="503"/>
      <c r="BE208" s="503"/>
      <c r="BF208" s="503"/>
      <c r="BG208" s="503"/>
      <c r="BH208" s="504"/>
      <c r="BI208" s="37"/>
      <c r="BJ208" s="164" t="s">
        <v>17</v>
      </c>
      <c r="BK208" s="290"/>
      <c r="BL208" s="292"/>
      <c r="BM208" s="292"/>
      <c r="BN208" s="292"/>
      <c r="BO208" s="292"/>
      <c r="BP208" s="292"/>
      <c r="BQ208" s="292"/>
      <c r="BR208" s="292"/>
      <c r="BS208" s="292"/>
      <c r="BT208" s="292"/>
      <c r="BU208" s="292"/>
      <c r="BV208" s="292"/>
      <c r="BW208" s="292"/>
      <c r="BX208" s="292"/>
      <c r="BY208" s="292"/>
      <c r="BZ208" s="292"/>
      <c r="CA208" s="292"/>
      <c r="CB208" s="292"/>
      <c r="CC208" s="292"/>
      <c r="CD208" s="292"/>
      <c r="CE208" s="292"/>
      <c r="CF208" s="292"/>
      <c r="CG208" s="292"/>
      <c r="CH208" s="292"/>
      <c r="CI208" s="292"/>
      <c r="CJ208" s="292"/>
      <c r="CK208" s="292"/>
      <c r="CL208" s="292"/>
      <c r="CM208" s="292"/>
      <c r="CN208" s="292"/>
      <c r="CO208" s="292"/>
      <c r="CP208" s="292"/>
      <c r="CQ208" s="292"/>
      <c r="CR208" s="292"/>
      <c r="CS208" s="292"/>
      <c r="CT208" s="292"/>
      <c r="CU208" s="292"/>
      <c r="CV208" s="292"/>
      <c r="CW208" s="292"/>
      <c r="CX208" s="292"/>
    </row>
    <row r="209" spans="1:102" s="144" customFormat="1" ht="3" customHeight="1" x14ac:dyDescent="0.15">
      <c r="A209" s="145"/>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65"/>
      <c r="AX209" s="38"/>
      <c r="AY209" s="38"/>
      <c r="AZ209" s="38"/>
      <c r="BA209" s="38"/>
      <c r="BB209" s="38"/>
      <c r="BC209" s="38"/>
      <c r="BD209" s="38"/>
      <c r="BE209" s="38"/>
      <c r="BF209" s="38"/>
      <c r="BG209" s="38"/>
      <c r="BH209" s="38"/>
      <c r="BI209" s="39"/>
      <c r="BJ209" s="166"/>
      <c r="BK209" s="290"/>
      <c r="BL209" s="292"/>
      <c r="BM209" s="292"/>
      <c r="BN209" s="292"/>
      <c r="BO209" s="292"/>
      <c r="BP209" s="292"/>
      <c r="BQ209" s="292"/>
      <c r="BR209" s="292"/>
      <c r="BS209" s="292"/>
      <c r="BT209" s="292"/>
      <c r="BU209" s="292"/>
      <c r="BV209" s="292"/>
      <c r="BW209" s="292"/>
      <c r="BX209" s="292"/>
      <c r="BY209" s="292"/>
      <c r="BZ209" s="292"/>
      <c r="CA209" s="292"/>
      <c r="CB209" s="292"/>
      <c r="CC209" s="292"/>
      <c r="CD209" s="292"/>
      <c r="CE209" s="292"/>
      <c r="CF209" s="292"/>
      <c r="CG209" s="292"/>
      <c r="CH209" s="292"/>
      <c r="CI209" s="292"/>
      <c r="CJ209" s="292"/>
      <c r="CK209" s="292"/>
      <c r="CL209" s="292"/>
      <c r="CM209" s="292"/>
      <c r="CN209" s="292"/>
      <c r="CO209" s="292"/>
      <c r="CP209" s="292"/>
      <c r="CQ209" s="292"/>
      <c r="CR209" s="292"/>
      <c r="CS209" s="292"/>
      <c r="CT209" s="292"/>
      <c r="CU209" s="292"/>
      <c r="CV209" s="292"/>
      <c r="CW209" s="292"/>
      <c r="CX209" s="292"/>
    </row>
    <row r="210" spans="1:102" s="144" customFormat="1" ht="3" customHeight="1" x14ac:dyDescent="0.15">
      <c r="A210" s="145"/>
      <c r="B210" s="558" t="s">
        <v>155</v>
      </c>
      <c r="C210" s="157"/>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79"/>
      <c r="AW210" s="167"/>
      <c r="AX210" s="42"/>
      <c r="AY210" s="42"/>
      <c r="AZ210" s="42"/>
      <c r="BA210" s="42"/>
      <c r="BB210" s="42"/>
      <c r="BC210" s="42"/>
      <c r="BD210" s="42"/>
      <c r="BE210" s="42"/>
      <c r="BF210" s="42"/>
      <c r="BG210" s="42"/>
      <c r="BH210" s="42"/>
      <c r="BI210" s="43"/>
      <c r="BJ210" s="164"/>
      <c r="BK210" s="290"/>
      <c r="BL210" s="292"/>
      <c r="BM210" s="292"/>
      <c r="BN210" s="292"/>
      <c r="BO210" s="292"/>
      <c r="BP210" s="292"/>
      <c r="BQ210" s="292"/>
      <c r="BR210" s="292"/>
      <c r="BS210" s="292"/>
      <c r="BT210" s="292"/>
      <c r="BU210" s="292"/>
      <c r="BV210" s="292"/>
      <c r="BW210" s="292"/>
      <c r="BX210" s="292"/>
      <c r="BY210" s="292"/>
      <c r="BZ210" s="292"/>
      <c r="CA210" s="292"/>
      <c r="CB210" s="292"/>
      <c r="CC210" s="292"/>
      <c r="CD210" s="292"/>
      <c r="CE210" s="292"/>
      <c r="CF210" s="292"/>
      <c r="CG210" s="292"/>
      <c r="CH210" s="292"/>
      <c r="CI210" s="292"/>
      <c r="CJ210" s="292"/>
      <c r="CK210" s="292"/>
      <c r="CL210" s="292"/>
      <c r="CM210" s="292"/>
      <c r="CN210" s="292"/>
      <c r="CO210" s="292"/>
      <c r="CP210" s="292"/>
      <c r="CQ210" s="292"/>
      <c r="CR210" s="292"/>
      <c r="CS210" s="292"/>
      <c r="CT210" s="292"/>
      <c r="CU210" s="292"/>
      <c r="CV210" s="292"/>
      <c r="CW210" s="292"/>
      <c r="CX210" s="292"/>
    </row>
    <row r="211" spans="1:102" s="144" customFormat="1" ht="21.75" customHeight="1" x14ac:dyDescent="0.15">
      <c r="A211" s="145"/>
      <c r="B211" s="559"/>
      <c r="C211" s="197" t="s">
        <v>85</v>
      </c>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476" t="s">
        <v>223</v>
      </c>
      <c r="AU211" s="476"/>
      <c r="AV211" s="561"/>
      <c r="AW211" s="163"/>
      <c r="AX211" s="491"/>
      <c r="AY211" s="492"/>
      <c r="AZ211" s="492"/>
      <c r="BA211" s="492"/>
      <c r="BB211" s="492"/>
      <c r="BC211" s="492"/>
      <c r="BD211" s="492"/>
      <c r="BE211" s="492"/>
      <c r="BF211" s="492"/>
      <c r="BG211" s="492"/>
      <c r="BH211" s="493"/>
      <c r="BI211" s="37"/>
      <c r="BJ211" s="164" t="s">
        <v>17</v>
      </c>
      <c r="BK211" s="290"/>
      <c r="BL211" s="292"/>
      <c r="BM211" s="294" t="str">
        <f>IF(AND($AX$211="",$AX$214="",$AX$217="",$AX$220="",$AX$223=""),"",IF(AND(COUNT($AX$211,$AX$214,$AX$217,$AX$220,$AX$223)&gt;0,AX211=""),"「患者数」の内数の一部が未記入です。患者数が0の場合は「0」とご記入ください。",IF($AX$208&lt;AX211,"①の「患者数」よりも値が大きくなっています。①の内数をご記入ください。",IF($AX$208&lt;SUM($AX$211,$AX$214,$AX$217,$AX$220,$AX$223),"合計値が①の「患者数」よりも大きくなっています。①の内数をご記入ください。",""))))</f>
        <v/>
      </c>
      <c r="BN211" s="292"/>
      <c r="BO211" s="292"/>
      <c r="BP211" s="292"/>
      <c r="BQ211" s="292"/>
      <c r="BR211" s="292"/>
      <c r="BS211" s="292"/>
      <c r="BT211" s="292"/>
      <c r="BU211" s="292"/>
      <c r="BV211" s="292"/>
      <c r="BW211" s="292"/>
      <c r="BX211" s="292"/>
      <c r="BY211" s="292"/>
      <c r="BZ211" s="292"/>
      <c r="CA211" s="292"/>
      <c r="CB211" s="292"/>
      <c r="CC211" s="292"/>
      <c r="CD211" s="292"/>
      <c r="CE211" s="292"/>
      <c r="CF211" s="292"/>
      <c r="CG211" s="292"/>
      <c r="CH211" s="292"/>
      <c r="CI211" s="292"/>
      <c r="CJ211" s="292"/>
      <c r="CK211" s="292"/>
      <c r="CL211" s="292"/>
      <c r="CM211" s="292"/>
      <c r="CN211" s="292"/>
      <c r="CO211" s="292"/>
      <c r="CP211" s="292"/>
      <c r="CQ211" s="292"/>
      <c r="CR211" s="292"/>
      <c r="CS211" s="292"/>
      <c r="CT211" s="292"/>
      <c r="CU211" s="292"/>
      <c r="CV211" s="292"/>
      <c r="CW211" s="292"/>
      <c r="CX211" s="292"/>
    </row>
    <row r="212" spans="1:102" s="144" customFormat="1" ht="3" customHeight="1" x14ac:dyDescent="0.15">
      <c r="A212" s="145"/>
      <c r="B212" s="559"/>
      <c r="C212" s="23"/>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71"/>
      <c r="AW212" s="165"/>
      <c r="AX212" s="38"/>
      <c r="AY212" s="38"/>
      <c r="AZ212" s="38"/>
      <c r="BA212" s="38"/>
      <c r="BB212" s="38"/>
      <c r="BC212" s="38"/>
      <c r="BD212" s="38"/>
      <c r="BE212" s="38"/>
      <c r="BF212" s="38"/>
      <c r="BG212" s="38"/>
      <c r="BH212" s="38"/>
      <c r="BI212" s="39"/>
      <c r="BJ212" s="166"/>
      <c r="BK212" s="290"/>
      <c r="BL212" s="292"/>
      <c r="BM212" s="292"/>
      <c r="BN212" s="292"/>
      <c r="BO212" s="292"/>
      <c r="BP212" s="292"/>
      <c r="BQ212" s="292"/>
      <c r="BR212" s="292"/>
      <c r="BS212" s="292"/>
      <c r="BT212" s="292"/>
      <c r="BU212" s="292"/>
      <c r="BV212" s="292"/>
      <c r="BW212" s="292"/>
      <c r="BX212" s="292"/>
      <c r="BY212" s="292"/>
      <c r="BZ212" s="292"/>
      <c r="CA212" s="292"/>
      <c r="CB212" s="292"/>
      <c r="CC212" s="292"/>
      <c r="CD212" s="292"/>
      <c r="CE212" s="292"/>
      <c r="CF212" s="292"/>
      <c r="CG212" s="292"/>
      <c r="CH212" s="292"/>
      <c r="CI212" s="292"/>
      <c r="CJ212" s="292"/>
      <c r="CK212" s="292"/>
      <c r="CL212" s="292"/>
      <c r="CM212" s="292"/>
      <c r="CN212" s="292"/>
      <c r="CO212" s="292"/>
      <c r="CP212" s="292"/>
      <c r="CQ212" s="292"/>
      <c r="CR212" s="292"/>
      <c r="CS212" s="292"/>
      <c r="CT212" s="292"/>
      <c r="CU212" s="292"/>
      <c r="CV212" s="292"/>
      <c r="CW212" s="292"/>
      <c r="CX212" s="292"/>
    </row>
    <row r="213" spans="1:102" s="144" customFormat="1" ht="3" customHeight="1" x14ac:dyDescent="0.15">
      <c r="A213" s="145"/>
      <c r="B213" s="559"/>
      <c r="C213" s="197"/>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198"/>
      <c r="AV213" s="35"/>
      <c r="AW213" s="167"/>
      <c r="AX213" s="42"/>
      <c r="AY213" s="42"/>
      <c r="AZ213" s="42"/>
      <c r="BA213" s="42"/>
      <c r="BB213" s="42"/>
      <c r="BC213" s="42"/>
      <c r="BD213" s="42"/>
      <c r="BE213" s="42"/>
      <c r="BF213" s="42"/>
      <c r="BG213" s="42"/>
      <c r="BH213" s="42"/>
      <c r="BI213" s="43"/>
      <c r="BJ213" s="164"/>
      <c r="BK213" s="290"/>
      <c r="BL213" s="292"/>
      <c r="BM213" s="292"/>
      <c r="BN213" s="292"/>
      <c r="BO213" s="292"/>
      <c r="BP213" s="292"/>
      <c r="BQ213" s="292"/>
      <c r="BR213" s="292"/>
      <c r="BS213" s="292"/>
      <c r="BT213" s="292"/>
      <c r="BU213" s="292"/>
      <c r="BV213" s="292"/>
      <c r="BW213" s="292"/>
      <c r="BX213" s="292"/>
      <c r="BY213" s="292"/>
      <c r="BZ213" s="292"/>
      <c r="CA213" s="292"/>
      <c r="CB213" s="292"/>
      <c r="CC213" s="292"/>
      <c r="CD213" s="292"/>
      <c r="CE213" s="292"/>
      <c r="CF213" s="292"/>
      <c r="CG213" s="292"/>
      <c r="CH213" s="292"/>
      <c r="CI213" s="292"/>
      <c r="CJ213" s="292"/>
      <c r="CK213" s="292"/>
      <c r="CL213" s="292"/>
      <c r="CM213" s="292"/>
      <c r="CN213" s="292"/>
      <c r="CO213" s="292"/>
      <c r="CP213" s="292"/>
      <c r="CQ213" s="292"/>
      <c r="CR213" s="292"/>
      <c r="CS213" s="292"/>
      <c r="CT213" s="292"/>
      <c r="CU213" s="292"/>
      <c r="CV213" s="292"/>
      <c r="CW213" s="292"/>
      <c r="CX213" s="292"/>
    </row>
    <row r="214" spans="1:102" s="144" customFormat="1" ht="21.75" customHeight="1" x14ac:dyDescent="0.15">
      <c r="A214" s="145"/>
      <c r="B214" s="559"/>
      <c r="C214" s="197" t="s">
        <v>86</v>
      </c>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c r="AH214" s="198"/>
      <c r="AI214" s="198"/>
      <c r="AJ214" s="198"/>
      <c r="AK214" s="198"/>
      <c r="AL214" s="198"/>
      <c r="AM214" s="198"/>
      <c r="AN214" s="198"/>
      <c r="AO214" s="198"/>
      <c r="AP214" s="198"/>
      <c r="AQ214" s="198"/>
      <c r="AR214" s="198"/>
      <c r="AS214" s="198"/>
      <c r="AT214" s="476" t="s">
        <v>224</v>
      </c>
      <c r="AU214" s="476"/>
      <c r="AV214" s="561"/>
      <c r="AW214" s="163"/>
      <c r="AX214" s="491"/>
      <c r="AY214" s="492"/>
      <c r="AZ214" s="492"/>
      <c r="BA214" s="492"/>
      <c r="BB214" s="492"/>
      <c r="BC214" s="492"/>
      <c r="BD214" s="492"/>
      <c r="BE214" s="492"/>
      <c r="BF214" s="492"/>
      <c r="BG214" s="492"/>
      <c r="BH214" s="493"/>
      <c r="BI214" s="37"/>
      <c r="BJ214" s="164" t="s">
        <v>17</v>
      </c>
      <c r="BK214" s="290"/>
      <c r="BL214" s="292"/>
      <c r="BM214" s="294" t="str">
        <f>IF(AND($AX$211="",$AX$214="",$AX$217="",$AX$220="",$AX$223=""),"",IF(AND(COUNT($AX$211,$AX$214,$AX$217,$AX$220,$AX$223)&gt;0,AX214=""),"「患者数」の内数の一部が未記入です。患者数が0の場合は「0」とご記入ください。",IF($AX$208&lt;AX214,"①の「患者数」よりも値が大きくなっています。①の内数をご記入ください。",IF($AX$208&lt;SUM($AX$211,$AX$214,$AX$217,$AX$220,$AX$223),"合計値が①の「患者数」よりも大きくなっています。①の内数をご記入ください。",""))))</f>
        <v/>
      </c>
      <c r="BN214" s="292"/>
      <c r="BO214" s="292"/>
      <c r="BP214" s="292"/>
      <c r="BQ214" s="292"/>
      <c r="BR214" s="292"/>
      <c r="BS214" s="292"/>
      <c r="BT214" s="292"/>
      <c r="BU214" s="292"/>
      <c r="BV214" s="292"/>
      <c r="BW214" s="292"/>
      <c r="BX214" s="292"/>
      <c r="BY214" s="292"/>
      <c r="BZ214" s="292"/>
      <c r="CA214" s="292"/>
      <c r="CB214" s="292"/>
      <c r="CC214" s="292"/>
      <c r="CD214" s="292"/>
      <c r="CE214" s="292"/>
      <c r="CF214" s="292"/>
      <c r="CG214" s="292"/>
      <c r="CH214" s="292"/>
      <c r="CI214" s="292"/>
      <c r="CJ214" s="292"/>
      <c r="CK214" s="292"/>
      <c r="CL214" s="292"/>
      <c r="CM214" s="292"/>
      <c r="CN214" s="292"/>
      <c r="CO214" s="292"/>
      <c r="CP214" s="292"/>
      <c r="CQ214" s="292"/>
      <c r="CR214" s="292"/>
      <c r="CS214" s="292"/>
      <c r="CT214" s="292"/>
      <c r="CU214" s="292"/>
      <c r="CV214" s="292"/>
      <c r="CW214" s="292"/>
      <c r="CX214" s="292"/>
    </row>
    <row r="215" spans="1:102" s="144" customFormat="1" ht="3" customHeight="1" x14ac:dyDescent="0.15">
      <c r="A215" s="145"/>
      <c r="B215" s="559"/>
      <c r="C215" s="23"/>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71"/>
      <c r="AW215" s="165"/>
      <c r="AX215" s="38"/>
      <c r="AY215" s="38"/>
      <c r="AZ215" s="38"/>
      <c r="BA215" s="38"/>
      <c r="BB215" s="38"/>
      <c r="BC215" s="38"/>
      <c r="BD215" s="38"/>
      <c r="BE215" s="38"/>
      <c r="BF215" s="38"/>
      <c r="BG215" s="38"/>
      <c r="BH215" s="38"/>
      <c r="BI215" s="39"/>
      <c r="BJ215" s="166"/>
      <c r="BK215" s="290"/>
      <c r="BL215" s="292"/>
      <c r="BM215" s="292"/>
      <c r="BN215" s="292"/>
      <c r="BO215" s="292"/>
      <c r="BP215" s="292"/>
      <c r="BQ215" s="292"/>
      <c r="BR215" s="292"/>
      <c r="BS215" s="292"/>
      <c r="BT215" s="292"/>
      <c r="BU215" s="292"/>
      <c r="BV215" s="292"/>
      <c r="BW215" s="292"/>
      <c r="BX215" s="292"/>
      <c r="BY215" s="292"/>
      <c r="BZ215" s="292"/>
      <c r="CA215" s="292"/>
      <c r="CB215" s="292"/>
      <c r="CC215" s="292"/>
      <c r="CD215" s="292"/>
      <c r="CE215" s="292"/>
      <c r="CF215" s="292"/>
      <c r="CG215" s="292"/>
      <c r="CH215" s="292"/>
      <c r="CI215" s="292"/>
      <c r="CJ215" s="292"/>
      <c r="CK215" s="292"/>
      <c r="CL215" s="292"/>
      <c r="CM215" s="292"/>
      <c r="CN215" s="292"/>
      <c r="CO215" s="292"/>
      <c r="CP215" s="292"/>
      <c r="CQ215" s="292"/>
      <c r="CR215" s="292"/>
      <c r="CS215" s="292"/>
      <c r="CT215" s="292"/>
      <c r="CU215" s="292"/>
      <c r="CV215" s="292"/>
      <c r="CW215" s="292"/>
      <c r="CX215" s="292"/>
    </row>
    <row r="216" spans="1:102" s="144" customFormat="1" ht="3" customHeight="1" x14ac:dyDescent="0.15">
      <c r="A216" s="145"/>
      <c r="B216" s="559"/>
      <c r="C216" s="197"/>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35"/>
      <c r="AW216" s="167"/>
      <c r="AX216" s="42"/>
      <c r="AY216" s="42"/>
      <c r="AZ216" s="42"/>
      <c r="BA216" s="42"/>
      <c r="BB216" s="42"/>
      <c r="BC216" s="42"/>
      <c r="BD216" s="42"/>
      <c r="BE216" s="42"/>
      <c r="BF216" s="42"/>
      <c r="BG216" s="42"/>
      <c r="BH216" s="42"/>
      <c r="BI216" s="43"/>
      <c r="BJ216" s="164"/>
      <c r="BK216" s="290"/>
      <c r="BL216" s="292"/>
      <c r="BM216" s="292"/>
      <c r="BN216" s="292"/>
      <c r="BO216" s="292"/>
      <c r="BP216" s="292"/>
      <c r="BQ216" s="292"/>
      <c r="BR216" s="292"/>
      <c r="BS216" s="292"/>
      <c r="BT216" s="292"/>
      <c r="BU216" s="292"/>
      <c r="BV216" s="292"/>
      <c r="BW216" s="292"/>
      <c r="BX216" s="292"/>
      <c r="BY216" s="292"/>
      <c r="BZ216" s="292"/>
      <c r="CA216" s="292"/>
      <c r="CB216" s="292"/>
      <c r="CC216" s="292"/>
      <c r="CD216" s="292"/>
      <c r="CE216" s="292"/>
      <c r="CF216" s="292"/>
      <c r="CG216" s="292"/>
      <c r="CH216" s="292"/>
      <c r="CI216" s="292"/>
      <c r="CJ216" s="292"/>
      <c r="CK216" s="292"/>
      <c r="CL216" s="292"/>
      <c r="CM216" s="292"/>
      <c r="CN216" s="292"/>
      <c r="CO216" s="292"/>
      <c r="CP216" s="292"/>
      <c r="CQ216" s="292"/>
      <c r="CR216" s="292"/>
      <c r="CS216" s="292"/>
      <c r="CT216" s="292"/>
      <c r="CU216" s="292"/>
      <c r="CV216" s="292"/>
      <c r="CW216" s="292"/>
      <c r="CX216" s="292"/>
    </row>
    <row r="217" spans="1:102" s="144" customFormat="1" ht="21.75" customHeight="1" x14ac:dyDescent="0.15">
      <c r="A217" s="145"/>
      <c r="B217" s="559"/>
      <c r="C217" s="197" t="s">
        <v>87</v>
      </c>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476" t="s">
        <v>225</v>
      </c>
      <c r="AU217" s="476"/>
      <c r="AV217" s="561"/>
      <c r="AW217" s="163"/>
      <c r="AX217" s="491"/>
      <c r="AY217" s="492"/>
      <c r="AZ217" s="492"/>
      <c r="BA217" s="492"/>
      <c r="BB217" s="492"/>
      <c r="BC217" s="492"/>
      <c r="BD217" s="492"/>
      <c r="BE217" s="492"/>
      <c r="BF217" s="492"/>
      <c r="BG217" s="492"/>
      <c r="BH217" s="493"/>
      <c r="BI217" s="37"/>
      <c r="BJ217" s="164" t="s">
        <v>17</v>
      </c>
      <c r="BK217" s="290"/>
      <c r="BL217" s="292"/>
      <c r="BM217" s="294" t="str">
        <f>IF(AND($AX$211="",$AX$214="",$AX$217="",$AX$220="",$AX$223=""),"",IF(AND(COUNT($AX$211,$AX$214,$AX$217,$AX$220,$AX$223)&gt;0,AX217=""),"「患者数」の内数の一部が未記入です。患者数が0の場合は「0」とご記入ください。",IF($AX$208&lt;AX217,"①の「患者数」よりも値が大きくなっています。①の内数をご記入ください。",IF($AX$208&lt;SUM($AX$211,$AX$214,$AX$217,$AX$220,$AX$223),"合計値が①の「患者数」よりも大きくなっています。①の内数をご記入ください。",""))))</f>
        <v/>
      </c>
      <c r="BN217" s="292"/>
      <c r="BO217" s="292"/>
      <c r="BP217" s="292"/>
      <c r="BQ217" s="292"/>
      <c r="BR217" s="292"/>
      <c r="BS217" s="292"/>
      <c r="BT217" s="292"/>
      <c r="BU217" s="292"/>
      <c r="BV217" s="292"/>
      <c r="BW217" s="292"/>
      <c r="BX217" s="292"/>
      <c r="BY217" s="292"/>
      <c r="BZ217" s="292"/>
      <c r="CA217" s="292"/>
      <c r="CB217" s="292"/>
      <c r="CC217" s="292"/>
      <c r="CD217" s="292"/>
      <c r="CE217" s="292"/>
      <c r="CF217" s="292"/>
      <c r="CG217" s="292"/>
      <c r="CH217" s="292"/>
      <c r="CI217" s="292"/>
      <c r="CJ217" s="292"/>
      <c r="CK217" s="292"/>
      <c r="CL217" s="292"/>
      <c r="CM217" s="292"/>
      <c r="CN217" s="292"/>
      <c r="CO217" s="292"/>
      <c r="CP217" s="292"/>
      <c r="CQ217" s="292"/>
      <c r="CR217" s="292"/>
      <c r="CS217" s="292"/>
      <c r="CT217" s="292"/>
      <c r="CU217" s="292"/>
      <c r="CV217" s="292"/>
      <c r="CW217" s="292"/>
      <c r="CX217" s="292"/>
    </row>
    <row r="218" spans="1:102" s="144" customFormat="1" ht="3" customHeight="1" x14ac:dyDescent="0.15">
      <c r="A218" s="145"/>
      <c r="B218" s="559"/>
      <c r="C218" s="23"/>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71"/>
      <c r="AW218" s="165"/>
      <c r="AX218" s="38"/>
      <c r="AY218" s="38"/>
      <c r="AZ218" s="38"/>
      <c r="BA218" s="38"/>
      <c r="BB218" s="38"/>
      <c r="BC218" s="38"/>
      <c r="BD218" s="38"/>
      <c r="BE218" s="38"/>
      <c r="BF218" s="38"/>
      <c r="BG218" s="38"/>
      <c r="BH218" s="38"/>
      <c r="BI218" s="39"/>
      <c r="BJ218" s="166"/>
      <c r="BK218" s="290"/>
      <c r="BL218" s="292"/>
      <c r="BM218" s="292"/>
      <c r="BN218" s="292"/>
      <c r="BO218" s="292"/>
      <c r="BP218" s="292"/>
      <c r="BQ218" s="292"/>
      <c r="BR218" s="292"/>
      <c r="BS218" s="292"/>
      <c r="BT218" s="292"/>
      <c r="BU218" s="292"/>
      <c r="BV218" s="292"/>
      <c r="BW218" s="292"/>
      <c r="BX218" s="292"/>
      <c r="BY218" s="292"/>
      <c r="BZ218" s="292"/>
      <c r="CA218" s="292"/>
      <c r="CB218" s="292"/>
      <c r="CC218" s="292"/>
      <c r="CD218" s="292"/>
      <c r="CE218" s="292"/>
      <c r="CF218" s="292"/>
      <c r="CG218" s="292"/>
      <c r="CH218" s="292"/>
      <c r="CI218" s="292"/>
      <c r="CJ218" s="292"/>
      <c r="CK218" s="292"/>
      <c r="CL218" s="292"/>
      <c r="CM218" s="292"/>
      <c r="CN218" s="292"/>
      <c r="CO218" s="292"/>
      <c r="CP218" s="292"/>
      <c r="CQ218" s="292"/>
      <c r="CR218" s="292"/>
      <c r="CS218" s="292"/>
      <c r="CT218" s="292"/>
      <c r="CU218" s="292"/>
      <c r="CV218" s="292"/>
      <c r="CW218" s="292"/>
      <c r="CX218" s="292"/>
    </row>
    <row r="219" spans="1:102" s="144" customFormat="1" ht="3" customHeight="1" x14ac:dyDescent="0.15">
      <c r="A219" s="145"/>
      <c r="B219" s="559"/>
      <c r="C219" s="197"/>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35"/>
      <c r="AW219" s="167"/>
      <c r="AX219" s="42"/>
      <c r="AY219" s="42"/>
      <c r="AZ219" s="42"/>
      <c r="BA219" s="42"/>
      <c r="BB219" s="42"/>
      <c r="BC219" s="42"/>
      <c r="BD219" s="42"/>
      <c r="BE219" s="42"/>
      <c r="BF219" s="42"/>
      <c r="BG219" s="42"/>
      <c r="BH219" s="42"/>
      <c r="BI219" s="43"/>
      <c r="BJ219" s="164"/>
      <c r="BK219" s="290"/>
      <c r="BL219" s="292"/>
      <c r="BM219" s="292"/>
      <c r="BN219" s="292"/>
      <c r="BO219" s="292"/>
      <c r="BP219" s="292"/>
      <c r="BQ219" s="292"/>
      <c r="BR219" s="292"/>
      <c r="BS219" s="292"/>
      <c r="BT219" s="292"/>
      <c r="BU219" s="292"/>
      <c r="BV219" s="292"/>
      <c r="BW219" s="292"/>
      <c r="BX219" s="292"/>
      <c r="BY219" s="292"/>
      <c r="BZ219" s="292"/>
      <c r="CA219" s="292"/>
      <c r="CB219" s="292"/>
      <c r="CC219" s="292"/>
      <c r="CD219" s="292"/>
      <c r="CE219" s="292"/>
      <c r="CF219" s="292"/>
      <c r="CG219" s="292"/>
      <c r="CH219" s="292"/>
      <c r="CI219" s="292"/>
      <c r="CJ219" s="292"/>
      <c r="CK219" s="292"/>
      <c r="CL219" s="292"/>
      <c r="CM219" s="292"/>
      <c r="CN219" s="292"/>
      <c r="CO219" s="292"/>
      <c r="CP219" s="292"/>
      <c r="CQ219" s="292"/>
      <c r="CR219" s="292"/>
      <c r="CS219" s="292"/>
      <c r="CT219" s="292"/>
      <c r="CU219" s="292"/>
      <c r="CV219" s="292"/>
      <c r="CW219" s="292"/>
      <c r="CX219" s="292"/>
    </row>
    <row r="220" spans="1:102" s="144" customFormat="1" ht="21.75" customHeight="1" x14ac:dyDescent="0.15">
      <c r="A220" s="145"/>
      <c r="B220" s="559"/>
      <c r="C220" s="197" t="s">
        <v>88</v>
      </c>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476" t="s">
        <v>226</v>
      </c>
      <c r="AU220" s="476"/>
      <c r="AV220" s="561"/>
      <c r="AW220" s="163"/>
      <c r="AX220" s="491"/>
      <c r="AY220" s="492"/>
      <c r="AZ220" s="492"/>
      <c r="BA220" s="492"/>
      <c r="BB220" s="492"/>
      <c r="BC220" s="492"/>
      <c r="BD220" s="492"/>
      <c r="BE220" s="492"/>
      <c r="BF220" s="492"/>
      <c r="BG220" s="492"/>
      <c r="BH220" s="493"/>
      <c r="BI220" s="37"/>
      <c r="BJ220" s="164" t="s">
        <v>17</v>
      </c>
      <c r="BK220" s="290"/>
      <c r="BL220" s="292"/>
      <c r="BM220" s="294" t="str">
        <f>IF(AND($AX$211="",$AX$214="",$AX$217="",$AX$220="",$AX$223=""),"",IF(AND(COUNT($AX$211,$AX$214,$AX$217,$AX$220,$AX$223)&gt;0,AX220=""),"「患者数」の内数の一部が未記入です。患者数が0の場合は「0」とご記入ください。",IF($AX$208&lt;AX220,"①の「患者数」よりも値が大きくなっています。①の内数をご記入ください。",IF($AX$208&lt;SUM($AX$211,$AX$214,$AX$217,$AX$220,$AX$223),"合計値が①の「患者数」よりも大きくなっています。①の内数をご記入ください。",""))))</f>
        <v/>
      </c>
      <c r="BN220" s="292"/>
      <c r="BO220" s="292"/>
      <c r="BP220" s="292"/>
      <c r="BQ220" s="292"/>
      <c r="BR220" s="292"/>
      <c r="BS220" s="292"/>
      <c r="BT220" s="292"/>
      <c r="BU220" s="292"/>
      <c r="BV220" s="292"/>
      <c r="BW220" s="292"/>
      <c r="BX220" s="292"/>
      <c r="BY220" s="292"/>
      <c r="BZ220" s="292"/>
      <c r="CA220" s="292"/>
      <c r="CB220" s="292"/>
      <c r="CC220" s="292"/>
      <c r="CD220" s="292"/>
      <c r="CE220" s="292"/>
      <c r="CF220" s="292"/>
      <c r="CG220" s="292"/>
      <c r="CH220" s="292"/>
      <c r="CI220" s="292"/>
      <c r="CJ220" s="292"/>
      <c r="CK220" s="292"/>
      <c r="CL220" s="292"/>
      <c r="CM220" s="292"/>
      <c r="CN220" s="292"/>
      <c r="CO220" s="292"/>
      <c r="CP220" s="292"/>
      <c r="CQ220" s="292"/>
      <c r="CR220" s="292"/>
      <c r="CS220" s="292"/>
      <c r="CT220" s="292"/>
      <c r="CU220" s="292"/>
      <c r="CV220" s="292"/>
      <c r="CW220" s="292"/>
      <c r="CX220" s="292"/>
    </row>
    <row r="221" spans="1:102" s="144" customFormat="1" ht="3" customHeight="1" x14ac:dyDescent="0.15">
      <c r="A221" s="145"/>
      <c r="B221" s="559"/>
      <c r="C221" s="23"/>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71"/>
      <c r="AW221" s="165"/>
      <c r="AX221" s="38"/>
      <c r="AY221" s="38"/>
      <c r="AZ221" s="38"/>
      <c r="BA221" s="38"/>
      <c r="BB221" s="38"/>
      <c r="BC221" s="38"/>
      <c r="BD221" s="38"/>
      <c r="BE221" s="38"/>
      <c r="BF221" s="38"/>
      <c r="BG221" s="38"/>
      <c r="BH221" s="38"/>
      <c r="BI221" s="39"/>
      <c r="BJ221" s="166"/>
      <c r="BK221" s="290"/>
      <c r="BL221" s="292"/>
      <c r="BM221" s="292"/>
      <c r="BN221" s="292"/>
      <c r="BO221" s="292"/>
      <c r="BP221" s="292"/>
      <c r="BQ221" s="292"/>
      <c r="BR221" s="292"/>
      <c r="BS221" s="292"/>
      <c r="BT221" s="292"/>
      <c r="BU221" s="292"/>
      <c r="BV221" s="292"/>
      <c r="BW221" s="292"/>
      <c r="BX221" s="292"/>
      <c r="BY221" s="292"/>
      <c r="BZ221" s="292"/>
      <c r="CA221" s="292"/>
      <c r="CB221" s="292"/>
      <c r="CC221" s="292"/>
      <c r="CD221" s="292"/>
      <c r="CE221" s="292"/>
      <c r="CF221" s="292"/>
      <c r="CG221" s="292"/>
      <c r="CH221" s="292"/>
      <c r="CI221" s="292"/>
      <c r="CJ221" s="292"/>
      <c r="CK221" s="292"/>
      <c r="CL221" s="292"/>
      <c r="CM221" s="292"/>
      <c r="CN221" s="292"/>
      <c r="CO221" s="292"/>
      <c r="CP221" s="292"/>
      <c r="CQ221" s="292"/>
      <c r="CR221" s="292"/>
      <c r="CS221" s="292"/>
      <c r="CT221" s="292"/>
      <c r="CU221" s="292"/>
      <c r="CV221" s="292"/>
      <c r="CW221" s="292"/>
      <c r="CX221" s="292"/>
    </row>
    <row r="222" spans="1:102" s="144" customFormat="1" ht="3" customHeight="1" x14ac:dyDescent="0.15">
      <c r="A222" s="145"/>
      <c r="B222" s="559"/>
      <c r="C222" s="197"/>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35"/>
      <c r="AW222" s="167"/>
      <c r="AX222" s="42"/>
      <c r="AY222" s="42"/>
      <c r="AZ222" s="42"/>
      <c r="BA222" s="42"/>
      <c r="BB222" s="42"/>
      <c r="BC222" s="42"/>
      <c r="BD222" s="42"/>
      <c r="BE222" s="42"/>
      <c r="BF222" s="42"/>
      <c r="BG222" s="42"/>
      <c r="BH222" s="42"/>
      <c r="BI222" s="43"/>
      <c r="BJ222" s="164"/>
      <c r="BK222" s="290"/>
      <c r="BL222" s="292"/>
      <c r="BM222" s="292"/>
      <c r="BN222" s="292"/>
      <c r="BO222" s="292"/>
      <c r="BP222" s="292"/>
      <c r="BQ222" s="292"/>
      <c r="BR222" s="292"/>
      <c r="BS222" s="292"/>
      <c r="BT222" s="292"/>
      <c r="BU222" s="292"/>
      <c r="BV222" s="292"/>
      <c r="BW222" s="292"/>
      <c r="BX222" s="292"/>
      <c r="BY222" s="292"/>
      <c r="BZ222" s="292"/>
      <c r="CA222" s="292"/>
      <c r="CB222" s="292"/>
      <c r="CC222" s="292"/>
      <c r="CD222" s="292"/>
      <c r="CE222" s="292"/>
      <c r="CF222" s="292"/>
      <c r="CG222" s="292"/>
      <c r="CH222" s="292"/>
      <c r="CI222" s="292"/>
      <c r="CJ222" s="292"/>
      <c r="CK222" s="292"/>
      <c r="CL222" s="292"/>
      <c r="CM222" s="292"/>
      <c r="CN222" s="292"/>
      <c r="CO222" s="292"/>
      <c r="CP222" s="292"/>
      <c r="CQ222" s="292"/>
      <c r="CR222" s="292"/>
      <c r="CS222" s="292"/>
      <c r="CT222" s="292"/>
      <c r="CU222" s="292"/>
      <c r="CV222" s="292"/>
      <c r="CW222" s="292"/>
      <c r="CX222" s="292"/>
    </row>
    <row r="223" spans="1:102" s="144" customFormat="1" ht="21.75" customHeight="1" x14ac:dyDescent="0.15">
      <c r="A223" s="145"/>
      <c r="B223" s="559"/>
      <c r="C223" s="197" t="s">
        <v>89</v>
      </c>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476" t="s">
        <v>227</v>
      </c>
      <c r="AU223" s="476"/>
      <c r="AV223" s="561"/>
      <c r="AW223" s="163"/>
      <c r="AX223" s="491"/>
      <c r="AY223" s="492"/>
      <c r="AZ223" s="492"/>
      <c r="BA223" s="492"/>
      <c r="BB223" s="492"/>
      <c r="BC223" s="492"/>
      <c r="BD223" s="492"/>
      <c r="BE223" s="492"/>
      <c r="BF223" s="492"/>
      <c r="BG223" s="492"/>
      <c r="BH223" s="493"/>
      <c r="BI223" s="37"/>
      <c r="BJ223" s="164" t="s">
        <v>17</v>
      </c>
      <c r="BK223" s="290"/>
      <c r="BL223" s="292"/>
      <c r="BM223" s="294" t="str">
        <f>IF(AND($AX$211="",$AX$214="",$AX$217="",$AX$220="",$AX$223=""),"",IF(AND(COUNT($AX$211,$AX$214,$AX$217,$AX$220,$AX$223)&gt;0,AX223=""),"「患者数」の内数の一部が未記入です。患者数が0の場合は「0」とご記入ください。",IF($AX$208&lt;AX223,"①の「患者数」よりも値が大きくなっています。①の内数をご記入ください。",IF($AX$208&lt;SUM($AX$211,$AX$214,$AX$217,$AX$220,$AX$223),"合計値が①の「患者数」よりも大きくなっています。①の内数をご記入ください。",""))))</f>
        <v/>
      </c>
      <c r="BN223" s="292"/>
      <c r="BO223" s="292"/>
      <c r="BP223" s="292"/>
      <c r="BQ223" s="292"/>
      <c r="BR223" s="292"/>
      <c r="BS223" s="292"/>
      <c r="BT223" s="292"/>
      <c r="BU223" s="292"/>
      <c r="BV223" s="292"/>
      <c r="BW223" s="292"/>
      <c r="BX223" s="292"/>
      <c r="BY223" s="292"/>
      <c r="BZ223" s="292"/>
      <c r="CA223" s="292"/>
      <c r="CB223" s="292"/>
      <c r="CC223" s="292"/>
      <c r="CD223" s="292"/>
      <c r="CE223" s="292"/>
      <c r="CF223" s="292"/>
      <c r="CG223" s="292"/>
      <c r="CH223" s="292"/>
      <c r="CI223" s="292"/>
      <c r="CJ223" s="292"/>
      <c r="CK223" s="292"/>
      <c r="CL223" s="292"/>
      <c r="CM223" s="292"/>
      <c r="CN223" s="292"/>
      <c r="CO223" s="292"/>
      <c r="CP223" s="292"/>
      <c r="CQ223" s="292"/>
      <c r="CR223" s="292"/>
      <c r="CS223" s="292"/>
      <c r="CT223" s="292"/>
      <c r="CU223" s="292"/>
      <c r="CV223" s="292"/>
      <c r="CW223" s="292"/>
      <c r="CX223" s="292"/>
    </row>
    <row r="224" spans="1:102" s="144" customFormat="1" ht="3" customHeight="1" x14ac:dyDescent="0.15">
      <c r="A224" s="145"/>
      <c r="B224" s="560"/>
      <c r="C224" s="23"/>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71"/>
      <c r="AW224" s="165"/>
      <c r="AX224" s="38"/>
      <c r="AY224" s="38"/>
      <c r="AZ224" s="38"/>
      <c r="BA224" s="38"/>
      <c r="BB224" s="38"/>
      <c r="BC224" s="38"/>
      <c r="BD224" s="38"/>
      <c r="BE224" s="38"/>
      <c r="BF224" s="38"/>
      <c r="BG224" s="38"/>
      <c r="BH224" s="38"/>
      <c r="BI224" s="39"/>
      <c r="BJ224" s="166"/>
      <c r="BK224" s="290"/>
      <c r="BL224" s="292"/>
      <c r="BM224" s="292"/>
      <c r="BN224" s="292"/>
      <c r="BO224" s="292"/>
      <c r="BP224" s="292"/>
      <c r="BQ224" s="292"/>
      <c r="BR224" s="292"/>
      <c r="BS224" s="292"/>
      <c r="BT224" s="292"/>
      <c r="BU224" s="292"/>
      <c r="BV224" s="292"/>
      <c r="BW224" s="292"/>
      <c r="BX224" s="292"/>
      <c r="BY224" s="292"/>
      <c r="BZ224" s="292"/>
      <c r="CA224" s="292"/>
      <c r="CB224" s="292"/>
      <c r="CC224" s="292"/>
      <c r="CD224" s="292"/>
      <c r="CE224" s="292"/>
      <c r="CF224" s="292"/>
      <c r="CG224" s="292"/>
      <c r="CH224" s="292"/>
      <c r="CI224" s="292"/>
      <c r="CJ224" s="292"/>
      <c r="CK224" s="292"/>
      <c r="CL224" s="292"/>
      <c r="CM224" s="292"/>
      <c r="CN224" s="292"/>
      <c r="CO224" s="292"/>
      <c r="CP224" s="292"/>
      <c r="CQ224" s="292"/>
      <c r="CR224" s="292"/>
      <c r="CS224" s="292"/>
      <c r="CT224" s="292"/>
      <c r="CU224" s="292"/>
      <c r="CV224" s="292"/>
      <c r="CW224" s="292"/>
      <c r="CX224" s="292"/>
    </row>
    <row r="225" spans="1:102" s="144" customFormat="1" ht="3" customHeight="1" x14ac:dyDescent="0.15">
      <c r="A225" s="157"/>
      <c r="B225" s="158"/>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67"/>
      <c r="AX225" s="42"/>
      <c r="AY225" s="42"/>
      <c r="AZ225" s="42"/>
      <c r="BA225" s="42"/>
      <c r="BB225" s="42"/>
      <c r="BC225" s="42"/>
      <c r="BD225" s="42"/>
      <c r="BE225" s="42"/>
      <c r="BF225" s="42"/>
      <c r="BG225" s="42"/>
      <c r="BH225" s="42"/>
      <c r="BI225" s="43"/>
      <c r="BJ225" s="164"/>
      <c r="BK225" s="290"/>
      <c r="BL225" s="292"/>
      <c r="BM225" s="292"/>
      <c r="BN225" s="292"/>
      <c r="BO225" s="292"/>
      <c r="BP225" s="292"/>
      <c r="BQ225" s="292"/>
      <c r="BR225" s="292"/>
      <c r="BS225" s="292"/>
      <c r="BT225" s="292"/>
      <c r="BU225" s="292"/>
      <c r="BV225" s="292"/>
      <c r="BW225" s="292"/>
      <c r="BX225" s="292"/>
      <c r="BY225" s="292"/>
      <c r="BZ225" s="292"/>
      <c r="CA225" s="292"/>
      <c r="CB225" s="292"/>
      <c r="CC225" s="292"/>
      <c r="CD225" s="292"/>
      <c r="CE225" s="292"/>
      <c r="CF225" s="292"/>
      <c r="CG225" s="292"/>
      <c r="CH225" s="292"/>
      <c r="CI225" s="292"/>
      <c r="CJ225" s="292"/>
      <c r="CK225" s="292"/>
      <c r="CL225" s="292"/>
      <c r="CM225" s="292"/>
      <c r="CN225" s="292"/>
      <c r="CO225" s="292"/>
      <c r="CP225" s="292"/>
      <c r="CQ225" s="292"/>
      <c r="CR225" s="292"/>
      <c r="CS225" s="292"/>
      <c r="CT225" s="292"/>
      <c r="CU225" s="292"/>
      <c r="CV225" s="292"/>
      <c r="CW225" s="292"/>
      <c r="CX225" s="292"/>
    </row>
    <row r="226" spans="1:102" s="144" customFormat="1" ht="21.75" customHeight="1" x14ac:dyDescent="0.15">
      <c r="A226" s="276" t="s">
        <v>272</v>
      </c>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476" t="s">
        <v>228</v>
      </c>
      <c r="AU226" s="476"/>
      <c r="AV226" s="476"/>
      <c r="AW226" s="163"/>
      <c r="AX226" s="502">
        <f>SUM(AX229,AX232,AX235,AX238,AX241,AX244,AX247)</f>
        <v>0</v>
      </c>
      <c r="AY226" s="503"/>
      <c r="AZ226" s="503"/>
      <c r="BA226" s="503"/>
      <c r="BB226" s="503"/>
      <c r="BC226" s="503"/>
      <c r="BD226" s="503"/>
      <c r="BE226" s="503"/>
      <c r="BF226" s="503"/>
      <c r="BG226" s="503"/>
      <c r="BH226" s="504"/>
      <c r="BI226" s="37"/>
      <c r="BJ226" s="164" t="s">
        <v>17</v>
      </c>
      <c r="BK226" s="290"/>
      <c r="BL226" s="292"/>
      <c r="BM226" s="292"/>
      <c r="BN226" s="292"/>
      <c r="BO226" s="292"/>
      <c r="BP226" s="292"/>
      <c r="BQ226" s="292"/>
      <c r="BR226" s="292"/>
      <c r="BS226" s="292"/>
      <c r="BT226" s="292"/>
      <c r="BU226" s="292"/>
      <c r="BV226" s="292"/>
      <c r="BW226" s="292"/>
      <c r="BX226" s="292"/>
      <c r="BY226" s="292"/>
      <c r="BZ226" s="292"/>
      <c r="CA226" s="292"/>
      <c r="CB226" s="292"/>
      <c r="CC226" s="292"/>
      <c r="CD226" s="292"/>
      <c r="CE226" s="292"/>
      <c r="CF226" s="292"/>
      <c r="CG226" s="292"/>
      <c r="CH226" s="292"/>
      <c r="CI226" s="292"/>
      <c r="CJ226" s="292"/>
      <c r="CK226" s="292"/>
      <c r="CL226" s="292"/>
      <c r="CM226" s="292"/>
      <c r="CN226" s="292"/>
      <c r="CO226" s="292"/>
      <c r="CP226" s="292"/>
      <c r="CQ226" s="292"/>
      <c r="CR226" s="292"/>
      <c r="CS226" s="292"/>
      <c r="CT226" s="292"/>
      <c r="CU226" s="292"/>
      <c r="CV226" s="292"/>
      <c r="CW226" s="292"/>
      <c r="CX226" s="292"/>
    </row>
    <row r="227" spans="1:102" s="144" customFormat="1" ht="3" customHeight="1" x14ac:dyDescent="0.15">
      <c r="A227" s="145"/>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165"/>
      <c r="AX227" s="38"/>
      <c r="AY227" s="38"/>
      <c r="AZ227" s="38"/>
      <c r="BA227" s="38"/>
      <c r="BB227" s="38"/>
      <c r="BC227" s="38"/>
      <c r="BD227" s="38"/>
      <c r="BE227" s="38"/>
      <c r="BF227" s="38"/>
      <c r="BG227" s="38"/>
      <c r="BH227" s="38"/>
      <c r="BI227" s="39"/>
      <c r="BJ227" s="166"/>
      <c r="BK227" s="290"/>
      <c r="BL227" s="292"/>
      <c r="BM227" s="292"/>
      <c r="BN227" s="292"/>
      <c r="BO227" s="292"/>
      <c r="BP227" s="292"/>
      <c r="BQ227" s="292"/>
      <c r="BR227" s="292"/>
      <c r="BS227" s="292"/>
      <c r="BT227" s="292"/>
      <c r="BU227" s="292"/>
      <c r="BV227" s="292"/>
      <c r="BW227" s="292"/>
      <c r="BX227" s="292"/>
      <c r="BY227" s="292"/>
      <c r="BZ227" s="292"/>
      <c r="CA227" s="292"/>
      <c r="CB227" s="292"/>
      <c r="CC227" s="292"/>
      <c r="CD227" s="292"/>
      <c r="CE227" s="292"/>
      <c r="CF227" s="292"/>
      <c r="CG227" s="292"/>
      <c r="CH227" s="292"/>
      <c r="CI227" s="292"/>
      <c r="CJ227" s="292"/>
      <c r="CK227" s="292"/>
      <c r="CL227" s="292"/>
      <c r="CM227" s="292"/>
      <c r="CN227" s="292"/>
      <c r="CO227" s="292"/>
      <c r="CP227" s="292"/>
      <c r="CQ227" s="292"/>
      <c r="CR227" s="292"/>
      <c r="CS227" s="292"/>
      <c r="CT227" s="292"/>
      <c r="CU227" s="292"/>
      <c r="CV227" s="292"/>
      <c r="CW227" s="292"/>
      <c r="CX227" s="292"/>
    </row>
    <row r="228" spans="1:102" s="144" customFormat="1" ht="3" customHeight="1" x14ac:dyDescent="0.15">
      <c r="A228" s="145"/>
      <c r="B228" s="559" t="s">
        <v>156</v>
      </c>
      <c r="C228" s="145"/>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67"/>
      <c r="AX228" s="42"/>
      <c r="AY228" s="42"/>
      <c r="AZ228" s="42"/>
      <c r="BA228" s="42"/>
      <c r="BB228" s="42"/>
      <c r="BC228" s="42"/>
      <c r="BD228" s="42"/>
      <c r="BE228" s="42"/>
      <c r="BF228" s="42"/>
      <c r="BG228" s="42"/>
      <c r="BH228" s="42"/>
      <c r="BI228" s="43"/>
      <c r="BJ228" s="164"/>
      <c r="BK228" s="290"/>
      <c r="BL228" s="292"/>
      <c r="BM228" s="292"/>
      <c r="BN228" s="292"/>
      <c r="BO228" s="292"/>
      <c r="BP228" s="292"/>
      <c r="BQ228" s="292"/>
      <c r="BR228" s="292"/>
      <c r="BS228" s="292"/>
      <c r="BT228" s="292"/>
      <c r="BU228" s="292"/>
      <c r="BV228" s="292"/>
      <c r="BW228" s="292"/>
      <c r="BX228" s="292"/>
      <c r="BY228" s="292"/>
      <c r="BZ228" s="292"/>
      <c r="CA228" s="292"/>
      <c r="CB228" s="292"/>
      <c r="CC228" s="292"/>
      <c r="CD228" s="292"/>
      <c r="CE228" s="292"/>
      <c r="CF228" s="292"/>
      <c r="CG228" s="292"/>
      <c r="CH228" s="292"/>
      <c r="CI228" s="292"/>
      <c r="CJ228" s="292"/>
      <c r="CK228" s="292"/>
      <c r="CL228" s="292"/>
      <c r="CM228" s="292"/>
      <c r="CN228" s="292"/>
      <c r="CO228" s="292"/>
      <c r="CP228" s="292"/>
      <c r="CQ228" s="292"/>
      <c r="CR228" s="292"/>
      <c r="CS228" s="292"/>
      <c r="CT228" s="292"/>
      <c r="CU228" s="292"/>
      <c r="CV228" s="292"/>
      <c r="CW228" s="292"/>
      <c r="CX228" s="292"/>
    </row>
    <row r="229" spans="1:102" s="144" customFormat="1" ht="21.75" customHeight="1" x14ac:dyDescent="0.15">
      <c r="A229" s="145"/>
      <c r="B229" s="559"/>
      <c r="C229" s="145" t="s">
        <v>118</v>
      </c>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6"/>
      <c r="AQ229" s="146"/>
      <c r="AR229" s="146"/>
      <c r="AS229" s="146"/>
      <c r="AT229" s="476" t="s">
        <v>229</v>
      </c>
      <c r="AU229" s="476"/>
      <c r="AV229" s="476"/>
      <c r="AW229" s="163"/>
      <c r="AX229" s="491"/>
      <c r="AY229" s="492"/>
      <c r="AZ229" s="492"/>
      <c r="BA229" s="492"/>
      <c r="BB229" s="492"/>
      <c r="BC229" s="492"/>
      <c r="BD229" s="492"/>
      <c r="BE229" s="492"/>
      <c r="BF229" s="492"/>
      <c r="BG229" s="492"/>
      <c r="BH229" s="493"/>
      <c r="BI229" s="37"/>
      <c r="BJ229" s="164" t="s">
        <v>17</v>
      </c>
      <c r="BK229" s="290"/>
      <c r="BL229" s="292"/>
      <c r="BM229" s="294" t="str">
        <f>IF(AND($AX$229="",$AX$232="",$AX$235="",$AX$238="",$AX$241="",$AX$244="",$AX$247=""),"",IF(AND(COUNT($AX$229,$AX$232,$AX$235,$AX$238,$AX$241,$AX$244,$AX$247)&gt;0,AX229=""),"「患者数」の内数の一部が未記入です。患者数が0の場合は「0」とご記入ください。",IF($AX$226&lt;AX229,"②の「患者数」よりも値が大きくなっています。②の内数をご記入ください。",IF($AX$226&lt;SUM($AX$229,$AX$232,$AX$235,$AX$238,$AX$241,$AX$244,$AX$247),"合計値が②の「患者数」よりも大きくなっています。②の内数をご記入ください。",""))))</f>
        <v/>
      </c>
      <c r="BN229" s="292"/>
      <c r="BO229" s="292"/>
      <c r="BP229" s="292"/>
      <c r="BQ229" s="292"/>
      <c r="BR229" s="292"/>
      <c r="BS229" s="292"/>
      <c r="BT229" s="292"/>
      <c r="BU229" s="292"/>
      <c r="BV229" s="292"/>
      <c r="BW229" s="292"/>
      <c r="BX229" s="292"/>
      <c r="BY229" s="292"/>
      <c r="BZ229" s="292"/>
      <c r="CA229" s="292"/>
      <c r="CB229" s="292"/>
      <c r="CC229" s="292"/>
      <c r="CD229" s="292"/>
      <c r="CE229" s="292"/>
      <c r="CF229" s="292"/>
      <c r="CG229" s="292"/>
      <c r="CH229" s="292"/>
      <c r="CI229" s="292"/>
      <c r="CJ229" s="292"/>
      <c r="CK229" s="292"/>
      <c r="CL229" s="292"/>
      <c r="CM229" s="292"/>
      <c r="CN229" s="292"/>
      <c r="CO229" s="292"/>
      <c r="CP229" s="292"/>
      <c r="CQ229" s="292"/>
      <c r="CR229" s="292"/>
      <c r="CS229" s="292"/>
      <c r="CT229" s="292"/>
      <c r="CU229" s="292"/>
      <c r="CV229" s="292"/>
      <c r="CW229" s="292"/>
      <c r="CX229" s="292"/>
    </row>
    <row r="230" spans="1:102" s="144" customFormat="1" ht="3" customHeight="1" x14ac:dyDescent="0.15">
      <c r="A230" s="145"/>
      <c r="B230" s="559"/>
      <c r="C230" s="23"/>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165"/>
      <c r="AX230" s="38"/>
      <c r="AY230" s="38"/>
      <c r="AZ230" s="38"/>
      <c r="BA230" s="38"/>
      <c r="BB230" s="38"/>
      <c r="BC230" s="38"/>
      <c r="BD230" s="38"/>
      <c r="BE230" s="38"/>
      <c r="BF230" s="38"/>
      <c r="BG230" s="38"/>
      <c r="BH230" s="38"/>
      <c r="BI230" s="39"/>
      <c r="BJ230" s="166"/>
      <c r="BK230" s="290"/>
      <c r="BL230" s="292"/>
      <c r="BM230" s="292"/>
      <c r="BN230" s="292"/>
      <c r="BO230" s="292"/>
      <c r="BP230" s="292"/>
      <c r="BQ230" s="292"/>
      <c r="BR230" s="292"/>
      <c r="BS230" s="292"/>
      <c r="BT230" s="292"/>
      <c r="BU230" s="292"/>
      <c r="BV230" s="292"/>
      <c r="BW230" s="292"/>
      <c r="BX230" s="292"/>
      <c r="BY230" s="292"/>
      <c r="BZ230" s="292"/>
      <c r="CA230" s="292"/>
      <c r="CB230" s="292"/>
      <c r="CC230" s="292"/>
      <c r="CD230" s="292"/>
      <c r="CE230" s="292"/>
      <c r="CF230" s="292"/>
      <c r="CG230" s="292"/>
      <c r="CH230" s="292"/>
      <c r="CI230" s="292"/>
      <c r="CJ230" s="292"/>
      <c r="CK230" s="292"/>
      <c r="CL230" s="292"/>
      <c r="CM230" s="292"/>
      <c r="CN230" s="292"/>
      <c r="CO230" s="292"/>
      <c r="CP230" s="292"/>
      <c r="CQ230" s="292"/>
      <c r="CR230" s="292"/>
      <c r="CS230" s="292"/>
      <c r="CT230" s="292"/>
      <c r="CU230" s="292"/>
      <c r="CV230" s="292"/>
      <c r="CW230" s="292"/>
      <c r="CX230" s="292"/>
    </row>
    <row r="231" spans="1:102" s="144" customFormat="1" ht="3" customHeight="1" x14ac:dyDescent="0.15">
      <c r="A231" s="145"/>
      <c r="B231" s="559"/>
      <c r="C231" s="145"/>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67"/>
      <c r="AX231" s="42"/>
      <c r="AY231" s="42"/>
      <c r="AZ231" s="42"/>
      <c r="BA231" s="42"/>
      <c r="BB231" s="42"/>
      <c r="BC231" s="42"/>
      <c r="BD231" s="42"/>
      <c r="BE231" s="42"/>
      <c r="BF231" s="42"/>
      <c r="BG231" s="42"/>
      <c r="BH231" s="42"/>
      <c r="BI231" s="43"/>
      <c r="BJ231" s="164"/>
      <c r="BK231" s="290"/>
      <c r="BL231" s="292"/>
      <c r="BM231" s="292"/>
      <c r="BN231" s="292"/>
      <c r="BO231" s="292"/>
      <c r="BP231" s="292"/>
      <c r="BQ231" s="292"/>
      <c r="BR231" s="292"/>
      <c r="BS231" s="292"/>
      <c r="BT231" s="292"/>
      <c r="BU231" s="292"/>
      <c r="BV231" s="292"/>
      <c r="BW231" s="292"/>
      <c r="BX231" s="292"/>
      <c r="BY231" s="292"/>
      <c r="BZ231" s="292"/>
      <c r="CA231" s="292"/>
      <c r="CB231" s="292"/>
      <c r="CC231" s="292"/>
      <c r="CD231" s="292"/>
      <c r="CE231" s="292"/>
      <c r="CF231" s="292"/>
      <c r="CG231" s="292"/>
      <c r="CH231" s="292"/>
      <c r="CI231" s="292"/>
      <c r="CJ231" s="292"/>
      <c r="CK231" s="292"/>
      <c r="CL231" s="292"/>
      <c r="CM231" s="292"/>
      <c r="CN231" s="292"/>
      <c r="CO231" s="292"/>
      <c r="CP231" s="292"/>
      <c r="CQ231" s="292"/>
      <c r="CR231" s="292"/>
      <c r="CS231" s="292"/>
      <c r="CT231" s="292"/>
      <c r="CU231" s="292"/>
      <c r="CV231" s="292"/>
      <c r="CW231" s="292"/>
      <c r="CX231" s="292"/>
    </row>
    <row r="232" spans="1:102" s="144" customFormat="1" ht="21.75" customHeight="1" x14ac:dyDescent="0.15">
      <c r="A232" s="145"/>
      <c r="B232" s="559"/>
      <c r="C232" s="145" t="s">
        <v>119</v>
      </c>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476" t="s">
        <v>230</v>
      </c>
      <c r="AU232" s="476"/>
      <c r="AV232" s="476"/>
      <c r="AW232" s="163"/>
      <c r="AX232" s="491"/>
      <c r="AY232" s="492"/>
      <c r="AZ232" s="492"/>
      <c r="BA232" s="492"/>
      <c r="BB232" s="492"/>
      <c r="BC232" s="492"/>
      <c r="BD232" s="492"/>
      <c r="BE232" s="492"/>
      <c r="BF232" s="492"/>
      <c r="BG232" s="492"/>
      <c r="BH232" s="493"/>
      <c r="BI232" s="37"/>
      <c r="BJ232" s="164" t="s">
        <v>17</v>
      </c>
      <c r="BK232" s="290"/>
      <c r="BL232" s="292"/>
      <c r="BM232" s="294" t="str">
        <f>IF(AND($AX$229="",$AX$232="",$AX$235="",$AX$238="",$AX$241="",$AX$244="",$AX$247=""),"",IF(AND(COUNT($AX$229,$AX$232,$AX$235,$AX$238,$AX$241,$AX$244,$AX$247)&gt;0,AX232=""),"「患者数」の内数の一部が未記入です。患者数が0の場合は「0」とご記入ください。",IF($AX$226&lt;AX232,"②の「患者数」よりも値が大きくなっています。②の内数をご記入ください。",IF($AX$226&lt;SUM($AX$229,$AX$232,$AX$235,$AX$238,$AX$241,$AX$244,$AX$247),"合計値が②の「患者数」よりも大きくなっています。②の内数をご記入ください。",""))))</f>
        <v/>
      </c>
      <c r="BN232" s="292"/>
      <c r="BO232" s="292"/>
      <c r="BP232" s="292"/>
      <c r="BQ232" s="292"/>
      <c r="BR232" s="292"/>
      <c r="BS232" s="292"/>
      <c r="BT232" s="292"/>
      <c r="BU232" s="292"/>
      <c r="BV232" s="292"/>
      <c r="BW232" s="292"/>
      <c r="BX232" s="292"/>
      <c r="BY232" s="292"/>
      <c r="BZ232" s="292"/>
      <c r="CA232" s="292"/>
      <c r="CB232" s="292"/>
      <c r="CC232" s="292"/>
      <c r="CD232" s="292"/>
      <c r="CE232" s="292"/>
      <c r="CF232" s="292"/>
      <c r="CG232" s="292"/>
      <c r="CH232" s="292"/>
      <c r="CI232" s="292"/>
      <c r="CJ232" s="292"/>
      <c r="CK232" s="292"/>
      <c r="CL232" s="292"/>
      <c r="CM232" s="292"/>
      <c r="CN232" s="292"/>
      <c r="CO232" s="292"/>
      <c r="CP232" s="292"/>
      <c r="CQ232" s="292"/>
      <c r="CR232" s="292"/>
      <c r="CS232" s="292"/>
      <c r="CT232" s="292"/>
      <c r="CU232" s="292"/>
      <c r="CV232" s="292"/>
      <c r="CW232" s="292"/>
      <c r="CX232" s="292"/>
    </row>
    <row r="233" spans="1:102" s="144" customFormat="1" ht="3" customHeight="1" x14ac:dyDescent="0.15">
      <c r="A233" s="145"/>
      <c r="B233" s="559"/>
      <c r="C233" s="23"/>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165"/>
      <c r="AX233" s="38"/>
      <c r="AY233" s="38"/>
      <c r="AZ233" s="38"/>
      <c r="BA233" s="38"/>
      <c r="BB233" s="38"/>
      <c r="BC233" s="38"/>
      <c r="BD233" s="38"/>
      <c r="BE233" s="38"/>
      <c r="BF233" s="38"/>
      <c r="BG233" s="38"/>
      <c r="BH233" s="38"/>
      <c r="BI233" s="39"/>
      <c r="BJ233" s="166"/>
      <c r="BK233" s="290"/>
      <c r="BL233" s="292"/>
      <c r="BM233" s="292"/>
      <c r="BN233" s="292"/>
      <c r="BO233" s="292"/>
      <c r="BP233" s="292"/>
      <c r="BQ233" s="292"/>
      <c r="BR233" s="292"/>
      <c r="BS233" s="292"/>
      <c r="BT233" s="292"/>
      <c r="BU233" s="292"/>
      <c r="BV233" s="292"/>
      <c r="BW233" s="292"/>
      <c r="BX233" s="292"/>
      <c r="BY233" s="292"/>
      <c r="BZ233" s="292"/>
      <c r="CA233" s="292"/>
      <c r="CB233" s="292"/>
      <c r="CC233" s="292"/>
      <c r="CD233" s="292"/>
      <c r="CE233" s="292"/>
      <c r="CF233" s="292"/>
      <c r="CG233" s="292"/>
      <c r="CH233" s="292"/>
      <c r="CI233" s="292"/>
      <c r="CJ233" s="292"/>
      <c r="CK233" s="292"/>
      <c r="CL233" s="292"/>
      <c r="CM233" s="292"/>
      <c r="CN233" s="292"/>
      <c r="CO233" s="292"/>
      <c r="CP233" s="292"/>
      <c r="CQ233" s="292"/>
      <c r="CR233" s="292"/>
      <c r="CS233" s="292"/>
      <c r="CT233" s="292"/>
      <c r="CU233" s="292"/>
      <c r="CV233" s="292"/>
      <c r="CW233" s="292"/>
      <c r="CX233" s="292"/>
    </row>
    <row r="234" spans="1:102" s="144" customFormat="1" ht="3" customHeight="1" x14ac:dyDescent="0.15">
      <c r="A234" s="145"/>
      <c r="B234" s="559"/>
      <c r="C234" s="145"/>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67"/>
      <c r="AX234" s="42"/>
      <c r="AY234" s="42"/>
      <c r="AZ234" s="42"/>
      <c r="BA234" s="42"/>
      <c r="BB234" s="42"/>
      <c r="BC234" s="42"/>
      <c r="BD234" s="42"/>
      <c r="BE234" s="42"/>
      <c r="BF234" s="42"/>
      <c r="BG234" s="42"/>
      <c r="BH234" s="42"/>
      <c r="BI234" s="43"/>
      <c r="BJ234" s="164"/>
      <c r="BK234" s="290"/>
      <c r="BL234" s="292"/>
      <c r="BM234" s="292"/>
      <c r="BN234" s="292"/>
      <c r="BO234" s="292"/>
      <c r="BP234" s="292"/>
      <c r="BQ234" s="292"/>
      <c r="BR234" s="292"/>
      <c r="BS234" s="292"/>
      <c r="BT234" s="292"/>
      <c r="BU234" s="292"/>
      <c r="BV234" s="292"/>
      <c r="BW234" s="292"/>
      <c r="BX234" s="292"/>
      <c r="BY234" s="292"/>
      <c r="BZ234" s="292"/>
      <c r="CA234" s="292"/>
      <c r="CB234" s="292"/>
      <c r="CC234" s="292"/>
      <c r="CD234" s="292"/>
      <c r="CE234" s="292"/>
      <c r="CF234" s="292"/>
      <c r="CG234" s="292"/>
      <c r="CH234" s="292"/>
      <c r="CI234" s="292"/>
      <c r="CJ234" s="292"/>
      <c r="CK234" s="292"/>
      <c r="CL234" s="292"/>
      <c r="CM234" s="292"/>
      <c r="CN234" s="292"/>
      <c r="CO234" s="292"/>
      <c r="CP234" s="292"/>
      <c r="CQ234" s="292"/>
      <c r="CR234" s="292"/>
      <c r="CS234" s="292"/>
      <c r="CT234" s="292"/>
      <c r="CU234" s="292"/>
      <c r="CV234" s="292"/>
      <c r="CW234" s="292"/>
      <c r="CX234" s="292"/>
    </row>
    <row r="235" spans="1:102" s="144" customFormat="1" ht="21.75" customHeight="1" x14ac:dyDescent="0.15">
      <c r="A235" s="145"/>
      <c r="B235" s="559"/>
      <c r="C235" s="145" t="s">
        <v>120</v>
      </c>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476" t="s">
        <v>231</v>
      </c>
      <c r="AU235" s="476"/>
      <c r="AV235" s="476"/>
      <c r="AW235" s="163"/>
      <c r="AX235" s="491"/>
      <c r="AY235" s="492"/>
      <c r="AZ235" s="492"/>
      <c r="BA235" s="492"/>
      <c r="BB235" s="492"/>
      <c r="BC235" s="492"/>
      <c r="BD235" s="492"/>
      <c r="BE235" s="492"/>
      <c r="BF235" s="492"/>
      <c r="BG235" s="492"/>
      <c r="BH235" s="493"/>
      <c r="BI235" s="37"/>
      <c r="BJ235" s="164" t="s">
        <v>17</v>
      </c>
      <c r="BK235" s="290"/>
      <c r="BL235" s="292"/>
      <c r="BM235" s="294" t="str">
        <f>IF(AND($AX$229="",$AX$232="",$AX$235="",$AX$238="",$AX$241="",$AX$244="",$AX$247=""),"",IF(AND(COUNT($AX$229,$AX$232,$AX$235,$AX$238,$AX$241,$AX$244,$AX$247)&gt;0,AX235=""),"「患者数」の内数の一部が未記入です。患者数が0の場合は「0」とご記入ください。",IF($AX$226&lt;AX235,"②の「患者数」よりも値が大きくなっています。②の内数をご記入ください。",IF($AX$226&lt;SUM($AX$229,$AX$232,$AX$235,$AX$238,$AX$241,$AX$244,$AX$247),"合計値が②の「患者数」よりも大きくなっています。②の内数をご記入ください。",""))))</f>
        <v/>
      </c>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row>
    <row r="236" spans="1:102" s="144" customFormat="1" ht="3" customHeight="1" x14ac:dyDescent="0.15">
      <c r="A236" s="145"/>
      <c r="B236" s="559"/>
      <c r="C236" s="23"/>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165"/>
      <c r="AX236" s="38"/>
      <c r="AY236" s="38"/>
      <c r="AZ236" s="38"/>
      <c r="BA236" s="38"/>
      <c r="BB236" s="38"/>
      <c r="BC236" s="38"/>
      <c r="BD236" s="38"/>
      <c r="BE236" s="38"/>
      <c r="BF236" s="38"/>
      <c r="BG236" s="38"/>
      <c r="BH236" s="38"/>
      <c r="BI236" s="39"/>
      <c r="BJ236" s="166"/>
      <c r="BK236" s="290"/>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row>
    <row r="237" spans="1:102" s="144" customFormat="1" ht="3" customHeight="1" x14ac:dyDescent="0.15">
      <c r="A237" s="145"/>
      <c r="B237" s="559"/>
      <c r="C237" s="145"/>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67"/>
      <c r="AX237" s="42"/>
      <c r="AY237" s="42"/>
      <c r="AZ237" s="42"/>
      <c r="BA237" s="42"/>
      <c r="BB237" s="42"/>
      <c r="BC237" s="42"/>
      <c r="BD237" s="42"/>
      <c r="BE237" s="42"/>
      <c r="BF237" s="42"/>
      <c r="BG237" s="42"/>
      <c r="BH237" s="42"/>
      <c r="BI237" s="43"/>
      <c r="BJ237" s="164"/>
      <c r="BK237" s="290"/>
      <c r="BL237" s="292"/>
      <c r="BM237" s="292"/>
      <c r="BN237" s="292"/>
      <c r="BO237" s="292"/>
      <c r="BP237" s="292"/>
      <c r="BQ237" s="292"/>
      <c r="BR237" s="292"/>
      <c r="BS237" s="292"/>
      <c r="BT237" s="292"/>
      <c r="BU237" s="292"/>
      <c r="BV237" s="292"/>
      <c r="BW237" s="292"/>
      <c r="BX237" s="292"/>
      <c r="BY237" s="292"/>
      <c r="BZ237" s="292"/>
      <c r="CA237" s="292"/>
      <c r="CB237" s="292"/>
      <c r="CC237" s="292"/>
      <c r="CD237" s="292"/>
      <c r="CE237" s="292"/>
      <c r="CF237" s="292"/>
      <c r="CG237" s="292"/>
      <c r="CH237" s="292"/>
      <c r="CI237" s="292"/>
      <c r="CJ237" s="292"/>
      <c r="CK237" s="292"/>
      <c r="CL237" s="292"/>
      <c r="CM237" s="292"/>
      <c r="CN237" s="292"/>
      <c r="CO237" s="292"/>
      <c r="CP237" s="292"/>
      <c r="CQ237" s="292"/>
      <c r="CR237" s="292"/>
      <c r="CS237" s="292"/>
      <c r="CT237" s="292"/>
      <c r="CU237" s="292"/>
      <c r="CV237" s="292"/>
      <c r="CW237" s="292"/>
      <c r="CX237" s="292"/>
    </row>
    <row r="238" spans="1:102" s="144" customFormat="1" ht="21.75" customHeight="1" x14ac:dyDescent="0.15">
      <c r="A238" s="145"/>
      <c r="B238" s="559"/>
      <c r="C238" s="145" t="s">
        <v>121</v>
      </c>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476" t="s">
        <v>232</v>
      </c>
      <c r="AU238" s="476"/>
      <c r="AV238" s="476"/>
      <c r="AW238" s="163"/>
      <c r="AX238" s="491"/>
      <c r="AY238" s="492"/>
      <c r="AZ238" s="492"/>
      <c r="BA238" s="492"/>
      <c r="BB238" s="492"/>
      <c r="BC238" s="492"/>
      <c r="BD238" s="492"/>
      <c r="BE238" s="492"/>
      <c r="BF238" s="492"/>
      <c r="BG238" s="492"/>
      <c r="BH238" s="493"/>
      <c r="BI238" s="37"/>
      <c r="BJ238" s="164" t="s">
        <v>17</v>
      </c>
      <c r="BK238" s="290"/>
      <c r="BL238" s="292"/>
      <c r="BM238" s="294" t="str">
        <f>IF(AND($AX$229="",$AX$232="",$AX$235="",$AX$238="",$AX$241="",$AX$244="",$AX$247=""),"",IF(AND(COUNT($AX$229,$AX$232,$AX$235,$AX$238,$AX$241,$AX$244,$AX$247)&gt;0,AX238=""),"「患者数」の内数の一部が未記入です。患者数が0の場合は「0」とご記入ください。",IF($AX$226&lt;AX238,"②の「患者数」よりも値が大きくなっています。②の内数をご記入ください。",IF($AX$226&lt;SUM($AX$229,$AX$232,$AX$235,$AX$238,$AX$241,$AX$244,$AX$247),"合計値が②の「患者数」よりも大きくなっています。②の内数をご記入ください。",""))))</f>
        <v/>
      </c>
      <c r="BN238" s="292"/>
      <c r="BO238" s="292"/>
      <c r="BP238" s="292"/>
      <c r="BQ238" s="292"/>
      <c r="BR238" s="292"/>
      <c r="BS238" s="292"/>
      <c r="BT238" s="292"/>
      <c r="BU238" s="292"/>
      <c r="BV238" s="292"/>
      <c r="BW238" s="292"/>
      <c r="BX238" s="292"/>
      <c r="BY238" s="292"/>
      <c r="BZ238" s="292"/>
      <c r="CA238" s="292"/>
      <c r="CB238" s="292"/>
      <c r="CC238" s="292"/>
      <c r="CD238" s="292"/>
      <c r="CE238" s="292"/>
      <c r="CF238" s="292"/>
      <c r="CG238" s="292"/>
      <c r="CH238" s="292"/>
      <c r="CI238" s="292"/>
      <c r="CJ238" s="292"/>
      <c r="CK238" s="292"/>
      <c r="CL238" s="292"/>
      <c r="CM238" s="292"/>
      <c r="CN238" s="292"/>
      <c r="CO238" s="292"/>
      <c r="CP238" s="292"/>
      <c r="CQ238" s="292"/>
      <c r="CR238" s="292"/>
      <c r="CS238" s="292"/>
      <c r="CT238" s="292"/>
      <c r="CU238" s="292"/>
      <c r="CV238" s="292"/>
      <c r="CW238" s="292"/>
      <c r="CX238" s="292"/>
    </row>
    <row r="239" spans="1:102" s="144" customFormat="1" ht="3" customHeight="1" x14ac:dyDescent="0.15">
      <c r="A239" s="145"/>
      <c r="B239" s="559"/>
      <c r="C239" s="23"/>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165"/>
      <c r="AX239" s="38"/>
      <c r="AY239" s="38"/>
      <c r="AZ239" s="38"/>
      <c r="BA239" s="38"/>
      <c r="BB239" s="38"/>
      <c r="BC239" s="38"/>
      <c r="BD239" s="38"/>
      <c r="BE239" s="38"/>
      <c r="BF239" s="38"/>
      <c r="BG239" s="38"/>
      <c r="BH239" s="38"/>
      <c r="BI239" s="39"/>
      <c r="BJ239" s="166"/>
      <c r="BK239" s="290"/>
      <c r="BL239" s="292"/>
      <c r="BM239" s="292"/>
      <c r="BN239" s="292"/>
      <c r="BO239" s="292"/>
      <c r="BP239" s="292"/>
      <c r="BQ239" s="292"/>
      <c r="BR239" s="292"/>
      <c r="BS239" s="292"/>
      <c r="BT239" s="292"/>
      <c r="BU239" s="292"/>
      <c r="BV239" s="292"/>
      <c r="BW239" s="292"/>
      <c r="BX239" s="292"/>
      <c r="BY239" s="292"/>
      <c r="BZ239" s="292"/>
      <c r="CA239" s="292"/>
      <c r="CB239" s="292"/>
      <c r="CC239" s="292"/>
      <c r="CD239" s="292"/>
      <c r="CE239" s="292"/>
      <c r="CF239" s="292"/>
      <c r="CG239" s="292"/>
      <c r="CH239" s="292"/>
      <c r="CI239" s="292"/>
      <c r="CJ239" s="292"/>
      <c r="CK239" s="292"/>
      <c r="CL239" s="292"/>
      <c r="CM239" s="292"/>
      <c r="CN239" s="292"/>
      <c r="CO239" s="292"/>
      <c r="CP239" s="292"/>
      <c r="CQ239" s="292"/>
      <c r="CR239" s="292"/>
      <c r="CS239" s="292"/>
      <c r="CT239" s="292"/>
      <c r="CU239" s="292"/>
      <c r="CV239" s="292"/>
      <c r="CW239" s="292"/>
      <c r="CX239" s="292"/>
    </row>
    <row r="240" spans="1:102" s="144" customFormat="1" ht="3" customHeight="1" x14ac:dyDescent="0.15">
      <c r="A240" s="145"/>
      <c r="B240" s="559"/>
      <c r="C240" s="145"/>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67"/>
      <c r="AX240" s="42"/>
      <c r="AY240" s="42"/>
      <c r="AZ240" s="42"/>
      <c r="BA240" s="42"/>
      <c r="BB240" s="42"/>
      <c r="BC240" s="42"/>
      <c r="BD240" s="42"/>
      <c r="BE240" s="42"/>
      <c r="BF240" s="42"/>
      <c r="BG240" s="42"/>
      <c r="BH240" s="42"/>
      <c r="BI240" s="43"/>
      <c r="BJ240" s="164"/>
      <c r="BK240" s="290"/>
      <c r="BL240" s="292"/>
      <c r="BM240" s="292"/>
      <c r="BN240" s="292"/>
      <c r="BO240" s="292"/>
      <c r="BP240" s="292"/>
      <c r="BQ240" s="292"/>
      <c r="BR240" s="292"/>
      <c r="BS240" s="292"/>
      <c r="BT240" s="292"/>
      <c r="BU240" s="292"/>
      <c r="BV240" s="292"/>
      <c r="BW240" s="292"/>
      <c r="BX240" s="292"/>
      <c r="BY240" s="292"/>
      <c r="BZ240" s="292"/>
      <c r="CA240" s="292"/>
      <c r="CB240" s="292"/>
      <c r="CC240" s="292"/>
      <c r="CD240" s="292"/>
      <c r="CE240" s="292"/>
      <c r="CF240" s="292"/>
      <c r="CG240" s="292"/>
      <c r="CH240" s="292"/>
      <c r="CI240" s="292"/>
      <c r="CJ240" s="292"/>
      <c r="CK240" s="292"/>
      <c r="CL240" s="292"/>
      <c r="CM240" s="292"/>
      <c r="CN240" s="292"/>
      <c r="CO240" s="292"/>
      <c r="CP240" s="292"/>
      <c r="CQ240" s="292"/>
      <c r="CR240" s="292"/>
      <c r="CS240" s="292"/>
      <c r="CT240" s="292"/>
      <c r="CU240" s="292"/>
      <c r="CV240" s="292"/>
      <c r="CW240" s="292"/>
      <c r="CX240" s="292"/>
    </row>
    <row r="241" spans="1:102" s="144" customFormat="1" ht="21.75" customHeight="1" x14ac:dyDescent="0.15">
      <c r="A241" s="145"/>
      <c r="B241" s="559"/>
      <c r="C241" s="145" t="s">
        <v>122</v>
      </c>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476" t="s">
        <v>233</v>
      </c>
      <c r="AU241" s="476"/>
      <c r="AV241" s="476"/>
      <c r="AW241" s="163"/>
      <c r="AX241" s="491"/>
      <c r="AY241" s="492"/>
      <c r="AZ241" s="492"/>
      <c r="BA241" s="492"/>
      <c r="BB241" s="492"/>
      <c r="BC241" s="492"/>
      <c r="BD241" s="492"/>
      <c r="BE241" s="492"/>
      <c r="BF241" s="492"/>
      <c r="BG241" s="492"/>
      <c r="BH241" s="493"/>
      <c r="BI241" s="37"/>
      <c r="BJ241" s="164" t="s">
        <v>17</v>
      </c>
      <c r="BK241" s="290"/>
      <c r="BL241" s="292"/>
      <c r="BM241" s="294" t="str">
        <f>IF(AND($AX$229="",$AX$232="",$AX$235="",$AX$238="",$AX$241="",$AX$244="",$AX$247=""),"",IF(AND(COUNT($AX$229,$AX$232,$AX$235,$AX$238,$AX$241,$AX$244,$AX$247)&gt;0,AX241=""),"「患者数」の内数の一部が未記入です。患者数が0の場合は「0」とご記入ください。",IF($AX$226&lt;AX241,"②の「患者数」よりも値が大きくなっています。②の内数をご記入ください。",IF($AX$226&lt;SUM($AX$229,$AX$232,$AX$235,$AX$238,$AX$241,$AX$244,$AX$247),"合計値が②の「患者数」よりも大きくなっています。②の内数をご記入ください。",""))))</f>
        <v/>
      </c>
      <c r="BN241" s="292"/>
      <c r="BO241" s="292"/>
      <c r="BP241" s="292"/>
      <c r="BQ241" s="292"/>
      <c r="BR241" s="292"/>
      <c r="BS241" s="292"/>
      <c r="BT241" s="292"/>
      <c r="BU241" s="292"/>
      <c r="BV241" s="292"/>
      <c r="BW241" s="292"/>
      <c r="BX241" s="292"/>
      <c r="BY241" s="292"/>
      <c r="BZ241" s="292"/>
      <c r="CA241" s="292"/>
      <c r="CB241" s="292"/>
      <c r="CC241" s="292"/>
      <c r="CD241" s="292"/>
      <c r="CE241" s="292"/>
      <c r="CF241" s="292"/>
      <c r="CG241" s="292"/>
      <c r="CH241" s="292"/>
      <c r="CI241" s="292"/>
      <c r="CJ241" s="292"/>
      <c r="CK241" s="292"/>
      <c r="CL241" s="292"/>
      <c r="CM241" s="292"/>
      <c r="CN241" s="292"/>
      <c r="CO241" s="292"/>
      <c r="CP241" s="292"/>
      <c r="CQ241" s="292"/>
      <c r="CR241" s="292"/>
      <c r="CS241" s="292"/>
      <c r="CT241" s="292"/>
      <c r="CU241" s="292"/>
      <c r="CV241" s="292"/>
      <c r="CW241" s="292"/>
      <c r="CX241" s="292"/>
    </row>
    <row r="242" spans="1:102" s="144" customFormat="1" ht="3" customHeight="1" x14ac:dyDescent="0.15">
      <c r="A242" s="145"/>
      <c r="B242" s="559"/>
      <c r="C242" s="23"/>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165"/>
      <c r="AX242" s="38"/>
      <c r="AY242" s="38"/>
      <c r="AZ242" s="38"/>
      <c r="BA242" s="38"/>
      <c r="BB242" s="38"/>
      <c r="BC242" s="38"/>
      <c r="BD242" s="38"/>
      <c r="BE242" s="38"/>
      <c r="BF242" s="38"/>
      <c r="BG242" s="38"/>
      <c r="BH242" s="38"/>
      <c r="BI242" s="39"/>
      <c r="BJ242" s="166"/>
      <c r="BK242" s="290"/>
      <c r="BL242" s="292"/>
      <c r="BM242" s="292"/>
      <c r="BN242" s="292"/>
      <c r="BO242" s="292"/>
      <c r="BP242" s="292"/>
      <c r="BQ242" s="292"/>
      <c r="BR242" s="292"/>
      <c r="BS242" s="292"/>
      <c r="BT242" s="292"/>
      <c r="BU242" s="292"/>
      <c r="BV242" s="292"/>
      <c r="BW242" s="292"/>
      <c r="BX242" s="292"/>
      <c r="BY242" s="292"/>
      <c r="BZ242" s="292"/>
      <c r="CA242" s="292"/>
      <c r="CB242" s="292"/>
      <c r="CC242" s="292"/>
      <c r="CD242" s="292"/>
      <c r="CE242" s="292"/>
      <c r="CF242" s="292"/>
      <c r="CG242" s="292"/>
      <c r="CH242" s="292"/>
      <c r="CI242" s="292"/>
      <c r="CJ242" s="292"/>
      <c r="CK242" s="292"/>
      <c r="CL242" s="292"/>
      <c r="CM242" s="292"/>
      <c r="CN242" s="292"/>
      <c r="CO242" s="292"/>
      <c r="CP242" s="292"/>
      <c r="CQ242" s="292"/>
      <c r="CR242" s="292"/>
      <c r="CS242" s="292"/>
      <c r="CT242" s="292"/>
      <c r="CU242" s="292"/>
      <c r="CV242" s="292"/>
      <c r="CW242" s="292"/>
      <c r="CX242" s="292"/>
    </row>
    <row r="243" spans="1:102" s="144" customFormat="1" ht="3" customHeight="1" x14ac:dyDescent="0.15">
      <c r="A243" s="145"/>
      <c r="B243" s="559"/>
      <c r="C243" s="145"/>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67"/>
      <c r="AX243" s="42"/>
      <c r="AY243" s="42"/>
      <c r="AZ243" s="42"/>
      <c r="BA243" s="42"/>
      <c r="BB243" s="42"/>
      <c r="BC243" s="42"/>
      <c r="BD243" s="42"/>
      <c r="BE243" s="42"/>
      <c r="BF243" s="42"/>
      <c r="BG243" s="42"/>
      <c r="BH243" s="42"/>
      <c r="BI243" s="43"/>
      <c r="BJ243" s="164"/>
      <c r="BK243" s="290"/>
      <c r="BL243" s="292"/>
      <c r="BM243" s="292"/>
      <c r="BN243" s="292"/>
      <c r="BO243" s="292"/>
      <c r="BP243" s="292"/>
      <c r="BQ243" s="292"/>
      <c r="BR243" s="292"/>
      <c r="BS243" s="292"/>
      <c r="BT243" s="292"/>
      <c r="BU243" s="292"/>
      <c r="BV243" s="292"/>
      <c r="BW243" s="292"/>
      <c r="BX243" s="292"/>
      <c r="BY243" s="292"/>
      <c r="BZ243" s="292"/>
      <c r="CA243" s="292"/>
      <c r="CB243" s="292"/>
      <c r="CC243" s="292"/>
      <c r="CD243" s="292"/>
      <c r="CE243" s="292"/>
      <c r="CF243" s="292"/>
      <c r="CG243" s="292"/>
      <c r="CH243" s="292"/>
      <c r="CI243" s="292"/>
      <c r="CJ243" s="292"/>
      <c r="CK243" s="292"/>
      <c r="CL243" s="292"/>
      <c r="CM243" s="292"/>
      <c r="CN243" s="292"/>
      <c r="CO243" s="292"/>
      <c r="CP243" s="292"/>
      <c r="CQ243" s="292"/>
      <c r="CR243" s="292"/>
      <c r="CS243" s="292"/>
      <c r="CT243" s="292"/>
      <c r="CU243" s="292"/>
      <c r="CV243" s="292"/>
      <c r="CW243" s="292"/>
      <c r="CX243" s="292"/>
    </row>
    <row r="244" spans="1:102" s="144" customFormat="1" ht="21.75" customHeight="1" x14ac:dyDescent="0.15">
      <c r="A244" s="145"/>
      <c r="B244" s="559"/>
      <c r="C244" s="145" t="s">
        <v>123</v>
      </c>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476" t="s">
        <v>234</v>
      </c>
      <c r="AU244" s="476"/>
      <c r="AV244" s="476"/>
      <c r="AW244" s="163"/>
      <c r="AX244" s="491"/>
      <c r="AY244" s="492"/>
      <c r="AZ244" s="492"/>
      <c r="BA244" s="492"/>
      <c r="BB244" s="492"/>
      <c r="BC244" s="492"/>
      <c r="BD244" s="492"/>
      <c r="BE244" s="492"/>
      <c r="BF244" s="492"/>
      <c r="BG244" s="492"/>
      <c r="BH244" s="493"/>
      <c r="BI244" s="37"/>
      <c r="BJ244" s="164" t="s">
        <v>17</v>
      </c>
      <c r="BK244" s="290"/>
      <c r="BL244" s="292"/>
      <c r="BM244" s="294" t="str">
        <f>IF(AND($AX$229="",$AX$232="",$AX$235="",$AX$238="",$AX$241="",$AX$244="",$AX$247=""),"",IF(AND(COUNT($AX$229,$AX$232,$AX$235,$AX$238,$AX$241,$AX$244,$AX$247)&gt;0,AX244=""),"「患者数」の内数の一部が未記入です。患者数が0の場合は「0」とご記入ください。",IF($AX$226&lt;AX244,"②の「患者数」よりも値が大きくなっています。②の内数をご記入ください。",IF($AX$226&lt;SUM($AX$229,$AX$232,$AX$235,$AX$238,$AX$241,$AX$244,$AX$247),"合計値が②の「患者数」よりも大きくなっています。②の内数をご記入ください。",""))))</f>
        <v/>
      </c>
      <c r="BN244" s="292"/>
      <c r="BO244" s="292"/>
      <c r="BP244" s="292"/>
      <c r="BQ244" s="292"/>
      <c r="BR244" s="292"/>
      <c r="BS244" s="292"/>
      <c r="BT244" s="292"/>
      <c r="BU244" s="292"/>
      <c r="BV244" s="292"/>
      <c r="BW244" s="292"/>
      <c r="BX244" s="292"/>
      <c r="BY244" s="292"/>
      <c r="BZ244" s="292"/>
      <c r="CA244" s="292"/>
      <c r="CB244" s="292"/>
      <c r="CC244" s="292"/>
      <c r="CD244" s="292"/>
      <c r="CE244" s="292"/>
      <c r="CF244" s="292"/>
      <c r="CG244" s="292"/>
      <c r="CH244" s="292"/>
      <c r="CI244" s="292"/>
      <c r="CJ244" s="292"/>
      <c r="CK244" s="292"/>
      <c r="CL244" s="292"/>
      <c r="CM244" s="292"/>
      <c r="CN244" s="292"/>
      <c r="CO244" s="292"/>
      <c r="CP244" s="292"/>
      <c r="CQ244" s="292"/>
      <c r="CR244" s="292"/>
      <c r="CS244" s="292"/>
      <c r="CT244" s="292"/>
      <c r="CU244" s="292"/>
      <c r="CV244" s="292"/>
      <c r="CW244" s="292"/>
      <c r="CX244" s="292"/>
    </row>
    <row r="245" spans="1:102" s="144" customFormat="1" ht="3" customHeight="1" x14ac:dyDescent="0.15">
      <c r="A245" s="145"/>
      <c r="B245" s="559"/>
      <c r="C245" s="23"/>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165"/>
      <c r="AX245" s="38"/>
      <c r="AY245" s="38"/>
      <c r="AZ245" s="38"/>
      <c r="BA245" s="38"/>
      <c r="BB245" s="38"/>
      <c r="BC245" s="38"/>
      <c r="BD245" s="38"/>
      <c r="BE245" s="38"/>
      <c r="BF245" s="38"/>
      <c r="BG245" s="38"/>
      <c r="BH245" s="38"/>
      <c r="BI245" s="39"/>
      <c r="BJ245" s="166"/>
      <c r="BK245" s="290"/>
      <c r="BL245" s="292"/>
      <c r="BM245" s="292"/>
      <c r="BN245" s="292"/>
      <c r="BO245" s="292"/>
      <c r="BP245" s="292"/>
      <c r="BQ245" s="292"/>
      <c r="BR245" s="292"/>
      <c r="BS245" s="292"/>
      <c r="BT245" s="292"/>
      <c r="BU245" s="292"/>
      <c r="BV245" s="292"/>
      <c r="BW245" s="292"/>
      <c r="BX245" s="292"/>
      <c r="BY245" s="292"/>
      <c r="BZ245" s="292"/>
      <c r="CA245" s="292"/>
      <c r="CB245" s="292"/>
      <c r="CC245" s="292"/>
      <c r="CD245" s="292"/>
      <c r="CE245" s="292"/>
      <c r="CF245" s="292"/>
      <c r="CG245" s="292"/>
      <c r="CH245" s="292"/>
      <c r="CI245" s="292"/>
      <c r="CJ245" s="292"/>
      <c r="CK245" s="292"/>
      <c r="CL245" s="292"/>
      <c r="CM245" s="292"/>
      <c r="CN245" s="292"/>
      <c r="CO245" s="292"/>
      <c r="CP245" s="292"/>
      <c r="CQ245" s="292"/>
      <c r="CR245" s="292"/>
      <c r="CS245" s="292"/>
      <c r="CT245" s="292"/>
      <c r="CU245" s="292"/>
      <c r="CV245" s="292"/>
      <c r="CW245" s="292"/>
      <c r="CX245" s="292"/>
    </row>
    <row r="246" spans="1:102" s="144" customFormat="1" ht="3" customHeight="1" x14ac:dyDescent="0.15">
      <c r="A246" s="145"/>
      <c r="B246" s="559"/>
      <c r="C246" s="145"/>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67"/>
      <c r="AX246" s="42"/>
      <c r="AY246" s="42"/>
      <c r="AZ246" s="42"/>
      <c r="BA246" s="42"/>
      <c r="BB246" s="42"/>
      <c r="BC246" s="42"/>
      <c r="BD246" s="42"/>
      <c r="BE246" s="42"/>
      <c r="BF246" s="42"/>
      <c r="BG246" s="42"/>
      <c r="BH246" s="42"/>
      <c r="BI246" s="43"/>
      <c r="BJ246" s="164"/>
      <c r="BK246" s="290"/>
      <c r="BL246" s="292"/>
      <c r="BM246" s="292"/>
      <c r="BN246" s="292"/>
      <c r="BO246" s="292"/>
      <c r="BP246" s="292"/>
      <c r="BQ246" s="292"/>
      <c r="BR246" s="292"/>
      <c r="BS246" s="292"/>
      <c r="BT246" s="292"/>
      <c r="BU246" s="292"/>
      <c r="BV246" s="292"/>
      <c r="BW246" s="292"/>
      <c r="BX246" s="292"/>
      <c r="BY246" s="292"/>
      <c r="BZ246" s="292"/>
      <c r="CA246" s="292"/>
      <c r="CB246" s="292"/>
      <c r="CC246" s="292"/>
      <c r="CD246" s="292"/>
      <c r="CE246" s="292"/>
      <c r="CF246" s="292"/>
      <c r="CG246" s="292"/>
      <c r="CH246" s="292"/>
      <c r="CI246" s="292"/>
      <c r="CJ246" s="292"/>
      <c r="CK246" s="292"/>
      <c r="CL246" s="292"/>
      <c r="CM246" s="292"/>
      <c r="CN246" s="292"/>
      <c r="CO246" s="292"/>
      <c r="CP246" s="292"/>
      <c r="CQ246" s="292"/>
      <c r="CR246" s="292"/>
      <c r="CS246" s="292"/>
      <c r="CT246" s="292"/>
      <c r="CU246" s="292"/>
      <c r="CV246" s="292"/>
      <c r="CW246" s="292"/>
      <c r="CX246" s="292"/>
    </row>
    <row r="247" spans="1:102" s="144" customFormat="1" ht="21.75" customHeight="1" x14ac:dyDescent="0.15">
      <c r="A247" s="24"/>
      <c r="B247" s="559"/>
      <c r="C247" s="145" t="s">
        <v>124</v>
      </c>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476" t="s">
        <v>235</v>
      </c>
      <c r="AU247" s="476"/>
      <c r="AV247" s="476"/>
      <c r="AW247" s="163"/>
      <c r="AX247" s="491"/>
      <c r="AY247" s="492"/>
      <c r="AZ247" s="492"/>
      <c r="BA247" s="492"/>
      <c r="BB247" s="492"/>
      <c r="BC247" s="492"/>
      <c r="BD247" s="492"/>
      <c r="BE247" s="492"/>
      <c r="BF247" s="492"/>
      <c r="BG247" s="492"/>
      <c r="BH247" s="493"/>
      <c r="BI247" s="37"/>
      <c r="BJ247" s="164" t="s">
        <v>17</v>
      </c>
      <c r="BK247" s="290"/>
      <c r="BL247" s="292"/>
      <c r="BM247" s="294" t="str">
        <f>IF(AND($AX$229="",$AX$232="",$AX$235="",$AX$238="",$AX$241="",$AX$244="",$AX$247=""),"",IF(AND(COUNT($AX$229,$AX$232,$AX$235,$AX$238,$AX$241,$AX$244,$AX$247)&gt;0,AX247=""),"「患者数」の内数の一部が未記入です。患者数が0の場合は「0」とご記入ください。",IF($AX$226&lt;AX247,"②の「患者数」よりも値が大きくなっています。②の内数をご記入ください。",IF($AX$226&lt;SUM($AX$229,$AX$232,$AX$235,$AX$238,$AX$241,$AX$244,$AX$247),"合計値が②の「患者数」よりも大きくなっています。②の内数をご記入ください。",""))))</f>
        <v/>
      </c>
      <c r="BN247" s="292"/>
      <c r="BO247" s="292"/>
      <c r="BP247" s="292"/>
      <c r="BQ247" s="292"/>
      <c r="BR247" s="292"/>
      <c r="BS247" s="292"/>
      <c r="BT247" s="292"/>
      <c r="BU247" s="292"/>
      <c r="BV247" s="292"/>
      <c r="BW247" s="292"/>
      <c r="BX247" s="292"/>
      <c r="BY247" s="292"/>
      <c r="BZ247" s="292"/>
      <c r="CA247" s="292"/>
      <c r="CB247" s="292"/>
      <c r="CC247" s="292"/>
      <c r="CD247" s="292"/>
      <c r="CE247" s="292"/>
      <c r="CF247" s="292"/>
      <c r="CG247" s="292"/>
      <c r="CH247" s="292"/>
      <c r="CI247" s="292"/>
      <c r="CJ247" s="292"/>
      <c r="CK247" s="292"/>
      <c r="CL247" s="292"/>
      <c r="CM247" s="292"/>
      <c r="CN247" s="292"/>
      <c r="CO247" s="292"/>
      <c r="CP247" s="292"/>
      <c r="CQ247" s="292"/>
      <c r="CR247" s="292"/>
      <c r="CS247" s="292"/>
      <c r="CT247" s="292"/>
      <c r="CU247" s="292"/>
      <c r="CV247" s="292"/>
      <c r="CW247" s="292"/>
      <c r="CX247" s="292"/>
    </row>
    <row r="248" spans="1:102" s="144" customFormat="1" ht="3" customHeight="1" x14ac:dyDescent="0.15">
      <c r="A248" s="132"/>
      <c r="B248" s="560"/>
      <c r="C248" s="23"/>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165"/>
      <c r="AX248" s="38"/>
      <c r="AY248" s="38"/>
      <c r="AZ248" s="38"/>
      <c r="BA248" s="38"/>
      <c r="BB248" s="38"/>
      <c r="BC248" s="38"/>
      <c r="BD248" s="38"/>
      <c r="BE248" s="38"/>
      <c r="BF248" s="38"/>
      <c r="BG248" s="38"/>
      <c r="BH248" s="38"/>
      <c r="BI248" s="39"/>
      <c r="BJ248" s="166"/>
      <c r="BK248" s="290"/>
      <c r="BL248" s="292"/>
      <c r="BM248" s="292"/>
      <c r="BN248" s="292"/>
      <c r="BO248" s="292"/>
      <c r="BP248" s="292"/>
      <c r="BQ248" s="292"/>
      <c r="BR248" s="292"/>
      <c r="BS248" s="292"/>
      <c r="BT248" s="292"/>
      <c r="BU248" s="292"/>
      <c r="BV248" s="292"/>
      <c r="BW248" s="292"/>
      <c r="BX248" s="292"/>
      <c r="BY248" s="292"/>
      <c r="BZ248" s="292"/>
      <c r="CA248" s="292"/>
      <c r="CB248" s="292"/>
      <c r="CC248" s="292"/>
      <c r="CD248" s="292"/>
      <c r="CE248" s="292"/>
      <c r="CF248" s="292"/>
      <c r="CG248" s="292"/>
      <c r="CH248" s="292"/>
      <c r="CI248" s="292"/>
      <c r="CJ248" s="292"/>
      <c r="CK248" s="292"/>
      <c r="CL248" s="292"/>
      <c r="CM248" s="292"/>
      <c r="CN248" s="292"/>
      <c r="CO248" s="292"/>
      <c r="CP248" s="292"/>
      <c r="CQ248" s="292"/>
      <c r="CR248" s="292"/>
      <c r="CS248" s="292"/>
      <c r="CT248" s="292"/>
      <c r="CU248" s="292"/>
      <c r="CV248" s="292"/>
      <c r="CW248" s="292"/>
      <c r="CX248" s="292"/>
    </row>
    <row r="249" spans="1:102" s="144" customFormat="1" ht="6" customHeight="1" x14ac:dyDescent="0.15">
      <c r="BK249" s="290"/>
      <c r="BL249" s="292"/>
      <c r="BM249" s="292"/>
      <c r="BN249" s="292"/>
      <c r="BO249" s="292"/>
      <c r="BP249" s="292"/>
      <c r="BQ249" s="292"/>
      <c r="BR249" s="292"/>
      <c r="BS249" s="292"/>
      <c r="BT249" s="292"/>
      <c r="BU249" s="292"/>
      <c r="BV249" s="292"/>
      <c r="BW249" s="292"/>
      <c r="BX249" s="292"/>
      <c r="BY249" s="292"/>
      <c r="BZ249" s="292"/>
      <c r="CA249" s="292"/>
      <c r="CB249" s="292"/>
      <c r="CC249" s="292"/>
      <c r="CD249" s="292"/>
      <c r="CE249" s="292"/>
      <c r="CF249" s="292"/>
      <c r="CG249" s="292"/>
      <c r="CH249" s="292"/>
      <c r="CI249" s="292"/>
      <c r="CJ249" s="292"/>
      <c r="CK249" s="292"/>
      <c r="CL249" s="292"/>
      <c r="CM249" s="292"/>
      <c r="CN249" s="292"/>
      <c r="CO249" s="292"/>
      <c r="CP249" s="292"/>
      <c r="CQ249" s="292"/>
      <c r="CR249" s="292"/>
      <c r="CS249" s="292"/>
      <c r="CT249" s="292"/>
      <c r="CU249" s="292"/>
      <c r="CV249" s="292"/>
      <c r="CW249" s="292"/>
      <c r="CX249" s="292"/>
    </row>
    <row r="250" spans="1:102" s="144" customFormat="1" ht="19.5" customHeight="1" x14ac:dyDescent="0.15">
      <c r="A250" s="420" t="s">
        <v>270</v>
      </c>
      <c r="B250" s="421"/>
      <c r="C250" s="421"/>
      <c r="D250" s="421"/>
      <c r="E250" s="421"/>
      <c r="F250" s="421"/>
      <c r="G250" s="421"/>
      <c r="H250" s="421"/>
      <c r="I250" s="421"/>
      <c r="J250" s="421"/>
      <c r="K250" s="421"/>
      <c r="L250" s="421"/>
      <c r="M250" s="421"/>
      <c r="N250" s="421"/>
      <c r="O250" s="421"/>
      <c r="P250" s="421"/>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c r="AN250" s="421"/>
      <c r="AO250" s="421"/>
      <c r="AP250" s="421"/>
      <c r="AQ250" s="421"/>
      <c r="AR250" s="421"/>
      <c r="AS250" s="421"/>
      <c r="AT250" s="421"/>
      <c r="AU250" s="421"/>
      <c r="AV250" s="421"/>
      <c r="AW250" s="472"/>
      <c r="AX250" s="472"/>
      <c r="AY250" s="472"/>
      <c r="AZ250" s="472"/>
      <c r="BA250" s="472"/>
      <c r="BB250" s="472"/>
      <c r="BC250" s="472"/>
      <c r="BD250" s="472"/>
      <c r="BE250" s="472"/>
      <c r="BF250" s="472"/>
      <c r="BG250" s="472"/>
      <c r="BH250" s="472"/>
      <c r="BI250" s="472"/>
      <c r="BJ250" s="473"/>
      <c r="BK250" s="290"/>
      <c r="BL250" s="292"/>
      <c r="BM250" s="292"/>
      <c r="BN250" s="292"/>
      <c r="BO250" s="292"/>
      <c r="BP250" s="292"/>
      <c r="BQ250" s="292"/>
      <c r="BR250" s="292"/>
      <c r="BS250" s="292"/>
      <c r="BT250" s="292"/>
      <c r="BU250" s="292"/>
      <c r="BV250" s="292"/>
      <c r="BW250" s="292"/>
      <c r="BX250" s="292"/>
      <c r="BY250" s="292"/>
      <c r="BZ250" s="292"/>
      <c r="CA250" s="292"/>
      <c r="CB250" s="292"/>
      <c r="CC250" s="292"/>
      <c r="CD250" s="292"/>
      <c r="CE250" s="292"/>
      <c r="CF250" s="292"/>
      <c r="CG250" s="292"/>
      <c r="CH250" s="292"/>
      <c r="CI250" s="292"/>
      <c r="CJ250" s="292"/>
      <c r="CK250" s="292"/>
      <c r="CL250" s="292"/>
      <c r="CM250" s="292"/>
      <c r="CN250" s="292"/>
      <c r="CO250" s="292"/>
      <c r="CP250" s="292"/>
      <c r="CQ250" s="292"/>
      <c r="CR250" s="292"/>
      <c r="CS250" s="292"/>
      <c r="CT250" s="292"/>
      <c r="CU250" s="292"/>
      <c r="CV250" s="292"/>
      <c r="CW250" s="292"/>
      <c r="CX250" s="292"/>
    </row>
    <row r="251" spans="1:102" s="144" customFormat="1" ht="3" customHeight="1" x14ac:dyDescent="0.15">
      <c r="A251" s="157"/>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11"/>
      <c r="AX251" s="111"/>
      <c r="AY251" s="111"/>
      <c r="AZ251" s="111"/>
      <c r="BA251" s="111"/>
      <c r="BB251" s="111"/>
      <c r="BC251" s="111"/>
      <c r="BD251" s="111"/>
      <c r="BE251" s="111"/>
      <c r="BF251" s="111"/>
      <c r="BG251" s="111"/>
      <c r="BH251" s="111"/>
      <c r="BI251" s="111"/>
      <c r="BJ251" s="269"/>
      <c r="BK251" s="290"/>
      <c r="BL251" s="292"/>
      <c r="BM251" s="292"/>
      <c r="BN251" s="292"/>
      <c r="BO251" s="292"/>
      <c r="BP251" s="292"/>
      <c r="BQ251" s="292"/>
      <c r="BR251" s="292"/>
      <c r="BS251" s="292"/>
      <c r="BT251" s="292"/>
      <c r="BU251" s="292"/>
      <c r="BV251" s="292"/>
      <c r="BW251" s="292"/>
      <c r="BX251" s="292"/>
      <c r="BY251" s="292"/>
      <c r="BZ251" s="292"/>
      <c r="CA251" s="292"/>
      <c r="CB251" s="292"/>
      <c r="CC251" s="292"/>
      <c r="CD251" s="292"/>
      <c r="CE251" s="292"/>
      <c r="CF251" s="292"/>
      <c r="CG251" s="292"/>
      <c r="CH251" s="292"/>
      <c r="CI251" s="292"/>
      <c r="CJ251" s="292"/>
      <c r="CK251" s="292"/>
      <c r="CL251" s="292"/>
      <c r="CM251" s="292"/>
      <c r="CN251" s="292"/>
      <c r="CO251" s="292"/>
      <c r="CP251" s="292"/>
      <c r="CQ251" s="292"/>
      <c r="CR251" s="292"/>
      <c r="CS251" s="292"/>
      <c r="CT251" s="292"/>
      <c r="CU251" s="292"/>
      <c r="CV251" s="292"/>
      <c r="CW251" s="292"/>
      <c r="CX251" s="292"/>
    </row>
    <row r="252" spans="1:102" s="144" customFormat="1" ht="21.75" customHeight="1" x14ac:dyDescent="0.15">
      <c r="A252" s="276" t="s">
        <v>273</v>
      </c>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476"/>
      <c r="AU252" s="476"/>
      <c r="AV252" s="476"/>
      <c r="AW252" s="266"/>
      <c r="AX252" s="266"/>
      <c r="AY252" s="266"/>
      <c r="AZ252" s="266"/>
      <c r="BA252" s="266"/>
      <c r="BB252" s="266"/>
      <c r="BC252" s="266"/>
      <c r="BD252" s="266"/>
      <c r="BE252" s="266"/>
      <c r="BF252" s="266"/>
      <c r="BG252" s="266"/>
      <c r="BH252" s="266"/>
      <c r="BI252" s="266"/>
      <c r="BJ252" s="267"/>
      <c r="BK252" s="290"/>
      <c r="BL252" s="292"/>
      <c r="BM252" s="292"/>
      <c r="BN252" s="292"/>
      <c r="BO252" s="292"/>
      <c r="BP252" s="292"/>
      <c r="BQ252" s="292"/>
      <c r="BR252" s="292"/>
      <c r="BS252" s="292"/>
      <c r="BT252" s="292"/>
      <c r="BU252" s="292"/>
      <c r="BV252" s="292"/>
      <c r="BW252" s="292"/>
      <c r="BX252" s="292"/>
      <c r="BY252" s="292"/>
      <c r="BZ252" s="292"/>
      <c r="CA252" s="292"/>
      <c r="CB252" s="292"/>
      <c r="CC252" s="292"/>
      <c r="CD252" s="292"/>
      <c r="CE252" s="292"/>
      <c r="CF252" s="292"/>
      <c r="CG252" s="292"/>
      <c r="CH252" s="292"/>
      <c r="CI252" s="292"/>
      <c r="CJ252" s="292"/>
      <c r="CK252" s="292"/>
      <c r="CL252" s="292"/>
      <c r="CM252" s="292"/>
      <c r="CN252" s="292"/>
      <c r="CO252" s="292"/>
      <c r="CP252" s="292"/>
      <c r="CQ252" s="292"/>
      <c r="CR252" s="292"/>
      <c r="CS252" s="292"/>
      <c r="CT252" s="292"/>
      <c r="CU252" s="292"/>
      <c r="CV252" s="292"/>
      <c r="CW252" s="292"/>
      <c r="CX252" s="292"/>
    </row>
    <row r="253" spans="1:102" s="144" customFormat="1" ht="3" customHeight="1" x14ac:dyDescent="0.15">
      <c r="A253" s="145"/>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264"/>
      <c r="AX253" s="264"/>
      <c r="AY253" s="264"/>
      <c r="AZ253" s="264"/>
      <c r="BA253" s="264"/>
      <c r="BB253" s="264"/>
      <c r="BC253" s="264"/>
      <c r="BD253" s="264"/>
      <c r="BE253" s="264"/>
      <c r="BF253" s="264"/>
      <c r="BG253" s="264"/>
      <c r="BH253" s="264"/>
      <c r="BI253" s="264"/>
      <c r="BJ253" s="268"/>
      <c r="BK253" s="290"/>
      <c r="BL253" s="292"/>
      <c r="BM253" s="292"/>
      <c r="BN253" s="292"/>
      <c r="BO253" s="292"/>
      <c r="BP253" s="292"/>
      <c r="BQ253" s="292"/>
      <c r="BR253" s="292"/>
      <c r="BS253" s="292"/>
      <c r="BT253" s="292"/>
      <c r="BU253" s="292"/>
      <c r="BV253" s="292"/>
      <c r="BW253" s="292"/>
      <c r="BX253" s="292"/>
      <c r="BY253" s="292"/>
      <c r="BZ253" s="292"/>
      <c r="CA253" s="292"/>
      <c r="CB253" s="292"/>
      <c r="CC253" s="292"/>
      <c r="CD253" s="292"/>
      <c r="CE253" s="292"/>
      <c r="CF253" s="292"/>
      <c r="CG253" s="292"/>
      <c r="CH253" s="292"/>
      <c r="CI253" s="292"/>
      <c r="CJ253" s="292"/>
      <c r="CK253" s="292"/>
      <c r="CL253" s="292"/>
      <c r="CM253" s="292"/>
      <c r="CN253" s="292"/>
      <c r="CO253" s="292"/>
      <c r="CP253" s="292"/>
      <c r="CQ253" s="292"/>
      <c r="CR253" s="292"/>
      <c r="CS253" s="292"/>
      <c r="CT253" s="292"/>
      <c r="CU253" s="292"/>
      <c r="CV253" s="292"/>
      <c r="CW253" s="292"/>
      <c r="CX253" s="292"/>
    </row>
    <row r="254" spans="1:102" s="144" customFormat="1" ht="3" customHeight="1" x14ac:dyDescent="0.15">
      <c r="A254" s="145"/>
      <c r="B254" s="157"/>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67"/>
      <c r="AX254" s="42"/>
      <c r="AY254" s="42"/>
      <c r="AZ254" s="42"/>
      <c r="BA254" s="42"/>
      <c r="BB254" s="42"/>
      <c r="BC254" s="42"/>
      <c r="BD254" s="42"/>
      <c r="BE254" s="42"/>
      <c r="BF254" s="42"/>
      <c r="BG254" s="42"/>
      <c r="BH254" s="42"/>
      <c r="BI254" s="43"/>
      <c r="BJ254" s="164"/>
      <c r="BK254" s="290"/>
      <c r="BL254" s="292"/>
      <c r="BM254" s="292"/>
      <c r="BN254" s="292"/>
      <c r="BO254" s="292"/>
      <c r="BP254" s="292"/>
      <c r="BQ254" s="292"/>
      <c r="BR254" s="292"/>
      <c r="BS254" s="292"/>
      <c r="BT254" s="292"/>
      <c r="BU254" s="292"/>
      <c r="BV254" s="292"/>
      <c r="BW254" s="292"/>
      <c r="BX254" s="292"/>
      <c r="BY254" s="292"/>
      <c r="BZ254" s="292"/>
      <c r="CA254" s="292"/>
      <c r="CB254" s="292"/>
      <c r="CC254" s="292"/>
      <c r="CD254" s="292"/>
      <c r="CE254" s="292"/>
      <c r="CF254" s="292"/>
      <c r="CG254" s="292"/>
      <c r="CH254" s="292"/>
      <c r="CI254" s="292"/>
      <c r="CJ254" s="292"/>
      <c r="CK254" s="292"/>
      <c r="CL254" s="292"/>
      <c r="CM254" s="292"/>
      <c r="CN254" s="292"/>
      <c r="CO254" s="292"/>
      <c r="CP254" s="292"/>
      <c r="CQ254" s="292"/>
      <c r="CR254" s="292"/>
      <c r="CS254" s="292"/>
      <c r="CT254" s="292"/>
      <c r="CU254" s="292"/>
      <c r="CV254" s="292"/>
      <c r="CW254" s="292"/>
      <c r="CX254" s="292"/>
    </row>
    <row r="255" spans="1:102" s="144" customFormat="1" ht="21.75" customHeight="1" x14ac:dyDescent="0.15">
      <c r="A255" s="145"/>
      <c r="B255" s="265" t="s">
        <v>238</v>
      </c>
      <c r="C255" s="14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476" t="s">
        <v>242</v>
      </c>
      <c r="AU255" s="476"/>
      <c r="AV255" s="476"/>
      <c r="AW255" s="163"/>
      <c r="AX255" s="491"/>
      <c r="AY255" s="492"/>
      <c r="AZ255" s="492"/>
      <c r="BA255" s="492"/>
      <c r="BB255" s="492"/>
      <c r="BC255" s="492"/>
      <c r="BD255" s="492"/>
      <c r="BE255" s="492"/>
      <c r="BF255" s="492"/>
      <c r="BG255" s="492"/>
      <c r="BH255" s="493"/>
      <c r="BI255" s="37"/>
      <c r="BJ255" s="164" t="s">
        <v>17</v>
      </c>
      <c r="BK255" s="290"/>
      <c r="BL255" s="292"/>
      <c r="BM255" s="294" t="str">
        <f>IF(AND($AX$255="",$AX$258="",$AX$261="",$AX$264=""),"",IF(AND(COUNT($AX$255,$AX$258,$AX$261,$AX$264)&gt;0,AX255=""),"「患者数」の内数の一部が未記入です。患者数が0の場合は「0」とご記入ください。",IF($AX$226&lt;AX255,"上記８．②の「患者数」よりも値が大きくなっています。②の内数をご記入ください。",IF($AX$226&lt;SUM($AX$255,$AX$258,$AX$261,$AX$264),"合計値が上記８．②の「患者数」よりも大きくなっています。上記８．②の内数をご記入ください。",""))))</f>
        <v/>
      </c>
      <c r="BN255" s="292"/>
      <c r="BO255" s="292"/>
      <c r="BP255" s="292"/>
      <c r="BQ255" s="292"/>
      <c r="BR255" s="292"/>
      <c r="BS255" s="292"/>
      <c r="BT255" s="292"/>
      <c r="BU255" s="292"/>
      <c r="BV255" s="292"/>
      <c r="BW255" s="292"/>
      <c r="BX255" s="292"/>
      <c r="BY255" s="292"/>
      <c r="BZ255" s="292"/>
      <c r="CA255" s="292"/>
      <c r="CB255" s="292"/>
      <c r="CC255" s="292"/>
      <c r="CD255" s="292"/>
      <c r="CE255" s="292"/>
      <c r="CF255" s="292"/>
      <c r="CG255" s="292"/>
      <c r="CH255" s="292"/>
      <c r="CI255" s="292"/>
      <c r="CJ255" s="292"/>
      <c r="CK255" s="292"/>
      <c r="CL255" s="292"/>
      <c r="CM255" s="292"/>
      <c r="CN255" s="292"/>
      <c r="CO255" s="292"/>
      <c r="CP255" s="292"/>
      <c r="CQ255" s="292"/>
      <c r="CR255" s="292"/>
      <c r="CS255" s="292"/>
      <c r="CT255" s="292"/>
      <c r="CU255" s="292"/>
      <c r="CV255" s="292"/>
      <c r="CW255" s="292"/>
      <c r="CX255" s="292"/>
    </row>
    <row r="256" spans="1:102" s="144" customFormat="1" ht="3" customHeight="1" x14ac:dyDescent="0.15">
      <c r="A256" s="145"/>
      <c r="B256" s="23"/>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165"/>
      <c r="AX256" s="38"/>
      <c r="AY256" s="38"/>
      <c r="AZ256" s="38"/>
      <c r="BA256" s="38"/>
      <c r="BB256" s="38"/>
      <c r="BC256" s="38"/>
      <c r="BD256" s="38"/>
      <c r="BE256" s="38"/>
      <c r="BF256" s="38"/>
      <c r="BG256" s="38"/>
      <c r="BH256" s="38"/>
      <c r="BI256" s="39"/>
      <c r="BJ256" s="166"/>
      <c r="BK256" s="290"/>
      <c r="BL256" s="292"/>
      <c r="BM256" s="292"/>
      <c r="BN256" s="292"/>
      <c r="BO256" s="292"/>
      <c r="BP256" s="292"/>
      <c r="BQ256" s="292"/>
      <c r="BR256" s="292"/>
      <c r="BS256" s="292"/>
      <c r="BT256" s="292"/>
      <c r="BU256" s="292"/>
      <c r="BV256" s="292"/>
      <c r="BW256" s="292"/>
      <c r="BX256" s="292"/>
      <c r="BY256" s="292"/>
      <c r="BZ256" s="292"/>
      <c r="CA256" s="292"/>
      <c r="CB256" s="292"/>
      <c r="CC256" s="292"/>
      <c r="CD256" s="292"/>
      <c r="CE256" s="292"/>
      <c r="CF256" s="292"/>
      <c r="CG256" s="292"/>
      <c r="CH256" s="292"/>
      <c r="CI256" s="292"/>
      <c r="CJ256" s="292"/>
      <c r="CK256" s="292"/>
      <c r="CL256" s="292"/>
      <c r="CM256" s="292"/>
      <c r="CN256" s="292"/>
      <c r="CO256" s="292"/>
      <c r="CP256" s="292"/>
      <c r="CQ256" s="292"/>
      <c r="CR256" s="292"/>
      <c r="CS256" s="292"/>
      <c r="CT256" s="292"/>
      <c r="CU256" s="292"/>
      <c r="CV256" s="292"/>
      <c r="CW256" s="292"/>
      <c r="CX256" s="292"/>
    </row>
    <row r="257" spans="1:102" s="144" customFormat="1" ht="3" customHeight="1" x14ac:dyDescent="0.15">
      <c r="A257" s="145"/>
      <c r="B257" s="145"/>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67"/>
      <c r="AX257" s="42"/>
      <c r="AY257" s="42"/>
      <c r="AZ257" s="42"/>
      <c r="BA257" s="42"/>
      <c r="BB257" s="42"/>
      <c r="BC257" s="42"/>
      <c r="BD257" s="42"/>
      <c r="BE257" s="42"/>
      <c r="BF257" s="42"/>
      <c r="BG257" s="42"/>
      <c r="BH257" s="42"/>
      <c r="BI257" s="43"/>
      <c r="BJ257" s="164"/>
      <c r="BK257" s="290"/>
      <c r="BL257" s="292"/>
      <c r="BM257" s="292"/>
      <c r="BN257" s="292"/>
      <c r="BO257" s="292"/>
      <c r="BP257" s="292"/>
      <c r="BQ257" s="292"/>
      <c r="BR257" s="292"/>
      <c r="BS257" s="292"/>
      <c r="BT257" s="292"/>
      <c r="BU257" s="292"/>
      <c r="BV257" s="292"/>
      <c r="BW257" s="292"/>
      <c r="BX257" s="292"/>
      <c r="BY257" s="292"/>
      <c r="BZ257" s="292"/>
      <c r="CA257" s="292"/>
      <c r="CB257" s="292"/>
      <c r="CC257" s="292"/>
      <c r="CD257" s="292"/>
      <c r="CE257" s="292"/>
      <c r="CF257" s="292"/>
      <c r="CG257" s="292"/>
      <c r="CH257" s="292"/>
      <c r="CI257" s="292"/>
      <c r="CJ257" s="292"/>
      <c r="CK257" s="292"/>
      <c r="CL257" s="292"/>
      <c r="CM257" s="292"/>
      <c r="CN257" s="292"/>
      <c r="CO257" s="292"/>
      <c r="CP257" s="292"/>
      <c r="CQ257" s="292"/>
      <c r="CR257" s="292"/>
      <c r="CS257" s="292"/>
      <c r="CT257" s="292"/>
      <c r="CU257" s="292"/>
      <c r="CV257" s="292"/>
      <c r="CW257" s="292"/>
      <c r="CX257" s="292"/>
    </row>
    <row r="258" spans="1:102" s="144" customFormat="1" ht="21.75" customHeight="1" x14ac:dyDescent="0.15">
      <c r="A258" s="145"/>
      <c r="B258" s="265" t="s">
        <v>239</v>
      </c>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476" t="s">
        <v>243</v>
      </c>
      <c r="AU258" s="476"/>
      <c r="AV258" s="476"/>
      <c r="AW258" s="163"/>
      <c r="AX258" s="491"/>
      <c r="AY258" s="492"/>
      <c r="AZ258" s="492"/>
      <c r="BA258" s="492"/>
      <c r="BB258" s="492"/>
      <c r="BC258" s="492"/>
      <c r="BD258" s="492"/>
      <c r="BE258" s="492"/>
      <c r="BF258" s="492"/>
      <c r="BG258" s="492"/>
      <c r="BH258" s="493"/>
      <c r="BI258" s="37"/>
      <c r="BJ258" s="164" t="s">
        <v>17</v>
      </c>
      <c r="BK258" s="290"/>
      <c r="BL258" s="292"/>
      <c r="BM258" s="294" t="str">
        <f>IF(AND($AX$255="",$AX$258="",$AX$261="",$AX$264=""),"",IF(AND(COUNT($AX$255,$AX$258,$AX$261,$AX$264)&gt;0,AX258=""),"「患者数」の内数の一部が未記入です。患者数が0の場合は「0」とご記入ください。",IF($AX$226&lt;AX258,"上記８．②の「患者数」よりも値が大きくなっています。②の内数をご記入ください。",IF($AX$226&lt;SUM($AX$255,$AX$258,$AX$261,$AX$264),"合計値が上記８．②の「患者数」よりも大きくなっています。上記８．②の内数をご記入ください。",""))))</f>
        <v/>
      </c>
      <c r="BN258" s="292"/>
      <c r="BO258" s="292"/>
      <c r="BP258" s="292"/>
      <c r="BQ258" s="292"/>
      <c r="BR258" s="292"/>
      <c r="BS258" s="292"/>
      <c r="BT258" s="292"/>
      <c r="BU258" s="292"/>
      <c r="BV258" s="292"/>
      <c r="BW258" s="292"/>
      <c r="BX258" s="292"/>
      <c r="BY258" s="292"/>
      <c r="BZ258" s="292"/>
      <c r="CA258" s="292"/>
      <c r="CB258" s="292"/>
      <c r="CC258" s="292"/>
      <c r="CD258" s="292"/>
      <c r="CE258" s="292"/>
      <c r="CF258" s="292"/>
      <c r="CG258" s="292"/>
      <c r="CH258" s="292"/>
      <c r="CI258" s="292"/>
      <c r="CJ258" s="292"/>
      <c r="CK258" s="292"/>
      <c r="CL258" s="292"/>
      <c r="CM258" s="292"/>
      <c r="CN258" s="292"/>
      <c r="CO258" s="292"/>
      <c r="CP258" s="292"/>
      <c r="CQ258" s="292"/>
      <c r="CR258" s="292"/>
      <c r="CS258" s="292"/>
      <c r="CT258" s="292"/>
      <c r="CU258" s="292"/>
      <c r="CV258" s="292"/>
      <c r="CW258" s="292"/>
      <c r="CX258" s="292"/>
    </row>
    <row r="259" spans="1:102" s="144" customFormat="1" ht="3" customHeight="1" x14ac:dyDescent="0.15">
      <c r="A259" s="145"/>
      <c r="B259" s="23"/>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165"/>
      <c r="AX259" s="38"/>
      <c r="AY259" s="38"/>
      <c r="AZ259" s="38"/>
      <c r="BA259" s="38"/>
      <c r="BB259" s="38"/>
      <c r="BC259" s="38"/>
      <c r="BD259" s="38"/>
      <c r="BE259" s="38"/>
      <c r="BF259" s="38"/>
      <c r="BG259" s="38"/>
      <c r="BH259" s="38"/>
      <c r="BI259" s="39"/>
      <c r="BJ259" s="166"/>
      <c r="BK259" s="290"/>
      <c r="BL259" s="292"/>
      <c r="BM259" s="292"/>
      <c r="BN259" s="292"/>
      <c r="BO259" s="292"/>
      <c r="BP259" s="292"/>
      <c r="BQ259" s="292"/>
      <c r="BR259" s="292"/>
      <c r="BS259" s="292"/>
      <c r="BT259" s="292"/>
      <c r="BU259" s="292"/>
      <c r="BV259" s="292"/>
      <c r="BW259" s="292"/>
      <c r="BX259" s="292"/>
      <c r="BY259" s="292"/>
      <c r="BZ259" s="292"/>
      <c r="CA259" s="292"/>
      <c r="CB259" s="292"/>
      <c r="CC259" s="292"/>
      <c r="CD259" s="292"/>
      <c r="CE259" s="292"/>
      <c r="CF259" s="292"/>
      <c r="CG259" s="292"/>
      <c r="CH259" s="292"/>
      <c r="CI259" s="292"/>
      <c r="CJ259" s="292"/>
      <c r="CK259" s="292"/>
      <c r="CL259" s="292"/>
      <c r="CM259" s="292"/>
      <c r="CN259" s="292"/>
      <c r="CO259" s="292"/>
      <c r="CP259" s="292"/>
      <c r="CQ259" s="292"/>
      <c r="CR259" s="292"/>
      <c r="CS259" s="292"/>
      <c r="CT259" s="292"/>
      <c r="CU259" s="292"/>
      <c r="CV259" s="292"/>
      <c r="CW259" s="292"/>
      <c r="CX259" s="292"/>
    </row>
    <row r="260" spans="1:102" s="144" customFormat="1" ht="3" customHeight="1" x14ac:dyDescent="0.15">
      <c r="A260" s="145"/>
      <c r="B260" s="145"/>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c r="AU260" s="146"/>
      <c r="AV260" s="146"/>
      <c r="AW260" s="167"/>
      <c r="AX260" s="42"/>
      <c r="AY260" s="42"/>
      <c r="AZ260" s="42"/>
      <c r="BA260" s="42"/>
      <c r="BB260" s="42"/>
      <c r="BC260" s="42"/>
      <c r="BD260" s="42"/>
      <c r="BE260" s="42"/>
      <c r="BF260" s="42"/>
      <c r="BG260" s="42"/>
      <c r="BH260" s="42"/>
      <c r="BI260" s="43"/>
      <c r="BJ260" s="164"/>
      <c r="BK260" s="290"/>
      <c r="BL260" s="292"/>
      <c r="BM260" s="292"/>
      <c r="BN260" s="292"/>
      <c r="BO260" s="292"/>
      <c r="BP260" s="292"/>
      <c r="BQ260" s="292"/>
      <c r="BR260" s="292"/>
      <c r="BS260" s="292"/>
      <c r="BT260" s="292"/>
      <c r="BU260" s="292"/>
      <c r="BV260" s="292"/>
      <c r="BW260" s="292"/>
      <c r="BX260" s="292"/>
      <c r="BY260" s="292"/>
      <c r="BZ260" s="292"/>
      <c r="CA260" s="292"/>
      <c r="CB260" s="292"/>
      <c r="CC260" s="292"/>
      <c r="CD260" s="292"/>
      <c r="CE260" s="292"/>
      <c r="CF260" s="292"/>
      <c r="CG260" s="292"/>
      <c r="CH260" s="292"/>
      <c r="CI260" s="292"/>
      <c r="CJ260" s="292"/>
      <c r="CK260" s="292"/>
      <c r="CL260" s="292"/>
      <c r="CM260" s="292"/>
      <c r="CN260" s="292"/>
      <c r="CO260" s="292"/>
      <c r="CP260" s="292"/>
      <c r="CQ260" s="292"/>
      <c r="CR260" s="292"/>
      <c r="CS260" s="292"/>
      <c r="CT260" s="292"/>
      <c r="CU260" s="292"/>
      <c r="CV260" s="292"/>
      <c r="CW260" s="292"/>
      <c r="CX260" s="292"/>
    </row>
    <row r="261" spans="1:102" s="144" customFormat="1" ht="21.75" customHeight="1" x14ac:dyDescent="0.15">
      <c r="A261" s="145"/>
      <c r="B261" s="265" t="s">
        <v>240</v>
      </c>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476" t="s">
        <v>244</v>
      </c>
      <c r="AU261" s="476"/>
      <c r="AV261" s="476"/>
      <c r="AW261" s="163"/>
      <c r="AX261" s="491"/>
      <c r="AY261" s="492"/>
      <c r="AZ261" s="492"/>
      <c r="BA261" s="492"/>
      <c r="BB261" s="492"/>
      <c r="BC261" s="492"/>
      <c r="BD261" s="492"/>
      <c r="BE261" s="492"/>
      <c r="BF261" s="492"/>
      <c r="BG261" s="492"/>
      <c r="BH261" s="493"/>
      <c r="BI261" s="37"/>
      <c r="BJ261" s="164" t="s">
        <v>17</v>
      </c>
      <c r="BK261" s="290"/>
      <c r="BL261" s="292"/>
      <c r="BM261" s="294" t="str">
        <f>IF(AND($AX$255="",$AX$258="",$AX$261="",$AX$264=""),"",IF(AND(COUNT($AX$255,$AX$258,$AX$261,$AX$264)&gt;0,AX261=""),"「患者数」の内数の一部が未記入です。患者数が0の場合は「0」とご記入ください。",IF($AX$226&lt;AX261,"上記８．②の「患者数」よりも値が大きくなっています。②の内数をご記入ください。",IF($AX$226&lt;SUM($AX$255,$AX$258,$AX$261,$AX$264),"合計値が上記８．②の「患者数」よりも大きくなっています。上記８．②の内数をご記入ください。",""))))</f>
        <v/>
      </c>
      <c r="BN261" s="292"/>
      <c r="BO261" s="292"/>
      <c r="BP261" s="292"/>
      <c r="BQ261" s="292"/>
      <c r="BR261" s="292"/>
      <c r="BS261" s="292"/>
      <c r="BT261" s="292"/>
      <c r="BU261" s="292"/>
      <c r="BV261" s="292"/>
      <c r="BW261" s="292"/>
      <c r="BX261" s="292"/>
      <c r="BY261" s="292"/>
      <c r="BZ261" s="292"/>
      <c r="CA261" s="292"/>
      <c r="CB261" s="292"/>
      <c r="CC261" s="292"/>
      <c r="CD261" s="292"/>
      <c r="CE261" s="292"/>
      <c r="CF261" s="292"/>
      <c r="CG261" s="292"/>
      <c r="CH261" s="292"/>
      <c r="CI261" s="292"/>
      <c r="CJ261" s="292"/>
      <c r="CK261" s="292"/>
      <c r="CL261" s="292"/>
      <c r="CM261" s="292"/>
      <c r="CN261" s="292"/>
      <c r="CO261" s="292"/>
      <c r="CP261" s="292"/>
      <c r="CQ261" s="292"/>
      <c r="CR261" s="292"/>
      <c r="CS261" s="292"/>
      <c r="CT261" s="292"/>
      <c r="CU261" s="292"/>
      <c r="CV261" s="292"/>
      <c r="CW261" s="292"/>
      <c r="CX261" s="292"/>
    </row>
    <row r="262" spans="1:102" s="144" customFormat="1" ht="3" customHeight="1" x14ac:dyDescent="0.15">
      <c r="A262" s="145"/>
      <c r="B262" s="23"/>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165"/>
      <c r="AX262" s="38"/>
      <c r="AY262" s="38"/>
      <c r="AZ262" s="38"/>
      <c r="BA262" s="38"/>
      <c r="BB262" s="38"/>
      <c r="BC262" s="38"/>
      <c r="BD262" s="38"/>
      <c r="BE262" s="38"/>
      <c r="BF262" s="38"/>
      <c r="BG262" s="38"/>
      <c r="BH262" s="38"/>
      <c r="BI262" s="39"/>
      <c r="BJ262" s="166"/>
      <c r="BK262" s="290"/>
      <c r="BL262" s="292"/>
      <c r="BM262" s="292"/>
      <c r="BN262" s="292"/>
      <c r="BO262" s="292"/>
      <c r="BP262" s="292"/>
      <c r="BQ262" s="292"/>
      <c r="BR262" s="292"/>
      <c r="BS262" s="292"/>
      <c r="BT262" s="292"/>
      <c r="BU262" s="292"/>
      <c r="BV262" s="292"/>
      <c r="BW262" s="292"/>
      <c r="BX262" s="292"/>
      <c r="BY262" s="292"/>
      <c r="BZ262" s="292"/>
      <c r="CA262" s="292"/>
      <c r="CB262" s="292"/>
      <c r="CC262" s="292"/>
      <c r="CD262" s="292"/>
      <c r="CE262" s="292"/>
      <c r="CF262" s="292"/>
      <c r="CG262" s="292"/>
      <c r="CH262" s="292"/>
      <c r="CI262" s="292"/>
      <c r="CJ262" s="292"/>
      <c r="CK262" s="292"/>
      <c r="CL262" s="292"/>
      <c r="CM262" s="292"/>
      <c r="CN262" s="292"/>
      <c r="CO262" s="292"/>
      <c r="CP262" s="292"/>
      <c r="CQ262" s="292"/>
      <c r="CR262" s="292"/>
      <c r="CS262" s="292"/>
      <c r="CT262" s="292"/>
      <c r="CU262" s="292"/>
      <c r="CV262" s="292"/>
      <c r="CW262" s="292"/>
      <c r="CX262" s="292"/>
    </row>
    <row r="263" spans="1:102" s="144" customFormat="1" ht="3" customHeight="1" x14ac:dyDescent="0.15">
      <c r="A263" s="145"/>
      <c r="B263" s="145"/>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c r="AU263" s="146"/>
      <c r="AV263" s="146"/>
      <c r="AW263" s="167"/>
      <c r="AX263" s="42"/>
      <c r="AY263" s="42"/>
      <c r="AZ263" s="42"/>
      <c r="BA263" s="42"/>
      <c r="BB263" s="42"/>
      <c r="BC263" s="42"/>
      <c r="BD263" s="42"/>
      <c r="BE263" s="42"/>
      <c r="BF263" s="42"/>
      <c r="BG263" s="42"/>
      <c r="BH263" s="42"/>
      <c r="BI263" s="43"/>
      <c r="BJ263" s="164"/>
      <c r="BK263" s="290"/>
      <c r="BL263" s="292"/>
      <c r="BM263" s="292"/>
      <c r="BN263" s="292"/>
      <c r="BO263" s="292"/>
      <c r="BP263" s="292"/>
      <c r="BQ263" s="292"/>
      <c r="BR263" s="292"/>
      <c r="BS263" s="292"/>
      <c r="BT263" s="292"/>
      <c r="BU263" s="292"/>
      <c r="BV263" s="292"/>
      <c r="BW263" s="292"/>
      <c r="BX263" s="292"/>
      <c r="BY263" s="292"/>
      <c r="BZ263" s="292"/>
      <c r="CA263" s="292"/>
      <c r="CB263" s="292"/>
      <c r="CC263" s="292"/>
      <c r="CD263" s="292"/>
      <c r="CE263" s="292"/>
      <c r="CF263" s="292"/>
      <c r="CG263" s="292"/>
      <c r="CH263" s="292"/>
      <c r="CI263" s="292"/>
      <c r="CJ263" s="292"/>
      <c r="CK263" s="292"/>
      <c r="CL263" s="292"/>
      <c r="CM263" s="292"/>
      <c r="CN263" s="292"/>
      <c r="CO263" s="292"/>
      <c r="CP263" s="292"/>
      <c r="CQ263" s="292"/>
      <c r="CR263" s="292"/>
      <c r="CS263" s="292"/>
      <c r="CT263" s="292"/>
      <c r="CU263" s="292"/>
      <c r="CV263" s="292"/>
      <c r="CW263" s="292"/>
      <c r="CX263" s="292"/>
    </row>
    <row r="264" spans="1:102" s="144" customFormat="1" ht="21.75" customHeight="1" x14ac:dyDescent="0.15">
      <c r="A264" s="145"/>
      <c r="B264" s="265" t="s">
        <v>241</v>
      </c>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476" t="s">
        <v>245</v>
      </c>
      <c r="AU264" s="476"/>
      <c r="AV264" s="476"/>
      <c r="AW264" s="163"/>
      <c r="AX264" s="491"/>
      <c r="AY264" s="492"/>
      <c r="AZ264" s="492"/>
      <c r="BA264" s="492"/>
      <c r="BB264" s="492"/>
      <c r="BC264" s="492"/>
      <c r="BD264" s="492"/>
      <c r="BE264" s="492"/>
      <c r="BF264" s="492"/>
      <c r="BG264" s="492"/>
      <c r="BH264" s="493"/>
      <c r="BI264" s="37"/>
      <c r="BJ264" s="164" t="s">
        <v>17</v>
      </c>
      <c r="BK264" s="290"/>
      <c r="BL264" s="292"/>
      <c r="BM264" s="294" t="str">
        <f>IF(AND($AX$255="",$AX$258="",$AX$261="",$AX$264=""),"",IF(AND(COUNT($AX$255,$AX$258,$AX$261,$AX$264)&gt;0,AX264=""),"「患者数」の内数の一部が未記入です。患者数が0の場合は「0」とご記入ください。",IF($AX$226&lt;AX264,"上記８．②の「患者数」よりも値が大きくなっています。②の内数をご記入ください。",IF($AX$226&lt;SUM($AX$255,$AX$258,$AX$261,$AX$264),"合計値が上記８．②の「患者数」よりも大きくなっています。上記８．②の内数をご記入ください。",""))))</f>
        <v/>
      </c>
      <c r="BN264" s="292"/>
      <c r="BO264" s="292"/>
      <c r="BP264" s="292"/>
      <c r="BQ264" s="292"/>
      <c r="BR264" s="292"/>
      <c r="BS264" s="292"/>
      <c r="BT264" s="292"/>
      <c r="BU264" s="292"/>
      <c r="BV264" s="292"/>
      <c r="BW264" s="292"/>
      <c r="BX264" s="292"/>
      <c r="BY264" s="292"/>
      <c r="BZ264" s="292"/>
      <c r="CA264" s="292"/>
      <c r="CB264" s="292"/>
      <c r="CC264" s="292"/>
      <c r="CD264" s="292"/>
      <c r="CE264" s="292"/>
      <c r="CF264" s="292"/>
      <c r="CG264" s="292"/>
      <c r="CH264" s="292"/>
      <c r="CI264" s="292"/>
      <c r="CJ264" s="292"/>
      <c r="CK264" s="292"/>
      <c r="CL264" s="292"/>
      <c r="CM264" s="292"/>
      <c r="CN264" s="292"/>
      <c r="CO264" s="292"/>
      <c r="CP264" s="292"/>
      <c r="CQ264" s="292"/>
      <c r="CR264" s="292"/>
      <c r="CS264" s="292"/>
      <c r="CT264" s="292"/>
      <c r="CU264" s="292"/>
      <c r="CV264" s="292"/>
      <c r="CW264" s="292"/>
      <c r="CX264" s="292"/>
    </row>
    <row r="265" spans="1:102" s="144" customFormat="1" ht="3" customHeight="1" x14ac:dyDescent="0.15">
      <c r="A265" s="23"/>
      <c r="B265" s="23"/>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165"/>
      <c r="AX265" s="38"/>
      <c r="AY265" s="38"/>
      <c r="AZ265" s="38"/>
      <c r="BA265" s="38"/>
      <c r="BB265" s="38"/>
      <c r="BC265" s="38"/>
      <c r="BD265" s="38"/>
      <c r="BE265" s="38"/>
      <c r="BF265" s="38"/>
      <c r="BG265" s="38"/>
      <c r="BH265" s="38"/>
      <c r="BI265" s="39"/>
      <c r="BJ265" s="166"/>
      <c r="BK265" s="290"/>
      <c r="BL265" s="292"/>
      <c r="BM265" s="292"/>
      <c r="BN265" s="292"/>
      <c r="BO265" s="292"/>
      <c r="BP265" s="292"/>
      <c r="BQ265" s="292"/>
      <c r="BR265" s="292"/>
      <c r="BS265" s="292"/>
      <c r="BT265" s="292"/>
      <c r="BU265" s="292"/>
      <c r="BV265" s="292"/>
      <c r="BW265" s="292"/>
      <c r="BX265" s="292"/>
      <c r="BY265" s="292"/>
      <c r="BZ265" s="292"/>
      <c r="CA265" s="292"/>
      <c r="CB265" s="292"/>
      <c r="CC265" s="292"/>
      <c r="CD265" s="292"/>
      <c r="CE265" s="292"/>
      <c r="CF265" s="292"/>
      <c r="CG265" s="292"/>
      <c r="CH265" s="292"/>
      <c r="CI265" s="292"/>
      <c r="CJ265" s="292"/>
      <c r="CK265" s="292"/>
      <c r="CL265" s="292"/>
      <c r="CM265" s="292"/>
      <c r="CN265" s="292"/>
      <c r="CO265" s="292"/>
      <c r="CP265" s="292"/>
      <c r="CQ265" s="292"/>
      <c r="CR265" s="292"/>
      <c r="CS265" s="292"/>
      <c r="CT265" s="292"/>
      <c r="CU265" s="292"/>
      <c r="CV265" s="292"/>
      <c r="CW265" s="292"/>
      <c r="CX265" s="292"/>
    </row>
    <row r="266" spans="1:102" s="144" customFormat="1" ht="6" customHeight="1" x14ac:dyDescent="0.15">
      <c r="BK266" s="290"/>
      <c r="BL266" s="292"/>
      <c r="BM266" s="292"/>
      <c r="BN266" s="292"/>
      <c r="BO266" s="292"/>
      <c r="BP266" s="292"/>
      <c r="BQ266" s="292"/>
      <c r="BR266" s="292"/>
      <c r="BS266" s="292"/>
      <c r="BT266" s="292"/>
      <c r="BU266" s="292"/>
      <c r="BV266" s="292"/>
      <c r="BW266" s="292"/>
      <c r="BX266" s="292"/>
      <c r="BY266" s="292"/>
      <c r="BZ266" s="292"/>
      <c r="CA266" s="292"/>
      <c r="CB266" s="292"/>
      <c r="CC266" s="292"/>
      <c r="CD266" s="292"/>
      <c r="CE266" s="292"/>
      <c r="CF266" s="292"/>
      <c r="CG266" s="292"/>
      <c r="CH266" s="292"/>
      <c r="CI266" s="292"/>
      <c r="CJ266" s="292"/>
      <c r="CK266" s="292"/>
      <c r="CL266" s="292"/>
      <c r="CM266" s="292"/>
      <c r="CN266" s="292"/>
      <c r="CO266" s="292"/>
      <c r="CP266" s="292"/>
      <c r="CQ266" s="292"/>
      <c r="CR266" s="292"/>
      <c r="CS266" s="292"/>
      <c r="CT266" s="292"/>
      <c r="CU266" s="292"/>
      <c r="CV266" s="292"/>
      <c r="CW266" s="292"/>
      <c r="CX266" s="292"/>
    </row>
    <row r="267" spans="1:102" s="144" customFormat="1" ht="19.5" customHeight="1" x14ac:dyDescent="0.15">
      <c r="A267" s="420" t="s">
        <v>164</v>
      </c>
      <c r="B267" s="421"/>
      <c r="C267" s="421"/>
      <c r="D267" s="421"/>
      <c r="E267" s="421"/>
      <c r="F267" s="421"/>
      <c r="G267" s="421"/>
      <c r="H267" s="421"/>
      <c r="I267" s="421"/>
      <c r="J267" s="421"/>
      <c r="K267" s="421"/>
      <c r="L267" s="421"/>
      <c r="M267" s="421"/>
      <c r="N267" s="421"/>
      <c r="O267" s="421"/>
      <c r="P267" s="421"/>
      <c r="Q267" s="421"/>
      <c r="R267" s="421"/>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c r="AU267" s="421"/>
      <c r="AV267" s="421"/>
      <c r="AW267" s="421"/>
      <c r="AX267" s="421"/>
      <c r="AY267" s="421"/>
      <c r="AZ267" s="421"/>
      <c r="BA267" s="421"/>
      <c r="BB267" s="421"/>
      <c r="BC267" s="421"/>
      <c r="BD267" s="421"/>
      <c r="BE267" s="472"/>
      <c r="BF267" s="472"/>
      <c r="BG267" s="472"/>
      <c r="BH267" s="472"/>
      <c r="BI267" s="472"/>
      <c r="BJ267" s="463"/>
      <c r="BK267" s="290"/>
      <c r="BL267" s="292"/>
      <c r="BM267" s="292"/>
      <c r="BN267" s="292"/>
      <c r="BO267" s="292"/>
      <c r="BP267" s="292"/>
      <c r="BQ267" s="292"/>
      <c r="BR267" s="292"/>
      <c r="BS267" s="292"/>
      <c r="BT267" s="292"/>
      <c r="BU267" s="292"/>
      <c r="BV267" s="292"/>
      <c r="BW267" s="292"/>
      <c r="BX267" s="292"/>
      <c r="BY267" s="292"/>
      <c r="BZ267" s="292"/>
      <c r="CA267" s="292"/>
      <c r="CB267" s="292"/>
      <c r="CC267" s="292"/>
      <c r="CD267" s="292"/>
      <c r="CE267" s="292"/>
      <c r="CF267" s="292"/>
      <c r="CG267" s="292"/>
      <c r="CH267" s="292"/>
      <c r="CI267" s="292"/>
      <c r="CJ267" s="292"/>
      <c r="CK267" s="292"/>
      <c r="CL267" s="292"/>
      <c r="CM267" s="292"/>
      <c r="CN267" s="292"/>
      <c r="CO267" s="292"/>
      <c r="CP267" s="292"/>
      <c r="CQ267" s="292"/>
      <c r="CR267" s="292"/>
      <c r="CS267" s="292"/>
      <c r="CT267" s="292"/>
      <c r="CU267" s="292"/>
      <c r="CV267" s="292"/>
      <c r="CW267" s="292"/>
      <c r="CX267" s="292"/>
    </row>
    <row r="268" spans="1:102" s="144" customFormat="1" ht="3" customHeight="1" x14ac:dyDescent="0.15">
      <c r="A268" s="5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62"/>
      <c r="AD268" s="52"/>
      <c r="AE268" s="52"/>
      <c r="AF268" s="52"/>
      <c r="AG268" s="52"/>
      <c r="AH268" s="52"/>
      <c r="AI268" s="52"/>
      <c r="AJ268" s="52"/>
      <c r="AK268" s="52"/>
      <c r="AL268" s="52"/>
      <c r="AM268" s="52"/>
      <c r="AN268" s="52"/>
      <c r="AO268" s="52"/>
      <c r="AP268" s="136"/>
      <c r="AQ268" s="136"/>
      <c r="AR268" s="136"/>
      <c r="AS268" s="136"/>
      <c r="AT268" s="136"/>
      <c r="AU268" s="136"/>
      <c r="AV268" s="136"/>
      <c r="AW268" s="57"/>
      <c r="AX268" s="58"/>
      <c r="AY268" s="58"/>
      <c r="AZ268" s="58"/>
      <c r="BA268" s="58"/>
      <c r="BB268" s="58"/>
      <c r="BC268" s="58"/>
      <c r="BD268" s="58"/>
      <c r="BE268" s="174"/>
      <c r="BF268" s="175"/>
      <c r="BG268" s="175"/>
      <c r="BH268" s="175"/>
      <c r="BI268" s="176"/>
      <c r="BJ268" s="130"/>
      <c r="BK268" s="290"/>
      <c r="BL268" s="292"/>
      <c r="BM268" s="292"/>
      <c r="BN268" s="292"/>
      <c r="BO268" s="292"/>
      <c r="BP268" s="292"/>
      <c r="BQ268" s="292"/>
      <c r="BR268" s="292"/>
      <c r="BS268" s="292"/>
      <c r="BT268" s="292"/>
      <c r="BU268" s="292"/>
      <c r="BV268" s="292"/>
      <c r="BW268" s="292"/>
      <c r="BX268" s="292"/>
      <c r="BY268" s="292"/>
      <c r="BZ268" s="292"/>
      <c r="CA268" s="292"/>
      <c r="CB268" s="292"/>
      <c r="CC268" s="292"/>
      <c r="CD268" s="292"/>
      <c r="CE268" s="292"/>
      <c r="CF268" s="292"/>
      <c r="CG268" s="292"/>
      <c r="CH268" s="292"/>
      <c r="CI268" s="292"/>
      <c r="CJ268" s="292"/>
      <c r="CK268" s="292"/>
      <c r="CL268" s="292"/>
      <c r="CM268" s="292"/>
      <c r="CN268" s="292"/>
      <c r="CO268" s="292"/>
      <c r="CP268" s="292"/>
      <c r="CQ268" s="292"/>
      <c r="CR268" s="292"/>
      <c r="CS268" s="292"/>
      <c r="CT268" s="292"/>
      <c r="CU268" s="292"/>
      <c r="CV268" s="292"/>
      <c r="CW268" s="292"/>
      <c r="CX268" s="292"/>
    </row>
    <row r="269" spans="1:102" s="144" customFormat="1" ht="21.75" customHeight="1" x14ac:dyDescent="0.15">
      <c r="A269" s="549" t="s">
        <v>131</v>
      </c>
      <c r="B269" s="550"/>
      <c r="C269" s="550"/>
      <c r="D269" s="550"/>
      <c r="E269" s="550"/>
      <c r="F269" s="550"/>
      <c r="G269" s="550"/>
      <c r="H269" s="550"/>
      <c r="I269" s="550"/>
      <c r="J269" s="550"/>
      <c r="K269" s="550"/>
      <c r="L269" s="550"/>
      <c r="M269" s="550"/>
      <c r="N269" s="550"/>
      <c r="O269" s="550"/>
      <c r="P269" s="550"/>
      <c r="Q269" s="550"/>
      <c r="R269" s="550"/>
      <c r="S269" s="550"/>
      <c r="T269" s="550"/>
      <c r="U269" s="550"/>
      <c r="V269" s="550"/>
      <c r="W269" s="550"/>
      <c r="X269" s="550"/>
      <c r="Y269" s="550"/>
      <c r="Z269" s="550"/>
      <c r="AA269" s="550"/>
      <c r="AB269" s="550"/>
      <c r="AC269" s="551"/>
      <c r="AD269" s="110" t="s">
        <v>19</v>
      </c>
      <c r="AE269" s="110"/>
      <c r="AF269" s="110"/>
      <c r="AG269" s="110"/>
      <c r="AH269" s="110"/>
      <c r="AI269" s="110"/>
      <c r="AJ269" s="110"/>
      <c r="AK269" s="110"/>
      <c r="AL269" s="110"/>
      <c r="AM269" s="110"/>
      <c r="AN269" s="110"/>
      <c r="AO269" s="110"/>
      <c r="AP269" s="50"/>
      <c r="AQ269" s="50"/>
      <c r="AR269" s="50"/>
      <c r="AS269" s="50"/>
      <c r="AT269" s="50"/>
      <c r="AU269" s="50"/>
      <c r="AV269" s="552" t="s">
        <v>246</v>
      </c>
      <c r="AW269" s="552"/>
      <c r="AX269" s="552"/>
      <c r="AY269" s="552"/>
      <c r="AZ269" s="552"/>
      <c r="BA269" s="552"/>
      <c r="BB269" s="552"/>
      <c r="BC269" s="552"/>
      <c r="BD269" s="552"/>
      <c r="BE269" s="177"/>
      <c r="BF269" s="523"/>
      <c r="BG269" s="524"/>
      <c r="BH269" s="525"/>
      <c r="BI269" s="178"/>
      <c r="BJ269" s="130"/>
      <c r="BK269" s="290"/>
      <c r="BL269" s="292"/>
      <c r="BM269" s="292"/>
      <c r="BN269" s="292"/>
      <c r="BO269" s="292"/>
      <c r="BP269" s="292"/>
      <c r="BQ269" s="292"/>
      <c r="BR269" s="292"/>
      <c r="BS269" s="292"/>
      <c r="BT269" s="292"/>
      <c r="BU269" s="292"/>
      <c r="BV269" s="292"/>
      <c r="BW269" s="292"/>
      <c r="BX269" s="292"/>
      <c r="BY269" s="292"/>
      <c r="BZ269" s="292"/>
      <c r="CA269" s="292"/>
      <c r="CB269" s="292"/>
      <c r="CC269" s="292"/>
      <c r="CD269" s="292"/>
      <c r="CE269" s="292"/>
      <c r="CF269" s="292"/>
      <c r="CG269" s="292"/>
      <c r="CH269" s="292"/>
      <c r="CI269" s="292"/>
      <c r="CJ269" s="292"/>
      <c r="CK269" s="292"/>
      <c r="CL269" s="292"/>
      <c r="CM269" s="292"/>
      <c r="CN269" s="292"/>
      <c r="CO269" s="292"/>
      <c r="CP269" s="292"/>
      <c r="CQ269" s="292"/>
      <c r="CR269" s="292"/>
      <c r="CS269" s="292"/>
      <c r="CT269" s="292"/>
      <c r="CU269" s="292"/>
      <c r="CV269" s="292"/>
      <c r="CW269" s="292"/>
      <c r="CX269" s="292"/>
    </row>
    <row r="270" spans="1:102" s="144" customFormat="1" ht="3" customHeight="1" x14ac:dyDescent="0.15">
      <c r="A270" s="150"/>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59"/>
      <c r="AD270" s="26"/>
      <c r="AE270" s="26"/>
      <c r="AF270" s="26"/>
      <c r="AG270" s="26"/>
      <c r="AH270" s="26"/>
      <c r="AI270" s="26"/>
      <c r="AJ270" s="26"/>
      <c r="AK270" s="26"/>
      <c r="AL270" s="26"/>
      <c r="AM270" s="26"/>
      <c r="AN270" s="26"/>
      <c r="AO270" s="26"/>
      <c r="AP270" s="25"/>
      <c r="AQ270" s="25"/>
      <c r="AR270" s="25"/>
      <c r="AS270" s="25"/>
      <c r="AT270" s="25"/>
      <c r="AU270" s="25"/>
      <c r="AV270" s="25"/>
      <c r="AW270" s="60"/>
      <c r="AX270" s="25"/>
      <c r="AY270" s="25"/>
      <c r="AZ270" s="25"/>
      <c r="BA270" s="25"/>
      <c r="BB270" s="25"/>
      <c r="BC270" s="25"/>
      <c r="BD270" s="25"/>
      <c r="BE270" s="179"/>
      <c r="BF270" s="61"/>
      <c r="BG270" s="61"/>
      <c r="BH270" s="61"/>
      <c r="BI270" s="180"/>
      <c r="BJ270" s="131"/>
      <c r="BK270" s="290"/>
      <c r="BL270" s="292"/>
      <c r="BM270" s="292"/>
      <c r="BN270" s="292"/>
      <c r="BO270" s="292"/>
      <c r="BP270" s="292"/>
      <c r="BQ270" s="292"/>
      <c r="BR270" s="292"/>
      <c r="BS270" s="292"/>
      <c r="BT270" s="292"/>
      <c r="BU270" s="292"/>
      <c r="BV270" s="292"/>
      <c r="BW270" s="292"/>
      <c r="BX270" s="292"/>
      <c r="BY270" s="292"/>
      <c r="BZ270" s="292"/>
      <c r="CA270" s="292"/>
      <c r="CB270" s="292"/>
      <c r="CC270" s="292"/>
      <c r="CD270" s="292"/>
      <c r="CE270" s="292"/>
      <c r="CF270" s="292"/>
      <c r="CG270" s="292"/>
      <c r="CH270" s="292"/>
      <c r="CI270" s="292"/>
      <c r="CJ270" s="292"/>
      <c r="CK270" s="292"/>
      <c r="CL270" s="292"/>
      <c r="CM270" s="292"/>
      <c r="CN270" s="292"/>
      <c r="CO270" s="292"/>
      <c r="CP270" s="292"/>
      <c r="CQ270" s="292"/>
      <c r="CR270" s="292"/>
      <c r="CS270" s="292"/>
      <c r="CT270" s="292"/>
      <c r="CU270" s="292"/>
      <c r="CV270" s="292"/>
      <c r="CW270" s="292"/>
      <c r="CX270" s="292"/>
    </row>
    <row r="271" spans="1:102" s="144" customFormat="1" ht="6" customHeight="1" x14ac:dyDescent="0.15">
      <c r="BK271" s="290"/>
      <c r="BL271" s="292"/>
      <c r="BM271" s="292"/>
      <c r="BN271" s="292"/>
      <c r="BO271" s="292"/>
      <c r="BP271" s="292"/>
      <c r="BQ271" s="292"/>
      <c r="BR271" s="292"/>
      <c r="BS271" s="292"/>
      <c r="BT271" s="292"/>
      <c r="BU271" s="292"/>
      <c r="BV271" s="292"/>
      <c r="BW271" s="292"/>
      <c r="BX271" s="292"/>
      <c r="BY271" s="292"/>
      <c r="BZ271" s="292"/>
      <c r="CA271" s="292"/>
      <c r="CB271" s="292"/>
      <c r="CC271" s="292"/>
      <c r="CD271" s="292"/>
      <c r="CE271" s="292"/>
      <c r="CF271" s="292"/>
      <c r="CG271" s="292"/>
      <c r="CH271" s="292"/>
      <c r="CI271" s="292"/>
      <c r="CJ271" s="292"/>
      <c r="CK271" s="292"/>
      <c r="CL271" s="292"/>
      <c r="CM271" s="292"/>
      <c r="CN271" s="292"/>
      <c r="CO271" s="292"/>
      <c r="CP271" s="292"/>
      <c r="CQ271" s="292"/>
      <c r="CR271" s="292"/>
      <c r="CS271" s="292"/>
      <c r="CT271" s="292"/>
      <c r="CU271" s="292"/>
      <c r="CV271" s="292"/>
      <c r="CW271" s="292"/>
      <c r="CX271" s="292"/>
    </row>
    <row r="272" spans="1:102" s="144" customFormat="1" ht="19.5" customHeight="1" x14ac:dyDescent="0.15">
      <c r="A272" s="420" t="s">
        <v>264</v>
      </c>
      <c r="B272" s="421"/>
      <c r="C272" s="421"/>
      <c r="D272" s="421"/>
      <c r="E272" s="421"/>
      <c r="F272" s="421"/>
      <c r="G272" s="421"/>
      <c r="H272" s="421"/>
      <c r="I272" s="421"/>
      <c r="J272" s="421"/>
      <c r="K272" s="421"/>
      <c r="L272" s="421"/>
      <c r="M272" s="421"/>
      <c r="N272" s="421"/>
      <c r="O272" s="421"/>
      <c r="P272" s="421"/>
      <c r="Q272" s="421"/>
      <c r="R272" s="421"/>
      <c r="S272" s="421"/>
      <c r="T272" s="421"/>
      <c r="U272" s="421"/>
      <c r="V272" s="421"/>
      <c r="W272" s="421"/>
      <c r="X272" s="421"/>
      <c r="Y272" s="421"/>
      <c r="Z272" s="421"/>
      <c r="AA272" s="421"/>
      <c r="AB272" s="421"/>
      <c r="AC272" s="421"/>
      <c r="AD272" s="421"/>
      <c r="AE272" s="421"/>
      <c r="AF272" s="421"/>
      <c r="AG272" s="421"/>
      <c r="AH272" s="421"/>
      <c r="AI272" s="421"/>
      <c r="AJ272" s="421"/>
      <c r="AK272" s="421"/>
      <c r="AL272" s="421"/>
      <c r="AM272" s="421"/>
      <c r="AN272" s="421"/>
      <c r="AO272" s="421"/>
      <c r="AP272" s="421"/>
      <c r="AQ272" s="421"/>
      <c r="AR272" s="421"/>
      <c r="AS272" s="421"/>
      <c r="AT272" s="421"/>
      <c r="AU272" s="421"/>
      <c r="AV272" s="421"/>
      <c r="AW272" s="472"/>
      <c r="AX272" s="472"/>
      <c r="AY272" s="472"/>
      <c r="AZ272" s="472"/>
      <c r="BA272" s="472"/>
      <c r="BB272" s="472"/>
      <c r="BC272" s="472"/>
      <c r="BD272" s="472"/>
      <c r="BE272" s="472"/>
      <c r="BF272" s="472"/>
      <c r="BG272" s="472"/>
      <c r="BH272" s="472"/>
      <c r="BI272" s="472"/>
      <c r="BJ272" s="473"/>
      <c r="BK272" s="290"/>
      <c r="BL272" s="292"/>
      <c r="BM272" s="292"/>
      <c r="BN272" s="292"/>
      <c r="BO272" s="292"/>
      <c r="BP272" s="292"/>
      <c r="BQ272" s="292"/>
      <c r="BR272" s="292"/>
      <c r="BS272" s="292"/>
      <c r="BT272" s="292"/>
      <c r="BU272" s="292"/>
      <c r="BV272" s="292"/>
      <c r="BW272" s="292"/>
      <c r="BX272" s="292"/>
      <c r="BY272" s="292"/>
      <c r="BZ272" s="292"/>
      <c r="CA272" s="292"/>
      <c r="CB272" s="292"/>
      <c r="CC272" s="292"/>
      <c r="CD272" s="292"/>
      <c r="CE272" s="292"/>
      <c r="CF272" s="292"/>
      <c r="CG272" s="292"/>
      <c r="CH272" s="292"/>
      <c r="CI272" s="292"/>
      <c r="CJ272" s="292"/>
      <c r="CK272" s="292"/>
      <c r="CL272" s="292"/>
      <c r="CM272" s="292"/>
      <c r="CN272" s="292"/>
      <c r="CO272" s="292"/>
      <c r="CP272" s="292"/>
      <c r="CQ272" s="292"/>
      <c r="CR272" s="292"/>
      <c r="CS272" s="292"/>
      <c r="CT272" s="292"/>
      <c r="CU272" s="292"/>
      <c r="CV272" s="292"/>
      <c r="CW272" s="292"/>
      <c r="CX272" s="292"/>
    </row>
    <row r="273" spans="1:102" s="144" customFormat="1" ht="3" customHeight="1" x14ac:dyDescent="0.15">
      <c r="A273" s="51"/>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161"/>
      <c r="AX273" s="40"/>
      <c r="AY273" s="40"/>
      <c r="AZ273" s="40"/>
      <c r="BA273" s="40"/>
      <c r="BB273" s="40"/>
      <c r="BC273" s="40"/>
      <c r="BD273" s="40"/>
      <c r="BE273" s="40"/>
      <c r="BF273" s="40"/>
      <c r="BG273" s="40"/>
      <c r="BH273" s="40"/>
      <c r="BI273" s="41"/>
      <c r="BJ273" s="162"/>
      <c r="BK273" s="290"/>
      <c r="BL273" s="292"/>
      <c r="BM273" s="292"/>
      <c r="BN273" s="292"/>
      <c r="BO273" s="292"/>
      <c r="BP273" s="292"/>
      <c r="BQ273" s="292"/>
      <c r="BR273" s="292"/>
      <c r="BS273" s="292"/>
      <c r="BT273" s="292"/>
      <c r="BU273" s="292"/>
      <c r="BV273" s="292"/>
      <c r="BW273" s="292"/>
      <c r="BX273" s="292"/>
      <c r="BY273" s="292"/>
      <c r="BZ273" s="292"/>
      <c r="CA273" s="292"/>
      <c r="CB273" s="292"/>
      <c r="CC273" s="292"/>
      <c r="CD273" s="292"/>
      <c r="CE273" s="292"/>
      <c r="CF273" s="292"/>
      <c r="CG273" s="292"/>
      <c r="CH273" s="292"/>
      <c r="CI273" s="292"/>
      <c r="CJ273" s="292"/>
      <c r="CK273" s="292"/>
      <c r="CL273" s="292"/>
      <c r="CM273" s="292"/>
      <c r="CN273" s="292"/>
      <c r="CO273" s="292"/>
      <c r="CP273" s="292"/>
      <c r="CQ273" s="292"/>
      <c r="CR273" s="292"/>
      <c r="CS273" s="292"/>
      <c r="CT273" s="292"/>
      <c r="CU273" s="292"/>
      <c r="CV273" s="292"/>
      <c r="CW273" s="292"/>
      <c r="CX273" s="292"/>
    </row>
    <row r="274" spans="1:102" s="144" customFormat="1" ht="21.75" customHeight="1" x14ac:dyDescent="0.15">
      <c r="A274" s="109" t="s">
        <v>265</v>
      </c>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476" t="s">
        <v>247</v>
      </c>
      <c r="AU274" s="476"/>
      <c r="AV274" s="476"/>
      <c r="AW274" s="163"/>
      <c r="AX274" s="491"/>
      <c r="AY274" s="492"/>
      <c r="AZ274" s="492"/>
      <c r="BA274" s="492"/>
      <c r="BB274" s="492"/>
      <c r="BC274" s="492"/>
      <c r="BD274" s="492"/>
      <c r="BE274" s="492"/>
      <c r="BF274" s="492"/>
      <c r="BG274" s="492"/>
      <c r="BH274" s="493"/>
      <c r="BI274" s="37"/>
      <c r="BJ274" s="164" t="s">
        <v>17</v>
      </c>
      <c r="BK274" s="290"/>
      <c r="BL274" s="292"/>
      <c r="BM274" s="292"/>
      <c r="BN274" s="292"/>
      <c r="BO274" s="292"/>
      <c r="BP274" s="292"/>
      <c r="BQ274" s="292"/>
      <c r="BR274" s="292"/>
      <c r="BS274" s="292"/>
      <c r="BT274" s="292"/>
      <c r="BU274" s="292"/>
      <c r="BV274" s="292"/>
      <c r="BW274" s="292"/>
      <c r="BX274" s="292"/>
      <c r="BY274" s="292"/>
      <c r="BZ274" s="292"/>
      <c r="CA274" s="292"/>
      <c r="CB274" s="292"/>
      <c r="CC274" s="292"/>
      <c r="CD274" s="292"/>
      <c r="CE274" s="292"/>
      <c r="CF274" s="292"/>
      <c r="CG274" s="292"/>
      <c r="CH274" s="292"/>
      <c r="CI274" s="292"/>
      <c r="CJ274" s="292"/>
      <c r="CK274" s="292"/>
      <c r="CL274" s="292"/>
      <c r="CM274" s="292"/>
      <c r="CN274" s="292"/>
      <c r="CO274" s="292"/>
      <c r="CP274" s="292"/>
      <c r="CQ274" s="292"/>
      <c r="CR274" s="292"/>
      <c r="CS274" s="292"/>
      <c r="CT274" s="292"/>
      <c r="CU274" s="292"/>
      <c r="CV274" s="292"/>
      <c r="CW274" s="292"/>
      <c r="CX274" s="292"/>
    </row>
    <row r="275" spans="1:102" s="144" customFormat="1" ht="3" customHeight="1" x14ac:dyDescent="0.15">
      <c r="A275" s="56"/>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26"/>
      <c r="AE275" s="26"/>
      <c r="AF275" s="26"/>
      <c r="AG275" s="26"/>
      <c r="AH275" s="26"/>
      <c r="AI275" s="26"/>
      <c r="AJ275" s="26"/>
      <c r="AK275" s="26"/>
      <c r="AL275" s="26"/>
      <c r="AM275" s="26"/>
      <c r="AN275" s="26"/>
      <c r="AO275" s="26"/>
      <c r="AP275" s="26"/>
      <c r="AQ275" s="26"/>
      <c r="AR275" s="26"/>
      <c r="AS275" s="26"/>
      <c r="AT275" s="25"/>
      <c r="AU275" s="25"/>
      <c r="AV275" s="25"/>
      <c r="AW275" s="165"/>
      <c r="AX275" s="38"/>
      <c r="AY275" s="38"/>
      <c r="AZ275" s="38"/>
      <c r="BA275" s="38"/>
      <c r="BB275" s="38"/>
      <c r="BC275" s="38"/>
      <c r="BD275" s="38"/>
      <c r="BE275" s="38"/>
      <c r="BF275" s="38"/>
      <c r="BG275" s="38"/>
      <c r="BH275" s="38"/>
      <c r="BI275" s="39"/>
      <c r="BJ275" s="166"/>
      <c r="BK275" s="290"/>
      <c r="BL275" s="292"/>
      <c r="BM275" s="292"/>
      <c r="BN275" s="292"/>
      <c r="BO275" s="292"/>
      <c r="BP275" s="292"/>
      <c r="BQ275" s="292"/>
      <c r="BR275" s="292"/>
      <c r="BS275" s="292"/>
      <c r="BT275" s="292"/>
      <c r="BU275" s="292"/>
      <c r="BV275" s="292"/>
      <c r="BW275" s="292"/>
      <c r="BX275" s="292"/>
      <c r="BY275" s="292"/>
      <c r="BZ275" s="292"/>
      <c r="CA275" s="292"/>
      <c r="CB275" s="292"/>
      <c r="CC275" s="292"/>
      <c r="CD275" s="292"/>
      <c r="CE275" s="292"/>
      <c r="CF275" s="292"/>
      <c r="CG275" s="292"/>
      <c r="CH275" s="292"/>
      <c r="CI275" s="292"/>
      <c r="CJ275" s="292"/>
      <c r="CK275" s="292"/>
      <c r="CL275" s="292"/>
      <c r="CM275" s="292"/>
      <c r="CN275" s="292"/>
      <c r="CO275" s="292"/>
      <c r="CP275" s="292"/>
      <c r="CQ275" s="292"/>
      <c r="CR275" s="292"/>
      <c r="CS275" s="292"/>
      <c r="CT275" s="292"/>
      <c r="CU275" s="292"/>
      <c r="CV275" s="292"/>
      <c r="CW275" s="292"/>
      <c r="CX275" s="292"/>
    </row>
    <row r="276" spans="1:102" s="144" customFormat="1" ht="3" customHeight="1" x14ac:dyDescent="0.15">
      <c r="A276" s="109"/>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10"/>
      <c r="AE276" s="110"/>
      <c r="AF276" s="110"/>
      <c r="AG276" s="110"/>
      <c r="AH276" s="110"/>
      <c r="AI276" s="110"/>
      <c r="AJ276" s="110"/>
      <c r="AK276" s="110"/>
      <c r="AL276" s="110"/>
      <c r="AM276" s="110"/>
      <c r="AN276" s="110"/>
      <c r="AO276" s="110"/>
      <c r="AP276" s="110"/>
      <c r="AQ276" s="110"/>
      <c r="AR276" s="110"/>
      <c r="AS276" s="110"/>
      <c r="AT276" s="112"/>
      <c r="AU276" s="112"/>
      <c r="AV276" s="112"/>
      <c r="AW276" s="161"/>
      <c r="AX276" s="40"/>
      <c r="AY276" s="40"/>
      <c r="AZ276" s="40"/>
      <c r="BA276" s="40"/>
      <c r="BB276" s="40"/>
      <c r="BC276" s="40"/>
      <c r="BD276" s="40"/>
      <c r="BE276" s="40"/>
      <c r="BF276" s="40"/>
      <c r="BG276" s="40"/>
      <c r="BH276" s="40"/>
      <c r="BI276" s="41"/>
      <c r="BJ276" s="162"/>
      <c r="BK276" s="290"/>
      <c r="BL276" s="292"/>
      <c r="BM276" s="292"/>
      <c r="BN276" s="292"/>
      <c r="BO276" s="292"/>
      <c r="BP276" s="292"/>
      <c r="BQ276" s="292"/>
      <c r="BR276" s="292"/>
      <c r="BS276" s="292"/>
      <c r="BT276" s="292"/>
      <c r="BU276" s="292"/>
      <c r="BV276" s="292"/>
      <c r="BW276" s="292"/>
      <c r="BX276" s="292"/>
      <c r="BY276" s="292"/>
      <c r="BZ276" s="292"/>
      <c r="CA276" s="292"/>
      <c r="CB276" s="292"/>
      <c r="CC276" s="292"/>
      <c r="CD276" s="292"/>
      <c r="CE276" s="292"/>
      <c r="CF276" s="292"/>
      <c r="CG276" s="292"/>
      <c r="CH276" s="292"/>
      <c r="CI276" s="292"/>
      <c r="CJ276" s="292"/>
      <c r="CK276" s="292"/>
      <c r="CL276" s="292"/>
      <c r="CM276" s="292"/>
      <c r="CN276" s="292"/>
      <c r="CO276" s="292"/>
      <c r="CP276" s="292"/>
      <c r="CQ276" s="292"/>
      <c r="CR276" s="292"/>
      <c r="CS276" s="292"/>
      <c r="CT276" s="292"/>
      <c r="CU276" s="292"/>
      <c r="CV276" s="292"/>
      <c r="CW276" s="292"/>
      <c r="CX276" s="292"/>
    </row>
    <row r="277" spans="1:102" s="144" customFormat="1" ht="21.75" customHeight="1" x14ac:dyDescent="0.15">
      <c r="A277" s="109" t="s">
        <v>266</v>
      </c>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476" t="s">
        <v>248</v>
      </c>
      <c r="AU277" s="476"/>
      <c r="AV277" s="476"/>
      <c r="AW277" s="163"/>
      <c r="AX277" s="491"/>
      <c r="AY277" s="492"/>
      <c r="AZ277" s="492"/>
      <c r="BA277" s="492"/>
      <c r="BB277" s="492"/>
      <c r="BC277" s="492"/>
      <c r="BD277" s="492"/>
      <c r="BE277" s="492"/>
      <c r="BF277" s="492"/>
      <c r="BG277" s="492"/>
      <c r="BH277" s="493"/>
      <c r="BI277" s="37"/>
      <c r="BJ277" s="164" t="s">
        <v>17</v>
      </c>
      <c r="BK277" s="290"/>
      <c r="BL277" s="292"/>
      <c r="BM277" s="292"/>
      <c r="BN277" s="292"/>
      <c r="BO277" s="292"/>
      <c r="BP277" s="292"/>
      <c r="BQ277" s="292"/>
      <c r="BR277" s="292"/>
      <c r="BS277" s="292"/>
      <c r="BT277" s="292"/>
      <c r="BU277" s="292"/>
      <c r="BV277" s="292"/>
      <c r="BW277" s="292"/>
      <c r="BX277" s="292"/>
      <c r="BY277" s="292"/>
      <c r="BZ277" s="292"/>
      <c r="CA277" s="292"/>
      <c r="CB277" s="292"/>
      <c r="CC277" s="292"/>
      <c r="CD277" s="292"/>
      <c r="CE277" s="292"/>
      <c r="CF277" s="292"/>
      <c r="CG277" s="292"/>
      <c r="CH277" s="292"/>
      <c r="CI277" s="292"/>
      <c r="CJ277" s="292"/>
      <c r="CK277" s="292"/>
      <c r="CL277" s="292"/>
      <c r="CM277" s="292"/>
      <c r="CN277" s="292"/>
      <c r="CO277" s="292"/>
      <c r="CP277" s="292"/>
      <c r="CQ277" s="292"/>
      <c r="CR277" s="292"/>
      <c r="CS277" s="292"/>
      <c r="CT277" s="292"/>
      <c r="CU277" s="292"/>
      <c r="CV277" s="292"/>
      <c r="CW277" s="292"/>
      <c r="CX277" s="292"/>
    </row>
    <row r="278" spans="1:102" s="144" customFormat="1" ht="3" customHeight="1" x14ac:dyDescent="0.15">
      <c r="A278" s="56"/>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26"/>
      <c r="AE278" s="26"/>
      <c r="AF278" s="26"/>
      <c r="AG278" s="26"/>
      <c r="AH278" s="26"/>
      <c r="AI278" s="26"/>
      <c r="AJ278" s="26"/>
      <c r="AK278" s="26"/>
      <c r="AL278" s="26"/>
      <c r="AM278" s="26"/>
      <c r="AN278" s="26"/>
      <c r="AO278" s="26"/>
      <c r="AP278" s="26"/>
      <c r="AQ278" s="26"/>
      <c r="AR278" s="26"/>
      <c r="AS278" s="26"/>
      <c r="AT278" s="25"/>
      <c r="AU278" s="25"/>
      <c r="AV278" s="25"/>
      <c r="AW278" s="165"/>
      <c r="AX278" s="38"/>
      <c r="AY278" s="38"/>
      <c r="AZ278" s="38"/>
      <c r="BA278" s="38"/>
      <c r="BB278" s="38"/>
      <c r="BC278" s="38"/>
      <c r="BD278" s="38"/>
      <c r="BE278" s="38"/>
      <c r="BF278" s="38"/>
      <c r="BG278" s="38"/>
      <c r="BH278" s="38"/>
      <c r="BI278" s="39"/>
      <c r="BJ278" s="166"/>
      <c r="BK278" s="290"/>
      <c r="BL278" s="292"/>
      <c r="BM278" s="292"/>
      <c r="BN278" s="292"/>
      <c r="BO278" s="292"/>
      <c r="BP278" s="292"/>
      <c r="BQ278" s="292"/>
      <c r="BR278" s="292"/>
      <c r="BS278" s="292"/>
      <c r="BT278" s="292"/>
      <c r="BU278" s="292"/>
      <c r="BV278" s="292"/>
      <c r="BW278" s="292"/>
      <c r="BX278" s="292"/>
      <c r="BY278" s="292"/>
      <c r="BZ278" s="292"/>
      <c r="CA278" s="292"/>
      <c r="CB278" s="292"/>
      <c r="CC278" s="292"/>
      <c r="CD278" s="292"/>
      <c r="CE278" s="292"/>
      <c r="CF278" s="292"/>
      <c r="CG278" s="292"/>
      <c r="CH278" s="292"/>
      <c r="CI278" s="292"/>
      <c r="CJ278" s="292"/>
      <c r="CK278" s="292"/>
      <c r="CL278" s="292"/>
      <c r="CM278" s="292"/>
      <c r="CN278" s="292"/>
      <c r="CO278" s="292"/>
      <c r="CP278" s="292"/>
      <c r="CQ278" s="292"/>
      <c r="CR278" s="292"/>
      <c r="CS278" s="292"/>
      <c r="CT278" s="292"/>
      <c r="CU278" s="292"/>
      <c r="CV278" s="292"/>
      <c r="CW278" s="292"/>
      <c r="CX278" s="292"/>
    </row>
    <row r="279" spans="1:102" s="144" customFormat="1" ht="6" customHeight="1" x14ac:dyDescent="0.15">
      <c r="A279" s="547"/>
      <c r="B279" s="547"/>
      <c r="C279" s="547"/>
      <c r="D279" s="547"/>
      <c r="E279" s="547"/>
      <c r="F279" s="547"/>
      <c r="G279" s="547"/>
      <c r="H279" s="547"/>
      <c r="I279" s="547"/>
      <c r="J279" s="547"/>
      <c r="K279" s="547"/>
      <c r="L279" s="547"/>
      <c r="M279" s="547"/>
      <c r="N279" s="547"/>
      <c r="O279" s="547"/>
      <c r="P279" s="547"/>
      <c r="Q279" s="547"/>
      <c r="R279" s="547"/>
      <c r="S279" s="547"/>
      <c r="T279" s="547"/>
      <c r="U279" s="547"/>
      <c r="V279" s="547"/>
      <c r="W279" s="547"/>
      <c r="X279" s="547"/>
      <c r="Y279" s="547"/>
      <c r="Z279" s="547"/>
      <c r="AA279" s="547"/>
      <c r="AB279" s="547"/>
      <c r="AC279" s="547"/>
      <c r="AD279" s="547"/>
      <c r="AE279" s="547"/>
      <c r="AF279" s="547"/>
      <c r="AG279" s="547"/>
      <c r="AH279" s="547"/>
      <c r="AI279" s="547"/>
      <c r="AJ279" s="547"/>
      <c r="AK279" s="547"/>
      <c r="AL279" s="547"/>
      <c r="AM279" s="547"/>
      <c r="AN279" s="547"/>
      <c r="AO279" s="547"/>
      <c r="AP279" s="547"/>
      <c r="AQ279" s="547"/>
      <c r="AR279" s="547"/>
      <c r="AS279" s="547"/>
      <c r="AT279" s="547"/>
      <c r="AU279" s="547"/>
      <c r="AV279" s="547"/>
      <c r="AW279" s="547"/>
      <c r="AX279" s="547"/>
      <c r="AY279" s="547"/>
      <c r="AZ279" s="547"/>
      <c r="BA279" s="547"/>
      <c r="BB279" s="547"/>
      <c r="BC279" s="547"/>
      <c r="BD279" s="547"/>
      <c r="BE279" s="547"/>
      <c r="BF279" s="547"/>
      <c r="BG279" s="547"/>
      <c r="BH279" s="547"/>
      <c r="BI279" s="547"/>
      <c r="BJ279" s="547"/>
      <c r="BK279" s="290"/>
      <c r="BL279" s="292"/>
      <c r="BM279" s="292"/>
      <c r="BN279" s="292"/>
      <c r="BO279" s="292"/>
      <c r="BP279" s="292"/>
      <c r="BQ279" s="292"/>
      <c r="BR279" s="292"/>
      <c r="BS279" s="292"/>
      <c r="BT279" s="292"/>
      <c r="BU279" s="292"/>
      <c r="BV279" s="292"/>
      <c r="BW279" s="292"/>
      <c r="BX279" s="292"/>
      <c r="BY279" s="292"/>
      <c r="BZ279" s="292"/>
      <c r="CA279" s="292"/>
      <c r="CB279" s="292"/>
      <c r="CC279" s="292"/>
      <c r="CD279" s="292"/>
      <c r="CE279" s="292"/>
      <c r="CF279" s="292"/>
      <c r="CG279" s="292"/>
      <c r="CH279" s="292"/>
      <c r="CI279" s="292"/>
      <c r="CJ279" s="292"/>
      <c r="CK279" s="292"/>
      <c r="CL279" s="292"/>
      <c r="CM279" s="292"/>
      <c r="CN279" s="292"/>
      <c r="CO279" s="292"/>
      <c r="CP279" s="292"/>
      <c r="CQ279" s="292"/>
      <c r="CR279" s="292"/>
      <c r="CS279" s="292"/>
      <c r="CT279" s="292"/>
      <c r="CU279" s="292"/>
      <c r="CV279" s="292"/>
      <c r="CW279" s="292"/>
      <c r="CX279" s="292"/>
    </row>
    <row r="280" spans="1:102" s="281" customFormat="1" ht="19.5" customHeight="1" x14ac:dyDescent="0.15">
      <c r="A280" s="420" t="s">
        <v>275</v>
      </c>
      <c r="B280" s="421"/>
      <c r="C280" s="421"/>
      <c r="D280" s="421"/>
      <c r="E280" s="421"/>
      <c r="F280" s="421"/>
      <c r="G280" s="421"/>
      <c r="H280" s="421"/>
      <c r="I280" s="421"/>
      <c r="J280" s="421"/>
      <c r="K280" s="421"/>
      <c r="L280" s="421"/>
      <c r="M280" s="421"/>
      <c r="N280" s="421"/>
      <c r="O280" s="421"/>
      <c r="P280" s="421"/>
      <c r="Q280" s="421"/>
      <c r="R280" s="421"/>
      <c r="S280" s="421"/>
      <c r="T280" s="421"/>
      <c r="U280" s="421"/>
      <c r="V280" s="421"/>
      <c r="W280" s="421"/>
      <c r="X280" s="421"/>
      <c r="Y280" s="421"/>
      <c r="Z280" s="421"/>
      <c r="AA280" s="421"/>
      <c r="AB280" s="421"/>
      <c r="AC280" s="421"/>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1"/>
      <c r="AY280" s="421"/>
      <c r="AZ280" s="421"/>
      <c r="BA280" s="421"/>
      <c r="BB280" s="421"/>
      <c r="BC280" s="421"/>
      <c r="BD280" s="421"/>
      <c r="BE280" s="421"/>
      <c r="BF280" s="421"/>
      <c r="BG280" s="421"/>
      <c r="BH280" s="421"/>
      <c r="BI280" s="421"/>
      <c r="BJ280" s="463"/>
      <c r="BK280" s="290"/>
      <c r="BL280" s="292"/>
      <c r="BM280" s="292"/>
      <c r="BN280" s="292"/>
      <c r="BO280" s="292"/>
      <c r="BP280" s="292"/>
      <c r="BQ280" s="292"/>
      <c r="BR280" s="292"/>
      <c r="BS280" s="292"/>
      <c r="BT280" s="292"/>
      <c r="BU280" s="292"/>
      <c r="BV280" s="292"/>
      <c r="BW280" s="292"/>
      <c r="BX280" s="292"/>
      <c r="BY280" s="292"/>
      <c r="BZ280" s="292"/>
      <c r="CA280" s="292"/>
      <c r="CB280" s="292"/>
      <c r="CC280" s="292"/>
      <c r="CD280" s="292"/>
      <c r="CE280" s="292"/>
      <c r="CF280" s="292"/>
      <c r="CG280" s="292"/>
      <c r="CH280" s="292"/>
      <c r="CI280" s="292"/>
      <c r="CJ280" s="292"/>
      <c r="CK280" s="292"/>
      <c r="CL280" s="292"/>
      <c r="CM280" s="292"/>
      <c r="CN280" s="292"/>
      <c r="CO280" s="292"/>
      <c r="CP280" s="292"/>
      <c r="CQ280" s="292"/>
      <c r="CR280" s="292"/>
      <c r="CS280" s="292"/>
      <c r="CT280" s="292"/>
      <c r="CU280" s="292"/>
      <c r="CV280" s="292"/>
      <c r="CW280" s="292"/>
      <c r="CX280" s="292"/>
    </row>
    <row r="281" spans="1:102" s="281" customFormat="1" ht="21.75" customHeight="1" x14ac:dyDescent="0.15">
      <c r="A281" s="77" t="s">
        <v>278</v>
      </c>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282"/>
      <c r="BK281" s="290"/>
      <c r="BL281" s="292"/>
      <c r="BM281" s="292"/>
      <c r="BN281" s="292"/>
      <c r="BO281" s="292"/>
      <c r="BP281" s="292"/>
      <c r="BQ281" s="292"/>
      <c r="BR281" s="292"/>
      <c r="BS281" s="292"/>
      <c r="BT281" s="292"/>
      <c r="BU281" s="292"/>
      <c r="BV281" s="292"/>
      <c r="BW281" s="292"/>
      <c r="BX281" s="292"/>
      <c r="BY281" s="292"/>
      <c r="BZ281" s="292"/>
      <c r="CA281" s="292"/>
      <c r="CB281" s="292"/>
      <c r="CC281" s="292"/>
      <c r="CD281" s="292"/>
      <c r="CE281" s="292"/>
      <c r="CF281" s="292"/>
      <c r="CG281" s="292"/>
      <c r="CH281" s="292"/>
      <c r="CI281" s="292"/>
      <c r="CJ281" s="292"/>
      <c r="CK281" s="292"/>
      <c r="CL281" s="292"/>
      <c r="CM281" s="292"/>
      <c r="CN281" s="292"/>
      <c r="CO281" s="292"/>
      <c r="CP281" s="292"/>
      <c r="CQ281" s="292"/>
      <c r="CR281" s="292"/>
      <c r="CS281" s="292"/>
      <c r="CT281" s="292"/>
      <c r="CU281" s="292"/>
      <c r="CV281" s="292"/>
      <c r="CW281" s="292"/>
      <c r="CX281" s="292"/>
    </row>
    <row r="282" spans="1:102" s="281" customFormat="1" ht="21.75" customHeight="1" x14ac:dyDescent="0.15">
      <c r="A282" s="109"/>
      <c r="B282" s="278" t="s">
        <v>279</v>
      </c>
      <c r="C282" s="278"/>
      <c r="D282" s="278"/>
      <c r="E282" s="278"/>
      <c r="F282" s="278"/>
      <c r="G282" s="278"/>
      <c r="H282" s="278"/>
      <c r="I282" s="278"/>
      <c r="J282" s="278"/>
      <c r="K282" s="278"/>
      <c r="L282" s="278"/>
      <c r="M282" s="278"/>
      <c r="N282" s="278"/>
      <c r="O282" s="278"/>
      <c r="P282" s="278"/>
      <c r="Q282" s="278"/>
      <c r="R282" s="278"/>
      <c r="S282" s="278"/>
      <c r="T282" s="278"/>
      <c r="U282" s="278"/>
      <c r="V282" s="278"/>
      <c r="W282" s="278"/>
      <c r="X282" s="278"/>
      <c r="Y282" s="278"/>
      <c r="Z282" s="278"/>
      <c r="AA282" s="278"/>
      <c r="AB282" s="278"/>
      <c r="AC282" s="278"/>
      <c r="AD282" s="278"/>
      <c r="AE282" s="278"/>
      <c r="AF282" s="278"/>
      <c r="AG282" s="278"/>
      <c r="AH282" s="278"/>
      <c r="AI282" s="278"/>
      <c r="AJ282" s="278"/>
      <c r="AK282" s="278"/>
      <c r="AL282" s="278"/>
      <c r="AM282" s="278"/>
      <c r="AN282" s="278"/>
      <c r="AO282" s="278"/>
      <c r="AP282" s="278"/>
      <c r="AQ282" s="278"/>
      <c r="AR282" s="278"/>
      <c r="AS282" s="278"/>
      <c r="AT282" s="278"/>
      <c r="AU282" s="278"/>
      <c r="AV282" s="278"/>
      <c r="AW282" s="278"/>
      <c r="AX282" s="278"/>
      <c r="AY282" s="278"/>
      <c r="AZ282" s="278"/>
      <c r="BA282" s="278"/>
      <c r="BB282" s="278"/>
      <c r="BC282" s="278"/>
      <c r="BD282" s="278"/>
      <c r="BE282" s="278"/>
      <c r="BF282" s="278"/>
      <c r="BG282" s="278"/>
      <c r="BH282" s="278"/>
      <c r="BI282" s="278"/>
      <c r="BJ282" s="280"/>
      <c r="BK282" s="290"/>
      <c r="BL282" s="292"/>
      <c r="BM282" s="292"/>
      <c r="BN282" s="292"/>
      <c r="BO282" s="292"/>
      <c r="BP282" s="292"/>
      <c r="BQ282" s="292"/>
      <c r="BR282" s="292"/>
      <c r="BS282" s="292"/>
      <c r="BT282" s="292"/>
      <c r="BU282" s="292"/>
      <c r="BV282" s="292"/>
      <c r="BW282" s="292"/>
      <c r="BX282" s="292"/>
      <c r="BY282" s="292"/>
      <c r="BZ282" s="292"/>
      <c r="CA282" s="292"/>
      <c r="CB282" s="292"/>
      <c r="CC282" s="292"/>
      <c r="CD282" s="292"/>
      <c r="CE282" s="292"/>
      <c r="CF282" s="292"/>
      <c r="CG282" s="292"/>
      <c r="CH282" s="292"/>
      <c r="CI282" s="292"/>
      <c r="CJ282" s="292"/>
      <c r="CK282" s="292"/>
      <c r="CL282" s="292"/>
      <c r="CM282" s="292"/>
      <c r="CN282" s="292"/>
      <c r="CO282" s="292"/>
      <c r="CP282" s="292"/>
      <c r="CQ282" s="292"/>
      <c r="CR282" s="292"/>
      <c r="CS282" s="292"/>
      <c r="CT282" s="292"/>
      <c r="CU282" s="292"/>
      <c r="CV282" s="292"/>
      <c r="CW282" s="292"/>
      <c r="CX282" s="292"/>
    </row>
    <row r="283" spans="1:102" s="281" customFormat="1" ht="3" customHeight="1" x14ac:dyDescent="0.15">
      <c r="A283" s="204"/>
      <c r="B283" s="51"/>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161"/>
      <c r="AX283" s="40"/>
      <c r="AY283" s="40"/>
      <c r="AZ283" s="40"/>
      <c r="BA283" s="40"/>
      <c r="BB283" s="40"/>
      <c r="BC283" s="40"/>
      <c r="BD283" s="40"/>
      <c r="BE283" s="40"/>
      <c r="BF283" s="40"/>
      <c r="BG283" s="40"/>
      <c r="BH283" s="40"/>
      <c r="BI283" s="41"/>
      <c r="BJ283" s="162"/>
      <c r="BK283" s="290"/>
      <c r="BL283" s="292"/>
      <c r="BM283" s="292"/>
      <c r="BN283" s="292"/>
      <c r="BO283" s="292"/>
      <c r="BP283" s="292"/>
      <c r="BQ283" s="292"/>
      <c r="BR283" s="292"/>
      <c r="BS283" s="292"/>
      <c r="BT283" s="292"/>
      <c r="BU283" s="292"/>
      <c r="BV283" s="292"/>
      <c r="BW283" s="292"/>
      <c r="BX283" s="292"/>
      <c r="BY283" s="292"/>
      <c r="BZ283" s="292"/>
      <c r="CA283" s="292"/>
      <c r="CB283" s="292"/>
      <c r="CC283" s="292"/>
      <c r="CD283" s="292"/>
      <c r="CE283" s="292"/>
      <c r="CF283" s="292"/>
      <c r="CG283" s="292"/>
      <c r="CH283" s="292"/>
      <c r="CI283" s="292"/>
      <c r="CJ283" s="292"/>
      <c r="CK283" s="292"/>
      <c r="CL283" s="292"/>
      <c r="CM283" s="292"/>
      <c r="CN283" s="292"/>
      <c r="CO283" s="292"/>
      <c r="CP283" s="292"/>
      <c r="CQ283" s="292"/>
      <c r="CR283" s="292"/>
      <c r="CS283" s="292"/>
      <c r="CT283" s="292"/>
      <c r="CU283" s="292"/>
      <c r="CV283" s="292"/>
      <c r="CW283" s="292"/>
      <c r="CX283" s="292"/>
    </row>
    <row r="284" spans="1:102" s="281" customFormat="1" ht="21.75" customHeight="1" x14ac:dyDescent="0.15">
      <c r="A284" s="213"/>
      <c r="B284" s="553" t="s">
        <v>280</v>
      </c>
      <c r="C284" s="554"/>
      <c r="D284" s="554"/>
      <c r="E284" s="554"/>
      <c r="F284" s="554"/>
      <c r="G284" s="554"/>
      <c r="H284" s="554"/>
      <c r="I284" s="554"/>
      <c r="J284" s="554"/>
      <c r="K284" s="554"/>
      <c r="L284" s="554"/>
      <c r="M284" s="554"/>
      <c r="N284" s="554"/>
      <c r="O284" s="554"/>
      <c r="P284" s="554"/>
      <c r="Q284" s="554"/>
      <c r="R284" s="554"/>
      <c r="S284" s="554"/>
      <c r="T284" s="554"/>
      <c r="U284" s="554"/>
      <c r="V284" s="554"/>
      <c r="W284" s="554"/>
      <c r="X284" s="554"/>
      <c r="Y284" s="554"/>
      <c r="Z284" s="554"/>
      <c r="AA284" s="554"/>
      <c r="AB284" s="554"/>
      <c r="AC284" s="554"/>
      <c r="AD284" s="554"/>
      <c r="AE284" s="554"/>
      <c r="AF284" s="554"/>
      <c r="AG284" s="554"/>
      <c r="AH284" s="554"/>
      <c r="AI284" s="554"/>
      <c r="AJ284" s="554"/>
      <c r="AK284" s="554"/>
      <c r="AL284" s="554"/>
      <c r="AM284" s="554"/>
      <c r="AN284" s="554"/>
      <c r="AO284" s="554"/>
      <c r="AP284" s="554"/>
      <c r="AQ284" s="554"/>
      <c r="AR284" s="554"/>
      <c r="AS284" s="554"/>
      <c r="AT284" s="476" t="s">
        <v>288</v>
      </c>
      <c r="AU284" s="476"/>
      <c r="AV284" s="476"/>
      <c r="AW284" s="163"/>
      <c r="AX284" s="502">
        <f>SUM(AX287,AX290)</f>
        <v>0</v>
      </c>
      <c r="AY284" s="503"/>
      <c r="AZ284" s="503"/>
      <c r="BA284" s="503"/>
      <c r="BB284" s="503"/>
      <c r="BC284" s="503"/>
      <c r="BD284" s="503"/>
      <c r="BE284" s="503"/>
      <c r="BF284" s="503"/>
      <c r="BG284" s="503"/>
      <c r="BH284" s="504"/>
      <c r="BI284" s="37"/>
      <c r="BJ284" s="164" t="s">
        <v>17</v>
      </c>
      <c r="BK284" s="290"/>
      <c r="BL284" s="292"/>
      <c r="BM284" s="292"/>
      <c r="BN284" s="292"/>
      <c r="BO284" s="292"/>
      <c r="BP284" s="292"/>
      <c r="BQ284" s="292"/>
      <c r="BR284" s="292"/>
      <c r="BS284" s="292"/>
      <c r="BT284" s="292"/>
      <c r="BU284" s="292"/>
      <c r="BV284" s="292"/>
      <c r="BW284" s="292"/>
      <c r="BX284" s="292"/>
      <c r="BY284" s="292"/>
      <c r="BZ284" s="292"/>
      <c r="CA284" s="292"/>
      <c r="CB284" s="292"/>
      <c r="CC284" s="292"/>
      <c r="CD284" s="292"/>
      <c r="CE284" s="292"/>
      <c r="CF284" s="292"/>
      <c r="CG284" s="292"/>
      <c r="CH284" s="292"/>
      <c r="CI284" s="292"/>
      <c r="CJ284" s="292"/>
      <c r="CK284" s="292"/>
      <c r="CL284" s="292"/>
      <c r="CM284" s="292"/>
      <c r="CN284" s="292"/>
      <c r="CO284" s="292"/>
      <c r="CP284" s="292"/>
      <c r="CQ284" s="292"/>
      <c r="CR284" s="292"/>
      <c r="CS284" s="292"/>
      <c r="CT284" s="292"/>
      <c r="CU284" s="292"/>
      <c r="CV284" s="292"/>
      <c r="CW284" s="292"/>
      <c r="CX284" s="292"/>
    </row>
    <row r="285" spans="1:102" s="281" customFormat="1" ht="3" customHeight="1" x14ac:dyDescent="0.15">
      <c r="A285" s="283"/>
      <c r="B285" s="10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25"/>
      <c r="AU285" s="25"/>
      <c r="AV285" s="25"/>
      <c r="AW285" s="165"/>
      <c r="AX285" s="38"/>
      <c r="AY285" s="38"/>
      <c r="AZ285" s="38"/>
      <c r="BA285" s="38"/>
      <c r="BB285" s="38"/>
      <c r="BC285" s="38"/>
      <c r="BD285" s="38"/>
      <c r="BE285" s="38"/>
      <c r="BF285" s="38"/>
      <c r="BG285" s="38"/>
      <c r="BH285" s="38"/>
      <c r="BI285" s="39"/>
      <c r="BJ285" s="166"/>
      <c r="BK285" s="290"/>
      <c r="BL285" s="292"/>
      <c r="BM285" s="292"/>
      <c r="BN285" s="292"/>
      <c r="BO285" s="292"/>
      <c r="BP285" s="292"/>
      <c r="BQ285" s="292"/>
      <c r="BR285" s="292"/>
      <c r="BS285" s="292"/>
      <c r="BT285" s="292"/>
      <c r="BU285" s="292"/>
      <c r="BV285" s="292"/>
      <c r="BW285" s="292"/>
      <c r="BX285" s="292"/>
      <c r="BY285" s="292"/>
      <c r="BZ285" s="292"/>
      <c r="CA285" s="292"/>
      <c r="CB285" s="292"/>
      <c r="CC285" s="292"/>
      <c r="CD285" s="292"/>
      <c r="CE285" s="292"/>
      <c r="CF285" s="292"/>
      <c r="CG285" s="292"/>
      <c r="CH285" s="292"/>
      <c r="CI285" s="292"/>
      <c r="CJ285" s="292"/>
      <c r="CK285" s="292"/>
      <c r="CL285" s="292"/>
      <c r="CM285" s="292"/>
      <c r="CN285" s="292"/>
      <c r="CO285" s="292"/>
      <c r="CP285" s="292"/>
      <c r="CQ285" s="292"/>
      <c r="CR285" s="292"/>
      <c r="CS285" s="292"/>
      <c r="CT285" s="292"/>
      <c r="CU285" s="292"/>
      <c r="CV285" s="292"/>
      <c r="CW285" s="292"/>
      <c r="CX285" s="292"/>
    </row>
    <row r="286" spans="1:102" s="281" customFormat="1" ht="3" customHeight="1" x14ac:dyDescent="0.15">
      <c r="A286" s="284"/>
      <c r="B286" s="204"/>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161"/>
      <c r="AX286" s="40"/>
      <c r="AY286" s="40"/>
      <c r="AZ286" s="40"/>
      <c r="BA286" s="40"/>
      <c r="BB286" s="40"/>
      <c r="BC286" s="40"/>
      <c r="BD286" s="40"/>
      <c r="BE286" s="40"/>
      <c r="BF286" s="40"/>
      <c r="BG286" s="40"/>
      <c r="BH286" s="40"/>
      <c r="BI286" s="41"/>
      <c r="BJ286" s="162"/>
      <c r="BK286" s="290"/>
      <c r="BL286" s="292"/>
      <c r="BM286" s="292"/>
      <c r="BN286" s="292"/>
      <c r="BO286" s="292"/>
      <c r="BP286" s="292"/>
      <c r="BQ286" s="292"/>
      <c r="BR286" s="292"/>
      <c r="BS286" s="292"/>
      <c r="BT286" s="292"/>
      <c r="BU286" s="292"/>
      <c r="BV286" s="292"/>
      <c r="BW286" s="292"/>
      <c r="BX286" s="292"/>
      <c r="BY286" s="292"/>
      <c r="BZ286" s="292"/>
      <c r="CA286" s="292"/>
      <c r="CB286" s="292"/>
      <c r="CC286" s="292"/>
      <c r="CD286" s="292"/>
      <c r="CE286" s="292"/>
      <c r="CF286" s="292"/>
      <c r="CG286" s="292"/>
      <c r="CH286" s="292"/>
      <c r="CI286" s="292"/>
      <c r="CJ286" s="292"/>
      <c r="CK286" s="292"/>
      <c r="CL286" s="292"/>
      <c r="CM286" s="292"/>
      <c r="CN286" s="292"/>
      <c r="CO286" s="292"/>
      <c r="CP286" s="292"/>
      <c r="CQ286" s="292"/>
      <c r="CR286" s="292"/>
      <c r="CS286" s="292"/>
      <c r="CT286" s="292"/>
      <c r="CU286" s="292"/>
      <c r="CV286" s="292"/>
      <c r="CW286" s="292"/>
      <c r="CX286" s="292"/>
    </row>
    <row r="287" spans="1:102" s="281" customFormat="1" ht="21.75" customHeight="1" x14ac:dyDescent="0.15">
      <c r="A287" s="285"/>
      <c r="B287" s="213"/>
      <c r="C287" s="545" t="s">
        <v>281</v>
      </c>
      <c r="D287" s="546"/>
      <c r="E287" s="546"/>
      <c r="F287" s="546"/>
      <c r="G287" s="546"/>
      <c r="H287" s="546"/>
      <c r="I287" s="546"/>
      <c r="J287" s="546"/>
      <c r="K287" s="546"/>
      <c r="L287" s="546"/>
      <c r="M287" s="546"/>
      <c r="N287" s="546"/>
      <c r="O287" s="546"/>
      <c r="P287" s="546"/>
      <c r="Q287" s="546"/>
      <c r="R287" s="546"/>
      <c r="S287" s="546"/>
      <c r="T287" s="546"/>
      <c r="U287" s="546"/>
      <c r="V287" s="546"/>
      <c r="W287" s="546"/>
      <c r="X287" s="546"/>
      <c r="Y287" s="546"/>
      <c r="Z287" s="546"/>
      <c r="AA287" s="546"/>
      <c r="AB287" s="546"/>
      <c r="AC287" s="546"/>
      <c r="AD287" s="546"/>
      <c r="AE287" s="546"/>
      <c r="AF287" s="546"/>
      <c r="AG287" s="546"/>
      <c r="AH287" s="546"/>
      <c r="AI287" s="546"/>
      <c r="AJ287" s="546"/>
      <c r="AK287" s="546"/>
      <c r="AL287" s="546"/>
      <c r="AM287" s="546"/>
      <c r="AN287" s="546"/>
      <c r="AO287" s="546"/>
      <c r="AP287" s="546"/>
      <c r="AQ287" s="546"/>
      <c r="AR287" s="546"/>
      <c r="AS287" s="546"/>
      <c r="AT287" s="476" t="s">
        <v>289</v>
      </c>
      <c r="AU287" s="476"/>
      <c r="AV287" s="476"/>
      <c r="AW287" s="163"/>
      <c r="AX287" s="491"/>
      <c r="AY287" s="492"/>
      <c r="AZ287" s="492"/>
      <c r="BA287" s="492"/>
      <c r="BB287" s="492"/>
      <c r="BC287" s="492"/>
      <c r="BD287" s="492"/>
      <c r="BE287" s="492"/>
      <c r="BF287" s="492"/>
      <c r="BG287" s="492"/>
      <c r="BH287" s="493"/>
      <c r="BI287" s="37"/>
      <c r="BJ287" s="164" t="s">
        <v>17</v>
      </c>
      <c r="BK287" s="290"/>
      <c r="BL287" s="292"/>
      <c r="BM287" s="294" t="str">
        <f>IF(AND($AX$287="",$AX$290=""),"",IF(AND(COUNT($AX$287,$AX$290)&gt;0,AX287=""),"「患者数」の内数の一部が未記入です。患者数が0の場合は「0」とご記入ください。",IF($AX$284&lt;AX287,"（１）の「死亡者数」よりも値が大きくなっています。（１）の内数をご記入ください。",IF($AX$284&lt;SUM($AX$287,$AX$290),"合計値が（１）の「死亡者数」よりも大きくなっています。（１）の内数をご記入ください。",""))))</f>
        <v/>
      </c>
      <c r="BN287" s="292"/>
      <c r="BO287" s="292"/>
      <c r="BP287" s="292"/>
      <c r="BQ287" s="292"/>
      <c r="BR287" s="292"/>
      <c r="BS287" s="292"/>
      <c r="BT287" s="292"/>
      <c r="BU287" s="292"/>
      <c r="BV287" s="292"/>
      <c r="BW287" s="292"/>
      <c r="BX287" s="292"/>
      <c r="BY287" s="292"/>
      <c r="BZ287" s="292"/>
      <c r="CA287" s="292"/>
      <c r="CB287" s="292"/>
      <c r="CC287" s="292"/>
      <c r="CD287" s="292"/>
      <c r="CE287" s="292"/>
      <c r="CF287" s="292"/>
      <c r="CG287" s="292"/>
      <c r="CH287" s="292"/>
      <c r="CI287" s="292"/>
      <c r="CJ287" s="292"/>
      <c r="CK287" s="292"/>
      <c r="CL287" s="292"/>
      <c r="CM287" s="292"/>
      <c r="CN287" s="292"/>
      <c r="CO287" s="292"/>
      <c r="CP287" s="292"/>
      <c r="CQ287" s="292"/>
      <c r="CR287" s="292"/>
      <c r="CS287" s="292"/>
      <c r="CT287" s="292"/>
      <c r="CU287" s="292"/>
      <c r="CV287" s="292"/>
      <c r="CW287" s="292"/>
      <c r="CX287" s="292"/>
    </row>
    <row r="288" spans="1:102" s="281" customFormat="1" ht="3" customHeight="1" x14ac:dyDescent="0.15">
      <c r="A288" s="283"/>
      <c r="B288" s="109"/>
      <c r="C288" s="56"/>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25"/>
      <c r="AU288" s="25"/>
      <c r="AV288" s="25"/>
      <c r="AW288" s="165"/>
      <c r="AX288" s="38"/>
      <c r="AY288" s="38"/>
      <c r="AZ288" s="38"/>
      <c r="BA288" s="38"/>
      <c r="BB288" s="38"/>
      <c r="BC288" s="38"/>
      <c r="BD288" s="38"/>
      <c r="BE288" s="38"/>
      <c r="BF288" s="38"/>
      <c r="BG288" s="38"/>
      <c r="BH288" s="38"/>
      <c r="BI288" s="39"/>
      <c r="BJ288" s="166"/>
      <c r="BK288" s="290"/>
      <c r="BL288" s="292"/>
      <c r="BM288" s="292"/>
      <c r="BN288" s="292"/>
      <c r="BO288" s="292"/>
      <c r="BP288" s="292"/>
      <c r="BQ288" s="292"/>
      <c r="BR288" s="292"/>
      <c r="BS288" s="292"/>
      <c r="BT288" s="292"/>
      <c r="BU288" s="292"/>
      <c r="BV288" s="292"/>
      <c r="BW288" s="292"/>
      <c r="BX288" s="292"/>
      <c r="BY288" s="292"/>
      <c r="BZ288" s="292"/>
      <c r="CA288" s="292"/>
      <c r="CB288" s="292"/>
      <c r="CC288" s="292"/>
      <c r="CD288" s="292"/>
      <c r="CE288" s="292"/>
      <c r="CF288" s="292"/>
      <c r="CG288" s="292"/>
      <c r="CH288" s="292"/>
      <c r="CI288" s="292"/>
      <c r="CJ288" s="292"/>
      <c r="CK288" s="292"/>
      <c r="CL288" s="292"/>
      <c r="CM288" s="292"/>
      <c r="CN288" s="292"/>
      <c r="CO288" s="292"/>
      <c r="CP288" s="292"/>
      <c r="CQ288" s="292"/>
      <c r="CR288" s="292"/>
      <c r="CS288" s="292"/>
      <c r="CT288" s="292"/>
      <c r="CU288" s="292"/>
      <c r="CV288" s="292"/>
      <c r="CW288" s="292"/>
      <c r="CX288" s="292"/>
    </row>
    <row r="289" spans="1:102" s="281" customFormat="1" ht="3" customHeight="1" x14ac:dyDescent="0.15">
      <c r="A289" s="284"/>
      <c r="B289" s="204"/>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161"/>
      <c r="AX289" s="40"/>
      <c r="AY289" s="40"/>
      <c r="AZ289" s="40"/>
      <c r="BA289" s="40"/>
      <c r="BB289" s="40"/>
      <c r="BC289" s="40"/>
      <c r="BD289" s="40"/>
      <c r="BE289" s="40"/>
      <c r="BF289" s="40"/>
      <c r="BG289" s="40"/>
      <c r="BH289" s="40"/>
      <c r="BI289" s="41"/>
      <c r="BJ289" s="162"/>
      <c r="BK289" s="290"/>
      <c r="BL289" s="292"/>
      <c r="BM289" s="292"/>
      <c r="BN289" s="292"/>
      <c r="BO289" s="292"/>
      <c r="BP289" s="292"/>
      <c r="BQ289" s="292"/>
      <c r="BR289" s="292"/>
      <c r="BS289" s="292"/>
      <c r="BT289" s="292"/>
      <c r="BU289" s="292"/>
      <c r="BV289" s="292"/>
      <c r="BW289" s="292"/>
      <c r="BX289" s="292"/>
      <c r="BY289" s="292"/>
      <c r="BZ289" s="292"/>
      <c r="CA289" s="292"/>
      <c r="CB289" s="292"/>
      <c r="CC289" s="292"/>
      <c r="CD289" s="292"/>
      <c r="CE289" s="292"/>
      <c r="CF289" s="292"/>
      <c r="CG289" s="292"/>
      <c r="CH289" s="292"/>
      <c r="CI289" s="292"/>
      <c r="CJ289" s="292"/>
      <c r="CK289" s="292"/>
      <c r="CL289" s="292"/>
      <c r="CM289" s="292"/>
      <c r="CN289" s="292"/>
      <c r="CO289" s="292"/>
      <c r="CP289" s="292"/>
      <c r="CQ289" s="292"/>
      <c r="CR289" s="292"/>
      <c r="CS289" s="292"/>
      <c r="CT289" s="292"/>
      <c r="CU289" s="292"/>
      <c r="CV289" s="292"/>
      <c r="CW289" s="292"/>
      <c r="CX289" s="292"/>
    </row>
    <row r="290" spans="1:102" s="281" customFormat="1" ht="21.75" customHeight="1" x14ac:dyDescent="0.15">
      <c r="A290" s="285"/>
      <c r="B290" s="213"/>
      <c r="C290" s="545" t="s">
        <v>282</v>
      </c>
      <c r="D290" s="546"/>
      <c r="E290" s="546"/>
      <c r="F290" s="546"/>
      <c r="G290" s="546"/>
      <c r="H290" s="546"/>
      <c r="I290" s="546"/>
      <c r="J290" s="546"/>
      <c r="K290" s="546"/>
      <c r="L290" s="546"/>
      <c r="M290" s="546"/>
      <c r="N290" s="546"/>
      <c r="O290" s="546"/>
      <c r="P290" s="546"/>
      <c r="Q290" s="546"/>
      <c r="R290" s="546"/>
      <c r="S290" s="546"/>
      <c r="T290" s="546"/>
      <c r="U290" s="546"/>
      <c r="V290" s="546"/>
      <c r="W290" s="546"/>
      <c r="X290" s="546"/>
      <c r="Y290" s="546"/>
      <c r="Z290" s="546"/>
      <c r="AA290" s="546"/>
      <c r="AB290" s="546"/>
      <c r="AC290" s="546"/>
      <c r="AD290" s="546"/>
      <c r="AE290" s="546"/>
      <c r="AF290" s="546"/>
      <c r="AG290" s="546"/>
      <c r="AH290" s="546"/>
      <c r="AI290" s="546"/>
      <c r="AJ290" s="546"/>
      <c r="AK290" s="546"/>
      <c r="AL290" s="546"/>
      <c r="AM290" s="546"/>
      <c r="AN290" s="546"/>
      <c r="AO290" s="546"/>
      <c r="AP290" s="546"/>
      <c r="AQ290" s="546"/>
      <c r="AR290" s="546"/>
      <c r="AS290" s="546"/>
      <c r="AT290" s="476" t="s">
        <v>290</v>
      </c>
      <c r="AU290" s="476"/>
      <c r="AV290" s="476"/>
      <c r="AW290" s="163"/>
      <c r="AX290" s="491"/>
      <c r="AY290" s="492"/>
      <c r="AZ290" s="492"/>
      <c r="BA290" s="492"/>
      <c r="BB290" s="492"/>
      <c r="BC290" s="492"/>
      <c r="BD290" s="492"/>
      <c r="BE290" s="492"/>
      <c r="BF290" s="492"/>
      <c r="BG290" s="492"/>
      <c r="BH290" s="493"/>
      <c r="BI290" s="37"/>
      <c r="BJ290" s="164" t="s">
        <v>17</v>
      </c>
      <c r="BK290" s="290"/>
      <c r="BL290" s="292"/>
      <c r="BM290" s="294" t="str">
        <f>IF(AND($AX$287="",$AX$290=""),"",IF(AND(COUNT($AX$287,$AX$290)&gt;0,AX290=""),"「患者数」の内数の一部が未記入です。患者数が0の場合は「0」とご記入ください。",IF($AX$284&lt;AX290,"（１）の「死亡者数」よりも値が大きくなっています。（１）の内数をご記入ください。",IF($AX$284&lt;SUM($AX$287,$AX$290),"合計値が（１）の「死亡者数」よりも大きくなっています。（１）の内数をご記入ください。",""))))</f>
        <v/>
      </c>
      <c r="BN290" s="292"/>
      <c r="BO290" s="292"/>
      <c r="BP290" s="292"/>
      <c r="BQ290" s="292"/>
      <c r="BR290" s="292"/>
      <c r="BS290" s="292"/>
      <c r="BT290" s="292"/>
      <c r="BU290" s="292"/>
      <c r="BV290" s="292"/>
      <c r="BW290" s="292"/>
      <c r="BX290" s="292"/>
      <c r="BY290" s="292"/>
      <c r="BZ290" s="292"/>
      <c r="CA290" s="292"/>
      <c r="CB290" s="292"/>
      <c r="CC290" s="292"/>
      <c r="CD290" s="292"/>
      <c r="CE290" s="292"/>
      <c r="CF290" s="292"/>
      <c r="CG290" s="292"/>
      <c r="CH290" s="292"/>
      <c r="CI290" s="292"/>
      <c r="CJ290" s="292"/>
      <c r="CK290" s="292"/>
      <c r="CL290" s="292"/>
      <c r="CM290" s="292"/>
      <c r="CN290" s="292"/>
      <c r="CO290" s="292"/>
      <c r="CP290" s="292"/>
      <c r="CQ290" s="292"/>
      <c r="CR290" s="292"/>
      <c r="CS290" s="292"/>
      <c r="CT290" s="292"/>
      <c r="CU290" s="292"/>
      <c r="CV290" s="292"/>
      <c r="CW290" s="292"/>
      <c r="CX290" s="292"/>
    </row>
    <row r="291" spans="1:102" s="281" customFormat="1" ht="3" customHeight="1" x14ac:dyDescent="0.15">
      <c r="A291" s="286"/>
      <c r="B291" s="56"/>
      <c r="C291" s="56"/>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25"/>
      <c r="AU291" s="25"/>
      <c r="AV291" s="25"/>
      <c r="AW291" s="165"/>
      <c r="AX291" s="38"/>
      <c r="AY291" s="38"/>
      <c r="AZ291" s="38"/>
      <c r="BA291" s="38"/>
      <c r="BB291" s="38"/>
      <c r="BC291" s="38"/>
      <c r="BD291" s="38"/>
      <c r="BE291" s="38"/>
      <c r="BF291" s="38"/>
      <c r="BG291" s="38"/>
      <c r="BH291" s="38"/>
      <c r="BI291" s="39"/>
      <c r="BJ291" s="166"/>
      <c r="BK291" s="290"/>
      <c r="BL291" s="292"/>
      <c r="BM291" s="292"/>
      <c r="BN291" s="292"/>
      <c r="BO291" s="292"/>
      <c r="BP291" s="292"/>
      <c r="BQ291" s="292"/>
      <c r="BR291" s="292"/>
      <c r="BS291" s="292"/>
      <c r="BT291" s="292"/>
      <c r="BU291" s="292"/>
      <c r="BV291" s="292"/>
      <c r="BW291" s="292"/>
      <c r="BX291" s="292"/>
      <c r="BY291" s="292"/>
      <c r="BZ291" s="292"/>
      <c r="CA291" s="292"/>
      <c r="CB291" s="292"/>
      <c r="CC291" s="292"/>
      <c r="CD291" s="292"/>
      <c r="CE291" s="292"/>
      <c r="CF291" s="292"/>
      <c r="CG291" s="292"/>
      <c r="CH291" s="292"/>
      <c r="CI291" s="292"/>
      <c r="CJ291" s="292"/>
      <c r="CK291" s="292"/>
      <c r="CL291" s="292"/>
      <c r="CM291" s="292"/>
      <c r="CN291" s="292"/>
      <c r="CO291" s="292"/>
      <c r="CP291" s="292"/>
      <c r="CQ291" s="292"/>
      <c r="CR291" s="292"/>
      <c r="CS291" s="292"/>
      <c r="CT291" s="292"/>
      <c r="CU291" s="292"/>
      <c r="CV291" s="292"/>
      <c r="CW291" s="292"/>
      <c r="CX291" s="292"/>
    </row>
    <row r="292" spans="1:102" s="281" customFormat="1" ht="21.75" customHeight="1" x14ac:dyDescent="0.15">
      <c r="A292" s="77" t="s">
        <v>283</v>
      </c>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78"/>
      <c r="AP292" s="78"/>
      <c r="AQ292" s="78"/>
      <c r="AR292" s="78"/>
      <c r="AS292" s="78"/>
      <c r="AT292" s="78"/>
      <c r="AU292" s="78"/>
      <c r="AV292" s="78"/>
      <c r="AW292" s="78"/>
      <c r="AX292" s="78"/>
      <c r="AY292" s="78"/>
      <c r="AZ292" s="78"/>
      <c r="BA292" s="78"/>
      <c r="BB292" s="78"/>
      <c r="BC292" s="78"/>
      <c r="BD292" s="78"/>
      <c r="BE292" s="78"/>
      <c r="BF292" s="78"/>
      <c r="BG292" s="78"/>
      <c r="BH292" s="78"/>
      <c r="BI292" s="78"/>
      <c r="BJ292" s="287"/>
      <c r="BK292" s="290"/>
      <c r="BL292" s="292"/>
      <c r="BM292" s="292"/>
      <c r="BN292" s="292"/>
      <c r="BO292" s="292"/>
      <c r="BP292" s="292"/>
      <c r="BQ292" s="292"/>
      <c r="BR292" s="292"/>
      <c r="BS292" s="292"/>
      <c r="BT292" s="292"/>
      <c r="BU292" s="292"/>
      <c r="BV292" s="292"/>
      <c r="BW292" s="292"/>
      <c r="BX292" s="292"/>
      <c r="BY292" s="292"/>
      <c r="BZ292" s="292"/>
      <c r="CA292" s="292"/>
      <c r="CB292" s="292"/>
      <c r="CC292" s="292"/>
      <c r="CD292" s="292"/>
      <c r="CE292" s="292"/>
      <c r="CF292" s="292"/>
      <c r="CG292" s="292"/>
      <c r="CH292" s="292"/>
      <c r="CI292" s="292"/>
      <c r="CJ292" s="292"/>
      <c r="CK292" s="292"/>
      <c r="CL292" s="292"/>
      <c r="CM292" s="292"/>
      <c r="CN292" s="292"/>
      <c r="CO292" s="292"/>
      <c r="CP292" s="292"/>
      <c r="CQ292" s="292"/>
      <c r="CR292" s="292"/>
      <c r="CS292" s="292"/>
      <c r="CT292" s="292"/>
      <c r="CU292" s="292"/>
      <c r="CV292" s="292"/>
      <c r="CW292" s="292"/>
      <c r="CX292" s="292"/>
    </row>
    <row r="293" spans="1:102" s="281" customFormat="1" ht="21.75" customHeight="1" x14ac:dyDescent="0.15">
      <c r="A293" s="109"/>
      <c r="B293" s="278" t="s">
        <v>279</v>
      </c>
      <c r="C293" s="278"/>
      <c r="D293" s="278"/>
      <c r="E293" s="278"/>
      <c r="F293" s="278"/>
      <c r="G293" s="278"/>
      <c r="H293" s="278"/>
      <c r="I293" s="278"/>
      <c r="J293" s="278"/>
      <c r="K293" s="278"/>
      <c r="L293" s="278"/>
      <c r="M293" s="278"/>
      <c r="N293" s="278"/>
      <c r="O293" s="278"/>
      <c r="P293" s="278"/>
      <c r="Q293" s="278"/>
      <c r="R293" s="278"/>
      <c r="S293" s="278"/>
      <c r="T293" s="278"/>
      <c r="U293" s="278"/>
      <c r="V293" s="278"/>
      <c r="W293" s="278"/>
      <c r="X293" s="278"/>
      <c r="Y293" s="278"/>
      <c r="Z293" s="278"/>
      <c r="AA293" s="278"/>
      <c r="AB293" s="278"/>
      <c r="AC293" s="278"/>
      <c r="AD293" s="278"/>
      <c r="AE293" s="278"/>
      <c r="AF293" s="278"/>
      <c r="AG293" s="278"/>
      <c r="AH293" s="278"/>
      <c r="AI293" s="278"/>
      <c r="AJ293" s="278"/>
      <c r="AK293" s="278"/>
      <c r="AL293" s="278"/>
      <c r="AM293" s="278"/>
      <c r="AN293" s="278"/>
      <c r="AO293" s="278"/>
      <c r="AP293" s="278"/>
      <c r="AQ293" s="278"/>
      <c r="AR293" s="278"/>
      <c r="AS293" s="278"/>
      <c r="AT293" s="278"/>
      <c r="AU293" s="278"/>
      <c r="AV293" s="278"/>
      <c r="AW293" s="278"/>
      <c r="AX293" s="278"/>
      <c r="AY293" s="278"/>
      <c r="AZ293" s="278"/>
      <c r="BA293" s="278"/>
      <c r="BB293" s="278"/>
      <c r="BC293" s="278"/>
      <c r="BD293" s="278"/>
      <c r="BE293" s="278"/>
      <c r="BF293" s="278"/>
      <c r="BG293" s="278"/>
      <c r="BH293" s="278"/>
      <c r="BI293" s="278"/>
      <c r="BJ293" s="280"/>
      <c r="BK293" s="290"/>
      <c r="BL293" s="292"/>
      <c r="BM293" s="292"/>
      <c r="BN293" s="292"/>
      <c r="BO293" s="292"/>
      <c r="BP293" s="292"/>
      <c r="BQ293" s="292"/>
      <c r="BR293" s="292"/>
      <c r="BS293" s="292"/>
      <c r="BT293" s="292"/>
      <c r="BU293" s="292"/>
      <c r="BV293" s="292"/>
      <c r="BW293" s="292"/>
      <c r="BX293" s="292"/>
      <c r="BY293" s="292"/>
      <c r="BZ293" s="292"/>
      <c r="CA293" s="292"/>
      <c r="CB293" s="292"/>
      <c r="CC293" s="292"/>
      <c r="CD293" s="292"/>
      <c r="CE293" s="292"/>
      <c r="CF293" s="292"/>
      <c r="CG293" s="292"/>
      <c r="CH293" s="292"/>
      <c r="CI293" s="292"/>
      <c r="CJ293" s="292"/>
      <c r="CK293" s="292"/>
      <c r="CL293" s="292"/>
      <c r="CM293" s="292"/>
      <c r="CN293" s="292"/>
      <c r="CO293" s="292"/>
      <c r="CP293" s="292"/>
      <c r="CQ293" s="292"/>
      <c r="CR293" s="292"/>
      <c r="CS293" s="292"/>
      <c r="CT293" s="292"/>
      <c r="CU293" s="292"/>
      <c r="CV293" s="292"/>
      <c r="CW293" s="292"/>
      <c r="CX293" s="292"/>
    </row>
    <row r="294" spans="1:102" s="281" customFormat="1" ht="3" customHeight="1" x14ac:dyDescent="0.15">
      <c r="A294" s="204"/>
      <c r="B294" s="51"/>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161"/>
      <c r="AX294" s="40"/>
      <c r="AY294" s="40"/>
      <c r="AZ294" s="40"/>
      <c r="BA294" s="40"/>
      <c r="BB294" s="40"/>
      <c r="BC294" s="40"/>
      <c r="BD294" s="40"/>
      <c r="BE294" s="40"/>
      <c r="BF294" s="40"/>
      <c r="BG294" s="40"/>
      <c r="BH294" s="40"/>
      <c r="BI294" s="41"/>
      <c r="BJ294" s="162"/>
      <c r="BK294" s="290"/>
      <c r="BL294" s="292"/>
      <c r="BM294" s="292"/>
      <c r="BN294" s="292"/>
      <c r="BO294" s="292"/>
      <c r="BP294" s="292"/>
      <c r="BQ294" s="292"/>
      <c r="BR294" s="292"/>
      <c r="BS294" s="292"/>
      <c r="BT294" s="292"/>
      <c r="BU294" s="292"/>
      <c r="BV294" s="292"/>
      <c r="BW294" s="292"/>
      <c r="BX294" s="292"/>
      <c r="BY294" s="292"/>
      <c r="BZ294" s="292"/>
      <c r="CA294" s="292"/>
      <c r="CB294" s="292"/>
      <c r="CC294" s="292"/>
      <c r="CD294" s="292"/>
      <c r="CE294" s="292"/>
      <c r="CF294" s="292"/>
      <c r="CG294" s="292"/>
      <c r="CH294" s="292"/>
      <c r="CI294" s="292"/>
      <c r="CJ294" s="292"/>
      <c r="CK294" s="292"/>
      <c r="CL294" s="292"/>
      <c r="CM294" s="292"/>
      <c r="CN294" s="292"/>
      <c r="CO294" s="292"/>
      <c r="CP294" s="292"/>
      <c r="CQ294" s="292"/>
      <c r="CR294" s="292"/>
      <c r="CS294" s="292"/>
      <c r="CT294" s="292"/>
      <c r="CU294" s="292"/>
      <c r="CV294" s="292"/>
      <c r="CW294" s="292"/>
      <c r="CX294" s="292"/>
    </row>
    <row r="295" spans="1:102" s="281" customFormat="1" ht="21.75" customHeight="1" x14ac:dyDescent="0.15">
      <c r="A295" s="213"/>
      <c r="B295" s="553" t="s">
        <v>284</v>
      </c>
      <c r="C295" s="554"/>
      <c r="D295" s="554"/>
      <c r="E295" s="554"/>
      <c r="F295" s="554"/>
      <c r="G295" s="554"/>
      <c r="H295" s="554"/>
      <c r="I295" s="554"/>
      <c r="J295" s="554"/>
      <c r="K295" s="554"/>
      <c r="L295" s="554"/>
      <c r="M295" s="554"/>
      <c r="N295" s="554"/>
      <c r="O295" s="554"/>
      <c r="P295" s="554"/>
      <c r="Q295" s="554"/>
      <c r="R295" s="554"/>
      <c r="S295" s="554"/>
      <c r="T295" s="554"/>
      <c r="U295" s="554"/>
      <c r="V295" s="554"/>
      <c r="W295" s="554"/>
      <c r="X295" s="554"/>
      <c r="Y295" s="554"/>
      <c r="Z295" s="554"/>
      <c r="AA295" s="554"/>
      <c r="AB295" s="554"/>
      <c r="AC295" s="554"/>
      <c r="AD295" s="554"/>
      <c r="AE295" s="554"/>
      <c r="AF295" s="554"/>
      <c r="AG295" s="554"/>
      <c r="AH295" s="554"/>
      <c r="AI295" s="554"/>
      <c r="AJ295" s="554"/>
      <c r="AK295" s="554"/>
      <c r="AL295" s="554"/>
      <c r="AM295" s="554"/>
      <c r="AN295" s="554"/>
      <c r="AO295" s="554"/>
      <c r="AP295" s="554"/>
      <c r="AQ295" s="554"/>
      <c r="AR295" s="554"/>
      <c r="AS295" s="272"/>
      <c r="AT295" s="476" t="s">
        <v>291</v>
      </c>
      <c r="AU295" s="476"/>
      <c r="AV295" s="476"/>
      <c r="AW295" s="163"/>
      <c r="AX295" s="502">
        <f>SUM(AX298,AX301)</f>
        <v>0</v>
      </c>
      <c r="AY295" s="503"/>
      <c r="AZ295" s="503"/>
      <c r="BA295" s="503"/>
      <c r="BB295" s="503"/>
      <c r="BC295" s="503"/>
      <c r="BD295" s="503"/>
      <c r="BE295" s="503"/>
      <c r="BF295" s="503"/>
      <c r="BG295" s="503"/>
      <c r="BH295" s="504"/>
      <c r="BI295" s="37"/>
      <c r="BJ295" s="164" t="s">
        <v>17</v>
      </c>
      <c r="BK295" s="290"/>
      <c r="BL295" s="292"/>
      <c r="BM295" s="292"/>
      <c r="BN295" s="292"/>
      <c r="BO295" s="292"/>
      <c r="BP295" s="292"/>
      <c r="BQ295" s="292"/>
      <c r="BR295" s="292"/>
      <c r="BS295" s="292"/>
      <c r="BT295" s="292"/>
      <c r="BU295" s="292"/>
      <c r="BV295" s="292"/>
      <c r="BW295" s="292"/>
      <c r="BX295" s="292"/>
      <c r="BY295" s="292"/>
      <c r="BZ295" s="292"/>
      <c r="CA295" s="292"/>
      <c r="CB295" s="292"/>
      <c r="CC295" s="292"/>
      <c r="CD295" s="292"/>
      <c r="CE295" s="292"/>
      <c r="CF295" s="292"/>
      <c r="CG295" s="292"/>
      <c r="CH295" s="292"/>
      <c r="CI295" s="292"/>
      <c r="CJ295" s="292"/>
      <c r="CK295" s="292"/>
      <c r="CL295" s="292"/>
      <c r="CM295" s="292"/>
      <c r="CN295" s="292"/>
      <c r="CO295" s="292"/>
      <c r="CP295" s="292"/>
      <c r="CQ295" s="292"/>
      <c r="CR295" s="292"/>
      <c r="CS295" s="292"/>
      <c r="CT295" s="292"/>
      <c r="CU295" s="292"/>
      <c r="CV295" s="292"/>
      <c r="CW295" s="292"/>
      <c r="CX295" s="292"/>
    </row>
    <row r="296" spans="1:102" s="281" customFormat="1" ht="3" customHeight="1" x14ac:dyDescent="0.15">
      <c r="A296" s="283"/>
      <c r="B296" s="10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25"/>
      <c r="AU296" s="25"/>
      <c r="AV296" s="25"/>
      <c r="AW296" s="165"/>
      <c r="AX296" s="38"/>
      <c r="AY296" s="38"/>
      <c r="AZ296" s="38"/>
      <c r="BA296" s="38"/>
      <c r="BB296" s="38"/>
      <c r="BC296" s="38"/>
      <c r="BD296" s="38"/>
      <c r="BE296" s="38"/>
      <c r="BF296" s="38"/>
      <c r="BG296" s="38"/>
      <c r="BH296" s="38"/>
      <c r="BI296" s="39"/>
      <c r="BJ296" s="166"/>
      <c r="BK296" s="290"/>
      <c r="BL296" s="292"/>
      <c r="BM296" s="292"/>
      <c r="BN296" s="292"/>
      <c r="BO296" s="292"/>
      <c r="BP296" s="292"/>
      <c r="BQ296" s="292"/>
      <c r="BR296" s="292"/>
      <c r="BS296" s="292"/>
      <c r="BT296" s="292"/>
      <c r="BU296" s="292"/>
      <c r="BV296" s="292"/>
      <c r="BW296" s="292"/>
      <c r="BX296" s="292"/>
      <c r="BY296" s="292"/>
      <c r="BZ296" s="292"/>
      <c r="CA296" s="292"/>
      <c r="CB296" s="292"/>
      <c r="CC296" s="292"/>
      <c r="CD296" s="292"/>
      <c r="CE296" s="292"/>
      <c r="CF296" s="292"/>
      <c r="CG296" s="292"/>
      <c r="CH296" s="292"/>
      <c r="CI296" s="292"/>
      <c r="CJ296" s="292"/>
      <c r="CK296" s="292"/>
      <c r="CL296" s="292"/>
      <c r="CM296" s="292"/>
      <c r="CN296" s="292"/>
      <c r="CO296" s="292"/>
      <c r="CP296" s="292"/>
      <c r="CQ296" s="292"/>
      <c r="CR296" s="292"/>
      <c r="CS296" s="292"/>
      <c r="CT296" s="292"/>
      <c r="CU296" s="292"/>
      <c r="CV296" s="292"/>
      <c r="CW296" s="292"/>
      <c r="CX296" s="292"/>
    </row>
    <row r="297" spans="1:102" s="281" customFormat="1" ht="3" customHeight="1" x14ac:dyDescent="0.15">
      <c r="A297" s="284"/>
      <c r="B297" s="204"/>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161"/>
      <c r="AX297" s="40"/>
      <c r="AY297" s="40"/>
      <c r="AZ297" s="40"/>
      <c r="BA297" s="40"/>
      <c r="BB297" s="40"/>
      <c r="BC297" s="40"/>
      <c r="BD297" s="40"/>
      <c r="BE297" s="40"/>
      <c r="BF297" s="40"/>
      <c r="BG297" s="40"/>
      <c r="BH297" s="40"/>
      <c r="BI297" s="41"/>
      <c r="BJ297" s="162"/>
      <c r="BK297" s="290"/>
      <c r="BL297" s="292"/>
      <c r="BM297" s="292"/>
      <c r="BN297" s="292"/>
      <c r="BO297" s="292"/>
      <c r="BP297" s="292"/>
      <c r="BQ297" s="292"/>
      <c r="BR297" s="292"/>
      <c r="BS297" s="292"/>
      <c r="BT297" s="292"/>
      <c r="BU297" s="292"/>
      <c r="BV297" s="292"/>
      <c r="BW297" s="292"/>
      <c r="BX297" s="292"/>
      <c r="BY297" s="292"/>
      <c r="BZ297" s="292"/>
      <c r="CA297" s="292"/>
      <c r="CB297" s="292"/>
      <c r="CC297" s="292"/>
      <c r="CD297" s="292"/>
      <c r="CE297" s="292"/>
      <c r="CF297" s="292"/>
      <c r="CG297" s="292"/>
      <c r="CH297" s="292"/>
      <c r="CI297" s="292"/>
      <c r="CJ297" s="292"/>
      <c r="CK297" s="292"/>
      <c r="CL297" s="292"/>
      <c r="CM297" s="292"/>
      <c r="CN297" s="292"/>
      <c r="CO297" s="292"/>
      <c r="CP297" s="292"/>
      <c r="CQ297" s="292"/>
      <c r="CR297" s="292"/>
      <c r="CS297" s="292"/>
      <c r="CT297" s="292"/>
      <c r="CU297" s="292"/>
      <c r="CV297" s="292"/>
      <c r="CW297" s="292"/>
      <c r="CX297" s="292"/>
    </row>
    <row r="298" spans="1:102" s="281" customFormat="1" ht="21.75" customHeight="1" x14ac:dyDescent="0.15">
      <c r="A298" s="285"/>
      <c r="B298" s="213"/>
      <c r="C298" s="545" t="s">
        <v>285</v>
      </c>
      <c r="D298" s="546"/>
      <c r="E298" s="546"/>
      <c r="F298" s="546"/>
      <c r="G298" s="546"/>
      <c r="H298" s="546"/>
      <c r="I298" s="546"/>
      <c r="J298" s="546"/>
      <c r="K298" s="546"/>
      <c r="L298" s="546"/>
      <c r="M298" s="546"/>
      <c r="N298" s="546"/>
      <c r="O298" s="546"/>
      <c r="P298" s="546"/>
      <c r="Q298" s="546"/>
      <c r="R298" s="546"/>
      <c r="S298" s="546"/>
      <c r="T298" s="546"/>
      <c r="U298" s="546"/>
      <c r="V298" s="546"/>
      <c r="W298" s="546"/>
      <c r="X298" s="546"/>
      <c r="Y298" s="546"/>
      <c r="Z298" s="546"/>
      <c r="AA298" s="546"/>
      <c r="AB298" s="546"/>
      <c r="AC298" s="546"/>
      <c r="AD298" s="546"/>
      <c r="AE298" s="546"/>
      <c r="AF298" s="546"/>
      <c r="AG298" s="546"/>
      <c r="AH298" s="546"/>
      <c r="AI298" s="546"/>
      <c r="AJ298" s="546"/>
      <c r="AK298" s="546"/>
      <c r="AL298" s="546"/>
      <c r="AM298" s="546"/>
      <c r="AN298" s="546"/>
      <c r="AO298" s="546"/>
      <c r="AP298" s="546"/>
      <c r="AQ298" s="546"/>
      <c r="AR298" s="546"/>
      <c r="AS298" s="546"/>
      <c r="AT298" s="476" t="s">
        <v>292</v>
      </c>
      <c r="AU298" s="476"/>
      <c r="AV298" s="476"/>
      <c r="AW298" s="163"/>
      <c r="AX298" s="491"/>
      <c r="AY298" s="492"/>
      <c r="AZ298" s="492"/>
      <c r="BA298" s="492"/>
      <c r="BB298" s="492"/>
      <c r="BC298" s="492"/>
      <c r="BD298" s="492"/>
      <c r="BE298" s="492"/>
      <c r="BF298" s="492"/>
      <c r="BG298" s="492"/>
      <c r="BH298" s="493"/>
      <c r="BI298" s="37"/>
      <c r="BJ298" s="164" t="s">
        <v>17</v>
      </c>
      <c r="BK298" s="290"/>
      <c r="BL298" s="292"/>
      <c r="BM298" s="294" t="str">
        <f>IF(AND($AX$298="",$AX$301=""),"",IF(AND(COUNT($AX$298,$AX$301)&gt;0,AX298=""),"「患者数」の内数の一部が未記入です。患者数が0の場合は「0」とご記入ください。",IF($AX$295&lt;AX298,"（２）の「死亡者数」よりも値が大きくなっています。（２）の内数をご記入ください。",IF($AX$295&lt;SUM($AX$298,$AX$301),"合計値が（２）の「死亡者数」よりも大きくなっています。（２）の内数をご記入ください。",""))))</f>
        <v/>
      </c>
      <c r="BN298" s="292"/>
      <c r="BO298" s="292"/>
      <c r="BP298" s="292"/>
      <c r="BQ298" s="292"/>
      <c r="BR298" s="292"/>
      <c r="BS298" s="292"/>
      <c r="BT298" s="292"/>
      <c r="BU298" s="292"/>
      <c r="BV298" s="292"/>
      <c r="BW298" s="292"/>
      <c r="BX298" s="292"/>
      <c r="BY298" s="292"/>
      <c r="BZ298" s="292"/>
      <c r="CA298" s="292"/>
      <c r="CB298" s="292"/>
      <c r="CC298" s="292"/>
      <c r="CD298" s="292"/>
      <c r="CE298" s="292"/>
      <c r="CF298" s="292"/>
      <c r="CG298" s="292"/>
      <c r="CH298" s="292"/>
      <c r="CI298" s="292"/>
      <c r="CJ298" s="292"/>
      <c r="CK298" s="292"/>
      <c r="CL298" s="292"/>
      <c r="CM298" s="292"/>
      <c r="CN298" s="292"/>
      <c r="CO298" s="292"/>
      <c r="CP298" s="292"/>
      <c r="CQ298" s="292"/>
      <c r="CR298" s="292"/>
      <c r="CS298" s="292"/>
      <c r="CT298" s="292"/>
      <c r="CU298" s="292"/>
      <c r="CV298" s="292"/>
      <c r="CW298" s="292"/>
      <c r="CX298" s="292"/>
    </row>
    <row r="299" spans="1:102" s="281" customFormat="1" ht="3" customHeight="1" x14ac:dyDescent="0.15">
      <c r="A299" s="283"/>
      <c r="B299" s="109"/>
      <c r="C299" s="56"/>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25"/>
      <c r="AU299" s="25"/>
      <c r="AV299" s="25"/>
      <c r="AW299" s="165"/>
      <c r="AX299" s="38"/>
      <c r="AY299" s="38"/>
      <c r="AZ299" s="38"/>
      <c r="BA299" s="38"/>
      <c r="BB299" s="38"/>
      <c r="BC299" s="38"/>
      <c r="BD299" s="38"/>
      <c r="BE299" s="38"/>
      <c r="BF299" s="38"/>
      <c r="BG299" s="38"/>
      <c r="BH299" s="38"/>
      <c r="BI299" s="39"/>
      <c r="BJ299" s="166"/>
      <c r="BK299" s="290"/>
      <c r="BL299" s="292"/>
      <c r="BM299" s="292"/>
      <c r="BN299" s="292"/>
      <c r="BO299" s="292"/>
      <c r="BP299" s="292"/>
      <c r="BQ299" s="292"/>
      <c r="BR299" s="292"/>
      <c r="BS299" s="292"/>
      <c r="BT299" s="292"/>
      <c r="BU299" s="292"/>
      <c r="BV299" s="292"/>
      <c r="BW299" s="292"/>
      <c r="BX299" s="292"/>
      <c r="BY299" s="292"/>
      <c r="BZ299" s="292"/>
      <c r="CA299" s="292"/>
      <c r="CB299" s="292"/>
      <c r="CC299" s="292"/>
      <c r="CD299" s="292"/>
      <c r="CE299" s="292"/>
      <c r="CF299" s="292"/>
      <c r="CG299" s="292"/>
      <c r="CH299" s="292"/>
      <c r="CI299" s="292"/>
      <c r="CJ299" s="292"/>
      <c r="CK299" s="292"/>
      <c r="CL299" s="292"/>
      <c r="CM299" s="292"/>
      <c r="CN299" s="292"/>
      <c r="CO299" s="292"/>
      <c r="CP299" s="292"/>
      <c r="CQ299" s="292"/>
      <c r="CR299" s="292"/>
      <c r="CS299" s="292"/>
      <c r="CT299" s="292"/>
      <c r="CU299" s="292"/>
      <c r="CV299" s="292"/>
      <c r="CW299" s="292"/>
      <c r="CX299" s="292"/>
    </row>
    <row r="300" spans="1:102" s="281" customFormat="1" ht="3" customHeight="1" x14ac:dyDescent="0.15">
      <c r="A300" s="284"/>
      <c r="B300" s="204"/>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161"/>
      <c r="AX300" s="40"/>
      <c r="AY300" s="40"/>
      <c r="AZ300" s="40"/>
      <c r="BA300" s="40"/>
      <c r="BB300" s="40"/>
      <c r="BC300" s="40"/>
      <c r="BD300" s="40"/>
      <c r="BE300" s="40"/>
      <c r="BF300" s="40"/>
      <c r="BG300" s="40"/>
      <c r="BH300" s="40"/>
      <c r="BI300" s="41"/>
      <c r="BJ300" s="162"/>
      <c r="BK300" s="290"/>
      <c r="BL300" s="292"/>
      <c r="BM300" s="292"/>
      <c r="BN300" s="292"/>
      <c r="BO300" s="292"/>
      <c r="BP300" s="292"/>
      <c r="BQ300" s="292"/>
      <c r="BR300" s="292"/>
      <c r="BS300" s="292"/>
      <c r="BT300" s="292"/>
      <c r="BU300" s="292"/>
      <c r="BV300" s="292"/>
      <c r="BW300" s="292"/>
      <c r="BX300" s="292"/>
      <c r="BY300" s="292"/>
      <c r="BZ300" s="292"/>
      <c r="CA300" s="292"/>
      <c r="CB300" s="292"/>
      <c r="CC300" s="292"/>
      <c r="CD300" s="292"/>
      <c r="CE300" s="292"/>
      <c r="CF300" s="292"/>
      <c r="CG300" s="292"/>
      <c r="CH300" s="292"/>
      <c r="CI300" s="292"/>
      <c r="CJ300" s="292"/>
      <c r="CK300" s="292"/>
      <c r="CL300" s="292"/>
      <c r="CM300" s="292"/>
      <c r="CN300" s="292"/>
      <c r="CO300" s="292"/>
      <c r="CP300" s="292"/>
      <c r="CQ300" s="292"/>
      <c r="CR300" s="292"/>
      <c r="CS300" s="292"/>
      <c r="CT300" s="292"/>
      <c r="CU300" s="292"/>
      <c r="CV300" s="292"/>
      <c r="CW300" s="292"/>
      <c r="CX300" s="292"/>
    </row>
    <row r="301" spans="1:102" s="281" customFormat="1" ht="21.75" customHeight="1" x14ac:dyDescent="0.15">
      <c r="A301" s="285"/>
      <c r="B301" s="213"/>
      <c r="C301" s="545" t="s">
        <v>286</v>
      </c>
      <c r="D301" s="546"/>
      <c r="E301" s="546"/>
      <c r="F301" s="546"/>
      <c r="G301" s="546"/>
      <c r="H301" s="546"/>
      <c r="I301" s="546"/>
      <c r="J301" s="546"/>
      <c r="K301" s="546"/>
      <c r="L301" s="546"/>
      <c r="M301" s="546"/>
      <c r="N301" s="546"/>
      <c r="O301" s="546"/>
      <c r="P301" s="546"/>
      <c r="Q301" s="546"/>
      <c r="R301" s="546"/>
      <c r="S301" s="546"/>
      <c r="T301" s="546"/>
      <c r="U301" s="546"/>
      <c r="V301" s="546"/>
      <c r="W301" s="546"/>
      <c r="X301" s="546"/>
      <c r="Y301" s="546"/>
      <c r="Z301" s="546"/>
      <c r="AA301" s="546"/>
      <c r="AB301" s="546"/>
      <c r="AC301" s="546"/>
      <c r="AD301" s="546"/>
      <c r="AE301" s="546"/>
      <c r="AF301" s="546"/>
      <c r="AG301" s="546"/>
      <c r="AH301" s="546"/>
      <c r="AI301" s="546"/>
      <c r="AJ301" s="546"/>
      <c r="AK301" s="546"/>
      <c r="AL301" s="546"/>
      <c r="AM301" s="546"/>
      <c r="AN301" s="546"/>
      <c r="AO301" s="546"/>
      <c r="AP301" s="546"/>
      <c r="AQ301" s="546"/>
      <c r="AR301" s="546"/>
      <c r="AS301" s="546"/>
      <c r="AT301" s="476" t="s">
        <v>293</v>
      </c>
      <c r="AU301" s="476"/>
      <c r="AV301" s="476"/>
      <c r="AW301" s="163"/>
      <c r="AX301" s="491"/>
      <c r="AY301" s="492"/>
      <c r="AZ301" s="492"/>
      <c r="BA301" s="492"/>
      <c r="BB301" s="492"/>
      <c r="BC301" s="492"/>
      <c r="BD301" s="492"/>
      <c r="BE301" s="492"/>
      <c r="BF301" s="492"/>
      <c r="BG301" s="492"/>
      <c r="BH301" s="493"/>
      <c r="BI301" s="37"/>
      <c r="BJ301" s="164" t="s">
        <v>17</v>
      </c>
      <c r="BK301" s="290"/>
      <c r="BL301" s="292"/>
      <c r="BM301" s="294" t="str">
        <f>IF(AND($AX$298="",$AX$301=""),"",IF(AND(COUNT($AX$298,$AX$301)&gt;0,AX301=""),"「患者数」の内数の一部が未記入です。患者数が0の場合は「0」とご記入ください。",IF($AX$295&lt;AX301,"（２）の「死亡者数」よりも値が大きくなっています。（２）の内数をご記入ください。",IF($AX$295&lt;SUM($AX$298,$AX$301),"合計値が（２）の「死亡者数」よりも大きくなっています。（２）の内数をご記入ください。",""))))</f>
        <v/>
      </c>
      <c r="BN301" s="292"/>
      <c r="BO301" s="292"/>
      <c r="BP301" s="292"/>
      <c r="BQ301" s="292"/>
      <c r="BR301" s="292"/>
      <c r="BS301" s="292"/>
      <c r="BT301" s="292"/>
      <c r="BU301" s="292"/>
      <c r="BV301" s="292"/>
      <c r="BW301" s="292"/>
      <c r="BX301" s="292"/>
      <c r="BY301" s="292"/>
      <c r="BZ301" s="292"/>
      <c r="CA301" s="292"/>
      <c r="CB301" s="292"/>
      <c r="CC301" s="292"/>
      <c r="CD301" s="292"/>
      <c r="CE301" s="292"/>
      <c r="CF301" s="292"/>
      <c r="CG301" s="292"/>
      <c r="CH301" s="292"/>
      <c r="CI301" s="292"/>
      <c r="CJ301" s="292"/>
      <c r="CK301" s="292"/>
      <c r="CL301" s="292"/>
      <c r="CM301" s="292"/>
      <c r="CN301" s="292"/>
      <c r="CO301" s="292"/>
      <c r="CP301" s="292"/>
      <c r="CQ301" s="292"/>
      <c r="CR301" s="292"/>
      <c r="CS301" s="292"/>
      <c r="CT301" s="292"/>
      <c r="CU301" s="292"/>
      <c r="CV301" s="292"/>
      <c r="CW301" s="292"/>
      <c r="CX301" s="292"/>
    </row>
    <row r="302" spans="1:102" s="281" customFormat="1" ht="3" customHeight="1" x14ac:dyDescent="0.15">
      <c r="A302" s="286"/>
      <c r="B302" s="56"/>
      <c r="C302" s="56"/>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25"/>
      <c r="AU302" s="25"/>
      <c r="AV302" s="25"/>
      <c r="AW302" s="165"/>
      <c r="AX302" s="38"/>
      <c r="AY302" s="38"/>
      <c r="AZ302" s="38"/>
      <c r="BA302" s="38"/>
      <c r="BB302" s="38"/>
      <c r="BC302" s="38"/>
      <c r="BD302" s="38"/>
      <c r="BE302" s="38"/>
      <c r="BF302" s="38"/>
      <c r="BG302" s="38"/>
      <c r="BH302" s="38"/>
      <c r="BI302" s="39"/>
      <c r="BJ302" s="166"/>
      <c r="BK302" s="290"/>
      <c r="BL302" s="292"/>
      <c r="BM302" s="292"/>
      <c r="BN302" s="292"/>
      <c r="BO302" s="292"/>
      <c r="BP302" s="292"/>
      <c r="BQ302" s="292"/>
      <c r="BR302" s="292"/>
      <c r="BS302" s="292"/>
      <c r="BT302" s="292"/>
      <c r="BU302" s="292"/>
      <c r="BV302" s="292"/>
      <c r="BW302" s="292"/>
      <c r="BX302" s="292"/>
      <c r="BY302" s="292"/>
      <c r="BZ302" s="292"/>
      <c r="CA302" s="292"/>
      <c r="CB302" s="292"/>
      <c r="CC302" s="292"/>
      <c r="CD302" s="292"/>
      <c r="CE302" s="292"/>
      <c r="CF302" s="292"/>
      <c r="CG302" s="292"/>
      <c r="CH302" s="292"/>
      <c r="CI302" s="292"/>
      <c r="CJ302" s="292"/>
      <c r="CK302" s="292"/>
      <c r="CL302" s="292"/>
      <c r="CM302" s="292"/>
      <c r="CN302" s="292"/>
      <c r="CO302" s="292"/>
      <c r="CP302" s="292"/>
      <c r="CQ302" s="292"/>
      <c r="CR302" s="292"/>
      <c r="CS302" s="292"/>
      <c r="CT302" s="292"/>
      <c r="CU302" s="292"/>
      <c r="CV302" s="292"/>
      <c r="CW302" s="292"/>
      <c r="CX302" s="292"/>
    </row>
    <row r="303" spans="1:102" s="281" customFormat="1" ht="28.5" customHeight="1" x14ac:dyDescent="0.15">
      <c r="A303" s="548" t="s">
        <v>287</v>
      </c>
      <c r="B303" s="548"/>
      <c r="C303" s="548"/>
      <c r="D303" s="548"/>
      <c r="E303" s="548"/>
      <c r="F303" s="548"/>
      <c r="G303" s="548"/>
      <c r="H303" s="548"/>
      <c r="I303" s="548"/>
      <c r="J303" s="548"/>
      <c r="K303" s="548"/>
      <c r="L303" s="548"/>
      <c r="M303" s="548"/>
      <c r="N303" s="548"/>
      <c r="O303" s="548"/>
      <c r="P303" s="548"/>
      <c r="Q303" s="548"/>
      <c r="R303" s="548"/>
      <c r="S303" s="548"/>
      <c r="T303" s="548"/>
      <c r="U303" s="548"/>
      <c r="V303" s="548"/>
      <c r="W303" s="548"/>
      <c r="X303" s="548"/>
      <c r="Y303" s="548"/>
      <c r="Z303" s="548"/>
      <c r="AA303" s="548"/>
      <c r="AB303" s="548"/>
      <c r="AC303" s="548"/>
      <c r="AD303" s="548"/>
      <c r="AE303" s="548"/>
      <c r="AF303" s="548"/>
      <c r="AG303" s="548"/>
      <c r="AH303" s="548"/>
      <c r="AI303" s="548"/>
      <c r="AJ303" s="548"/>
      <c r="AK303" s="548"/>
      <c r="AL303" s="548"/>
      <c r="AM303" s="548"/>
      <c r="AN303" s="548"/>
      <c r="AO303" s="548"/>
      <c r="AP303" s="548"/>
      <c r="AQ303" s="548"/>
      <c r="AR303" s="548"/>
      <c r="AS303" s="548"/>
      <c r="AT303" s="548"/>
      <c r="AU303" s="548"/>
      <c r="AV303" s="548"/>
      <c r="AW303" s="548"/>
      <c r="AX303" s="548"/>
      <c r="AY303" s="548"/>
      <c r="AZ303" s="548"/>
      <c r="BA303" s="548"/>
      <c r="BB303" s="548"/>
      <c r="BC303" s="548"/>
      <c r="BD303" s="548"/>
      <c r="BE303" s="548"/>
      <c r="BF303" s="548"/>
      <c r="BG303" s="548"/>
      <c r="BH303" s="548"/>
      <c r="BI303" s="548"/>
      <c r="BJ303" s="548"/>
      <c r="BK303" s="290"/>
      <c r="BL303" s="292"/>
      <c r="BM303" s="292"/>
      <c r="BN303" s="292"/>
      <c r="BO303" s="292"/>
      <c r="BP303" s="292"/>
      <c r="BQ303" s="292"/>
      <c r="BR303" s="292"/>
      <c r="BS303" s="292"/>
      <c r="BT303" s="292"/>
      <c r="BU303" s="292"/>
      <c r="BV303" s="292"/>
      <c r="BW303" s="292"/>
      <c r="BX303" s="292"/>
      <c r="BY303" s="292"/>
      <c r="BZ303" s="292"/>
      <c r="CA303" s="292"/>
      <c r="CB303" s="292"/>
      <c r="CC303" s="292"/>
      <c r="CD303" s="292"/>
      <c r="CE303" s="292"/>
      <c r="CF303" s="292"/>
      <c r="CG303" s="292"/>
      <c r="CH303" s="292"/>
      <c r="CI303" s="292"/>
      <c r="CJ303" s="292"/>
      <c r="CK303" s="292"/>
      <c r="CL303" s="292"/>
      <c r="CM303" s="292"/>
      <c r="CN303" s="292"/>
      <c r="CO303" s="292"/>
      <c r="CP303" s="292"/>
      <c r="CQ303" s="292"/>
      <c r="CR303" s="292"/>
      <c r="CS303" s="292"/>
      <c r="CT303" s="292"/>
      <c r="CU303" s="292"/>
      <c r="CV303" s="292"/>
      <c r="CW303" s="292"/>
      <c r="CX303" s="292"/>
    </row>
    <row r="304" spans="1:102" s="281" customFormat="1" ht="6" customHeight="1" x14ac:dyDescent="0.15">
      <c r="A304" s="279"/>
      <c r="B304" s="279"/>
      <c r="C304" s="279"/>
      <c r="D304" s="279"/>
      <c r="E304" s="279"/>
      <c r="F304" s="279"/>
      <c r="G304" s="279"/>
      <c r="H304" s="279"/>
      <c r="I304" s="279"/>
      <c r="J304" s="279"/>
      <c r="K304" s="279"/>
      <c r="L304" s="279"/>
      <c r="M304" s="279"/>
      <c r="N304" s="279"/>
      <c r="O304" s="279"/>
      <c r="P304" s="279"/>
      <c r="Q304" s="279"/>
      <c r="R304" s="279"/>
      <c r="S304" s="279"/>
      <c r="T304" s="279"/>
      <c r="U304" s="279"/>
      <c r="V304" s="279"/>
      <c r="W304" s="279"/>
      <c r="X304" s="279"/>
      <c r="Y304" s="279"/>
      <c r="Z304" s="279"/>
      <c r="AA304" s="279"/>
      <c r="AB304" s="279"/>
      <c r="AC304" s="279"/>
      <c r="AD304" s="279"/>
      <c r="AE304" s="279"/>
      <c r="AF304" s="279"/>
      <c r="AG304" s="279"/>
      <c r="AH304" s="279"/>
      <c r="AI304" s="279"/>
      <c r="AJ304" s="279"/>
      <c r="AK304" s="279"/>
      <c r="AL304" s="279"/>
      <c r="AM304" s="279"/>
      <c r="AN304" s="279"/>
      <c r="AO304" s="279"/>
      <c r="AP304" s="279"/>
      <c r="AQ304" s="279"/>
      <c r="AR304" s="279"/>
      <c r="AS304" s="279"/>
      <c r="AT304" s="279"/>
      <c r="AU304" s="279"/>
      <c r="AV304" s="279"/>
      <c r="AW304" s="279"/>
      <c r="AX304" s="279"/>
      <c r="AY304" s="279"/>
      <c r="AZ304" s="279"/>
      <c r="BA304" s="279"/>
      <c r="BB304" s="279"/>
      <c r="BC304" s="279"/>
      <c r="BD304" s="279"/>
      <c r="BE304" s="279"/>
      <c r="BF304" s="279"/>
      <c r="BG304" s="279"/>
      <c r="BH304" s="279"/>
      <c r="BI304" s="279"/>
      <c r="BJ304" s="279"/>
      <c r="BK304" s="290"/>
      <c r="BL304" s="292"/>
      <c r="BM304" s="292"/>
      <c r="BN304" s="292"/>
      <c r="BO304" s="292"/>
      <c r="BP304" s="292"/>
      <c r="BQ304" s="292"/>
      <c r="BR304" s="292"/>
      <c r="BS304" s="292"/>
      <c r="BT304" s="292"/>
      <c r="BU304" s="292"/>
      <c r="BV304" s="292"/>
      <c r="BW304" s="292"/>
      <c r="BX304" s="292"/>
      <c r="BY304" s="292"/>
      <c r="BZ304" s="292"/>
      <c r="CA304" s="292"/>
      <c r="CB304" s="292"/>
      <c r="CC304" s="292"/>
      <c r="CD304" s="292"/>
      <c r="CE304" s="292"/>
      <c r="CF304" s="292"/>
      <c r="CG304" s="292"/>
      <c r="CH304" s="292"/>
      <c r="CI304" s="292"/>
      <c r="CJ304" s="292"/>
      <c r="CK304" s="292"/>
      <c r="CL304" s="292"/>
      <c r="CM304" s="292"/>
      <c r="CN304" s="292"/>
      <c r="CO304" s="292"/>
      <c r="CP304" s="292"/>
      <c r="CQ304" s="292"/>
      <c r="CR304" s="292"/>
      <c r="CS304" s="292"/>
      <c r="CT304" s="292"/>
      <c r="CU304" s="292"/>
      <c r="CV304" s="292"/>
      <c r="CW304" s="292"/>
      <c r="CX304" s="292"/>
    </row>
    <row r="305" spans="1:102" s="144" customFormat="1" ht="3" customHeight="1" x14ac:dyDescent="0.15">
      <c r="A305" s="104"/>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c r="AS305" s="105"/>
      <c r="AT305" s="105"/>
      <c r="AU305" s="105"/>
      <c r="AV305" s="105"/>
      <c r="AW305" s="161"/>
      <c r="AX305" s="40"/>
      <c r="AY305" s="40"/>
      <c r="AZ305" s="40"/>
      <c r="BA305" s="40"/>
      <c r="BB305" s="40"/>
      <c r="BC305" s="40"/>
      <c r="BD305" s="40"/>
      <c r="BE305" s="40"/>
      <c r="BF305" s="40"/>
      <c r="BG305" s="40"/>
      <c r="BH305" s="40"/>
      <c r="BI305" s="41"/>
      <c r="BJ305" s="162"/>
      <c r="BK305" s="290"/>
      <c r="BL305" s="292"/>
      <c r="BM305" s="292"/>
      <c r="BN305" s="292"/>
      <c r="BO305" s="292"/>
      <c r="BP305" s="292"/>
      <c r="BQ305" s="292"/>
      <c r="BR305" s="292"/>
      <c r="BS305" s="292"/>
      <c r="BT305" s="292"/>
      <c r="BU305" s="292"/>
      <c r="BV305" s="292"/>
      <c r="BW305" s="292"/>
      <c r="BX305" s="292"/>
      <c r="BY305" s="292"/>
      <c r="BZ305" s="292"/>
      <c r="CA305" s="292"/>
      <c r="CB305" s="292"/>
      <c r="CC305" s="292"/>
      <c r="CD305" s="292"/>
      <c r="CE305" s="292"/>
      <c r="CF305" s="292"/>
      <c r="CG305" s="292"/>
      <c r="CH305" s="292"/>
      <c r="CI305" s="292"/>
      <c r="CJ305" s="292"/>
      <c r="CK305" s="292"/>
      <c r="CL305" s="292"/>
      <c r="CM305" s="292"/>
      <c r="CN305" s="292"/>
      <c r="CO305" s="292"/>
      <c r="CP305" s="292"/>
      <c r="CQ305" s="292"/>
      <c r="CR305" s="292"/>
      <c r="CS305" s="292"/>
      <c r="CT305" s="292"/>
      <c r="CU305" s="292"/>
      <c r="CV305" s="292"/>
      <c r="CW305" s="292"/>
      <c r="CX305" s="292"/>
    </row>
    <row r="306" spans="1:102" s="144" customFormat="1" ht="21.75" customHeight="1" x14ac:dyDescent="0.15">
      <c r="A306" s="133" t="s">
        <v>274</v>
      </c>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544" t="s">
        <v>294</v>
      </c>
      <c r="AU306" s="544"/>
      <c r="AV306" s="544"/>
      <c r="AW306" s="163"/>
      <c r="AX306" s="491"/>
      <c r="AY306" s="492"/>
      <c r="AZ306" s="492"/>
      <c r="BA306" s="492"/>
      <c r="BB306" s="492"/>
      <c r="BC306" s="492"/>
      <c r="BD306" s="492"/>
      <c r="BE306" s="492"/>
      <c r="BF306" s="492"/>
      <c r="BG306" s="492"/>
      <c r="BH306" s="493"/>
      <c r="BI306" s="37"/>
      <c r="BJ306" s="164" t="s">
        <v>36</v>
      </c>
      <c r="BK306" s="290"/>
      <c r="BL306" s="292"/>
      <c r="BM306" s="292"/>
      <c r="BN306" s="292"/>
      <c r="BO306" s="292"/>
      <c r="BP306" s="292"/>
      <c r="BQ306" s="292"/>
      <c r="BR306" s="292"/>
      <c r="BS306" s="292"/>
      <c r="BT306" s="292"/>
      <c r="BU306" s="292"/>
      <c r="BV306" s="292"/>
      <c r="BW306" s="292"/>
      <c r="BX306" s="292"/>
      <c r="BY306" s="292"/>
      <c r="BZ306" s="292"/>
      <c r="CA306" s="292"/>
      <c r="CB306" s="292"/>
      <c r="CC306" s="292"/>
      <c r="CD306" s="292"/>
      <c r="CE306" s="292"/>
      <c r="CF306" s="292"/>
      <c r="CG306" s="292"/>
      <c r="CH306" s="292"/>
      <c r="CI306" s="292"/>
      <c r="CJ306" s="292"/>
      <c r="CK306" s="292"/>
      <c r="CL306" s="292"/>
      <c r="CM306" s="292"/>
      <c r="CN306" s="292"/>
      <c r="CO306" s="292"/>
      <c r="CP306" s="292"/>
      <c r="CQ306" s="292"/>
      <c r="CR306" s="292"/>
      <c r="CS306" s="292"/>
      <c r="CT306" s="292"/>
      <c r="CU306" s="292"/>
      <c r="CV306" s="292"/>
      <c r="CW306" s="292"/>
      <c r="CX306" s="292"/>
    </row>
    <row r="307" spans="1:102" s="144" customFormat="1" ht="3" customHeight="1" x14ac:dyDescent="0.15">
      <c r="A307" s="102"/>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65"/>
      <c r="AX307" s="38"/>
      <c r="AY307" s="38"/>
      <c r="AZ307" s="38"/>
      <c r="BA307" s="38"/>
      <c r="BB307" s="38"/>
      <c r="BC307" s="38"/>
      <c r="BD307" s="38"/>
      <c r="BE307" s="38"/>
      <c r="BF307" s="38"/>
      <c r="BG307" s="38"/>
      <c r="BH307" s="38"/>
      <c r="BI307" s="39"/>
      <c r="BJ307" s="166"/>
      <c r="BK307" s="290"/>
      <c r="BL307" s="292"/>
      <c r="BM307" s="292"/>
      <c r="BN307" s="292"/>
      <c r="BO307" s="292"/>
      <c r="BP307" s="292"/>
      <c r="BQ307" s="292"/>
      <c r="BR307" s="292"/>
      <c r="BS307" s="292"/>
      <c r="BT307" s="292"/>
      <c r="BU307" s="292"/>
      <c r="BV307" s="292"/>
      <c r="BW307" s="292"/>
      <c r="BX307" s="292"/>
      <c r="BY307" s="292"/>
      <c r="BZ307" s="292"/>
      <c r="CA307" s="292"/>
      <c r="CB307" s="292"/>
      <c r="CC307" s="292"/>
      <c r="CD307" s="292"/>
      <c r="CE307" s="292"/>
      <c r="CF307" s="292"/>
      <c r="CG307" s="292"/>
      <c r="CH307" s="292"/>
      <c r="CI307" s="292"/>
      <c r="CJ307" s="292"/>
      <c r="CK307" s="292"/>
      <c r="CL307" s="292"/>
      <c r="CM307" s="292"/>
      <c r="CN307" s="292"/>
      <c r="CO307" s="292"/>
      <c r="CP307" s="292"/>
      <c r="CQ307" s="292"/>
      <c r="CR307" s="292"/>
      <c r="CS307" s="292"/>
      <c r="CT307" s="292"/>
      <c r="CU307" s="292"/>
      <c r="CV307" s="292"/>
      <c r="CW307" s="292"/>
      <c r="CX307" s="292"/>
    </row>
    <row r="308" spans="1:102" s="144" customFormat="1" ht="6" customHeight="1" x14ac:dyDescent="0.15">
      <c r="BK308" s="290"/>
      <c r="BL308" s="292"/>
      <c r="BM308" s="292"/>
      <c r="BN308" s="292"/>
      <c r="BO308" s="292"/>
      <c r="BP308" s="292"/>
      <c r="BQ308" s="292"/>
      <c r="BR308" s="292"/>
      <c r="BS308" s="292"/>
      <c r="BT308" s="292"/>
      <c r="BU308" s="292"/>
      <c r="BV308" s="292"/>
      <c r="BW308" s="292"/>
      <c r="BX308" s="292"/>
      <c r="BY308" s="292"/>
      <c r="BZ308" s="292"/>
      <c r="CA308" s="292"/>
      <c r="CB308" s="292"/>
      <c r="CC308" s="292"/>
      <c r="CD308" s="292"/>
      <c r="CE308" s="292"/>
      <c r="CF308" s="292"/>
      <c r="CG308" s="292"/>
      <c r="CH308" s="292"/>
      <c r="CI308" s="292"/>
      <c r="CJ308" s="292"/>
      <c r="CK308" s="292"/>
      <c r="CL308" s="292"/>
      <c r="CM308" s="292"/>
      <c r="CN308" s="292"/>
      <c r="CO308" s="292"/>
      <c r="CP308" s="292"/>
      <c r="CQ308" s="292"/>
      <c r="CR308" s="292"/>
      <c r="CS308" s="292"/>
      <c r="CT308" s="292"/>
      <c r="CU308" s="292"/>
      <c r="CV308" s="292"/>
      <c r="CW308" s="292"/>
      <c r="CX308" s="292"/>
    </row>
    <row r="309" spans="1:102" s="144" customFormat="1" ht="19.5" customHeight="1" x14ac:dyDescent="0.15">
      <c r="A309" s="420" t="s">
        <v>137</v>
      </c>
      <c r="B309" s="421"/>
      <c r="C309" s="421"/>
      <c r="D309" s="421"/>
      <c r="E309" s="421"/>
      <c r="F309" s="421"/>
      <c r="G309" s="421"/>
      <c r="H309" s="421"/>
      <c r="I309" s="421"/>
      <c r="J309" s="421"/>
      <c r="K309" s="421"/>
      <c r="L309" s="421"/>
      <c r="M309" s="421"/>
      <c r="N309" s="421"/>
      <c r="O309" s="421"/>
      <c r="P309" s="421"/>
      <c r="Q309" s="421"/>
      <c r="R309" s="421"/>
      <c r="S309" s="421"/>
      <c r="T309" s="421"/>
      <c r="U309" s="421"/>
      <c r="V309" s="421"/>
      <c r="W309" s="421"/>
      <c r="X309" s="421"/>
      <c r="Y309" s="421"/>
      <c r="Z309" s="421"/>
      <c r="AA309" s="421"/>
      <c r="AB309" s="421"/>
      <c r="AC309" s="421"/>
      <c r="AD309" s="421"/>
      <c r="AE309" s="421"/>
      <c r="AF309" s="421"/>
      <c r="AG309" s="421"/>
      <c r="AH309" s="421"/>
      <c r="AI309" s="421"/>
      <c r="AJ309" s="421"/>
      <c r="AK309" s="421"/>
      <c r="AL309" s="421"/>
      <c r="AM309" s="421"/>
      <c r="AN309" s="421"/>
      <c r="AO309" s="421"/>
      <c r="AP309" s="421"/>
      <c r="AQ309" s="421"/>
      <c r="AR309" s="421"/>
      <c r="AS309" s="421"/>
      <c r="AT309" s="421"/>
      <c r="AU309" s="421"/>
      <c r="AV309" s="421"/>
      <c r="AW309" s="472"/>
      <c r="AX309" s="472"/>
      <c r="AY309" s="472"/>
      <c r="AZ309" s="472"/>
      <c r="BA309" s="472"/>
      <c r="BB309" s="472"/>
      <c r="BC309" s="472"/>
      <c r="BD309" s="472"/>
      <c r="BE309" s="472"/>
      <c r="BF309" s="472"/>
      <c r="BG309" s="472"/>
      <c r="BH309" s="472"/>
      <c r="BI309" s="472"/>
      <c r="BJ309" s="473"/>
      <c r="BK309" s="290"/>
      <c r="BL309" s="292"/>
      <c r="BM309" s="292"/>
      <c r="BN309" s="292"/>
      <c r="BO309" s="292"/>
      <c r="BP309" s="292"/>
      <c r="BQ309" s="292"/>
      <c r="BR309" s="292"/>
      <c r="BS309" s="292"/>
      <c r="BT309" s="292"/>
      <c r="BU309" s="292"/>
      <c r="BV309" s="292"/>
      <c r="BW309" s="292"/>
      <c r="BX309" s="292"/>
      <c r="BY309" s="292"/>
      <c r="BZ309" s="292"/>
      <c r="CA309" s="292"/>
      <c r="CB309" s="292"/>
      <c r="CC309" s="292"/>
      <c r="CD309" s="292"/>
      <c r="CE309" s="292"/>
      <c r="CF309" s="292"/>
      <c r="CG309" s="292"/>
      <c r="CH309" s="292"/>
      <c r="CI309" s="292"/>
      <c r="CJ309" s="292"/>
      <c r="CK309" s="292"/>
      <c r="CL309" s="292"/>
      <c r="CM309" s="292"/>
      <c r="CN309" s="292"/>
      <c r="CO309" s="292"/>
      <c r="CP309" s="292"/>
      <c r="CQ309" s="292"/>
      <c r="CR309" s="292"/>
      <c r="CS309" s="292"/>
      <c r="CT309" s="292"/>
      <c r="CU309" s="292"/>
      <c r="CV309" s="292"/>
      <c r="CW309" s="292"/>
      <c r="CX309" s="292"/>
    </row>
    <row r="310" spans="1:102" s="144" customFormat="1" ht="3" customHeight="1" x14ac:dyDescent="0.15">
      <c r="A310" s="51"/>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161"/>
      <c r="AX310" s="40"/>
      <c r="AY310" s="40"/>
      <c r="AZ310" s="40"/>
      <c r="BA310" s="40"/>
      <c r="BB310" s="40"/>
      <c r="BC310" s="40"/>
      <c r="BD310" s="40"/>
      <c r="BE310" s="40"/>
      <c r="BF310" s="40"/>
      <c r="BG310" s="40"/>
      <c r="BH310" s="40"/>
      <c r="BI310" s="41"/>
      <c r="BJ310" s="162"/>
      <c r="BK310" s="290"/>
      <c r="BL310" s="292"/>
      <c r="BM310" s="292"/>
      <c r="BN310" s="292"/>
      <c r="BO310" s="292"/>
      <c r="BP310" s="292"/>
      <c r="BQ310" s="292"/>
      <c r="BR310" s="292"/>
      <c r="BS310" s="292"/>
      <c r="BT310" s="292"/>
      <c r="BU310" s="292"/>
      <c r="BV310" s="292"/>
      <c r="BW310" s="292"/>
      <c r="BX310" s="292"/>
      <c r="BY310" s="292"/>
      <c r="BZ310" s="292"/>
      <c r="CA310" s="292"/>
      <c r="CB310" s="292"/>
      <c r="CC310" s="292"/>
      <c r="CD310" s="292"/>
      <c r="CE310" s="292"/>
      <c r="CF310" s="292"/>
      <c r="CG310" s="292"/>
      <c r="CH310" s="292"/>
      <c r="CI310" s="292"/>
      <c r="CJ310" s="292"/>
      <c r="CK310" s="292"/>
      <c r="CL310" s="292"/>
      <c r="CM310" s="292"/>
      <c r="CN310" s="292"/>
      <c r="CO310" s="292"/>
      <c r="CP310" s="292"/>
      <c r="CQ310" s="292"/>
      <c r="CR310" s="292"/>
      <c r="CS310" s="292"/>
      <c r="CT310" s="292"/>
      <c r="CU310" s="292"/>
      <c r="CV310" s="292"/>
      <c r="CW310" s="292"/>
      <c r="CX310" s="292"/>
    </row>
    <row r="311" spans="1:102" s="144" customFormat="1" ht="21.75" customHeight="1" x14ac:dyDescent="0.15">
      <c r="A311" s="109" t="s">
        <v>260</v>
      </c>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476" t="s">
        <v>295</v>
      </c>
      <c r="AU311" s="476"/>
      <c r="AV311" s="476"/>
      <c r="AW311" s="163"/>
      <c r="AX311" s="491"/>
      <c r="AY311" s="492"/>
      <c r="AZ311" s="492"/>
      <c r="BA311" s="492"/>
      <c r="BB311" s="492"/>
      <c r="BC311" s="492"/>
      <c r="BD311" s="492"/>
      <c r="BE311" s="492"/>
      <c r="BF311" s="492"/>
      <c r="BG311" s="492"/>
      <c r="BH311" s="493"/>
      <c r="BI311" s="37"/>
      <c r="BJ311" s="164" t="s">
        <v>17</v>
      </c>
      <c r="BK311" s="290"/>
      <c r="BL311" s="292"/>
      <c r="BM311" s="294" t="str">
        <f>IF(AND(AX311="",OR(AX314&lt;&gt;"")),"①の「患者数」の内数が記入されていますが、総数が未記入です。","")</f>
        <v/>
      </c>
      <c r="BN311" s="292"/>
      <c r="BO311" s="292"/>
      <c r="BP311" s="292"/>
      <c r="BQ311" s="292"/>
      <c r="BR311" s="292"/>
      <c r="BS311" s="292"/>
      <c r="BT311" s="292"/>
      <c r="BU311" s="292"/>
      <c r="BV311" s="292"/>
      <c r="BW311" s="292"/>
      <c r="BX311" s="292"/>
      <c r="BY311" s="292"/>
      <c r="BZ311" s="292"/>
      <c r="CA311" s="292"/>
      <c r="CB311" s="292"/>
      <c r="CC311" s="292"/>
      <c r="CD311" s="292"/>
      <c r="CE311" s="292"/>
      <c r="CF311" s="292"/>
      <c r="CG311" s="292"/>
      <c r="CH311" s="292"/>
      <c r="CI311" s="292"/>
      <c r="CJ311" s="292"/>
      <c r="CK311" s="292"/>
      <c r="CL311" s="292"/>
      <c r="CM311" s="292"/>
      <c r="CN311" s="292"/>
      <c r="CO311" s="292"/>
      <c r="CP311" s="292"/>
      <c r="CQ311" s="292"/>
      <c r="CR311" s="292"/>
      <c r="CS311" s="292"/>
      <c r="CT311" s="292"/>
      <c r="CU311" s="292"/>
      <c r="CV311" s="292"/>
      <c r="CW311" s="292"/>
      <c r="CX311" s="292"/>
    </row>
    <row r="312" spans="1:102" s="144" customFormat="1" ht="3" customHeight="1" x14ac:dyDescent="0.15">
      <c r="A312" s="109"/>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165"/>
      <c r="AX312" s="38"/>
      <c r="AY312" s="38"/>
      <c r="AZ312" s="38"/>
      <c r="BA312" s="38"/>
      <c r="BB312" s="38"/>
      <c r="BC312" s="38"/>
      <c r="BD312" s="38"/>
      <c r="BE312" s="38"/>
      <c r="BF312" s="38"/>
      <c r="BG312" s="38"/>
      <c r="BH312" s="38"/>
      <c r="BI312" s="39"/>
      <c r="BJ312" s="166"/>
      <c r="BK312" s="290"/>
      <c r="BL312" s="292"/>
      <c r="BM312" s="292"/>
      <c r="BN312" s="292"/>
      <c r="BO312" s="292"/>
      <c r="BP312" s="292"/>
      <c r="BQ312" s="292"/>
      <c r="BR312" s="292"/>
      <c r="BS312" s="292"/>
      <c r="BT312" s="292"/>
      <c r="BU312" s="292"/>
      <c r="BV312" s="292"/>
      <c r="BW312" s="292"/>
      <c r="BX312" s="292"/>
      <c r="BY312" s="292"/>
      <c r="BZ312" s="292"/>
      <c r="CA312" s="292"/>
      <c r="CB312" s="292"/>
      <c r="CC312" s="292"/>
      <c r="CD312" s="292"/>
      <c r="CE312" s="292"/>
      <c r="CF312" s="292"/>
      <c r="CG312" s="292"/>
      <c r="CH312" s="292"/>
      <c r="CI312" s="292"/>
      <c r="CJ312" s="292"/>
      <c r="CK312" s="292"/>
      <c r="CL312" s="292"/>
      <c r="CM312" s="292"/>
      <c r="CN312" s="292"/>
      <c r="CO312" s="292"/>
      <c r="CP312" s="292"/>
      <c r="CQ312" s="292"/>
      <c r="CR312" s="292"/>
      <c r="CS312" s="292"/>
      <c r="CT312" s="292"/>
      <c r="CU312" s="292"/>
      <c r="CV312" s="292"/>
      <c r="CW312" s="292"/>
      <c r="CX312" s="292"/>
    </row>
    <row r="313" spans="1:102" s="196" customFormat="1" ht="3" customHeight="1" x14ac:dyDescent="0.15">
      <c r="A313" s="204"/>
      <c r="B313" s="51"/>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167"/>
      <c r="AX313" s="42"/>
      <c r="AY313" s="42"/>
      <c r="AZ313" s="42"/>
      <c r="BA313" s="42"/>
      <c r="BB313" s="42"/>
      <c r="BC313" s="42"/>
      <c r="BD313" s="42"/>
      <c r="BE313" s="42"/>
      <c r="BF313" s="42"/>
      <c r="BG313" s="42"/>
      <c r="BH313" s="42"/>
      <c r="BI313" s="43"/>
      <c r="BJ313" s="164"/>
      <c r="BK313" s="290"/>
      <c r="BL313" s="292"/>
      <c r="BM313" s="292"/>
      <c r="BN313" s="292"/>
      <c r="BO313" s="292"/>
      <c r="BP313" s="292"/>
      <c r="BQ313" s="292"/>
      <c r="BR313" s="292"/>
      <c r="BS313" s="292"/>
      <c r="BT313" s="292"/>
      <c r="BU313" s="292"/>
      <c r="BV313" s="292"/>
      <c r="BW313" s="292"/>
      <c r="BX313" s="292"/>
      <c r="BY313" s="292"/>
      <c r="BZ313" s="292"/>
      <c r="CA313" s="292"/>
      <c r="CB313" s="292"/>
      <c r="CC313" s="292"/>
      <c r="CD313" s="292"/>
      <c r="CE313" s="292"/>
      <c r="CF313" s="292"/>
      <c r="CG313" s="292"/>
      <c r="CH313" s="292"/>
      <c r="CI313" s="292"/>
      <c r="CJ313" s="292"/>
      <c r="CK313" s="292"/>
      <c r="CL313" s="292"/>
      <c r="CM313" s="292"/>
      <c r="CN313" s="292"/>
      <c r="CO313" s="292"/>
      <c r="CP313" s="292"/>
      <c r="CQ313" s="292"/>
      <c r="CR313" s="292"/>
      <c r="CS313" s="292"/>
      <c r="CT313" s="292"/>
      <c r="CU313" s="292"/>
      <c r="CV313" s="292"/>
      <c r="CW313" s="292"/>
      <c r="CX313" s="292"/>
    </row>
    <row r="314" spans="1:102" s="196" customFormat="1" ht="21.75" customHeight="1" x14ac:dyDescent="0.15">
      <c r="A314" s="213"/>
      <c r="B314" s="545" t="s">
        <v>261</v>
      </c>
      <c r="C314" s="546"/>
      <c r="D314" s="546"/>
      <c r="E314" s="546"/>
      <c r="F314" s="546"/>
      <c r="G314" s="546"/>
      <c r="H314" s="546"/>
      <c r="I314" s="546"/>
      <c r="J314" s="546"/>
      <c r="K314" s="546"/>
      <c r="L314" s="546"/>
      <c r="M314" s="546"/>
      <c r="N314" s="546"/>
      <c r="O314" s="546"/>
      <c r="P314" s="546"/>
      <c r="Q314" s="546"/>
      <c r="R314" s="546"/>
      <c r="S314" s="546"/>
      <c r="T314" s="546"/>
      <c r="U314" s="546"/>
      <c r="V314" s="546"/>
      <c r="W314" s="546"/>
      <c r="X314" s="546"/>
      <c r="Y314" s="546"/>
      <c r="Z314" s="546"/>
      <c r="AA314" s="546"/>
      <c r="AB314" s="546"/>
      <c r="AC314" s="546"/>
      <c r="AD314" s="546"/>
      <c r="AE314" s="546"/>
      <c r="AF314" s="546"/>
      <c r="AG314" s="546"/>
      <c r="AH314" s="546"/>
      <c r="AI314" s="546"/>
      <c r="AJ314" s="546"/>
      <c r="AK314" s="546"/>
      <c r="AL314" s="546"/>
      <c r="AM314" s="546"/>
      <c r="AN314" s="546"/>
      <c r="AO314" s="546"/>
      <c r="AP314" s="546"/>
      <c r="AQ314" s="546"/>
      <c r="AR314" s="546"/>
      <c r="AS314" s="546"/>
      <c r="AT314" s="476" t="s">
        <v>296</v>
      </c>
      <c r="AU314" s="476"/>
      <c r="AV314" s="476"/>
      <c r="AW314" s="163"/>
      <c r="AX314" s="491"/>
      <c r="AY314" s="492"/>
      <c r="AZ314" s="492"/>
      <c r="BA314" s="492"/>
      <c r="BB314" s="492"/>
      <c r="BC314" s="492"/>
      <c r="BD314" s="492"/>
      <c r="BE314" s="492"/>
      <c r="BF314" s="492"/>
      <c r="BG314" s="492"/>
      <c r="BH314" s="493"/>
      <c r="BI314" s="37"/>
      <c r="BJ314" s="164" t="s">
        <v>17</v>
      </c>
      <c r="BK314" s="290"/>
      <c r="BL314" s="292"/>
      <c r="BM314" s="294" t="str">
        <f>IF(AND(AX314=""),"",IF(AX311&lt;AX314,"①の「患者延べ数」よりも値が大きくなっています。①の内数をご記入ください。",""))</f>
        <v/>
      </c>
      <c r="BN314" s="292"/>
      <c r="BO314" s="292"/>
      <c r="BP314" s="292"/>
      <c r="BQ314" s="292"/>
      <c r="BR314" s="292"/>
      <c r="BS314" s="292"/>
      <c r="BT314" s="292"/>
      <c r="BU314" s="292"/>
      <c r="BV314" s="292"/>
      <c r="BW314" s="292"/>
      <c r="BX314" s="292"/>
      <c r="BY314" s="292"/>
      <c r="BZ314" s="292"/>
      <c r="CA314" s="292"/>
      <c r="CB314" s="292"/>
      <c r="CC314" s="292"/>
      <c r="CD314" s="292"/>
      <c r="CE314" s="292"/>
      <c r="CF314" s="292"/>
      <c r="CG314" s="292"/>
      <c r="CH314" s="292"/>
      <c r="CI314" s="292"/>
      <c r="CJ314" s="292"/>
      <c r="CK314" s="292"/>
      <c r="CL314" s="292"/>
      <c r="CM314" s="292"/>
      <c r="CN314" s="292"/>
      <c r="CO314" s="292"/>
      <c r="CP314" s="292"/>
      <c r="CQ314" s="292"/>
      <c r="CR314" s="292"/>
      <c r="CS314" s="292"/>
      <c r="CT314" s="292"/>
      <c r="CU314" s="292"/>
      <c r="CV314" s="292"/>
      <c r="CW314" s="292"/>
      <c r="CX314" s="292"/>
    </row>
    <row r="315" spans="1:102" s="196" customFormat="1" ht="3" customHeight="1" x14ac:dyDescent="0.15">
      <c r="A315" s="56"/>
      <c r="B315" s="56"/>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165"/>
      <c r="AX315" s="38"/>
      <c r="AY315" s="38"/>
      <c r="AZ315" s="38"/>
      <c r="BA315" s="38"/>
      <c r="BB315" s="38"/>
      <c r="BC315" s="38"/>
      <c r="BD315" s="38"/>
      <c r="BE315" s="38"/>
      <c r="BF315" s="38"/>
      <c r="BG315" s="38"/>
      <c r="BH315" s="38"/>
      <c r="BI315" s="39"/>
      <c r="BJ315" s="166"/>
      <c r="BK315" s="290"/>
      <c r="BL315" s="292"/>
      <c r="BM315" s="292"/>
      <c r="BN315" s="292"/>
      <c r="BO315" s="292"/>
      <c r="BP315" s="292"/>
      <c r="BQ315" s="292"/>
      <c r="BR315" s="292"/>
      <c r="BS315" s="292"/>
      <c r="BT315" s="292"/>
      <c r="BU315" s="292"/>
      <c r="BV315" s="292"/>
      <c r="BW315" s="292"/>
      <c r="BX315" s="292"/>
      <c r="BY315" s="292"/>
      <c r="BZ315" s="292"/>
      <c r="CA315" s="292"/>
      <c r="CB315" s="292"/>
      <c r="CC315" s="292"/>
      <c r="CD315" s="292"/>
      <c r="CE315" s="292"/>
      <c r="CF315" s="292"/>
      <c r="CG315" s="292"/>
      <c r="CH315" s="292"/>
      <c r="CI315" s="292"/>
      <c r="CJ315" s="292"/>
      <c r="CK315" s="292"/>
      <c r="CL315" s="292"/>
      <c r="CM315" s="292"/>
      <c r="CN315" s="292"/>
      <c r="CO315" s="292"/>
      <c r="CP315" s="292"/>
      <c r="CQ315" s="292"/>
      <c r="CR315" s="292"/>
      <c r="CS315" s="292"/>
      <c r="CT315" s="292"/>
      <c r="CU315" s="292"/>
      <c r="CV315" s="292"/>
      <c r="CW315" s="292"/>
      <c r="CX315" s="292"/>
    </row>
    <row r="316" spans="1:102" s="144" customFormat="1" ht="3" customHeight="1" x14ac:dyDescent="0.15">
      <c r="A316" s="51"/>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161"/>
      <c r="AX316" s="40"/>
      <c r="AY316" s="40"/>
      <c r="AZ316" s="40"/>
      <c r="BA316" s="40"/>
      <c r="BB316" s="40"/>
      <c r="BC316" s="40"/>
      <c r="BD316" s="40"/>
      <c r="BE316" s="40"/>
      <c r="BF316" s="40"/>
      <c r="BG316" s="40"/>
      <c r="BH316" s="40"/>
      <c r="BI316" s="41"/>
      <c r="BJ316" s="162"/>
      <c r="BK316" s="290"/>
      <c r="BL316" s="292"/>
      <c r="BM316" s="292"/>
      <c r="BN316" s="292"/>
      <c r="BO316" s="292"/>
      <c r="BP316" s="292"/>
      <c r="BQ316" s="292"/>
      <c r="BR316" s="292"/>
      <c r="BS316" s="292"/>
      <c r="BT316" s="292"/>
      <c r="BU316" s="292"/>
      <c r="BV316" s="292"/>
      <c r="BW316" s="292"/>
      <c r="BX316" s="292"/>
      <c r="BY316" s="292"/>
      <c r="BZ316" s="292"/>
      <c r="CA316" s="292"/>
      <c r="CB316" s="292"/>
      <c r="CC316" s="292"/>
      <c r="CD316" s="292"/>
      <c r="CE316" s="292"/>
      <c r="CF316" s="292"/>
      <c r="CG316" s="292"/>
      <c r="CH316" s="292"/>
      <c r="CI316" s="292"/>
      <c r="CJ316" s="292"/>
      <c r="CK316" s="292"/>
      <c r="CL316" s="292"/>
      <c r="CM316" s="292"/>
      <c r="CN316" s="292"/>
      <c r="CO316" s="292"/>
      <c r="CP316" s="292"/>
      <c r="CQ316" s="292"/>
      <c r="CR316" s="292"/>
      <c r="CS316" s="292"/>
      <c r="CT316" s="292"/>
      <c r="CU316" s="292"/>
      <c r="CV316" s="292"/>
      <c r="CW316" s="292"/>
      <c r="CX316" s="292"/>
    </row>
    <row r="317" spans="1:102" s="144" customFormat="1" ht="21.75" customHeight="1" x14ac:dyDescent="0.15">
      <c r="A317" s="109" t="s">
        <v>262</v>
      </c>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476" t="s">
        <v>297</v>
      </c>
      <c r="AU317" s="476"/>
      <c r="AV317" s="476"/>
      <c r="AW317" s="163"/>
      <c r="AX317" s="491"/>
      <c r="AY317" s="492"/>
      <c r="AZ317" s="492"/>
      <c r="BA317" s="492"/>
      <c r="BB317" s="492"/>
      <c r="BC317" s="492"/>
      <c r="BD317" s="492"/>
      <c r="BE317" s="492"/>
      <c r="BF317" s="492"/>
      <c r="BG317" s="492"/>
      <c r="BH317" s="493"/>
      <c r="BI317" s="37"/>
      <c r="BJ317" s="164" t="s">
        <v>17</v>
      </c>
      <c r="BK317" s="290"/>
      <c r="BL317" s="292"/>
      <c r="BM317" s="294" t="str">
        <f>IF(AND(AX317="",OR(AX320&lt;&gt;"")),"②の「患者数」の内数が記入されていますが、総数が未記入です。","")</f>
        <v/>
      </c>
      <c r="BN317" s="292"/>
      <c r="BO317" s="292"/>
      <c r="BP317" s="292"/>
      <c r="BQ317" s="292"/>
      <c r="BR317" s="292"/>
      <c r="BS317" s="292"/>
      <c r="BT317" s="292"/>
      <c r="BU317" s="292"/>
      <c r="BV317" s="292"/>
      <c r="BW317" s="292"/>
      <c r="BX317" s="292"/>
      <c r="BY317" s="292"/>
      <c r="BZ317" s="292"/>
      <c r="CA317" s="292"/>
      <c r="CB317" s="292"/>
      <c r="CC317" s="292"/>
      <c r="CD317" s="292"/>
      <c r="CE317" s="292"/>
      <c r="CF317" s="292"/>
      <c r="CG317" s="292"/>
      <c r="CH317" s="292"/>
      <c r="CI317" s="292"/>
      <c r="CJ317" s="292"/>
      <c r="CK317" s="292"/>
      <c r="CL317" s="292"/>
      <c r="CM317" s="292"/>
      <c r="CN317" s="292"/>
      <c r="CO317" s="292"/>
      <c r="CP317" s="292"/>
      <c r="CQ317" s="292"/>
      <c r="CR317" s="292"/>
      <c r="CS317" s="292"/>
      <c r="CT317" s="292"/>
      <c r="CU317" s="292"/>
      <c r="CV317" s="292"/>
      <c r="CW317" s="292"/>
      <c r="CX317" s="292"/>
    </row>
    <row r="318" spans="1:102" s="144" customFormat="1" ht="3" customHeight="1" x14ac:dyDescent="0.15">
      <c r="A318" s="109"/>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165"/>
      <c r="AX318" s="38"/>
      <c r="AY318" s="38"/>
      <c r="AZ318" s="38"/>
      <c r="BA318" s="38"/>
      <c r="BB318" s="38"/>
      <c r="BC318" s="38"/>
      <c r="BD318" s="38"/>
      <c r="BE318" s="38"/>
      <c r="BF318" s="38"/>
      <c r="BG318" s="38"/>
      <c r="BH318" s="38"/>
      <c r="BI318" s="39"/>
      <c r="BJ318" s="166"/>
      <c r="BK318" s="290"/>
      <c r="BL318" s="292"/>
      <c r="BM318" s="292"/>
      <c r="BN318" s="292"/>
      <c r="BO318" s="292"/>
      <c r="BP318" s="292"/>
      <c r="BQ318" s="292"/>
      <c r="BR318" s="292"/>
      <c r="BS318" s="292"/>
      <c r="BT318" s="292"/>
      <c r="BU318" s="292"/>
      <c r="BV318" s="292"/>
      <c r="BW318" s="292"/>
      <c r="BX318" s="292"/>
      <c r="BY318" s="292"/>
      <c r="BZ318" s="292"/>
      <c r="CA318" s="292"/>
      <c r="CB318" s="292"/>
      <c r="CC318" s="292"/>
      <c r="CD318" s="292"/>
      <c r="CE318" s="292"/>
      <c r="CF318" s="292"/>
      <c r="CG318" s="292"/>
      <c r="CH318" s="292"/>
      <c r="CI318" s="292"/>
      <c r="CJ318" s="292"/>
      <c r="CK318" s="292"/>
      <c r="CL318" s="292"/>
      <c r="CM318" s="292"/>
      <c r="CN318" s="292"/>
      <c r="CO318" s="292"/>
      <c r="CP318" s="292"/>
      <c r="CQ318" s="292"/>
      <c r="CR318" s="292"/>
      <c r="CS318" s="292"/>
      <c r="CT318" s="292"/>
      <c r="CU318" s="292"/>
      <c r="CV318" s="292"/>
      <c r="CW318" s="292"/>
      <c r="CX318" s="292"/>
    </row>
    <row r="319" spans="1:102" s="144" customFormat="1" ht="3" customHeight="1" x14ac:dyDescent="0.15">
      <c r="A319" s="204"/>
      <c r="B319" s="51"/>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167"/>
      <c r="AX319" s="42"/>
      <c r="AY319" s="42"/>
      <c r="AZ319" s="42"/>
      <c r="BA319" s="42"/>
      <c r="BB319" s="42"/>
      <c r="BC319" s="42"/>
      <c r="BD319" s="42"/>
      <c r="BE319" s="42"/>
      <c r="BF319" s="42"/>
      <c r="BG319" s="42"/>
      <c r="BH319" s="42"/>
      <c r="BI319" s="43"/>
      <c r="BJ319" s="164"/>
      <c r="BK319" s="290"/>
      <c r="BL319" s="292"/>
      <c r="BM319" s="292"/>
      <c r="BN319" s="292"/>
      <c r="BO319" s="292"/>
      <c r="BP319" s="292"/>
      <c r="BQ319" s="292"/>
      <c r="BR319" s="292"/>
      <c r="BS319" s="292"/>
      <c r="BT319" s="292"/>
      <c r="BU319" s="292"/>
      <c r="BV319" s="292"/>
      <c r="BW319" s="292"/>
      <c r="BX319" s="292"/>
      <c r="BY319" s="292"/>
      <c r="BZ319" s="292"/>
      <c r="CA319" s="292"/>
      <c r="CB319" s="292"/>
      <c r="CC319" s="292"/>
      <c r="CD319" s="292"/>
      <c r="CE319" s="292"/>
      <c r="CF319" s="292"/>
      <c r="CG319" s="292"/>
      <c r="CH319" s="292"/>
      <c r="CI319" s="292"/>
      <c r="CJ319" s="292"/>
      <c r="CK319" s="292"/>
      <c r="CL319" s="292"/>
      <c r="CM319" s="292"/>
      <c r="CN319" s="292"/>
      <c r="CO319" s="292"/>
      <c r="CP319" s="292"/>
      <c r="CQ319" s="292"/>
      <c r="CR319" s="292"/>
      <c r="CS319" s="292"/>
      <c r="CT319" s="292"/>
      <c r="CU319" s="292"/>
      <c r="CV319" s="292"/>
      <c r="CW319" s="292"/>
      <c r="CX319" s="292"/>
    </row>
    <row r="320" spans="1:102" s="144" customFormat="1" ht="21.75" customHeight="1" x14ac:dyDescent="0.15">
      <c r="A320" s="213"/>
      <c r="B320" s="545" t="s">
        <v>263</v>
      </c>
      <c r="C320" s="546"/>
      <c r="D320" s="546"/>
      <c r="E320" s="546"/>
      <c r="F320" s="546"/>
      <c r="G320" s="546"/>
      <c r="H320" s="546"/>
      <c r="I320" s="546"/>
      <c r="J320" s="546"/>
      <c r="K320" s="546"/>
      <c r="L320" s="546"/>
      <c r="M320" s="546"/>
      <c r="N320" s="546"/>
      <c r="O320" s="546"/>
      <c r="P320" s="546"/>
      <c r="Q320" s="546"/>
      <c r="R320" s="546"/>
      <c r="S320" s="546"/>
      <c r="T320" s="546"/>
      <c r="U320" s="546"/>
      <c r="V320" s="546"/>
      <c r="W320" s="546"/>
      <c r="X320" s="546"/>
      <c r="Y320" s="546"/>
      <c r="Z320" s="546"/>
      <c r="AA320" s="546"/>
      <c r="AB320" s="546"/>
      <c r="AC320" s="546"/>
      <c r="AD320" s="546"/>
      <c r="AE320" s="546"/>
      <c r="AF320" s="546"/>
      <c r="AG320" s="546"/>
      <c r="AH320" s="546"/>
      <c r="AI320" s="546"/>
      <c r="AJ320" s="546"/>
      <c r="AK320" s="546"/>
      <c r="AL320" s="546"/>
      <c r="AM320" s="546"/>
      <c r="AN320" s="546"/>
      <c r="AO320" s="546"/>
      <c r="AP320" s="546"/>
      <c r="AQ320" s="546"/>
      <c r="AR320" s="546"/>
      <c r="AS320" s="546"/>
      <c r="AT320" s="476" t="s">
        <v>298</v>
      </c>
      <c r="AU320" s="476"/>
      <c r="AV320" s="476"/>
      <c r="AW320" s="163"/>
      <c r="AX320" s="491"/>
      <c r="AY320" s="492"/>
      <c r="AZ320" s="492"/>
      <c r="BA320" s="492"/>
      <c r="BB320" s="492"/>
      <c r="BC320" s="492"/>
      <c r="BD320" s="492"/>
      <c r="BE320" s="492"/>
      <c r="BF320" s="492"/>
      <c r="BG320" s="492"/>
      <c r="BH320" s="493"/>
      <c r="BI320" s="37"/>
      <c r="BJ320" s="164" t="s">
        <v>17</v>
      </c>
      <c r="BK320" s="290"/>
      <c r="BL320" s="292"/>
      <c r="BM320" s="294" t="str">
        <f>IF(AND(AX320=""),"",IF(AX317&lt;AX320,"②の「患者延べ数」よりも値が大きくなっています。②の内数をご記入ください。",""))</f>
        <v/>
      </c>
      <c r="BN320" s="292"/>
      <c r="BO320" s="292"/>
      <c r="BP320" s="292"/>
      <c r="BQ320" s="292"/>
      <c r="BR320" s="292"/>
      <c r="BS320" s="292"/>
      <c r="BT320" s="292"/>
      <c r="BU320" s="292"/>
      <c r="BV320" s="292"/>
      <c r="BW320" s="292"/>
      <c r="BX320" s="292"/>
      <c r="BY320" s="292"/>
      <c r="BZ320" s="292"/>
      <c r="CA320" s="292"/>
      <c r="CB320" s="292"/>
      <c r="CC320" s="292"/>
      <c r="CD320" s="292"/>
      <c r="CE320" s="292"/>
      <c r="CF320" s="292"/>
      <c r="CG320" s="292"/>
      <c r="CH320" s="292"/>
      <c r="CI320" s="292"/>
      <c r="CJ320" s="292"/>
      <c r="CK320" s="292"/>
      <c r="CL320" s="292"/>
      <c r="CM320" s="292"/>
      <c r="CN320" s="292"/>
      <c r="CO320" s="292"/>
      <c r="CP320" s="292"/>
      <c r="CQ320" s="292"/>
      <c r="CR320" s="292"/>
      <c r="CS320" s="292"/>
      <c r="CT320" s="292"/>
      <c r="CU320" s="292"/>
      <c r="CV320" s="292"/>
      <c r="CW320" s="292"/>
      <c r="CX320" s="292"/>
    </row>
    <row r="321" spans="1:102" s="144" customFormat="1" ht="3" customHeight="1" x14ac:dyDescent="0.15">
      <c r="A321" s="56"/>
      <c r="B321" s="56"/>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165"/>
      <c r="AX321" s="38"/>
      <c r="AY321" s="38"/>
      <c r="AZ321" s="38"/>
      <c r="BA321" s="38"/>
      <c r="BB321" s="38"/>
      <c r="BC321" s="38"/>
      <c r="BD321" s="38"/>
      <c r="BE321" s="38"/>
      <c r="BF321" s="38"/>
      <c r="BG321" s="38"/>
      <c r="BH321" s="38"/>
      <c r="BI321" s="39"/>
      <c r="BJ321" s="166"/>
      <c r="BK321" s="290"/>
      <c r="BL321" s="292"/>
      <c r="BM321" s="292"/>
      <c r="BN321" s="292"/>
      <c r="BO321" s="292"/>
      <c r="BP321" s="292"/>
      <c r="BQ321" s="292"/>
      <c r="BR321" s="292"/>
      <c r="BS321" s="292"/>
      <c r="BT321" s="292"/>
      <c r="BU321" s="292"/>
      <c r="BV321" s="292"/>
      <c r="BW321" s="292"/>
      <c r="BX321" s="292"/>
      <c r="BY321" s="292"/>
      <c r="BZ321" s="292"/>
      <c r="CA321" s="292"/>
      <c r="CB321" s="292"/>
      <c r="CC321" s="292"/>
      <c r="CD321" s="292"/>
      <c r="CE321" s="292"/>
      <c r="CF321" s="292"/>
      <c r="CG321" s="292"/>
      <c r="CH321" s="292"/>
      <c r="CI321" s="292"/>
      <c r="CJ321" s="292"/>
      <c r="CK321" s="292"/>
      <c r="CL321" s="292"/>
      <c r="CM321" s="292"/>
      <c r="CN321" s="292"/>
      <c r="CO321" s="292"/>
      <c r="CP321" s="292"/>
      <c r="CQ321" s="292"/>
      <c r="CR321" s="292"/>
      <c r="CS321" s="292"/>
      <c r="CT321" s="292"/>
      <c r="CU321" s="292"/>
      <c r="CV321" s="292"/>
      <c r="CW321" s="292"/>
      <c r="CX321" s="292"/>
    </row>
    <row r="322" spans="1:102" s="144" customFormat="1" ht="3" customHeight="1" x14ac:dyDescent="0.15">
      <c r="A322" s="77"/>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167"/>
      <c r="AX322" s="42"/>
      <c r="AY322" s="42"/>
      <c r="AZ322" s="42"/>
      <c r="BA322" s="42"/>
      <c r="BB322" s="42"/>
      <c r="BC322" s="42"/>
      <c r="BD322" s="42"/>
      <c r="BE322" s="42"/>
      <c r="BF322" s="42"/>
      <c r="BG322" s="42"/>
      <c r="BH322" s="42"/>
      <c r="BI322" s="43"/>
      <c r="BJ322" s="164"/>
      <c r="BK322" s="290"/>
      <c r="BL322" s="292"/>
      <c r="BM322" s="292"/>
      <c r="BN322" s="292"/>
      <c r="BO322" s="292"/>
      <c r="BP322" s="292"/>
      <c r="BQ322" s="292"/>
      <c r="BR322" s="292"/>
      <c r="BS322" s="292"/>
      <c r="BT322" s="292"/>
      <c r="BU322" s="292"/>
      <c r="BV322" s="292"/>
      <c r="BW322" s="292"/>
      <c r="BX322" s="292"/>
      <c r="BY322" s="292"/>
      <c r="BZ322" s="292"/>
      <c r="CA322" s="292"/>
      <c r="CB322" s="292"/>
      <c r="CC322" s="292"/>
      <c r="CD322" s="292"/>
      <c r="CE322" s="292"/>
      <c r="CF322" s="292"/>
      <c r="CG322" s="292"/>
      <c r="CH322" s="292"/>
      <c r="CI322" s="292"/>
      <c r="CJ322" s="292"/>
      <c r="CK322" s="292"/>
      <c r="CL322" s="292"/>
      <c r="CM322" s="292"/>
      <c r="CN322" s="292"/>
      <c r="CO322" s="292"/>
      <c r="CP322" s="292"/>
      <c r="CQ322" s="292"/>
      <c r="CR322" s="292"/>
      <c r="CS322" s="292"/>
      <c r="CT322" s="292"/>
      <c r="CU322" s="292"/>
      <c r="CV322" s="292"/>
      <c r="CW322" s="292"/>
      <c r="CX322" s="292"/>
    </row>
    <row r="323" spans="1:102" s="144" customFormat="1" ht="21.75" customHeight="1" x14ac:dyDescent="0.15">
      <c r="A323" s="109" t="s">
        <v>252</v>
      </c>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O323" s="142"/>
      <c r="AP323" s="142"/>
      <c r="AQ323" s="142"/>
      <c r="AR323" s="142"/>
      <c r="AS323" s="142"/>
      <c r="AT323" s="476" t="s">
        <v>299</v>
      </c>
      <c r="AU323" s="476"/>
      <c r="AV323" s="476"/>
      <c r="AW323" s="163"/>
      <c r="AX323" s="491"/>
      <c r="AY323" s="492"/>
      <c r="AZ323" s="492"/>
      <c r="BA323" s="492"/>
      <c r="BB323" s="492"/>
      <c r="BC323" s="492"/>
      <c r="BD323" s="492"/>
      <c r="BE323" s="492"/>
      <c r="BF323" s="492"/>
      <c r="BG323" s="492"/>
      <c r="BH323" s="493"/>
      <c r="BI323" s="37"/>
      <c r="BJ323" s="164" t="s">
        <v>36</v>
      </c>
      <c r="BK323" s="290"/>
      <c r="BL323" s="292"/>
      <c r="BM323" s="292"/>
      <c r="BN323" s="292"/>
      <c r="BO323" s="292"/>
      <c r="BP323" s="292"/>
      <c r="BQ323" s="292"/>
      <c r="BR323" s="292"/>
      <c r="BS323" s="292"/>
      <c r="BT323" s="292"/>
      <c r="BU323" s="292"/>
      <c r="BV323" s="292"/>
      <c r="BW323" s="292"/>
      <c r="BX323" s="292"/>
      <c r="BY323" s="292"/>
      <c r="BZ323" s="292"/>
      <c r="CA323" s="292"/>
      <c r="CB323" s="292"/>
      <c r="CC323" s="292"/>
      <c r="CD323" s="292"/>
      <c r="CE323" s="292"/>
      <c r="CF323" s="292"/>
      <c r="CG323" s="292"/>
      <c r="CH323" s="292"/>
      <c r="CI323" s="292"/>
      <c r="CJ323" s="292"/>
      <c r="CK323" s="292"/>
      <c r="CL323" s="292"/>
      <c r="CM323" s="292"/>
      <c r="CN323" s="292"/>
      <c r="CO323" s="292"/>
      <c r="CP323" s="292"/>
      <c r="CQ323" s="292"/>
      <c r="CR323" s="292"/>
      <c r="CS323" s="292"/>
      <c r="CT323" s="292"/>
      <c r="CU323" s="292"/>
      <c r="CV323" s="292"/>
      <c r="CW323" s="292"/>
      <c r="CX323" s="292"/>
    </row>
    <row r="324" spans="1:102" s="144" customFormat="1" ht="3" customHeight="1" x14ac:dyDescent="0.15">
      <c r="A324" s="56"/>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165"/>
      <c r="AX324" s="38"/>
      <c r="AY324" s="38"/>
      <c r="AZ324" s="38"/>
      <c r="BA324" s="38"/>
      <c r="BB324" s="38"/>
      <c r="BC324" s="38"/>
      <c r="BD324" s="38"/>
      <c r="BE324" s="38"/>
      <c r="BF324" s="38"/>
      <c r="BG324" s="38"/>
      <c r="BH324" s="38"/>
      <c r="BI324" s="39"/>
      <c r="BJ324" s="166"/>
      <c r="BK324" s="290"/>
      <c r="BL324" s="292"/>
      <c r="BM324" s="292"/>
      <c r="BN324" s="292"/>
      <c r="BO324" s="292"/>
      <c r="BP324" s="292"/>
      <c r="BQ324" s="292"/>
      <c r="BR324" s="292"/>
      <c r="BS324" s="292"/>
      <c r="BT324" s="292"/>
      <c r="BU324" s="292"/>
      <c r="BV324" s="292"/>
      <c r="BW324" s="292"/>
      <c r="BX324" s="292"/>
      <c r="BY324" s="292"/>
      <c r="BZ324" s="292"/>
      <c r="CA324" s="292"/>
      <c r="CB324" s="292"/>
      <c r="CC324" s="292"/>
      <c r="CD324" s="292"/>
      <c r="CE324" s="292"/>
      <c r="CF324" s="292"/>
      <c r="CG324" s="292"/>
      <c r="CH324" s="292"/>
      <c r="CI324" s="292"/>
      <c r="CJ324" s="292"/>
      <c r="CK324" s="292"/>
      <c r="CL324" s="292"/>
      <c r="CM324" s="292"/>
      <c r="CN324" s="292"/>
      <c r="CO324" s="292"/>
      <c r="CP324" s="292"/>
      <c r="CQ324" s="292"/>
      <c r="CR324" s="292"/>
      <c r="CS324" s="292"/>
      <c r="CT324" s="292"/>
      <c r="CU324" s="292"/>
      <c r="CV324" s="292"/>
      <c r="CW324" s="292"/>
      <c r="CX324" s="292"/>
    </row>
    <row r="325" spans="1:102" s="144" customFormat="1" ht="6" customHeight="1" x14ac:dyDescent="0.15">
      <c r="BK325" s="290"/>
      <c r="BL325" s="292"/>
      <c r="BM325" s="292"/>
      <c r="BN325" s="292"/>
      <c r="BO325" s="292"/>
      <c r="BP325" s="292"/>
      <c r="BQ325" s="292"/>
      <c r="BR325" s="292"/>
      <c r="BS325" s="292"/>
      <c r="BT325" s="292"/>
      <c r="BU325" s="292"/>
      <c r="BV325" s="292"/>
      <c r="BW325" s="292"/>
      <c r="BX325" s="292"/>
      <c r="BY325" s="292"/>
      <c r="BZ325" s="292"/>
      <c r="CA325" s="292"/>
      <c r="CB325" s="292"/>
      <c r="CC325" s="292"/>
      <c r="CD325" s="292"/>
      <c r="CE325" s="292"/>
      <c r="CF325" s="292"/>
      <c r="CG325" s="292"/>
      <c r="CH325" s="292"/>
      <c r="CI325" s="292"/>
      <c r="CJ325" s="292"/>
      <c r="CK325" s="292"/>
      <c r="CL325" s="292"/>
      <c r="CM325" s="292"/>
      <c r="CN325" s="292"/>
      <c r="CO325" s="292"/>
      <c r="CP325" s="292"/>
      <c r="CQ325" s="292"/>
      <c r="CR325" s="292"/>
      <c r="CS325" s="292"/>
      <c r="CT325" s="292"/>
      <c r="CU325" s="292"/>
      <c r="CV325" s="292"/>
      <c r="CW325" s="292"/>
      <c r="CX325" s="292"/>
    </row>
    <row r="326" spans="1:102" s="144" customFormat="1" ht="19.5" customHeight="1" x14ac:dyDescent="0.15">
      <c r="A326" s="420" t="s">
        <v>138</v>
      </c>
      <c r="B326" s="421"/>
      <c r="C326" s="421"/>
      <c r="D326" s="421"/>
      <c r="E326" s="421"/>
      <c r="F326" s="421"/>
      <c r="G326" s="421"/>
      <c r="H326" s="421"/>
      <c r="I326" s="421"/>
      <c r="J326" s="421"/>
      <c r="K326" s="421"/>
      <c r="L326" s="421"/>
      <c r="M326" s="421"/>
      <c r="N326" s="421"/>
      <c r="O326" s="421"/>
      <c r="P326" s="421"/>
      <c r="Q326" s="421"/>
      <c r="R326" s="421"/>
      <c r="S326" s="421"/>
      <c r="T326" s="421"/>
      <c r="U326" s="421"/>
      <c r="V326" s="421"/>
      <c r="W326" s="421"/>
      <c r="X326" s="421"/>
      <c r="Y326" s="421"/>
      <c r="Z326" s="421"/>
      <c r="AA326" s="421"/>
      <c r="AB326" s="421"/>
      <c r="AC326" s="421"/>
      <c r="AD326" s="421"/>
      <c r="AE326" s="421"/>
      <c r="AF326" s="421"/>
      <c r="AG326" s="421"/>
      <c r="AH326" s="421"/>
      <c r="AI326" s="421"/>
      <c r="AJ326" s="421"/>
      <c r="AK326" s="421"/>
      <c r="AL326" s="421"/>
      <c r="AM326" s="421"/>
      <c r="AN326" s="421"/>
      <c r="AO326" s="421"/>
      <c r="AP326" s="421"/>
      <c r="AQ326" s="421"/>
      <c r="AR326" s="421"/>
      <c r="AS326" s="421"/>
      <c r="AT326" s="421"/>
      <c r="AU326" s="421"/>
      <c r="AV326" s="472"/>
      <c r="AW326" s="472"/>
      <c r="AX326" s="472"/>
      <c r="AY326" s="472"/>
      <c r="AZ326" s="472"/>
      <c r="BA326" s="472"/>
      <c r="BB326" s="472"/>
      <c r="BC326" s="472"/>
      <c r="BD326" s="472"/>
      <c r="BE326" s="472"/>
      <c r="BF326" s="472"/>
      <c r="BG326" s="472"/>
      <c r="BH326" s="472"/>
      <c r="BI326" s="472"/>
      <c r="BJ326" s="473"/>
      <c r="BK326" s="290"/>
      <c r="BL326" s="292"/>
      <c r="BM326" s="292"/>
      <c r="BN326" s="292"/>
      <c r="BO326" s="292"/>
      <c r="BP326" s="292"/>
      <c r="BQ326" s="292"/>
      <c r="BR326" s="292"/>
      <c r="BS326" s="292"/>
      <c r="BT326" s="292"/>
      <c r="BU326" s="292"/>
      <c r="BV326" s="292"/>
      <c r="BW326" s="292"/>
      <c r="BX326" s="292"/>
      <c r="BY326" s="292"/>
      <c r="BZ326" s="292"/>
      <c r="CA326" s="292"/>
      <c r="CB326" s="292"/>
      <c r="CC326" s="292"/>
      <c r="CD326" s="292"/>
      <c r="CE326" s="292"/>
      <c r="CF326" s="292"/>
      <c r="CG326" s="292"/>
      <c r="CH326" s="292"/>
      <c r="CI326" s="292"/>
      <c r="CJ326" s="292"/>
      <c r="CK326" s="292"/>
      <c r="CL326" s="292"/>
      <c r="CM326" s="292"/>
      <c r="CN326" s="292"/>
      <c r="CO326" s="292"/>
      <c r="CP326" s="292"/>
      <c r="CQ326" s="292"/>
      <c r="CR326" s="292"/>
      <c r="CS326" s="292"/>
      <c r="CT326" s="292"/>
      <c r="CU326" s="292"/>
      <c r="CV326" s="292"/>
      <c r="CW326" s="292"/>
      <c r="CX326" s="292"/>
    </row>
    <row r="327" spans="1:102" s="144" customFormat="1" ht="3" customHeight="1" x14ac:dyDescent="0.15">
      <c r="A327" s="51"/>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111"/>
      <c r="AX327" s="111"/>
      <c r="AY327" s="161"/>
      <c r="AZ327" s="40"/>
      <c r="BA327" s="40"/>
      <c r="BB327" s="40"/>
      <c r="BC327" s="40"/>
      <c r="BD327" s="40"/>
      <c r="BE327" s="40"/>
      <c r="BF327" s="40"/>
      <c r="BG327" s="40"/>
      <c r="BH327" s="40"/>
      <c r="BI327" s="41"/>
      <c r="BJ327" s="162"/>
      <c r="BK327" s="290"/>
      <c r="BL327" s="292"/>
      <c r="BM327" s="292"/>
      <c r="BN327" s="292"/>
      <c r="BO327" s="292"/>
      <c r="BP327" s="292"/>
      <c r="BQ327" s="292"/>
      <c r="BR327" s="292"/>
      <c r="BS327" s="292"/>
      <c r="BT327" s="292"/>
      <c r="BU327" s="292"/>
      <c r="BV327" s="292"/>
      <c r="BW327" s="292"/>
      <c r="BX327" s="292"/>
      <c r="BY327" s="292"/>
      <c r="BZ327" s="292"/>
      <c r="CA327" s="292"/>
      <c r="CB327" s="292"/>
      <c r="CC327" s="292"/>
      <c r="CD327" s="292"/>
      <c r="CE327" s="292"/>
      <c r="CF327" s="292"/>
      <c r="CG327" s="292"/>
      <c r="CH327" s="292"/>
      <c r="CI327" s="292"/>
      <c r="CJ327" s="292"/>
      <c r="CK327" s="292"/>
      <c r="CL327" s="292"/>
      <c r="CM327" s="292"/>
      <c r="CN327" s="292"/>
      <c r="CO327" s="292"/>
      <c r="CP327" s="292"/>
      <c r="CQ327" s="292"/>
      <c r="CR327" s="292"/>
      <c r="CS327" s="292"/>
      <c r="CT327" s="292"/>
      <c r="CU327" s="292"/>
      <c r="CV327" s="292"/>
      <c r="CW327" s="292"/>
      <c r="CX327" s="292"/>
    </row>
    <row r="328" spans="1:102" s="144" customFormat="1" ht="21.75" customHeight="1" x14ac:dyDescent="0.15">
      <c r="A328" s="273" t="s">
        <v>253</v>
      </c>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c r="AU328" s="146"/>
      <c r="AV328" s="476" t="s">
        <v>300</v>
      </c>
      <c r="AW328" s="476"/>
      <c r="AX328" s="476"/>
      <c r="AY328" s="163"/>
      <c r="AZ328" s="494"/>
      <c r="BA328" s="495"/>
      <c r="BB328" s="495"/>
      <c r="BC328" s="495"/>
      <c r="BD328" s="495"/>
      <c r="BE328" s="495"/>
      <c r="BF328" s="495"/>
      <c r="BG328" s="495"/>
      <c r="BH328" s="496"/>
      <c r="BI328" s="37"/>
      <c r="BJ328" s="164" t="s">
        <v>103</v>
      </c>
      <c r="BK328" s="290"/>
      <c r="BL328" s="292"/>
      <c r="BM328" s="292"/>
      <c r="BN328" s="292"/>
      <c r="BO328" s="292"/>
      <c r="BP328" s="292"/>
      <c r="BQ328" s="292"/>
      <c r="BR328" s="292"/>
      <c r="BS328" s="292"/>
      <c r="BT328" s="292"/>
      <c r="BU328" s="292"/>
      <c r="BV328" s="292"/>
      <c r="BW328" s="292"/>
      <c r="BX328" s="292"/>
      <c r="BY328" s="292"/>
      <c r="BZ328" s="292"/>
      <c r="CA328" s="292"/>
      <c r="CB328" s="292"/>
      <c r="CC328" s="292"/>
      <c r="CD328" s="292"/>
      <c r="CE328" s="292"/>
      <c r="CF328" s="292"/>
      <c r="CG328" s="292"/>
      <c r="CH328" s="292"/>
      <c r="CI328" s="292"/>
      <c r="CJ328" s="292"/>
      <c r="CK328" s="292"/>
      <c r="CL328" s="292"/>
      <c r="CM328" s="292"/>
      <c r="CN328" s="292"/>
      <c r="CO328" s="292"/>
      <c r="CP328" s="292"/>
      <c r="CQ328" s="292"/>
      <c r="CR328" s="292"/>
      <c r="CS328" s="292"/>
      <c r="CT328" s="292"/>
      <c r="CU328" s="292"/>
      <c r="CV328" s="292"/>
      <c r="CW328" s="292"/>
      <c r="CX328" s="292"/>
    </row>
    <row r="329" spans="1:102" s="144" customFormat="1" ht="3" customHeight="1" x14ac:dyDescent="0.15">
      <c r="A329" s="2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139"/>
      <c r="AX329" s="139"/>
      <c r="AY329" s="167"/>
      <c r="AZ329" s="42"/>
      <c r="BA329" s="42"/>
      <c r="BB329" s="42"/>
      <c r="BC329" s="42"/>
      <c r="BD329" s="42"/>
      <c r="BE329" s="42"/>
      <c r="BF329" s="42"/>
      <c r="BG329" s="42"/>
      <c r="BH329" s="42"/>
      <c r="BI329" s="43"/>
      <c r="BJ329" s="164"/>
      <c r="BK329" s="290"/>
      <c r="BL329" s="292"/>
      <c r="BM329" s="292"/>
      <c r="BN329" s="292"/>
      <c r="BO329" s="292"/>
      <c r="BP329" s="292"/>
      <c r="BQ329" s="292"/>
      <c r="BR329" s="292"/>
      <c r="BS329" s="292"/>
      <c r="BT329" s="292"/>
      <c r="BU329" s="292"/>
      <c r="BV329" s="292"/>
      <c r="BW329" s="292"/>
      <c r="BX329" s="292"/>
      <c r="BY329" s="292"/>
      <c r="BZ329" s="292"/>
      <c r="CA329" s="292"/>
      <c r="CB329" s="292"/>
      <c r="CC329" s="292"/>
      <c r="CD329" s="292"/>
      <c r="CE329" s="292"/>
      <c r="CF329" s="292"/>
      <c r="CG329" s="292"/>
      <c r="CH329" s="292"/>
      <c r="CI329" s="292"/>
      <c r="CJ329" s="292"/>
      <c r="CK329" s="292"/>
      <c r="CL329" s="292"/>
      <c r="CM329" s="292"/>
      <c r="CN329" s="292"/>
      <c r="CO329" s="292"/>
      <c r="CP329" s="292"/>
      <c r="CQ329" s="292"/>
      <c r="CR329" s="292"/>
      <c r="CS329" s="292"/>
      <c r="CT329" s="292"/>
      <c r="CU329" s="292"/>
      <c r="CV329" s="292"/>
      <c r="CW329" s="292"/>
      <c r="CX329" s="292"/>
    </row>
    <row r="330" spans="1:102" s="144" customFormat="1" ht="3" customHeight="1" x14ac:dyDescent="0.15">
      <c r="A330" s="145"/>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c r="AU330" s="146"/>
      <c r="AV330" s="146"/>
      <c r="AW330" s="161"/>
      <c r="AX330" s="40"/>
      <c r="AY330" s="40"/>
      <c r="AZ330" s="40"/>
      <c r="BA330" s="40"/>
      <c r="BB330" s="40"/>
      <c r="BC330" s="40"/>
      <c r="BD330" s="40"/>
      <c r="BE330" s="40"/>
      <c r="BF330" s="40"/>
      <c r="BG330" s="40"/>
      <c r="BH330" s="40"/>
      <c r="BI330" s="41"/>
      <c r="BJ330" s="162"/>
      <c r="BK330" s="290"/>
      <c r="BL330" s="292"/>
      <c r="BM330" s="292"/>
      <c r="BN330" s="292"/>
      <c r="BO330" s="292"/>
      <c r="BP330" s="292"/>
      <c r="BQ330" s="292"/>
      <c r="BR330" s="292"/>
      <c r="BS330" s="292"/>
      <c r="BT330" s="292"/>
      <c r="BU330" s="292"/>
      <c r="BV330" s="292"/>
      <c r="BW330" s="292"/>
      <c r="BX330" s="292"/>
      <c r="BY330" s="292"/>
      <c r="BZ330" s="292"/>
      <c r="CA330" s="292"/>
      <c r="CB330" s="292"/>
      <c r="CC330" s="292"/>
      <c r="CD330" s="292"/>
      <c r="CE330" s="292"/>
      <c r="CF330" s="292"/>
      <c r="CG330" s="292"/>
      <c r="CH330" s="292"/>
      <c r="CI330" s="292"/>
      <c r="CJ330" s="292"/>
      <c r="CK330" s="292"/>
      <c r="CL330" s="292"/>
      <c r="CM330" s="292"/>
      <c r="CN330" s="292"/>
      <c r="CO330" s="292"/>
      <c r="CP330" s="292"/>
      <c r="CQ330" s="292"/>
      <c r="CR330" s="292"/>
      <c r="CS330" s="292"/>
      <c r="CT330" s="292"/>
      <c r="CU330" s="292"/>
      <c r="CV330" s="292"/>
      <c r="CW330" s="292"/>
      <c r="CX330" s="292"/>
    </row>
    <row r="331" spans="1:102" s="144" customFormat="1" ht="21.75" customHeight="1" x14ac:dyDescent="0.15">
      <c r="A331" s="273" t="s">
        <v>254</v>
      </c>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476" t="s">
        <v>301</v>
      </c>
      <c r="AU331" s="476"/>
      <c r="AV331" s="476"/>
      <c r="AW331" s="163"/>
      <c r="AX331" s="494"/>
      <c r="AY331" s="495"/>
      <c r="AZ331" s="495"/>
      <c r="BA331" s="495"/>
      <c r="BB331" s="495"/>
      <c r="BC331" s="495"/>
      <c r="BD331" s="495"/>
      <c r="BE331" s="495"/>
      <c r="BF331" s="495"/>
      <c r="BG331" s="495"/>
      <c r="BH331" s="496"/>
      <c r="BI331" s="37"/>
      <c r="BJ331" s="172" t="s">
        <v>90</v>
      </c>
      <c r="BK331" s="290"/>
      <c r="BL331" s="292"/>
      <c r="BM331" s="292"/>
      <c r="BN331" s="292"/>
      <c r="BO331" s="292"/>
      <c r="BP331" s="292"/>
      <c r="BQ331" s="292"/>
      <c r="BR331" s="292"/>
      <c r="BS331" s="292"/>
      <c r="BT331" s="292"/>
      <c r="BU331" s="292"/>
      <c r="BV331" s="292"/>
      <c r="BW331" s="292"/>
      <c r="BX331" s="292"/>
      <c r="BY331" s="292"/>
      <c r="BZ331" s="292"/>
      <c r="CA331" s="292"/>
      <c r="CB331" s="292"/>
      <c r="CC331" s="292"/>
      <c r="CD331" s="292"/>
      <c r="CE331" s="292"/>
      <c r="CF331" s="292"/>
      <c r="CG331" s="292"/>
      <c r="CH331" s="292"/>
      <c r="CI331" s="292"/>
      <c r="CJ331" s="292"/>
      <c r="CK331" s="292"/>
      <c r="CL331" s="292"/>
      <c r="CM331" s="292"/>
      <c r="CN331" s="292"/>
      <c r="CO331" s="292"/>
      <c r="CP331" s="292"/>
      <c r="CQ331" s="292"/>
      <c r="CR331" s="292"/>
      <c r="CS331" s="292"/>
      <c r="CT331" s="292"/>
      <c r="CU331" s="292"/>
      <c r="CV331" s="292"/>
      <c r="CW331" s="292"/>
      <c r="CX331" s="292"/>
    </row>
    <row r="332" spans="1:102" s="144" customFormat="1" ht="3" customHeight="1" x14ac:dyDescent="0.15">
      <c r="A332" s="2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165"/>
      <c r="AX332" s="38"/>
      <c r="AY332" s="38"/>
      <c r="AZ332" s="38"/>
      <c r="BA332" s="38"/>
      <c r="BB332" s="38"/>
      <c r="BC332" s="38"/>
      <c r="BD332" s="38"/>
      <c r="BE332" s="38"/>
      <c r="BF332" s="38"/>
      <c r="BG332" s="38"/>
      <c r="BH332" s="38"/>
      <c r="BI332" s="39"/>
      <c r="BJ332" s="173"/>
      <c r="BK332" s="290"/>
      <c r="BL332" s="292"/>
      <c r="BM332" s="292"/>
      <c r="BN332" s="292"/>
      <c r="BO332" s="292"/>
      <c r="BP332" s="292"/>
      <c r="BQ332" s="292"/>
      <c r="BR332" s="292"/>
      <c r="BS332" s="292"/>
      <c r="BT332" s="292"/>
      <c r="BU332" s="292"/>
      <c r="BV332" s="292"/>
      <c r="BW332" s="292"/>
      <c r="BX332" s="292"/>
      <c r="BY332" s="292"/>
      <c r="BZ332" s="292"/>
      <c r="CA332" s="292"/>
      <c r="CB332" s="292"/>
      <c r="CC332" s="292"/>
      <c r="CD332" s="292"/>
      <c r="CE332" s="292"/>
      <c r="CF332" s="292"/>
      <c r="CG332" s="292"/>
      <c r="CH332" s="292"/>
      <c r="CI332" s="292"/>
      <c r="CJ332" s="292"/>
      <c r="CK332" s="292"/>
      <c r="CL332" s="292"/>
      <c r="CM332" s="292"/>
      <c r="CN332" s="292"/>
      <c r="CO332" s="292"/>
      <c r="CP332" s="292"/>
      <c r="CQ332" s="292"/>
      <c r="CR332" s="292"/>
      <c r="CS332" s="292"/>
      <c r="CT332" s="292"/>
      <c r="CU332" s="292"/>
      <c r="CV332" s="292"/>
      <c r="CW332" s="292"/>
      <c r="CX332" s="292"/>
    </row>
    <row r="333" spans="1:102" s="144" customFormat="1" ht="3" customHeight="1" x14ac:dyDescent="0.15">
      <c r="A333" s="145"/>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67"/>
      <c r="AX333" s="42"/>
      <c r="AY333" s="42"/>
      <c r="AZ333" s="42"/>
      <c r="BA333" s="42"/>
      <c r="BB333" s="42"/>
      <c r="BC333" s="42"/>
      <c r="BD333" s="42"/>
      <c r="BE333" s="42"/>
      <c r="BF333" s="42"/>
      <c r="BG333" s="42"/>
      <c r="BH333" s="42"/>
      <c r="BI333" s="43"/>
      <c r="BJ333" s="172"/>
      <c r="BK333" s="290"/>
      <c r="BL333" s="292"/>
      <c r="BM333" s="292"/>
      <c r="BN333" s="292"/>
      <c r="BO333" s="292"/>
      <c r="BP333" s="292"/>
      <c r="BQ333" s="292"/>
      <c r="BR333" s="292"/>
      <c r="BS333" s="292"/>
      <c r="BT333" s="292"/>
      <c r="BU333" s="292"/>
      <c r="BV333" s="292"/>
      <c r="BW333" s="292"/>
      <c r="BX333" s="292"/>
      <c r="BY333" s="292"/>
      <c r="BZ333" s="292"/>
      <c r="CA333" s="292"/>
      <c r="CB333" s="292"/>
      <c r="CC333" s="292"/>
      <c r="CD333" s="292"/>
      <c r="CE333" s="292"/>
      <c r="CF333" s="292"/>
      <c r="CG333" s="292"/>
      <c r="CH333" s="292"/>
      <c r="CI333" s="292"/>
      <c r="CJ333" s="292"/>
      <c r="CK333" s="292"/>
      <c r="CL333" s="292"/>
      <c r="CM333" s="292"/>
      <c r="CN333" s="292"/>
      <c r="CO333" s="292"/>
      <c r="CP333" s="292"/>
      <c r="CQ333" s="292"/>
      <c r="CR333" s="292"/>
      <c r="CS333" s="292"/>
      <c r="CT333" s="292"/>
      <c r="CU333" s="292"/>
      <c r="CV333" s="292"/>
      <c r="CW333" s="292"/>
      <c r="CX333" s="292"/>
    </row>
    <row r="334" spans="1:102" s="144" customFormat="1" ht="21.75" customHeight="1" x14ac:dyDescent="0.15">
      <c r="A334" s="273" t="s">
        <v>258</v>
      </c>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476" t="s">
        <v>302</v>
      </c>
      <c r="AU334" s="476"/>
      <c r="AV334" s="476"/>
      <c r="AW334" s="163"/>
      <c r="AX334" s="491"/>
      <c r="AY334" s="492"/>
      <c r="AZ334" s="492"/>
      <c r="BA334" s="492"/>
      <c r="BB334" s="492"/>
      <c r="BC334" s="492"/>
      <c r="BD334" s="492"/>
      <c r="BE334" s="492"/>
      <c r="BF334" s="492"/>
      <c r="BG334" s="492"/>
      <c r="BH334" s="493"/>
      <c r="BI334" s="37"/>
      <c r="BJ334" s="164" t="s">
        <v>17</v>
      </c>
      <c r="BK334" s="290"/>
      <c r="BL334" s="292"/>
      <c r="BM334" s="294" t="str">
        <f>IF(AND(AX334="",OR(AX337&lt;&gt;"",AX341&lt;&gt;"")),"③の「患者数」の内数が記入されていますが、総数が未記入です。","")</f>
        <v/>
      </c>
      <c r="BN334" s="292"/>
      <c r="BO334" s="292"/>
      <c r="BP334" s="292"/>
      <c r="BQ334" s="292"/>
      <c r="BR334" s="292"/>
      <c r="BS334" s="292"/>
      <c r="BT334" s="292"/>
      <c r="BU334" s="292"/>
      <c r="BV334" s="292"/>
      <c r="BW334" s="292"/>
      <c r="BX334" s="292"/>
      <c r="BY334" s="292"/>
      <c r="BZ334" s="292"/>
      <c r="CA334" s="292"/>
      <c r="CB334" s="292"/>
      <c r="CC334" s="292"/>
      <c r="CD334" s="292"/>
      <c r="CE334" s="292"/>
      <c r="CF334" s="292"/>
      <c r="CG334" s="292"/>
      <c r="CH334" s="292"/>
      <c r="CI334" s="292"/>
      <c r="CJ334" s="292"/>
      <c r="CK334" s="292"/>
      <c r="CL334" s="292"/>
      <c r="CM334" s="292"/>
      <c r="CN334" s="292"/>
      <c r="CO334" s="292"/>
      <c r="CP334" s="292"/>
      <c r="CQ334" s="292"/>
      <c r="CR334" s="292"/>
      <c r="CS334" s="292"/>
      <c r="CT334" s="292"/>
      <c r="CU334" s="292"/>
      <c r="CV334" s="292"/>
      <c r="CW334" s="292"/>
      <c r="CX334" s="292"/>
    </row>
    <row r="335" spans="1:102" s="144" customFormat="1" ht="3" customHeight="1" x14ac:dyDescent="0.15">
      <c r="A335" s="145"/>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165"/>
      <c r="AX335" s="38"/>
      <c r="AY335" s="38"/>
      <c r="AZ335" s="38"/>
      <c r="BA335" s="38"/>
      <c r="BB335" s="38"/>
      <c r="BC335" s="38"/>
      <c r="BD335" s="38"/>
      <c r="BE335" s="38"/>
      <c r="BF335" s="38"/>
      <c r="BG335" s="38"/>
      <c r="BH335" s="38"/>
      <c r="BI335" s="39"/>
      <c r="BJ335" s="166"/>
      <c r="BK335" s="290"/>
      <c r="BL335" s="292"/>
      <c r="BM335" s="292"/>
      <c r="BN335" s="292"/>
      <c r="BO335" s="292"/>
      <c r="BP335" s="292"/>
      <c r="BQ335" s="292"/>
      <c r="BR335" s="292"/>
      <c r="BS335" s="292"/>
      <c r="BT335" s="292"/>
      <c r="BU335" s="292"/>
      <c r="BV335" s="292"/>
      <c r="BW335" s="292"/>
      <c r="BX335" s="292"/>
      <c r="BY335" s="292"/>
      <c r="BZ335" s="292"/>
      <c r="CA335" s="292"/>
      <c r="CB335" s="292"/>
      <c r="CC335" s="292"/>
      <c r="CD335" s="292"/>
      <c r="CE335" s="292"/>
      <c r="CF335" s="292"/>
      <c r="CG335" s="292"/>
      <c r="CH335" s="292"/>
      <c r="CI335" s="292"/>
      <c r="CJ335" s="292"/>
      <c r="CK335" s="292"/>
      <c r="CL335" s="292"/>
      <c r="CM335" s="292"/>
      <c r="CN335" s="292"/>
      <c r="CO335" s="292"/>
      <c r="CP335" s="292"/>
      <c r="CQ335" s="292"/>
      <c r="CR335" s="292"/>
      <c r="CS335" s="292"/>
      <c r="CT335" s="292"/>
      <c r="CU335" s="292"/>
      <c r="CV335" s="292"/>
      <c r="CW335" s="292"/>
      <c r="CX335" s="292"/>
    </row>
    <row r="336" spans="1:102" s="144" customFormat="1" ht="3" customHeight="1" x14ac:dyDescent="0.15">
      <c r="A336" s="145"/>
      <c r="B336" s="157"/>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67"/>
      <c r="AX336" s="42"/>
      <c r="AY336" s="42"/>
      <c r="AZ336" s="42"/>
      <c r="BA336" s="42"/>
      <c r="BB336" s="42"/>
      <c r="BC336" s="42"/>
      <c r="BD336" s="42"/>
      <c r="BE336" s="42"/>
      <c r="BF336" s="42"/>
      <c r="BG336" s="42"/>
      <c r="BH336" s="42"/>
      <c r="BI336" s="43"/>
      <c r="BJ336" s="164"/>
      <c r="BK336" s="290"/>
      <c r="BL336" s="292"/>
      <c r="BM336" s="292"/>
      <c r="BN336" s="292"/>
      <c r="BO336" s="292"/>
      <c r="BP336" s="292"/>
      <c r="BQ336" s="292"/>
      <c r="BR336" s="292"/>
      <c r="BS336" s="292"/>
      <c r="BT336" s="292"/>
      <c r="BU336" s="292"/>
      <c r="BV336" s="292"/>
      <c r="BW336" s="292"/>
      <c r="BX336" s="292"/>
      <c r="BY336" s="292"/>
      <c r="BZ336" s="292"/>
      <c r="CA336" s="292"/>
      <c r="CB336" s="292"/>
      <c r="CC336" s="292"/>
      <c r="CD336" s="292"/>
      <c r="CE336" s="292"/>
      <c r="CF336" s="292"/>
      <c r="CG336" s="292"/>
      <c r="CH336" s="292"/>
      <c r="CI336" s="292"/>
      <c r="CJ336" s="292"/>
      <c r="CK336" s="292"/>
      <c r="CL336" s="292"/>
      <c r="CM336" s="292"/>
      <c r="CN336" s="292"/>
      <c r="CO336" s="292"/>
      <c r="CP336" s="292"/>
      <c r="CQ336" s="292"/>
      <c r="CR336" s="292"/>
      <c r="CS336" s="292"/>
      <c r="CT336" s="292"/>
      <c r="CU336" s="292"/>
      <c r="CV336" s="292"/>
      <c r="CW336" s="292"/>
      <c r="CX336" s="292"/>
    </row>
    <row r="337" spans="1:102" s="144" customFormat="1" ht="21.75" customHeight="1" x14ac:dyDescent="0.15">
      <c r="A337" s="145"/>
      <c r="B337" s="145" t="s">
        <v>92</v>
      </c>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476" t="s">
        <v>303</v>
      </c>
      <c r="AU337" s="476"/>
      <c r="AV337" s="476"/>
      <c r="AW337" s="163"/>
      <c r="AX337" s="491"/>
      <c r="AY337" s="492"/>
      <c r="AZ337" s="492"/>
      <c r="BA337" s="492"/>
      <c r="BB337" s="492"/>
      <c r="BC337" s="492"/>
      <c r="BD337" s="492"/>
      <c r="BE337" s="492"/>
      <c r="BF337" s="492"/>
      <c r="BG337" s="492"/>
      <c r="BH337" s="493"/>
      <c r="BI337" s="37"/>
      <c r="BJ337" s="164" t="s">
        <v>17</v>
      </c>
      <c r="BK337" s="290"/>
      <c r="BL337" s="292"/>
      <c r="BM337" s="294" t="str">
        <f>IF(AND(AX337&lt;&gt;"",$AX$334&lt;AX337),"③の「患者数」よりも値が大きくなっています。③の内数をご記入ください。","")</f>
        <v/>
      </c>
      <c r="BN337" s="292"/>
      <c r="BO337" s="292"/>
      <c r="BP337" s="292"/>
      <c r="BQ337" s="292"/>
      <c r="BR337" s="292"/>
      <c r="BS337" s="292"/>
      <c r="BT337" s="292"/>
      <c r="BU337" s="292"/>
      <c r="BV337" s="292"/>
      <c r="BW337" s="292"/>
      <c r="BX337" s="292"/>
      <c r="BY337" s="292"/>
      <c r="BZ337" s="292"/>
      <c r="CA337" s="292"/>
      <c r="CB337" s="292"/>
      <c r="CC337" s="292"/>
      <c r="CD337" s="292"/>
      <c r="CE337" s="292"/>
      <c r="CF337" s="292"/>
      <c r="CG337" s="292"/>
      <c r="CH337" s="292"/>
      <c r="CI337" s="292"/>
      <c r="CJ337" s="292"/>
      <c r="CK337" s="292"/>
      <c r="CL337" s="292"/>
      <c r="CM337" s="292"/>
      <c r="CN337" s="292"/>
      <c r="CO337" s="292"/>
      <c r="CP337" s="292"/>
      <c r="CQ337" s="292"/>
      <c r="CR337" s="292"/>
      <c r="CS337" s="292"/>
      <c r="CT337" s="292"/>
      <c r="CU337" s="292"/>
      <c r="CV337" s="292"/>
      <c r="CW337" s="292"/>
      <c r="CX337" s="292"/>
    </row>
    <row r="338" spans="1:102" s="144" customFormat="1" ht="3" customHeight="1" x14ac:dyDescent="0.15">
      <c r="A338" s="145"/>
      <c r="B338" s="23"/>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165"/>
      <c r="AX338" s="38"/>
      <c r="AY338" s="38"/>
      <c r="AZ338" s="38"/>
      <c r="BA338" s="38"/>
      <c r="BB338" s="38"/>
      <c r="BC338" s="38"/>
      <c r="BD338" s="38"/>
      <c r="BE338" s="38"/>
      <c r="BF338" s="38"/>
      <c r="BG338" s="38"/>
      <c r="BH338" s="38"/>
      <c r="BI338" s="39"/>
      <c r="BJ338" s="166"/>
      <c r="BK338" s="290"/>
      <c r="BL338" s="292"/>
      <c r="BM338" s="292"/>
      <c r="BN338" s="292"/>
      <c r="BO338" s="292"/>
      <c r="BP338" s="292"/>
      <c r="BQ338" s="292"/>
      <c r="BR338" s="292"/>
      <c r="BS338" s="292"/>
      <c r="BT338" s="292"/>
      <c r="BU338" s="292"/>
      <c r="BV338" s="292"/>
      <c r="BW338" s="292"/>
      <c r="BX338" s="292"/>
      <c r="BY338" s="292"/>
      <c r="BZ338" s="292"/>
      <c r="CA338" s="292"/>
      <c r="CB338" s="292"/>
      <c r="CC338" s="292"/>
      <c r="CD338" s="292"/>
      <c r="CE338" s="292"/>
      <c r="CF338" s="292"/>
      <c r="CG338" s="292"/>
      <c r="CH338" s="292"/>
      <c r="CI338" s="292"/>
      <c r="CJ338" s="292"/>
      <c r="CK338" s="292"/>
      <c r="CL338" s="292"/>
      <c r="CM338" s="292"/>
      <c r="CN338" s="292"/>
      <c r="CO338" s="292"/>
      <c r="CP338" s="292"/>
      <c r="CQ338" s="292"/>
      <c r="CR338" s="292"/>
      <c r="CS338" s="292"/>
      <c r="CT338" s="292"/>
      <c r="CU338" s="292"/>
      <c r="CV338" s="292"/>
      <c r="CW338" s="292"/>
      <c r="CX338" s="292"/>
    </row>
    <row r="339" spans="1:102" s="144" customFormat="1" ht="3" customHeight="1" x14ac:dyDescent="0.15">
      <c r="A339" s="145"/>
      <c r="B339" s="145"/>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c r="AU339" s="146"/>
      <c r="AV339" s="146"/>
      <c r="AW339" s="167"/>
      <c r="AX339" s="42"/>
      <c r="AY339" s="42"/>
      <c r="AZ339" s="42"/>
      <c r="BA339" s="42"/>
      <c r="BB339" s="42"/>
      <c r="BC339" s="42"/>
      <c r="BD339" s="42"/>
      <c r="BE339" s="42"/>
      <c r="BF339" s="42"/>
      <c r="BG339" s="42"/>
      <c r="BH339" s="42"/>
      <c r="BI339" s="43"/>
      <c r="BJ339" s="164"/>
      <c r="BK339" s="290"/>
      <c r="BL339" s="292"/>
      <c r="BM339" s="292"/>
      <c r="BN339" s="292"/>
      <c r="BO339" s="292"/>
      <c r="BP339" s="292"/>
      <c r="BQ339" s="292"/>
      <c r="BR339" s="292"/>
      <c r="BS339" s="292"/>
      <c r="BT339" s="292"/>
      <c r="BU339" s="292"/>
      <c r="BV339" s="292"/>
      <c r="BW339" s="292"/>
      <c r="BX339" s="292"/>
      <c r="BY339" s="292"/>
      <c r="BZ339" s="292"/>
      <c r="CA339" s="292"/>
      <c r="CB339" s="292"/>
      <c r="CC339" s="292"/>
      <c r="CD339" s="292"/>
      <c r="CE339" s="292"/>
      <c r="CF339" s="292"/>
      <c r="CG339" s="292"/>
      <c r="CH339" s="292"/>
      <c r="CI339" s="292"/>
      <c r="CJ339" s="292"/>
      <c r="CK339" s="292"/>
      <c r="CL339" s="292"/>
      <c r="CM339" s="292"/>
      <c r="CN339" s="292"/>
      <c r="CO339" s="292"/>
      <c r="CP339" s="292"/>
      <c r="CQ339" s="292"/>
      <c r="CR339" s="292"/>
      <c r="CS339" s="292"/>
      <c r="CT339" s="292"/>
      <c r="CU339" s="292"/>
      <c r="CV339" s="292"/>
      <c r="CW339" s="292"/>
      <c r="CX339" s="292"/>
    </row>
    <row r="340" spans="1:102" s="144" customFormat="1" ht="13.15" customHeight="1" x14ac:dyDescent="0.15">
      <c r="A340" s="145"/>
      <c r="B340" s="459" t="s">
        <v>249</v>
      </c>
      <c r="C340" s="460"/>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129"/>
      <c r="AU340" s="129"/>
      <c r="AV340" s="129"/>
      <c r="AW340" s="167"/>
      <c r="AX340" s="42"/>
      <c r="AY340" s="42"/>
      <c r="AZ340" s="42"/>
      <c r="BA340" s="42"/>
      <c r="BB340" s="42"/>
      <c r="BC340" s="42"/>
      <c r="BD340" s="42"/>
      <c r="BE340" s="42"/>
      <c r="BF340" s="42"/>
      <c r="BG340" s="42"/>
      <c r="BH340" s="42"/>
      <c r="BI340" s="43"/>
      <c r="BJ340" s="164"/>
      <c r="BK340" s="290"/>
      <c r="BL340" s="292"/>
      <c r="BM340" s="292"/>
      <c r="BN340" s="292"/>
      <c r="BO340" s="292"/>
      <c r="BP340" s="292"/>
      <c r="BQ340" s="292"/>
      <c r="BR340" s="292"/>
      <c r="BS340" s="292"/>
      <c r="BT340" s="292"/>
      <c r="BU340" s="292"/>
      <c r="BV340" s="292"/>
      <c r="BW340" s="292"/>
      <c r="BX340" s="292"/>
      <c r="BY340" s="292"/>
      <c r="BZ340" s="292"/>
      <c r="CA340" s="292"/>
      <c r="CB340" s="292"/>
      <c r="CC340" s="292"/>
      <c r="CD340" s="292"/>
      <c r="CE340" s="292"/>
      <c r="CF340" s="292"/>
      <c r="CG340" s="292"/>
      <c r="CH340" s="292"/>
      <c r="CI340" s="292"/>
      <c r="CJ340" s="292"/>
      <c r="CK340" s="292"/>
      <c r="CL340" s="292"/>
      <c r="CM340" s="292"/>
      <c r="CN340" s="292"/>
      <c r="CO340" s="292"/>
      <c r="CP340" s="292"/>
      <c r="CQ340" s="292"/>
      <c r="CR340" s="292"/>
      <c r="CS340" s="292"/>
      <c r="CT340" s="292"/>
      <c r="CU340" s="292"/>
      <c r="CV340" s="292"/>
      <c r="CW340" s="292"/>
      <c r="CX340" s="292"/>
    </row>
    <row r="341" spans="1:102" s="144" customFormat="1" ht="21.75" customHeight="1" x14ac:dyDescent="0.15">
      <c r="A341" s="106"/>
      <c r="B341" s="459"/>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76" t="s">
        <v>304</v>
      </c>
      <c r="AU341" s="476"/>
      <c r="AV341" s="476"/>
      <c r="AW341" s="163"/>
      <c r="AX341" s="491"/>
      <c r="AY341" s="492"/>
      <c r="AZ341" s="492"/>
      <c r="BA341" s="492"/>
      <c r="BB341" s="492"/>
      <c r="BC341" s="492"/>
      <c r="BD341" s="492"/>
      <c r="BE341" s="492"/>
      <c r="BF341" s="492"/>
      <c r="BG341" s="492"/>
      <c r="BH341" s="493"/>
      <c r="BI341" s="36"/>
      <c r="BJ341" s="164" t="s">
        <v>17</v>
      </c>
      <c r="BK341" s="290"/>
      <c r="BL341" s="292"/>
      <c r="BM341" s="294" t="str">
        <f>IF(AND(AX341&lt;&gt;"",$AX$334&lt;AX341),"③の「患者数」よりも値が大きくなっています。③の内数をご記入ください。","")</f>
        <v/>
      </c>
      <c r="BN341" s="292"/>
      <c r="BO341" s="292"/>
      <c r="BP341" s="292"/>
      <c r="BQ341" s="292"/>
      <c r="BR341" s="292"/>
      <c r="BS341" s="292"/>
      <c r="BT341" s="292"/>
      <c r="BU341" s="292"/>
      <c r="BV341" s="292"/>
      <c r="BW341" s="292"/>
      <c r="BX341" s="292"/>
      <c r="BY341" s="292"/>
      <c r="BZ341" s="292"/>
      <c r="CA341" s="292"/>
      <c r="CB341" s="292"/>
      <c r="CC341" s="292"/>
      <c r="CD341" s="292"/>
      <c r="CE341" s="292"/>
      <c r="CF341" s="292"/>
      <c r="CG341" s="292"/>
      <c r="CH341" s="292"/>
      <c r="CI341" s="292"/>
      <c r="CJ341" s="292"/>
      <c r="CK341" s="292"/>
      <c r="CL341" s="292"/>
      <c r="CM341" s="292"/>
      <c r="CN341" s="292"/>
      <c r="CO341" s="292"/>
      <c r="CP341" s="292"/>
      <c r="CQ341" s="292"/>
      <c r="CR341" s="292"/>
      <c r="CS341" s="292"/>
      <c r="CT341" s="292"/>
      <c r="CU341" s="292"/>
      <c r="CV341" s="292"/>
      <c r="CW341" s="292"/>
      <c r="CX341" s="292"/>
    </row>
    <row r="342" spans="1:102" s="144" customFormat="1" ht="13.15" customHeight="1" x14ac:dyDescent="0.15">
      <c r="A342" s="106"/>
      <c r="B342" s="459"/>
      <c r="C342" s="460"/>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c r="AA342" s="460"/>
      <c r="AB342" s="460"/>
      <c r="AC342" s="460"/>
      <c r="AD342" s="460"/>
      <c r="AE342" s="460"/>
      <c r="AF342" s="460"/>
      <c r="AG342" s="460"/>
      <c r="AH342" s="460"/>
      <c r="AI342" s="460"/>
      <c r="AJ342" s="460"/>
      <c r="AK342" s="460"/>
      <c r="AL342" s="460"/>
      <c r="AM342" s="460"/>
      <c r="AN342" s="460"/>
      <c r="AO342" s="460"/>
      <c r="AP342" s="460"/>
      <c r="AQ342" s="460"/>
      <c r="AR342" s="460"/>
      <c r="AS342" s="460"/>
      <c r="AT342" s="129"/>
      <c r="AU342" s="129"/>
      <c r="AV342" s="129"/>
      <c r="AW342" s="167"/>
      <c r="AX342" s="42"/>
      <c r="AY342" s="42"/>
      <c r="AZ342" s="42"/>
      <c r="BA342" s="42"/>
      <c r="BB342" s="42"/>
      <c r="BC342" s="42"/>
      <c r="BD342" s="42"/>
      <c r="BE342" s="42"/>
      <c r="BF342" s="42"/>
      <c r="BG342" s="42"/>
      <c r="BH342" s="42"/>
      <c r="BI342" s="43"/>
      <c r="BJ342" s="164"/>
      <c r="BK342" s="290"/>
      <c r="BL342" s="292"/>
      <c r="BM342" s="292"/>
      <c r="BN342" s="292"/>
      <c r="BO342" s="292"/>
      <c r="BP342" s="292"/>
      <c r="BQ342" s="292"/>
      <c r="BR342" s="292"/>
      <c r="BS342" s="292"/>
      <c r="BT342" s="292"/>
      <c r="BU342" s="292"/>
      <c r="BV342" s="292"/>
      <c r="BW342" s="292"/>
      <c r="BX342" s="292"/>
      <c r="BY342" s="292"/>
      <c r="BZ342" s="292"/>
      <c r="CA342" s="292"/>
      <c r="CB342" s="292"/>
      <c r="CC342" s="292"/>
      <c r="CD342" s="292"/>
      <c r="CE342" s="292"/>
      <c r="CF342" s="292"/>
      <c r="CG342" s="292"/>
      <c r="CH342" s="292"/>
      <c r="CI342" s="292"/>
      <c r="CJ342" s="292"/>
      <c r="CK342" s="292"/>
      <c r="CL342" s="292"/>
      <c r="CM342" s="292"/>
      <c r="CN342" s="292"/>
      <c r="CO342" s="292"/>
      <c r="CP342" s="292"/>
      <c r="CQ342" s="292"/>
      <c r="CR342" s="292"/>
      <c r="CS342" s="292"/>
      <c r="CT342" s="292"/>
      <c r="CU342" s="292"/>
      <c r="CV342" s="292"/>
      <c r="CW342" s="292"/>
      <c r="CX342" s="292"/>
    </row>
    <row r="343" spans="1:102" s="144" customFormat="1" ht="3" customHeight="1" x14ac:dyDescent="0.15">
      <c r="A343" s="108"/>
      <c r="B343" s="107"/>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165"/>
      <c r="AX343" s="38"/>
      <c r="AY343" s="38"/>
      <c r="AZ343" s="38"/>
      <c r="BA343" s="38"/>
      <c r="BB343" s="38"/>
      <c r="BC343" s="38"/>
      <c r="BD343" s="38"/>
      <c r="BE343" s="38"/>
      <c r="BF343" s="38"/>
      <c r="BG343" s="38"/>
      <c r="BH343" s="38"/>
      <c r="BI343" s="39"/>
      <c r="BJ343" s="166"/>
      <c r="BK343" s="290"/>
      <c r="BL343" s="292"/>
      <c r="BM343" s="292"/>
      <c r="BN343" s="292"/>
      <c r="BO343" s="292"/>
      <c r="BP343" s="292"/>
      <c r="BQ343" s="292"/>
      <c r="BR343" s="292"/>
      <c r="BS343" s="292"/>
      <c r="BT343" s="292"/>
      <c r="BU343" s="292"/>
      <c r="BV343" s="292"/>
      <c r="BW343" s="292"/>
      <c r="BX343" s="292"/>
      <c r="BY343" s="292"/>
      <c r="BZ343" s="292"/>
      <c r="CA343" s="292"/>
      <c r="CB343" s="292"/>
      <c r="CC343" s="292"/>
      <c r="CD343" s="292"/>
      <c r="CE343" s="292"/>
      <c r="CF343" s="292"/>
      <c r="CG343" s="292"/>
      <c r="CH343" s="292"/>
      <c r="CI343" s="292"/>
      <c r="CJ343" s="292"/>
      <c r="CK343" s="292"/>
      <c r="CL343" s="292"/>
      <c r="CM343" s="292"/>
      <c r="CN343" s="292"/>
      <c r="CO343" s="292"/>
      <c r="CP343" s="292"/>
      <c r="CQ343" s="292"/>
      <c r="CR343" s="292"/>
      <c r="CS343" s="292"/>
      <c r="CT343" s="292"/>
      <c r="CU343" s="292"/>
      <c r="CV343" s="292"/>
      <c r="CW343" s="292"/>
      <c r="CX343" s="292"/>
    </row>
    <row r="344" spans="1:102" s="144" customFormat="1" ht="15" customHeight="1" x14ac:dyDescent="0.15">
      <c r="A344" s="567" t="s">
        <v>91</v>
      </c>
      <c r="B344" s="547"/>
      <c r="C344" s="547"/>
      <c r="D344" s="547"/>
      <c r="E344" s="547"/>
      <c r="F344" s="547"/>
      <c r="G344" s="547"/>
      <c r="H344" s="547"/>
      <c r="I344" s="547"/>
      <c r="J344" s="547"/>
      <c r="K344" s="547"/>
      <c r="L344" s="547"/>
      <c r="M344" s="547"/>
      <c r="N344" s="547"/>
      <c r="O344" s="547"/>
      <c r="P344" s="547"/>
      <c r="Q344" s="547"/>
      <c r="R344" s="547"/>
      <c r="S344" s="547"/>
      <c r="T344" s="547"/>
      <c r="U344" s="547"/>
      <c r="V344" s="547"/>
      <c r="W344" s="547"/>
      <c r="X344" s="547"/>
      <c r="Y344" s="547"/>
      <c r="Z344" s="547"/>
      <c r="AA344" s="547"/>
      <c r="AB344" s="547"/>
      <c r="AC344" s="547"/>
      <c r="AD344" s="547"/>
      <c r="AE344" s="547"/>
      <c r="AF344" s="547"/>
      <c r="AG344" s="547"/>
      <c r="AH344" s="547"/>
      <c r="AI344" s="547"/>
      <c r="AJ344" s="547"/>
      <c r="AK344" s="547"/>
      <c r="AL344" s="547"/>
      <c r="AM344" s="547"/>
      <c r="AN344" s="547"/>
      <c r="AO344" s="547"/>
      <c r="AP344" s="547"/>
      <c r="AQ344" s="547"/>
      <c r="AR344" s="547"/>
      <c r="AS344" s="547"/>
      <c r="AT344" s="547"/>
      <c r="AU344" s="547"/>
      <c r="AV344" s="547"/>
      <c r="AW344" s="547"/>
      <c r="AX344" s="547"/>
      <c r="AY344" s="547"/>
      <c r="AZ344" s="547"/>
      <c r="BA344" s="547"/>
      <c r="BB344" s="547"/>
      <c r="BC344" s="547"/>
      <c r="BD344" s="547"/>
      <c r="BE344" s="547"/>
      <c r="BF344" s="547"/>
      <c r="BG344" s="547"/>
      <c r="BH344" s="547"/>
      <c r="BI344" s="547"/>
      <c r="BJ344" s="547"/>
      <c r="BK344" s="290"/>
      <c r="BL344" s="292"/>
      <c r="BM344" s="292"/>
      <c r="BN344" s="292"/>
      <c r="BO344" s="292"/>
      <c r="BP344" s="292"/>
      <c r="BQ344" s="292"/>
      <c r="BR344" s="292"/>
      <c r="BS344" s="292"/>
      <c r="BT344" s="292"/>
      <c r="BU344" s="292"/>
      <c r="BV344" s="292"/>
      <c r="BW344" s="292"/>
      <c r="BX344" s="292"/>
      <c r="BY344" s="292"/>
      <c r="BZ344" s="292"/>
      <c r="CA344" s="292"/>
      <c r="CB344" s="292"/>
      <c r="CC344" s="292"/>
      <c r="CD344" s="292"/>
      <c r="CE344" s="292"/>
      <c r="CF344" s="292"/>
      <c r="CG344" s="292"/>
      <c r="CH344" s="292"/>
      <c r="CI344" s="292"/>
      <c r="CJ344" s="292"/>
      <c r="CK344" s="292"/>
      <c r="CL344" s="292"/>
      <c r="CM344" s="292"/>
      <c r="CN344" s="292"/>
      <c r="CO344" s="292"/>
      <c r="CP344" s="292"/>
      <c r="CQ344" s="292"/>
      <c r="CR344" s="292"/>
      <c r="CS344" s="292"/>
      <c r="CT344" s="292"/>
      <c r="CU344" s="292"/>
      <c r="CV344" s="292"/>
      <c r="CW344" s="292"/>
      <c r="CX344" s="292"/>
    </row>
    <row r="345" spans="1:102" s="144" customFormat="1" ht="6" customHeight="1" x14ac:dyDescent="0.15">
      <c r="BK345" s="290"/>
      <c r="BL345" s="292"/>
      <c r="BM345" s="292"/>
      <c r="BN345" s="292"/>
      <c r="BO345" s="292"/>
      <c r="BP345" s="292"/>
      <c r="BQ345" s="292"/>
      <c r="BR345" s="292"/>
      <c r="BS345" s="292"/>
      <c r="BT345" s="292"/>
      <c r="BU345" s="292"/>
      <c r="BV345" s="292"/>
      <c r="BW345" s="292"/>
      <c r="BX345" s="292"/>
      <c r="BY345" s="292"/>
      <c r="BZ345" s="292"/>
      <c r="CA345" s="292"/>
      <c r="CB345" s="292"/>
      <c r="CC345" s="292"/>
      <c r="CD345" s="292"/>
      <c r="CE345" s="292"/>
      <c r="CF345" s="292"/>
      <c r="CG345" s="292"/>
      <c r="CH345" s="292"/>
      <c r="CI345" s="292"/>
      <c r="CJ345" s="292"/>
      <c r="CK345" s="292"/>
      <c r="CL345" s="292"/>
      <c r="CM345" s="292"/>
      <c r="CN345" s="292"/>
      <c r="CO345" s="292"/>
      <c r="CP345" s="292"/>
      <c r="CQ345" s="292"/>
      <c r="CR345" s="292"/>
      <c r="CS345" s="292"/>
      <c r="CT345" s="292"/>
      <c r="CU345" s="292"/>
      <c r="CV345" s="292"/>
      <c r="CW345" s="292"/>
      <c r="CX345" s="292"/>
    </row>
    <row r="346" spans="1:102" s="144" customFormat="1" ht="19.5" customHeight="1" x14ac:dyDescent="0.15">
      <c r="A346" s="420" t="s">
        <v>139</v>
      </c>
      <c r="B346" s="421"/>
      <c r="C346" s="421"/>
      <c r="D346" s="421"/>
      <c r="E346" s="421"/>
      <c r="F346" s="421"/>
      <c r="G346" s="421"/>
      <c r="H346" s="421"/>
      <c r="I346" s="421"/>
      <c r="J346" s="421"/>
      <c r="K346" s="421"/>
      <c r="L346" s="421"/>
      <c r="M346" s="421"/>
      <c r="N346" s="421"/>
      <c r="O346" s="421"/>
      <c r="P346" s="421"/>
      <c r="Q346" s="421"/>
      <c r="R346" s="421"/>
      <c r="S346" s="421"/>
      <c r="T346" s="421"/>
      <c r="U346" s="421"/>
      <c r="V346" s="421"/>
      <c r="W346" s="421"/>
      <c r="X346" s="421"/>
      <c r="Y346" s="421"/>
      <c r="Z346" s="421"/>
      <c r="AA346" s="421"/>
      <c r="AB346" s="421"/>
      <c r="AC346" s="421"/>
      <c r="AD346" s="421"/>
      <c r="AE346" s="421"/>
      <c r="AF346" s="421"/>
      <c r="AG346" s="421"/>
      <c r="AH346" s="421"/>
      <c r="AI346" s="421"/>
      <c r="AJ346" s="421"/>
      <c r="AK346" s="421"/>
      <c r="AL346" s="421"/>
      <c r="AM346" s="421"/>
      <c r="AN346" s="421"/>
      <c r="AO346" s="421"/>
      <c r="AP346" s="421"/>
      <c r="AQ346" s="421"/>
      <c r="AR346" s="421"/>
      <c r="AS346" s="421"/>
      <c r="AT346" s="421"/>
      <c r="AU346" s="421"/>
      <c r="AV346" s="421"/>
      <c r="AW346" s="421"/>
      <c r="AX346" s="421"/>
      <c r="AY346" s="421"/>
      <c r="AZ346" s="421"/>
      <c r="BA346" s="421"/>
      <c r="BB346" s="421"/>
      <c r="BC346" s="421"/>
      <c r="BD346" s="421"/>
      <c r="BE346" s="472"/>
      <c r="BF346" s="472"/>
      <c r="BG346" s="472"/>
      <c r="BH346" s="472"/>
      <c r="BI346" s="472"/>
      <c r="BJ346" s="473"/>
      <c r="BK346" s="290"/>
      <c r="BL346" s="292"/>
      <c r="BM346" s="292"/>
      <c r="BN346" s="292"/>
      <c r="BO346" s="292"/>
      <c r="BP346" s="292"/>
      <c r="BQ346" s="292"/>
      <c r="BR346" s="292"/>
      <c r="BS346" s="292"/>
      <c r="BT346" s="292"/>
      <c r="BU346" s="292"/>
      <c r="BV346" s="292"/>
      <c r="BW346" s="292"/>
      <c r="BX346" s="292"/>
      <c r="BY346" s="292"/>
      <c r="BZ346" s="292"/>
      <c r="CA346" s="292"/>
      <c r="CB346" s="292"/>
      <c r="CC346" s="292"/>
      <c r="CD346" s="292"/>
      <c r="CE346" s="292"/>
      <c r="CF346" s="292"/>
      <c r="CG346" s="292"/>
      <c r="CH346" s="292"/>
      <c r="CI346" s="292"/>
      <c r="CJ346" s="292"/>
      <c r="CK346" s="292"/>
      <c r="CL346" s="292"/>
      <c r="CM346" s="292"/>
      <c r="CN346" s="292"/>
      <c r="CO346" s="292"/>
      <c r="CP346" s="292"/>
      <c r="CQ346" s="292"/>
      <c r="CR346" s="292"/>
      <c r="CS346" s="292"/>
      <c r="CT346" s="292"/>
      <c r="CU346" s="292"/>
      <c r="CV346" s="292"/>
      <c r="CW346" s="292"/>
      <c r="CX346" s="292"/>
    </row>
    <row r="347" spans="1:102" s="144" customFormat="1" ht="3" customHeight="1" x14ac:dyDescent="0.15">
      <c r="A347" s="140"/>
      <c r="B347" s="141"/>
      <c r="C347" s="141"/>
      <c r="D347" s="141"/>
      <c r="E347" s="141"/>
      <c r="F347" s="141"/>
      <c r="G347" s="141"/>
      <c r="H347" s="141"/>
      <c r="I347" s="141"/>
      <c r="J347" s="141"/>
      <c r="K347" s="141"/>
      <c r="L347" s="141"/>
      <c r="M347" s="141"/>
      <c r="N347" s="141"/>
      <c r="O347" s="78"/>
      <c r="P347" s="78"/>
      <c r="Q347" s="78"/>
      <c r="R347" s="78"/>
      <c r="S347" s="78"/>
      <c r="T347" s="78"/>
      <c r="U347" s="78"/>
      <c r="V347" s="78"/>
      <c r="W347" s="78"/>
      <c r="X347" s="78"/>
      <c r="Y347" s="78"/>
      <c r="Z347" s="78"/>
      <c r="AA347" s="78"/>
      <c r="AB347" s="78"/>
      <c r="AC347" s="78"/>
      <c r="AD347" s="78"/>
      <c r="AE347" s="78"/>
      <c r="AF347" s="78"/>
      <c r="AG347" s="78"/>
      <c r="AH347" s="78"/>
      <c r="AI347" s="77"/>
      <c r="AJ347" s="78"/>
      <c r="AK347" s="78"/>
      <c r="AL347" s="78"/>
      <c r="AM347" s="78"/>
      <c r="AN347" s="78"/>
      <c r="AO347" s="78"/>
      <c r="AP347" s="78"/>
      <c r="AQ347" s="78"/>
      <c r="AR347" s="78"/>
      <c r="AS347" s="78"/>
      <c r="AT347" s="78"/>
      <c r="AU347" s="78"/>
      <c r="AV347" s="78"/>
      <c r="AW347" s="78"/>
      <c r="AX347" s="78"/>
      <c r="AY347" s="78"/>
      <c r="AZ347" s="78"/>
      <c r="BA347" s="78"/>
      <c r="BB347" s="78"/>
      <c r="BC347" s="78"/>
      <c r="BD347" s="78"/>
      <c r="BE347" s="161"/>
      <c r="BF347" s="40"/>
      <c r="BG347" s="40"/>
      <c r="BH347" s="40"/>
      <c r="BI347" s="41"/>
      <c r="BJ347" s="162"/>
      <c r="BK347" s="290"/>
      <c r="BL347" s="292"/>
      <c r="BM347" s="292"/>
      <c r="BN347" s="292"/>
      <c r="BO347" s="292"/>
      <c r="BP347" s="292"/>
      <c r="BQ347" s="292"/>
      <c r="BR347" s="292"/>
      <c r="BS347" s="292"/>
      <c r="BT347" s="292"/>
      <c r="BU347" s="292"/>
      <c r="BV347" s="292"/>
      <c r="BW347" s="292"/>
      <c r="BX347" s="292"/>
      <c r="BY347" s="292"/>
      <c r="BZ347" s="292"/>
      <c r="CA347" s="292"/>
      <c r="CB347" s="292"/>
      <c r="CC347" s="292"/>
      <c r="CD347" s="292"/>
      <c r="CE347" s="292"/>
      <c r="CF347" s="292"/>
      <c r="CG347" s="292"/>
      <c r="CH347" s="292"/>
      <c r="CI347" s="292"/>
      <c r="CJ347" s="292"/>
      <c r="CK347" s="292"/>
      <c r="CL347" s="292"/>
      <c r="CM347" s="292"/>
      <c r="CN347" s="292"/>
      <c r="CO347" s="292"/>
      <c r="CP347" s="292"/>
      <c r="CQ347" s="292"/>
      <c r="CR347" s="292"/>
      <c r="CS347" s="292"/>
      <c r="CT347" s="292"/>
      <c r="CU347" s="292"/>
      <c r="CV347" s="292"/>
      <c r="CW347" s="292"/>
      <c r="CX347" s="292"/>
    </row>
    <row r="348" spans="1:102" s="144" customFormat="1" ht="21.75" customHeight="1" x14ac:dyDescent="0.15">
      <c r="A348" s="140" t="s">
        <v>20</v>
      </c>
      <c r="B348" s="141"/>
      <c r="C348" s="141"/>
      <c r="D348" s="141"/>
      <c r="E348" s="141"/>
      <c r="F348" s="141"/>
      <c r="G348" s="141"/>
      <c r="H348" s="141"/>
      <c r="I348" s="141"/>
      <c r="J348" s="141"/>
      <c r="K348" s="141"/>
      <c r="L348" s="141"/>
      <c r="M348" s="141"/>
      <c r="N348" s="141"/>
      <c r="O348" s="568" t="s">
        <v>105</v>
      </c>
      <c r="P348" s="568"/>
      <c r="Q348" s="568"/>
      <c r="R348" s="568"/>
      <c r="S348" s="568"/>
      <c r="T348" s="568"/>
      <c r="U348" s="568"/>
      <c r="V348" s="568"/>
      <c r="W348" s="568"/>
      <c r="X348" s="568"/>
      <c r="Y348" s="568"/>
      <c r="Z348" s="568"/>
      <c r="AA348" s="568"/>
      <c r="AB348" s="568"/>
      <c r="AC348" s="568"/>
      <c r="AD348" s="568"/>
      <c r="AE348" s="568"/>
      <c r="AF348" s="568"/>
      <c r="AG348" s="568"/>
      <c r="AH348" s="568"/>
      <c r="AI348" s="109" t="s">
        <v>22</v>
      </c>
      <c r="AJ348" s="142"/>
      <c r="AK348" s="142"/>
      <c r="AL348" s="142"/>
      <c r="AM348" s="142"/>
      <c r="AN348" s="142"/>
      <c r="AO348" s="142"/>
      <c r="AP348" s="142"/>
      <c r="AQ348" s="142"/>
      <c r="AR348" s="142"/>
      <c r="AS348" s="142"/>
      <c r="AT348" s="142"/>
      <c r="AU348" s="142"/>
      <c r="AV348" s="142"/>
      <c r="AW348" s="142"/>
      <c r="AX348" s="142"/>
      <c r="AY348" s="142"/>
      <c r="AZ348" s="142"/>
      <c r="BA348" s="142"/>
      <c r="BB348" s="476" t="s">
        <v>305</v>
      </c>
      <c r="BC348" s="476"/>
      <c r="BD348" s="476"/>
      <c r="BE348" s="163"/>
      <c r="BF348" s="482"/>
      <c r="BG348" s="483"/>
      <c r="BH348" s="484"/>
      <c r="BI348" s="37"/>
      <c r="BJ348" s="164" t="s">
        <v>21</v>
      </c>
      <c r="BK348" s="290"/>
      <c r="BL348" s="292"/>
      <c r="BM348" s="292"/>
      <c r="BN348" s="292"/>
      <c r="BO348" s="292"/>
      <c r="BP348" s="292"/>
      <c r="BQ348" s="292"/>
      <c r="BR348" s="292"/>
      <c r="BS348" s="292"/>
      <c r="BT348" s="292"/>
      <c r="BU348" s="292"/>
      <c r="BV348" s="292"/>
      <c r="BW348" s="292"/>
      <c r="BX348" s="292"/>
      <c r="BY348" s="292"/>
      <c r="BZ348" s="292"/>
      <c r="CA348" s="292"/>
      <c r="CB348" s="292"/>
      <c r="CC348" s="292"/>
      <c r="CD348" s="292"/>
      <c r="CE348" s="292"/>
      <c r="CF348" s="292"/>
      <c r="CG348" s="292"/>
      <c r="CH348" s="292"/>
      <c r="CI348" s="292"/>
      <c r="CJ348" s="292"/>
      <c r="CK348" s="292"/>
      <c r="CL348" s="292"/>
      <c r="CM348" s="292"/>
      <c r="CN348" s="292"/>
      <c r="CO348" s="292"/>
      <c r="CP348" s="292"/>
      <c r="CQ348" s="292"/>
      <c r="CR348" s="292"/>
      <c r="CS348" s="292"/>
      <c r="CT348" s="292"/>
      <c r="CU348" s="292"/>
      <c r="CV348" s="292"/>
      <c r="CW348" s="292"/>
      <c r="CX348" s="292"/>
    </row>
    <row r="349" spans="1:102" s="144" customFormat="1" ht="3" customHeight="1" x14ac:dyDescent="0.15">
      <c r="A349" s="140"/>
      <c r="B349" s="141"/>
      <c r="C349" s="141"/>
      <c r="D349" s="141"/>
      <c r="E349" s="141"/>
      <c r="F349" s="141"/>
      <c r="G349" s="141"/>
      <c r="H349" s="141"/>
      <c r="I349" s="141"/>
      <c r="J349" s="141"/>
      <c r="K349" s="141"/>
      <c r="L349" s="141"/>
      <c r="M349" s="141"/>
      <c r="N349" s="141"/>
      <c r="O349" s="142"/>
      <c r="P349" s="142"/>
      <c r="Q349" s="142"/>
      <c r="R349" s="142"/>
      <c r="S349" s="142"/>
      <c r="T349" s="142"/>
      <c r="U349" s="142"/>
      <c r="V349" s="142"/>
      <c r="W349" s="142"/>
      <c r="X349" s="142"/>
      <c r="Y349" s="142"/>
      <c r="Z349" s="142"/>
      <c r="AA349" s="142"/>
      <c r="AB349" s="142"/>
      <c r="AC349" s="142"/>
      <c r="AD349" s="142"/>
      <c r="AE349" s="142"/>
      <c r="AF349" s="142"/>
      <c r="AG349" s="142"/>
      <c r="AH349" s="142"/>
      <c r="AI349" s="56"/>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165"/>
      <c r="BF349" s="38"/>
      <c r="BG349" s="38"/>
      <c r="BH349" s="38"/>
      <c r="BI349" s="39"/>
      <c r="BJ349" s="166"/>
      <c r="BK349" s="290"/>
      <c r="BL349" s="292"/>
      <c r="BM349" s="292"/>
      <c r="BN349" s="292"/>
      <c r="BO349" s="292"/>
      <c r="BP349" s="292"/>
      <c r="BQ349" s="292"/>
      <c r="BR349" s="292"/>
      <c r="BS349" s="292"/>
      <c r="BT349" s="292"/>
      <c r="BU349" s="292"/>
      <c r="BV349" s="292"/>
      <c r="BW349" s="292"/>
      <c r="BX349" s="292"/>
      <c r="BY349" s="292"/>
      <c r="BZ349" s="292"/>
      <c r="CA349" s="292"/>
      <c r="CB349" s="292"/>
      <c r="CC349" s="292"/>
      <c r="CD349" s="292"/>
      <c r="CE349" s="292"/>
      <c r="CF349" s="292"/>
      <c r="CG349" s="292"/>
      <c r="CH349" s="292"/>
      <c r="CI349" s="292"/>
      <c r="CJ349" s="292"/>
      <c r="CK349" s="292"/>
      <c r="CL349" s="292"/>
      <c r="CM349" s="292"/>
      <c r="CN349" s="292"/>
      <c r="CO349" s="292"/>
      <c r="CP349" s="292"/>
      <c r="CQ349" s="292"/>
      <c r="CR349" s="292"/>
      <c r="CS349" s="292"/>
      <c r="CT349" s="292"/>
      <c r="CU349" s="292"/>
      <c r="CV349" s="292"/>
      <c r="CW349" s="292"/>
      <c r="CX349" s="292"/>
    </row>
    <row r="350" spans="1:102" s="144" customFormat="1" ht="3" customHeight="1" x14ac:dyDescent="0.15">
      <c r="A350" s="140"/>
      <c r="B350" s="141"/>
      <c r="C350" s="141"/>
      <c r="D350" s="141"/>
      <c r="E350" s="141"/>
      <c r="F350" s="141"/>
      <c r="G350" s="141"/>
      <c r="H350" s="141"/>
      <c r="I350" s="141"/>
      <c r="J350" s="141"/>
      <c r="K350" s="141"/>
      <c r="L350" s="141"/>
      <c r="M350" s="141"/>
      <c r="N350" s="141"/>
      <c r="O350" s="142"/>
      <c r="P350" s="142"/>
      <c r="Q350" s="142"/>
      <c r="R350" s="142"/>
      <c r="S350" s="142"/>
      <c r="T350" s="142"/>
      <c r="U350" s="142"/>
      <c r="V350" s="142"/>
      <c r="W350" s="142"/>
      <c r="X350" s="142"/>
      <c r="Y350" s="142"/>
      <c r="Z350" s="142"/>
      <c r="AA350" s="142"/>
      <c r="AB350" s="142"/>
      <c r="AC350" s="142"/>
      <c r="AD350" s="142"/>
      <c r="AE350" s="142"/>
      <c r="AF350" s="142"/>
      <c r="AG350" s="142"/>
      <c r="AH350" s="142"/>
      <c r="AI350" s="77"/>
      <c r="AJ350" s="78"/>
      <c r="AK350" s="78"/>
      <c r="AL350" s="78"/>
      <c r="AM350" s="78"/>
      <c r="AN350" s="78"/>
      <c r="AO350" s="78"/>
      <c r="AP350" s="78"/>
      <c r="AQ350" s="78"/>
      <c r="AR350" s="78"/>
      <c r="AS350" s="78"/>
      <c r="AT350" s="78"/>
      <c r="AU350" s="78"/>
      <c r="AV350" s="78"/>
      <c r="AW350" s="78"/>
      <c r="AX350" s="78"/>
      <c r="AY350" s="78"/>
      <c r="AZ350" s="78"/>
      <c r="BA350" s="78"/>
      <c r="BB350" s="78"/>
      <c r="BC350" s="78"/>
      <c r="BD350" s="78"/>
      <c r="BE350" s="167"/>
      <c r="BF350" s="42"/>
      <c r="BG350" s="42"/>
      <c r="BH350" s="42"/>
      <c r="BI350" s="43"/>
      <c r="BJ350" s="164"/>
      <c r="BK350" s="290"/>
      <c r="BL350" s="292"/>
      <c r="BM350" s="292"/>
      <c r="BN350" s="292"/>
      <c r="BO350" s="292"/>
      <c r="BP350" s="292"/>
      <c r="BQ350" s="292"/>
      <c r="BR350" s="292"/>
      <c r="BS350" s="292"/>
      <c r="BT350" s="292"/>
      <c r="BU350" s="292"/>
      <c r="BV350" s="292"/>
      <c r="BW350" s="292"/>
      <c r="BX350" s="292"/>
      <c r="BY350" s="292"/>
      <c r="BZ350" s="292"/>
      <c r="CA350" s="292"/>
      <c r="CB350" s="292"/>
      <c r="CC350" s="292"/>
      <c r="CD350" s="292"/>
      <c r="CE350" s="292"/>
      <c r="CF350" s="292"/>
      <c r="CG350" s="292"/>
      <c r="CH350" s="292"/>
      <c r="CI350" s="292"/>
      <c r="CJ350" s="292"/>
      <c r="CK350" s="292"/>
      <c r="CL350" s="292"/>
      <c r="CM350" s="292"/>
      <c r="CN350" s="292"/>
      <c r="CO350" s="292"/>
      <c r="CP350" s="292"/>
      <c r="CQ350" s="292"/>
      <c r="CR350" s="292"/>
      <c r="CS350" s="292"/>
      <c r="CT350" s="292"/>
      <c r="CU350" s="292"/>
      <c r="CV350" s="292"/>
      <c r="CW350" s="292"/>
      <c r="CX350" s="292"/>
    </row>
    <row r="351" spans="1:102" s="144" customFormat="1" ht="21.75" customHeight="1" x14ac:dyDescent="0.15">
      <c r="A351" s="20"/>
      <c r="B351" s="14"/>
      <c r="C351" s="14"/>
      <c r="D351" s="14"/>
      <c r="E351" s="14"/>
      <c r="F351" s="14"/>
      <c r="G351" s="14"/>
      <c r="H351" s="14"/>
      <c r="I351" s="14"/>
      <c r="J351" s="14"/>
      <c r="K351" s="14"/>
      <c r="L351" s="14"/>
      <c r="M351" s="14"/>
      <c r="N351" s="14"/>
      <c r="O351" s="13"/>
      <c r="P351" s="13"/>
      <c r="Q351" s="13"/>
      <c r="R351" s="13"/>
      <c r="S351" s="13"/>
      <c r="T351" s="13"/>
      <c r="U351" s="13"/>
      <c r="V351" s="13"/>
      <c r="W351" s="13"/>
      <c r="X351" s="13"/>
      <c r="Y351" s="13"/>
      <c r="Z351" s="13"/>
      <c r="AA351" s="13"/>
      <c r="AB351" s="13"/>
      <c r="AC351" s="13"/>
      <c r="AD351" s="13"/>
      <c r="AE351" s="13"/>
      <c r="AF351" s="13"/>
      <c r="AG351" s="13"/>
      <c r="AH351" s="13"/>
      <c r="AI351" s="109" t="s">
        <v>23</v>
      </c>
      <c r="AJ351" s="142"/>
      <c r="AK351" s="142"/>
      <c r="AL351" s="142"/>
      <c r="AM351" s="142"/>
      <c r="AN351" s="142"/>
      <c r="AO351" s="142"/>
      <c r="AP351" s="142"/>
      <c r="AQ351" s="142"/>
      <c r="AR351" s="142"/>
      <c r="AS351" s="142"/>
      <c r="AT351" s="142"/>
      <c r="AU351" s="142"/>
      <c r="AV351" s="142"/>
      <c r="AW351" s="142"/>
      <c r="AX351" s="142"/>
      <c r="AY351" s="142"/>
      <c r="AZ351" s="142"/>
      <c r="BA351" s="142"/>
      <c r="BB351" s="476" t="s">
        <v>306</v>
      </c>
      <c r="BC351" s="476"/>
      <c r="BD351" s="476"/>
      <c r="BE351" s="163"/>
      <c r="BF351" s="482"/>
      <c r="BG351" s="483"/>
      <c r="BH351" s="484"/>
      <c r="BI351" s="37"/>
      <c r="BJ351" s="164" t="s">
        <v>21</v>
      </c>
      <c r="BK351" s="290"/>
      <c r="BL351" s="292"/>
      <c r="BM351" s="292"/>
      <c r="BN351" s="292"/>
      <c r="BO351" s="292"/>
      <c r="BP351" s="292"/>
      <c r="BQ351" s="292"/>
      <c r="BR351" s="292"/>
      <c r="BS351" s="292"/>
      <c r="BT351" s="292"/>
      <c r="BU351" s="292"/>
      <c r="BV351" s="292"/>
      <c r="BW351" s="292"/>
      <c r="BX351" s="292"/>
      <c r="BY351" s="292"/>
      <c r="BZ351" s="292"/>
      <c r="CA351" s="292"/>
      <c r="CB351" s="292"/>
      <c r="CC351" s="292"/>
      <c r="CD351" s="292"/>
      <c r="CE351" s="292"/>
      <c r="CF351" s="292"/>
      <c r="CG351" s="292"/>
      <c r="CH351" s="292"/>
      <c r="CI351" s="292"/>
      <c r="CJ351" s="292"/>
      <c r="CK351" s="292"/>
      <c r="CL351" s="292"/>
      <c r="CM351" s="292"/>
      <c r="CN351" s="292"/>
      <c r="CO351" s="292"/>
      <c r="CP351" s="292"/>
      <c r="CQ351" s="292"/>
      <c r="CR351" s="292"/>
      <c r="CS351" s="292"/>
      <c r="CT351" s="292"/>
      <c r="CU351" s="292"/>
      <c r="CV351" s="292"/>
      <c r="CW351" s="292"/>
      <c r="CX351" s="292"/>
    </row>
    <row r="352" spans="1:102" s="144" customFormat="1" ht="3" customHeight="1" x14ac:dyDescent="0.15">
      <c r="A352" s="20"/>
      <c r="B352" s="14"/>
      <c r="C352" s="14"/>
      <c r="D352" s="14"/>
      <c r="E352" s="14"/>
      <c r="F352" s="14"/>
      <c r="G352" s="14"/>
      <c r="H352" s="14"/>
      <c r="I352" s="14"/>
      <c r="J352" s="14"/>
      <c r="K352" s="14"/>
      <c r="L352" s="14"/>
      <c r="M352" s="14"/>
      <c r="N352" s="14"/>
      <c r="O352" s="13"/>
      <c r="P352" s="13"/>
      <c r="Q352" s="13"/>
      <c r="R352" s="13"/>
      <c r="S352" s="13"/>
      <c r="T352" s="13"/>
      <c r="U352" s="13"/>
      <c r="V352" s="13"/>
      <c r="W352" s="13"/>
      <c r="X352" s="13"/>
      <c r="Y352" s="13"/>
      <c r="Z352" s="13"/>
      <c r="AA352" s="13"/>
      <c r="AB352" s="13"/>
      <c r="AC352" s="13"/>
      <c r="AD352" s="13"/>
      <c r="AE352" s="13"/>
      <c r="AF352" s="13"/>
      <c r="AG352" s="13"/>
      <c r="AH352" s="13"/>
      <c r="AI352" s="56"/>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165"/>
      <c r="BF352" s="38"/>
      <c r="BG352" s="38"/>
      <c r="BH352" s="38"/>
      <c r="BI352" s="39"/>
      <c r="BJ352" s="166"/>
      <c r="BK352" s="290"/>
      <c r="BL352" s="292"/>
      <c r="BM352" s="292"/>
      <c r="BN352" s="292"/>
      <c r="BO352" s="292"/>
      <c r="BP352" s="292"/>
      <c r="BQ352" s="292"/>
      <c r="BR352" s="292"/>
      <c r="BS352" s="292"/>
      <c r="BT352" s="292"/>
      <c r="BU352" s="292"/>
      <c r="BV352" s="292"/>
      <c r="BW352" s="292"/>
      <c r="BX352" s="292"/>
      <c r="BY352" s="292"/>
      <c r="BZ352" s="292"/>
      <c r="CA352" s="292"/>
      <c r="CB352" s="292"/>
      <c r="CC352" s="292"/>
      <c r="CD352" s="292"/>
      <c r="CE352" s="292"/>
      <c r="CF352" s="292"/>
      <c r="CG352" s="292"/>
      <c r="CH352" s="292"/>
      <c r="CI352" s="292"/>
      <c r="CJ352" s="292"/>
      <c r="CK352" s="292"/>
      <c r="CL352" s="292"/>
      <c r="CM352" s="292"/>
      <c r="CN352" s="292"/>
      <c r="CO352" s="292"/>
      <c r="CP352" s="292"/>
      <c r="CQ352" s="292"/>
      <c r="CR352" s="292"/>
      <c r="CS352" s="292"/>
      <c r="CT352" s="292"/>
      <c r="CU352" s="292"/>
      <c r="CV352" s="292"/>
      <c r="CW352" s="292"/>
      <c r="CX352" s="292"/>
    </row>
    <row r="353" spans="1:102" s="144" customFormat="1" ht="3" customHeight="1" x14ac:dyDescent="0.15">
      <c r="A353" s="20"/>
      <c r="B353" s="14"/>
      <c r="C353" s="14"/>
      <c r="D353" s="14"/>
      <c r="E353" s="14"/>
      <c r="F353" s="14"/>
      <c r="G353" s="14"/>
      <c r="H353" s="14"/>
      <c r="I353" s="14"/>
      <c r="J353" s="14"/>
      <c r="K353" s="14"/>
      <c r="L353" s="14"/>
      <c r="M353" s="14"/>
      <c r="N353" s="14"/>
      <c r="O353" s="13"/>
      <c r="P353" s="13"/>
      <c r="Q353" s="13"/>
      <c r="R353" s="13"/>
      <c r="S353" s="13"/>
      <c r="T353" s="13"/>
      <c r="U353" s="13"/>
      <c r="V353" s="13"/>
      <c r="W353" s="13"/>
      <c r="X353" s="13"/>
      <c r="Y353" s="13"/>
      <c r="Z353" s="13"/>
      <c r="AA353" s="13"/>
      <c r="AB353" s="13"/>
      <c r="AC353" s="13"/>
      <c r="AD353" s="13"/>
      <c r="AE353" s="13"/>
      <c r="AF353" s="13"/>
      <c r="AG353" s="13"/>
      <c r="AH353" s="13"/>
      <c r="AI353" s="77"/>
      <c r="AJ353" s="78"/>
      <c r="AK353" s="78"/>
      <c r="AL353" s="78"/>
      <c r="AM353" s="78"/>
      <c r="AN353" s="78"/>
      <c r="AO353" s="78"/>
      <c r="AP353" s="78"/>
      <c r="AQ353" s="78"/>
      <c r="AR353" s="78"/>
      <c r="AS353" s="78"/>
      <c r="AT353" s="78"/>
      <c r="AU353" s="78"/>
      <c r="AV353" s="78"/>
      <c r="AW353" s="78"/>
      <c r="AX353" s="78"/>
      <c r="AY353" s="78"/>
      <c r="AZ353" s="78"/>
      <c r="BA353" s="78"/>
      <c r="BB353" s="78"/>
      <c r="BC353" s="78"/>
      <c r="BD353" s="78"/>
      <c r="BE353" s="167"/>
      <c r="BF353" s="42"/>
      <c r="BG353" s="42"/>
      <c r="BH353" s="42"/>
      <c r="BI353" s="43"/>
      <c r="BJ353" s="164"/>
      <c r="BK353" s="290"/>
      <c r="BL353" s="292"/>
      <c r="BM353" s="292"/>
      <c r="BN353" s="292"/>
      <c r="BO353" s="292"/>
      <c r="BP353" s="292"/>
      <c r="BQ353" s="292"/>
      <c r="BR353" s="292"/>
      <c r="BS353" s="292"/>
      <c r="BT353" s="292"/>
      <c r="BU353" s="292"/>
      <c r="BV353" s="292"/>
      <c r="BW353" s="292"/>
      <c r="BX353" s="292"/>
      <c r="BY353" s="292"/>
      <c r="BZ353" s="292"/>
      <c r="CA353" s="292"/>
      <c r="CB353" s="292"/>
      <c r="CC353" s="292"/>
      <c r="CD353" s="292"/>
      <c r="CE353" s="292"/>
      <c r="CF353" s="292"/>
      <c r="CG353" s="292"/>
      <c r="CH353" s="292"/>
      <c r="CI353" s="292"/>
      <c r="CJ353" s="292"/>
      <c r="CK353" s="292"/>
      <c r="CL353" s="292"/>
      <c r="CM353" s="292"/>
      <c r="CN353" s="292"/>
      <c r="CO353" s="292"/>
      <c r="CP353" s="292"/>
      <c r="CQ353" s="292"/>
      <c r="CR353" s="292"/>
      <c r="CS353" s="292"/>
      <c r="CT353" s="292"/>
      <c r="CU353" s="292"/>
      <c r="CV353" s="292"/>
      <c r="CW353" s="292"/>
      <c r="CX353" s="292"/>
    </row>
    <row r="354" spans="1:102" s="144" customFormat="1" ht="21.75" customHeight="1" x14ac:dyDescent="0.15">
      <c r="A354" s="20"/>
      <c r="B354" s="14"/>
      <c r="C354" s="14"/>
      <c r="D354" s="14"/>
      <c r="E354" s="14"/>
      <c r="F354" s="14"/>
      <c r="G354" s="14"/>
      <c r="H354" s="14"/>
      <c r="I354" s="14"/>
      <c r="J354" s="14"/>
      <c r="K354" s="14"/>
      <c r="L354" s="14"/>
      <c r="M354" s="14"/>
      <c r="N354" s="14"/>
      <c r="O354" s="13"/>
      <c r="P354" s="13"/>
      <c r="Q354" s="13"/>
      <c r="R354" s="13"/>
      <c r="S354" s="13"/>
      <c r="T354" s="13"/>
      <c r="U354" s="13"/>
      <c r="V354" s="13"/>
      <c r="W354" s="13"/>
      <c r="X354" s="13"/>
      <c r="Y354" s="13"/>
      <c r="Z354" s="13"/>
      <c r="AA354" s="13"/>
      <c r="AB354" s="13"/>
      <c r="AC354" s="13"/>
      <c r="AD354" s="13"/>
      <c r="AE354" s="13"/>
      <c r="AF354" s="13"/>
      <c r="AG354" s="13"/>
      <c r="AH354" s="13"/>
      <c r="AI354" s="109" t="s">
        <v>24</v>
      </c>
      <c r="AJ354" s="142"/>
      <c r="AK354" s="142"/>
      <c r="AL354" s="142"/>
      <c r="AM354" s="142"/>
      <c r="AN354" s="142"/>
      <c r="AO354" s="142"/>
      <c r="AP354" s="142"/>
      <c r="AQ354" s="142"/>
      <c r="AR354" s="142"/>
      <c r="AS354" s="142"/>
      <c r="AT354" s="142"/>
      <c r="AU354" s="142"/>
      <c r="AV354" s="142"/>
      <c r="AW354" s="142"/>
      <c r="AX354" s="142"/>
      <c r="AY354" s="142"/>
      <c r="AZ354" s="142"/>
      <c r="BA354" s="142"/>
      <c r="BB354" s="476" t="s">
        <v>307</v>
      </c>
      <c r="BC354" s="476"/>
      <c r="BD354" s="476"/>
      <c r="BE354" s="163"/>
      <c r="BF354" s="482"/>
      <c r="BG354" s="483"/>
      <c r="BH354" s="484"/>
      <c r="BI354" s="37"/>
      <c r="BJ354" s="164" t="s">
        <v>21</v>
      </c>
      <c r="BK354" s="290"/>
      <c r="BL354" s="292"/>
      <c r="BM354" s="292"/>
      <c r="BN354" s="292"/>
      <c r="BO354" s="292"/>
      <c r="BP354" s="292"/>
      <c r="BQ354" s="292"/>
      <c r="BR354" s="292"/>
      <c r="BS354" s="292"/>
      <c r="BT354" s="292"/>
      <c r="BU354" s="292"/>
      <c r="BV354" s="292"/>
      <c r="BW354" s="292"/>
      <c r="BX354" s="292"/>
      <c r="BY354" s="292"/>
      <c r="BZ354" s="292"/>
      <c r="CA354" s="292"/>
      <c r="CB354" s="292"/>
      <c r="CC354" s="292"/>
      <c r="CD354" s="292"/>
      <c r="CE354" s="292"/>
      <c r="CF354" s="292"/>
      <c r="CG354" s="292"/>
      <c r="CH354" s="292"/>
      <c r="CI354" s="292"/>
      <c r="CJ354" s="292"/>
      <c r="CK354" s="292"/>
      <c r="CL354" s="292"/>
      <c r="CM354" s="292"/>
      <c r="CN354" s="292"/>
      <c r="CO354" s="292"/>
      <c r="CP354" s="292"/>
      <c r="CQ354" s="292"/>
      <c r="CR354" s="292"/>
      <c r="CS354" s="292"/>
      <c r="CT354" s="292"/>
      <c r="CU354" s="292"/>
      <c r="CV354" s="292"/>
      <c r="CW354" s="292"/>
      <c r="CX354" s="292"/>
    </row>
    <row r="355" spans="1:102" s="144" customFormat="1" ht="3" customHeight="1" x14ac:dyDescent="0.15">
      <c r="A355" s="20"/>
      <c r="B355" s="14"/>
      <c r="C355" s="14"/>
      <c r="D355" s="14"/>
      <c r="E355" s="14"/>
      <c r="F355" s="14"/>
      <c r="G355" s="14"/>
      <c r="H355" s="14"/>
      <c r="I355" s="14"/>
      <c r="J355" s="14"/>
      <c r="K355" s="14"/>
      <c r="L355" s="14"/>
      <c r="M355" s="14"/>
      <c r="N355" s="14"/>
      <c r="O355" s="13"/>
      <c r="P355" s="13"/>
      <c r="Q355" s="13"/>
      <c r="R355" s="13"/>
      <c r="S355" s="13"/>
      <c r="T355" s="13"/>
      <c r="U355" s="13"/>
      <c r="V355" s="13"/>
      <c r="W355" s="13"/>
      <c r="X355" s="13"/>
      <c r="Y355" s="13"/>
      <c r="Z355" s="13"/>
      <c r="AA355" s="13"/>
      <c r="AB355" s="13"/>
      <c r="AC355" s="13"/>
      <c r="AD355" s="13"/>
      <c r="AE355" s="13"/>
      <c r="AF355" s="13"/>
      <c r="AG355" s="13"/>
      <c r="AH355" s="13"/>
      <c r="AI355" s="109"/>
      <c r="AJ355" s="142"/>
      <c r="AK355" s="142"/>
      <c r="AL355" s="142"/>
      <c r="AM355" s="142"/>
      <c r="AN355" s="142"/>
      <c r="AO355" s="142"/>
      <c r="AP355" s="142"/>
      <c r="AQ355" s="142"/>
      <c r="AR355" s="142"/>
      <c r="AS355" s="55"/>
      <c r="AT355" s="55"/>
      <c r="AU355" s="55"/>
      <c r="AV355" s="55"/>
      <c r="AW355" s="55"/>
      <c r="AX355" s="55"/>
      <c r="AY355" s="55"/>
      <c r="AZ355" s="55"/>
      <c r="BA355" s="55"/>
      <c r="BB355" s="55"/>
      <c r="BC355" s="55"/>
      <c r="BD355" s="55"/>
      <c r="BE355" s="165"/>
      <c r="BF355" s="38"/>
      <c r="BG355" s="38"/>
      <c r="BH355" s="38"/>
      <c r="BI355" s="39"/>
      <c r="BJ355" s="166"/>
      <c r="BK355" s="290"/>
      <c r="BL355" s="292"/>
      <c r="BM355" s="292"/>
      <c r="BN355" s="292"/>
      <c r="BO355" s="292"/>
      <c r="BP355" s="292"/>
      <c r="BQ355" s="292"/>
      <c r="BR355" s="292"/>
      <c r="BS355" s="292"/>
      <c r="BT355" s="292"/>
      <c r="BU355" s="292"/>
      <c r="BV355" s="292"/>
      <c r="BW355" s="292"/>
      <c r="BX355" s="292"/>
      <c r="BY355" s="292"/>
      <c r="BZ355" s="292"/>
      <c r="CA355" s="292"/>
      <c r="CB355" s="292"/>
      <c r="CC355" s="292"/>
      <c r="CD355" s="292"/>
      <c r="CE355" s="292"/>
      <c r="CF355" s="292"/>
      <c r="CG355" s="292"/>
      <c r="CH355" s="292"/>
      <c r="CI355" s="292"/>
      <c r="CJ355" s="292"/>
      <c r="CK355" s="292"/>
      <c r="CL355" s="292"/>
      <c r="CM355" s="292"/>
      <c r="CN355" s="292"/>
      <c r="CO355" s="292"/>
      <c r="CP355" s="292"/>
      <c r="CQ355" s="292"/>
      <c r="CR355" s="292"/>
      <c r="CS355" s="292"/>
      <c r="CT355" s="292"/>
      <c r="CU355" s="292"/>
      <c r="CV355" s="292"/>
      <c r="CW355" s="292"/>
      <c r="CX355" s="292"/>
    </row>
    <row r="356" spans="1:102" s="144" customFormat="1" ht="3" customHeight="1" x14ac:dyDescent="0.15">
      <c r="A356" s="20"/>
      <c r="B356" s="14"/>
      <c r="C356" s="14"/>
      <c r="D356" s="14"/>
      <c r="E356" s="14"/>
      <c r="F356" s="14"/>
      <c r="G356" s="14"/>
      <c r="H356" s="14"/>
      <c r="I356" s="14"/>
      <c r="J356" s="14"/>
      <c r="K356" s="14"/>
      <c r="L356" s="14"/>
      <c r="M356" s="14"/>
      <c r="N356" s="14"/>
      <c r="O356" s="81"/>
      <c r="P356" s="81"/>
      <c r="Q356" s="81"/>
      <c r="R356" s="81"/>
      <c r="S356" s="81"/>
      <c r="T356" s="81"/>
      <c r="U356" s="81"/>
      <c r="V356" s="81"/>
      <c r="W356" s="81"/>
      <c r="X356" s="81"/>
      <c r="Y356" s="81"/>
      <c r="Z356" s="81"/>
      <c r="AA356" s="81"/>
      <c r="AB356" s="81"/>
      <c r="AC356" s="81"/>
      <c r="AD356" s="81"/>
      <c r="AE356" s="81"/>
      <c r="AF356" s="81"/>
      <c r="AG356" s="81"/>
      <c r="AH356" s="81"/>
      <c r="AI356" s="78"/>
      <c r="AJ356" s="78"/>
      <c r="AK356" s="78"/>
      <c r="AL356" s="78"/>
      <c r="AM356" s="78"/>
      <c r="AN356" s="78"/>
      <c r="AO356" s="78"/>
      <c r="AP356" s="78"/>
      <c r="AQ356" s="78"/>
      <c r="AR356" s="78"/>
      <c r="AS356" s="78"/>
      <c r="AT356" s="78"/>
      <c r="AU356" s="78"/>
      <c r="AV356" s="78"/>
      <c r="AW356" s="78"/>
      <c r="AX356" s="78"/>
      <c r="AY356" s="78"/>
      <c r="AZ356" s="78"/>
      <c r="BA356" s="78"/>
      <c r="BB356" s="78"/>
      <c r="BC356" s="78"/>
      <c r="BD356" s="78"/>
      <c r="BE356" s="167"/>
      <c r="BF356" s="42"/>
      <c r="BG356" s="42"/>
      <c r="BH356" s="42"/>
      <c r="BI356" s="43"/>
      <c r="BJ356" s="164"/>
      <c r="BK356" s="290"/>
      <c r="BL356" s="292"/>
      <c r="BM356" s="292"/>
      <c r="BN356" s="292"/>
      <c r="BO356" s="292"/>
      <c r="BP356" s="292"/>
      <c r="BQ356" s="292"/>
      <c r="BR356" s="292"/>
      <c r="BS356" s="292"/>
      <c r="BT356" s="292"/>
      <c r="BU356" s="292"/>
      <c r="BV356" s="292"/>
      <c r="BW356" s="292"/>
      <c r="BX356" s="292"/>
      <c r="BY356" s="292"/>
      <c r="BZ356" s="292"/>
      <c r="CA356" s="292"/>
      <c r="CB356" s="292"/>
      <c r="CC356" s="292"/>
      <c r="CD356" s="292"/>
      <c r="CE356" s="292"/>
      <c r="CF356" s="292"/>
      <c r="CG356" s="292"/>
      <c r="CH356" s="292"/>
      <c r="CI356" s="292"/>
      <c r="CJ356" s="292"/>
      <c r="CK356" s="292"/>
      <c r="CL356" s="292"/>
      <c r="CM356" s="292"/>
      <c r="CN356" s="292"/>
      <c r="CO356" s="292"/>
      <c r="CP356" s="292"/>
      <c r="CQ356" s="292"/>
      <c r="CR356" s="292"/>
      <c r="CS356" s="292"/>
      <c r="CT356" s="292"/>
      <c r="CU356" s="292"/>
      <c r="CV356" s="292"/>
      <c r="CW356" s="292"/>
      <c r="CX356" s="292"/>
    </row>
    <row r="357" spans="1:102" s="144" customFormat="1" ht="21.75" customHeight="1" x14ac:dyDescent="0.15">
      <c r="A357" s="20"/>
      <c r="B357" s="16"/>
      <c r="C357" s="16"/>
      <c r="D357" s="16"/>
      <c r="E357" s="16"/>
      <c r="F357" s="16"/>
      <c r="G357" s="16"/>
      <c r="H357" s="16"/>
      <c r="I357" s="16"/>
      <c r="J357" s="16"/>
      <c r="K357" s="16"/>
      <c r="L357" s="16"/>
      <c r="M357" s="16"/>
      <c r="N357" s="16"/>
      <c r="O357" s="142" t="s">
        <v>27</v>
      </c>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476" t="s">
        <v>308</v>
      </c>
      <c r="BC357" s="476"/>
      <c r="BD357" s="476"/>
      <c r="BE357" s="163"/>
      <c r="BF357" s="482"/>
      <c r="BG357" s="483"/>
      <c r="BH357" s="484"/>
      <c r="BI357" s="37"/>
      <c r="BJ357" s="164" t="s">
        <v>21</v>
      </c>
      <c r="BK357" s="290"/>
      <c r="BL357" s="292"/>
      <c r="BM357" s="292"/>
      <c r="BN357" s="292"/>
      <c r="BO357" s="292"/>
      <c r="BP357" s="292"/>
      <c r="BQ357" s="292"/>
      <c r="BR357" s="292"/>
      <c r="BS357" s="292"/>
      <c r="BT357" s="292"/>
      <c r="BU357" s="292"/>
      <c r="BV357" s="292"/>
      <c r="BW357" s="292"/>
      <c r="BX357" s="292"/>
      <c r="BY357" s="292"/>
      <c r="BZ357" s="292"/>
      <c r="CA357" s="292"/>
      <c r="CB357" s="292"/>
      <c r="CC357" s="292"/>
      <c r="CD357" s="292"/>
      <c r="CE357" s="292"/>
      <c r="CF357" s="292"/>
      <c r="CG357" s="292"/>
      <c r="CH357" s="292"/>
      <c r="CI357" s="292"/>
      <c r="CJ357" s="292"/>
      <c r="CK357" s="292"/>
      <c r="CL357" s="292"/>
      <c r="CM357" s="292"/>
      <c r="CN357" s="292"/>
      <c r="CO357" s="292"/>
      <c r="CP357" s="292"/>
      <c r="CQ357" s="292"/>
      <c r="CR357" s="292"/>
      <c r="CS357" s="292"/>
      <c r="CT357" s="292"/>
      <c r="CU357" s="292"/>
      <c r="CV357" s="292"/>
      <c r="CW357" s="292"/>
      <c r="CX357" s="292"/>
    </row>
    <row r="358" spans="1:102" s="144" customFormat="1" ht="3" customHeight="1" x14ac:dyDescent="0.15">
      <c r="A358" s="20"/>
      <c r="B358" s="16"/>
      <c r="C358" s="16"/>
      <c r="D358" s="16"/>
      <c r="E358" s="16"/>
      <c r="F358" s="16"/>
      <c r="G358" s="16"/>
      <c r="H358" s="16"/>
      <c r="I358" s="16"/>
      <c r="J358" s="16"/>
      <c r="K358" s="16"/>
      <c r="L358" s="16"/>
      <c r="M358" s="16"/>
      <c r="N358" s="16"/>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55"/>
      <c r="AT358" s="55"/>
      <c r="AU358" s="55"/>
      <c r="AV358" s="55"/>
      <c r="AW358" s="55"/>
      <c r="AX358" s="55"/>
      <c r="AY358" s="55"/>
      <c r="AZ358" s="55"/>
      <c r="BA358" s="55"/>
      <c r="BB358" s="55"/>
      <c r="BC358" s="55"/>
      <c r="BD358" s="55"/>
      <c r="BE358" s="165"/>
      <c r="BF358" s="38"/>
      <c r="BG358" s="38"/>
      <c r="BH358" s="38"/>
      <c r="BI358" s="39"/>
      <c r="BJ358" s="166"/>
      <c r="BK358" s="290"/>
      <c r="BL358" s="292"/>
      <c r="BM358" s="292"/>
      <c r="BN358" s="292"/>
      <c r="BO358" s="292"/>
      <c r="BP358" s="292"/>
      <c r="BQ358" s="292"/>
      <c r="BR358" s="292"/>
      <c r="BS358" s="292"/>
      <c r="BT358" s="292"/>
      <c r="BU358" s="292"/>
      <c r="BV358" s="292"/>
      <c r="BW358" s="292"/>
      <c r="BX358" s="292"/>
      <c r="BY358" s="292"/>
      <c r="BZ358" s="292"/>
      <c r="CA358" s="292"/>
      <c r="CB358" s="292"/>
      <c r="CC358" s="292"/>
      <c r="CD358" s="292"/>
      <c r="CE358" s="292"/>
      <c r="CF358" s="292"/>
      <c r="CG358" s="292"/>
      <c r="CH358" s="292"/>
      <c r="CI358" s="292"/>
      <c r="CJ358" s="292"/>
      <c r="CK358" s="292"/>
      <c r="CL358" s="292"/>
      <c r="CM358" s="292"/>
      <c r="CN358" s="292"/>
      <c r="CO358" s="292"/>
      <c r="CP358" s="292"/>
      <c r="CQ358" s="292"/>
      <c r="CR358" s="292"/>
      <c r="CS358" s="292"/>
      <c r="CT358" s="292"/>
      <c r="CU358" s="292"/>
      <c r="CV358" s="292"/>
      <c r="CW358" s="292"/>
      <c r="CX358" s="292"/>
    </row>
    <row r="359" spans="1:102" s="144" customFormat="1" ht="3" customHeight="1" x14ac:dyDescent="0.15">
      <c r="A359" s="82"/>
      <c r="B359" s="17"/>
      <c r="C359" s="17"/>
      <c r="D359" s="17"/>
      <c r="E359" s="17"/>
      <c r="F359" s="17"/>
      <c r="G359" s="17"/>
      <c r="H359" s="17"/>
      <c r="I359" s="17"/>
      <c r="J359" s="17"/>
      <c r="K359" s="17"/>
      <c r="L359" s="17"/>
      <c r="M359" s="17"/>
      <c r="N359" s="17"/>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78"/>
      <c r="AT359" s="78"/>
      <c r="AU359" s="78"/>
      <c r="AV359" s="78"/>
      <c r="AW359" s="78"/>
      <c r="AX359" s="78"/>
      <c r="AY359" s="78"/>
      <c r="AZ359" s="78"/>
      <c r="BA359" s="78"/>
      <c r="BB359" s="78"/>
      <c r="BC359" s="78"/>
      <c r="BD359" s="78"/>
      <c r="BE359" s="167"/>
      <c r="BF359" s="42"/>
      <c r="BG359" s="42"/>
      <c r="BH359" s="42"/>
      <c r="BI359" s="43"/>
      <c r="BJ359" s="164"/>
      <c r="BK359" s="290"/>
      <c r="BL359" s="292"/>
      <c r="BM359" s="292"/>
      <c r="BN359" s="292"/>
      <c r="BO359" s="292"/>
      <c r="BP359" s="292"/>
      <c r="BQ359" s="292"/>
      <c r="BR359" s="292"/>
      <c r="BS359" s="292"/>
      <c r="BT359" s="292"/>
      <c r="BU359" s="292"/>
      <c r="BV359" s="292"/>
      <c r="BW359" s="292"/>
      <c r="BX359" s="292"/>
      <c r="BY359" s="292"/>
      <c r="BZ359" s="292"/>
      <c r="CA359" s="292"/>
      <c r="CB359" s="292"/>
      <c r="CC359" s="292"/>
      <c r="CD359" s="292"/>
      <c r="CE359" s="292"/>
      <c r="CF359" s="292"/>
      <c r="CG359" s="292"/>
      <c r="CH359" s="292"/>
      <c r="CI359" s="292"/>
      <c r="CJ359" s="292"/>
      <c r="CK359" s="292"/>
      <c r="CL359" s="292"/>
      <c r="CM359" s="292"/>
      <c r="CN359" s="292"/>
      <c r="CO359" s="292"/>
      <c r="CP359" s="292"/>
      <c r="CQ359" s="292"/>
      <c r="CR359" s="292"/>
      <c r="CS359" s="292"/>
      <c r="CT359" s="292"/>
      <c r="CU359" s="292"/>
      <c r="CV359" s="292"/>
      <c r="CW359" s="292"/>
      <c r="CX359" s="292"/>
    </row>
    <row r="360" spans="1:102" s="144" customFormat="1" ht="21.75" customHeight="1" x14ac:dyDescent="0.15">
      <c r="A360" s="140" t="s">
        <v>25</v>
      </c>
      <c r="B360" s="16"/>
      <c r="C360" s="16"/>
      <c r="D360" s="16"/>
      <c r="E360" s="16"/>
      <c r="F360" s="16"/>
      <c r="G360" s="16"/>
      <c r="H360" s="16"/>
      <c r="I360" s="16"/>
      <c r="J360" s="16"/>
      <c r="K360" s="16"/>
      <c r="L360" s="16"/>
      <c r="M360" s="16"/>
      <c r="N360" s="16"/>
      <c r="O360" s="142" t="s">
        <v>28</v>
      </c>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476" t="s">
        <v>309</v>
      </c>
      <c r="BC360" s="476"/>
      <c r="BD360" s="476"/>
      <c r="BE360" s="163"/>
      <c r="BF360" s="482"/>
      <c r="BG360" s="483"/>
      <c r="BH360" s="484"/>
      <c r="BI360" s="37"/>
      <c r="BJ360" s="164" t="s">
        <v>21</v>
      </c>
      <c r="BK360" s="290"/>
      <c r="BL360" s="292"/>
      <c r="BM360" s="292"/>
      <c r="BN360" s="292"/>
      <c r="BO360" s="292"/>
      <c r="BP360" s="292"/>
      <c r="BQ360" s="292"/>
      <c r="BR360" s="292"/>
      <c r="BS360" s="292"/>
      <c r="BT360" s="292"/>
      <c r="BU360" s="292"/>
      <c r="BV360" s="292"/>
      <c r="BW360" s="292"/>
      <c r="BX360" s="292"/>
      <c r="BY360" s="292"/>
      <c r="BZ360" s="292"/>
      <c r="CA360" s="292"/>
      <c r="CB360" s="292"/>
      <c r="CC360" s="292"/>
      <c r="CD360" s="292"/>
      <c r="CE360" s="292"/>
      <c r="CF360" s="292"/>
      <c r="CG360" s="292"/>
      <c r="CH360" s="292"/>
      <c r="CI360" s="292"/>
      <c r="CJ360" s="292"/>
      <c r="CK360" s="292"/>
      <c r="CL360" s="292"/>
      <c r="CM360" s="292"/>
      <c r="CN360" s="292"/>
      <c r="CO360" s="292"/>
      <c r="CP360" s="292"/>
      <c r="CQ360" s="292"/>
      <c r="CR360" s="292"/>
      <c r="CS360" s="292"/>
      <c r="CT360" s="292"/>
      <c r="CU360" s="292"/>
      <c r="CV360" s="292"/>
      <c r="CW360" s="292"/>
      <c r="CX360" s="292"/>
    </row>
    <row r="361" spans="1:102" s="144" customFormat="1" ht="3" customHeight="1" x14ac:dyDescent="0.15">
      <c r="A361" s="140"/>
      <c r="B361" s="16"/>
      <c r="C361" s="16"/>
      <c r="D361" s="16"/>
      <c r="E361" s="16"/>
      <c r="F361" s="16"/>
      <c r="G361" s="16"/>
      <c r="H361" s="16"/>
      <c r="I361" s="16"/>
      <c r="J361" s="16"/>
      <c r="K361" s="16"/>
      <c r="L361" s="16"/>
      <c r="M361" s="16"/>
      <c r="N361" s="16"/>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c r="AO361" s="80"/>
      <c r="AP361" s="80"/>
      <c r="AQ361" s="80"/>
      <c r="AR361" s="80"/>
      <c r="AS361" s="55"/>
      <c r="AT361" s="55"/>
      <c r="AU361" s="55"/>
      <c r="AV361" s="55"/>
      <c r="AW361" s="55"/>
      <c r="AX361" s="55"/>
      <c r="AY361" s="55"/>
      <c r="AZ361" s="55"/>
      <c r="BA361" s="55"/>
      <c r="BB361" s="55"/>
      <c r="BC361" s="55"/>
      <c r="BD361" s="55"/>
      <c r="BE361" s="165"/>
      <c r="BF361" s="38"/>
      <c r="BG361" s="38"/>
      <c r="BH361" s="38"/>
      <c r="BI361" s="39"/>
      <c r="BJ361" s="166"/>
      <c r="BK361" s="290"/>
      <c r="BL361" s="292"/>
      <c r="BM361" s="292"/>
      <c r="BN361" s="292"/>
      <c r="BO361" s="292"/>
      <c r="BP361" s="292"/>
      <c r="BQ361" s="292"/>
      <c r="BR361" s="292"/>
      <c r="BS361" s="292"/>
      <c r="BT361" s="292"/>
      <c r="BU361" s="292"/>
      <c r="BV361" s="292"/>
      <c r="BW361" s="292"/>
      <c r="BX361" s="292"/>
      <c r="BY361" s="292"/>
      <c r="BZ361" s="292"/>
      <c r="CA361" s="292"/>
      <c r="CB361" s="292"/>
      <c r="CC361" s="292"/>
      <c r="CD361" s="292"/>
      <c r="CE361" s="292"/>
      <c r="CF361" s="292"/>
      <c r="CG361" s="292"/>
      <c r="CH361" s="292"/>
      <c r="CI361" s="292"/>
      <c r="CJ361" s="292"/>
      <c r="CK361" s="292"/>
      <c r="CL361" s="292"/>
      <c r="CM361" s="292"/>
      <c r="CN361" s="292"/>
      <c r="CO361" s="292"/>
      <c r="CP361" s="292"/>
      <c r="CQ361" s="292"/>
      <c r="CR361" s="292"/>
      <c r="CS361" s="292"/>
      <c r="CT361" s="292"/>
      <c r="CU361" s="292"/>
      <c r="CV361" s="292"/>
      <c r="CW361" s="292"/>
      <c r="CX361" s="292"/>
    </row>
    <row r="362" spans="1:102" s="144" customFormat="1" ht="3" customHeight="1" x14ac:dyDescent="0.15">
      <c r="A362" s="140"/>
      <c r="B362" s="16"/>
      <c r="C362" s="16"/>
      <c r="D362" s="16"/>
      <c r="E362" s="16"/>
      <c r="F362" s="16"/>
      <c r="G362" s="16"/>
      <c r="H362" s="16"/>
      <c r="I362" s="16"/>
      <c r="J362" s="16"/>
      <c r="K362" s="16"/>
      <c r="L362" s="16"/>
      <c r="M362" s="16"/>
      <c r="N362" s="16"/>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78"/>
      <c r="AT362" s="78"/>
      <c r="AU362" s="78"/>
      <c r="AV362" s="78"/>
      <c r="AW362" s="78"/>
      <c r="AX362" s="78"/>
      <c r="AY362" s="78"/>
      <c r="AZ362" s="78"/>
      <c r="BA362" s="78"/>
      <c r="BB362" s="78"/>
      <c r="BC362" s="78"/>
      <c r="BD362" s="78"/>
      <c r="BE362" s="167"/>
      <c r="BF362" s="42"/>
      <c r="BG362" s="42"/>
      <c r="BH362" s="42"/>
      <c r="BI362" s="43"/>
      <c r="BJ362" s="164"/>
      <c r="BK362" s="290"/>
      <c r="BL362" s="292"/>
      <c r="BM362" s="292"/>
      <c r="BN362" s="292"/>
      <c r="BO362" s="292"/>
      <c r="BP362" s="292"/>
      <c r="BQ362" s="292"/>
      <c r="BR362" s="292"/>
      <c r="BS362" s="292"/>
      <c r="BT362" s="292"/>
      <c r="BU362" s="292"/>
      <c r="BV362" s="292"/>
      <c r="BW362" s="292"/>
      <c r="BX362" s="292"/>
      <c r="BY362" s="292"/>
      <c r="BZ362" s="292"/>
      <c r="CA362" s="292"/>
      <c r="CB362" s="292"/>
      <c r="CC362" s="292"/>
      <c r="CD362" s="292"/>
      <c r="CE362" s="292"/>
      <c r="CF362" s="292"/>
      <c r="CG362" s="292"/>
      <c r="CH362" s="292"/>
      <c r="CI362" s="292"/>
      <c r="CJ362" s="292"/>
      <c r="CK362" s="292"/>
      <c r="CL362" s="292"/>
      <c r="CM362" s="292"/>
      <c r="CN362" s="292"/>
      <c r="CO362" s="292"/>
      <c r="CP362" s="292"/>
      <c r="CQ362" s="292"/>
      <c r="CR362" s="292"/>
      <c r="CS362" s="292"/>
      <c r="CT362" s="292"/>
      <c r="CU362" s="292"/>
      <c r="CV362" s="292"/>
      <c r="CW362" s="292"/>
      <c r="CX362" s="292"/>
    </row>
    <row r="363" spans="1:102" s="144" customFormat="1" ht="21.75" customHeight="1" x14ac:dyDescent="0.15">
      <c r="A363" s="140"/>
      <c r="B363" s="16"/>
      <c r="C363" s="16"/>
      <c r="D363" s="16"/>
      <c r="E363" s="16"/>
      <c r="F363" s="16"/>
      <c r="G363" s="16"/>
      <c r="H363" s="16"/>
      <c r="I363" s="16"/>
      <c r="J363" s="16"/>
      <c r="K363" s="16"/>
      <c r="L363" s="16"/>
      <c r="M363" s="16"/>
      <c r="N363" s="16"/>
      <c r="O363" s="142" t="s">
        <v>29</v>
      </c>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476" t="s">
        <v>310</v>
      </c>
      <c r="BC363" s="476"/>
      <c r="BD363" s="476"/>
      <c r="BE363" s="163"/>
      <c r="BF363" s="482"/>
      <c r="BG363" s="483"/>
      <c r="BH363" s="484"/>
      <c r="BI363" s="37"/>
      <c r="BJ363" s="164" t="s">
        <v>21</v>
      </c>
      <c r="BK363" s="290"/>
      <c r="BL363" s="292"/>
      <c r="BM363" s="292"/>
      <c r="BN363" s="292"/>
      <c r="BO363" s="292"/>
      <c r="BP363" s="292"/>
      <c r="BQ363" s="292"/>
      <c r="BR363" s="292"/>
      <c r="BS363" s="292"/>
      <c r="BT363" s="292"/>
      <c r="BU363" s="292"/>
      <c r="BV363" s="292"/>
      <c r="BW363" s="292"/>
      <c r="BX363" s="292"/>
      <c r="BY363" s="292"/>
      <c r="BZ363" s="292"/>
      <c r="CA363" s="292"/>
      <c r="CB363" s="292"/>
      <c r="CC363" s="292"/>
      <c r="CD363" s="292"/>
      <c r="CE363" s="292"/>
      <c r="CF363" s="292"/>
      <c r="CG363" s="292"/>
      <c r="CH363" s="292"/>
      <c r="CI363" s="292"/>
      <c r="CJ363" s="292"/>
      <c r="CK363" s="292"/>
      <c r="CL363" s="292"/>
      <c r="CM363" s="292"/>
      <c r="CN363" s="292"/>
      <c r="CO363" s="292"/>
      <c r="CP363" s="292"/>
      <c r="CQ363" s="292"/>
      <c r="CR363" s="292"/>
      <c r="CS363" s="292"/>
      <c r="CT363" s="292"/>
      <c r="CU363" s="292"/>
      <c r="CV363" s="292"/>
      <c r="CW363" s="292"/>
      <c r="CX363" s="292"/>
    </row>
    <row r="364" spans="1:102" s="144" customFormat="1" ht="3" customHeight="1" x14ac:dyDescent="0.15">
      <c r="A364" s="140"/>
      <c r="B364" s="16"/>
      <c r="C364" s="16"/>
      <c r="D364" s="16"/>
      <c r="E364" s="16"/>
      <c r="F364" s="16"/>
      <c r="G364" s="16"/>
      <c r="H364" s="16"/>
      <c r="I364" s="16"/>
      <c r="J364" s="16"/>
      <c r="K364" s="16"/>
      <c r="L364" s="16"/>
      <c r="M364" s="16"/>
      <c r="N364" s="16"/>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55"/>
      <c r="AT364" s="55"/>
      <c r="AU364" s="55"/>
      <c r="AV364" s="55"/>
      <c r="AW364" s="55"/>
      <c r="AX364" s="55"/>
      <c r="AY364" s="55"/>
      <c r="AZ364" s="55"/>
      <c r="BA364" s="55"/>
      <c r="BB364" s="55"/>
      <c r="BC364" s="55"/>
      <c r="BD364" s="55"/>
      <c r="BE364" s="165"/>
      <c r="BF364" s="38"/>
      <c r="BG364" s="38"/>
      <c r="BH364" s="38"/>
      <c r="BI364" s="39"/>
      <c r="BJ364" s="166"/>
      <c r="BK364" s="290"/>
      <c r="BL364" s="292"/>
      <c r="BM364" s="292"/>
      <c r="BN364" s="292"/>
      <c r="BO364" s="292"/>
      <c r="BP364" s="292"/>
      <c r="BQ364" s="292"/>
      <c r="BR364" s="292"/>
      <c r="BS364" s="292"/>
      <c r="BT364" s="292"/>
      <c r="BU364" s="292"/>
      <c r="BV364" s="292"/>
      <c r="BW364" s="292"/>
      <c r="BX364" s="292"/>
      <c r="BY364" s="292"/>
      <c r="BZ364" s="292"/>
      <c r="CA364" s="292"/>
      <c r="CB364" s="292"/>
      <c r="CC364" s="292"/>
      <c r="CD364" s="292"/>
      <c r="CE364" s="292"/>
      <c r="CF364" s="292"/>
      <c r="CG364" s="292"/>
      <c r="CH364" s="292"/>
      <c r="CI364" s="292"/>
      <c r="CJ364" s="292"/>
      <c r="CK364" s="292"/>
      <c r="CL364" s="292"/>
      <c r="CM364" s="292"/>
      <c r="CN364" s="292"/>
      <c r="CO364" s="292"/>
      <c r="CP364" s="292"/>
      <c r="CQ364" s="292"/>
      <c r="CR364" s="292"/>
      <c r="CS364" s="292"/>
      <c r="CT364" s="292"/>
      <c r="CU364" s="292"/>
      <c r="CV364" s="292"/>
      <c r="CW364" s="292"/>
      <c r="CX364" s="292"/>
    </row>
    <row r="365" spans="1:102" s="144" customFormat="1" ht="3" customHeight="1" x14ac:dyDescent="0.15">
      <c r="A365" s="140"/>
      <c r="B365" s="16"/>
      <c r="C365" s="16"/>
      <c r="D365" s="16"/>
      <c r="E365" s="16"/>
      <c r="F365" s="16"/>
      <c r="G365" s="16"/>
      <c r="H365" s="16"/>
      <c r="I365" s="16"/>
      <c r="J365" s="16"/>
      <c r="K365" s="16"/>
      <c r="L365" s="16"/>
      <c r="M365" s="16"/>
      <c r="N365" s="16"/>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78"/>
      <c r="AT365" s="78"/>
      <c r="AU365" s="78"/>
      <c r="AV365" s="78"/>
      <c r="AW365" s="78"/>
      <c r="AX365" s="78"/>
      <c r="AY365" s="78"/>
      <c r="AZ365" s="78"/>
      <c r="BA365" s="78"/>
      <c r="BB365" s="78"/>
      <c r="BC365" s="78"/>
      <c r="BD365" s="78"/>
      <c r="BE365" s="167"/>
      <c r="BF365" s="42"/>
      <c r="BG365" s="42"/>
      <c r="BH365" s="42"/>
      <c r="BI365" s="43"/>
      <c r="BJ365" s="164"/>
      <c r="BK365" s="290"/>
      <c r="BL365" s="292"/>
      <c r="BM365" s="292"/>
      <c r="BN365" s="292"/>
      <c r="BO365" s="292"/>
      <c r="BP365" s="292"/>
      <c r="BQ365" s="292"/>
      <c r="BR365" s="292"/>
      <c r="BS365" s="292"/>
      <c r="BT365" s="292"/>
      <c r="BU365" s="292"/>
      <c r="BV365" s="292"/>
      <c r="BW365" s="292"/>
      <c r="BX365" s="292"/>
      <c r="BY365" s="292"/>
      <c r="BZ365" s="292"/>
      <c r="CA365" s="292"/>
      <c r="CB365" s="292"/>
      <c r="CC365" s="292"/>
      <c r="CD365" s="292"/>
      <c r="CE365" s="292"/>
      <c r="CF365" s="292"/>
      <c r="CG365" s="292"/>
      <c r="CH365" s="292"/>
      <c r="CI365" s="292"/>
      <c r="CJ365" s="292"/>
      <c r="CK365" s="292"/>
      <c r="CL365" s="292"/>
      <c r="CM365" s="292"/>
      <c r="CN365" s="292"/>
      <c r="CO365" s="292"/>
      <c r="CP365" s="292"/>
      <c r="CQ365" s="292"/>
      <c r="CR365" s="292"/>
      <c r="CS365" s="292"/>
      <c r="CT365" s="292"/>
      <c r="CU365" s="292"/>
      <c r="CV365" s="292"/>
      <c r="CW365" s="292"/>
      <c r="CX365" s="292"/>
    </row>
    <row r="366" spans="1:102" s="144" customFormat="1" ht="21.75" customHeight="1" x14ac:dyDescent="0.15">
      <c r="A366" s="20"/>
      <c r="B366" s="16"/>
      <c r="C366" s="16"/>
      <c r="D366" s="16"/>
      <c r="E366" s="16"/>
      <c r="F366" s="16"/>
      <c r="G366" s="16"/>
      <c r="H366" s="16"/>
      <c r="I366" s="16"/>
      <c r="J366" s="16"/>
      <c r="K366" s="16"/>
      <c r="L366" s="16"/>
      <c r="M366" s="16"/>
      <c r="N366" s="16"/>
      <c r="O366" s="142" t="s">
        <v>30</v>
      </c>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476" t="s">
        <v>311</v>
      </c>
      <c r="BC366" s="476"/>
      <c r="BD366" s="476"/>
      <c r="BE366" s="163"/>
      <c r="BF366" s="482"/>
      <c r="BG366" s="483"/>
      <c r="BH366" s="484"/>
      <c r="BI366" s="37"/>
      <c r="BJ366" s="164" t="s">
        <v>21</v>
      </c>
      <c r="BK366" s="290"/>
      <c r="BL366" s="292"/>
      <c r="BM366" s="292"/>
      <c r="BN366" s="292"/>
      <c r="BO366" s="292"/>
      <c r="BP366" s="292"/>
      <c r="BQ366" s="292"/>
      <c r="BR366" s="292"/>
      <c r="BS366" s="292"/>
      <c r="BT366" s="292"/>
      <c r="BU366" s="292"/>
      <c r="BV366" s="292"/>
      <c r="BW366" s="292"/>
      <c r="BX366" s="292"/>
      <c r="BY366" s="292"/>
      <c r="BZ366" s="292"/>
      <c r="CA366" s="292"/>
      <c r="CB366" s="292"/>
      <c r="CC366" s="292"/>
      <c r="CD366" s="292"/>
      <c r="CE366" s="292"/>
      <c r="CF366" s="292"/>
      <c r="CG366" s="292"/>
      <c r="CH366" s="292"/>
      <c r="CI366" s="292"/>
      <c r="CJ366" s="292"/>
      <c r="CK366" s="292"/>
      <c r="CL366" s="292"/>
      <c r="CM366" s="292"/>
      <c r="CN366" s="292"/>
      <c r="CO366" s="292"/>
      <c r="CP366" s="292"/>
      <c r="CQ366" s="292"/>
      <c r="CR366" s="292"/>
      <c r="CS366" s="292"/>
      <c r="CT366" s="292"/>
      <c r="CU366" s="292"/>
      <c r="CV366" s="292"/>
      <c r="CW366" s="292"/>
      <c r="CX366" s="292"/>
    </row>
    <row r="367" spans="1:102" s="144" customFormat="1" ht="3" customHeight="1" x14ac:dyDescent="0.15">
      <c r="A367" s="21"/>
      <c r="B367" s="18"/>
      <c r="C367" s="18"/>
      <c r="D367" s="18"/>
      <c r="E367" s="18"/>
      <c r="F367" s="18"/>
      <c r="G367" s="18"/>
      <c r="H367" s="18"/>
      <c r="I367" s="18"/>
      <c r="J367" s="18"/>
      <c r="K367" s="18"/>
      <c r="L367" s="18"/>
      <c r="M367" s="18"/>
      <c r="N367" s="18"/>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55"/>
      <c r="AT367" s="55"/>
      <c r="AU367" s="55"/>
      <c r="AV367" s="55"/>
      <c r="AW367" s="55"/>
      <c r="AX367" s="55"/>
      <c r="AY367" s="55"/>
      <c r="AZ367" s="55"/>
      <c r="BA367" s="55"/>
      <c r="BB367" s="55"/>
      <c r="BC367" s="55"/>
      <c r="BD367" s="55"/>
      <c r="BE367" s="165"/>
      <c r="BF367" s="38"/>
      <c r="BG367" s="38"/>
      <c r="BH367" s="38"/>
      <c r="BI367" s="39"/>
      <c r="BJ367" s="166"/>
      <c r="BK367" s="290"/>
      <c r="BL367" s="292"/>
      <c r="BM367" s="292"/>
      <c r="BN367" s="292"/>
      <c r="BO367" s="292"/>
      <c r="BP367" s="292"/>
      <c r="BQ367" s="292"/>
      <c r="BR367" s="292"/>
      <c r="BS367" s="292"/>
      <c r="BT367" s="292"/>
      <c r="BU367" s="292"/>
      <c r="BV367" s="292"/>
      <c r="BW367" s="292"/>
      <c r="BX367" s="292"/>
      <c r="BY367" s="292"/>
      <c r="BZ367" s="292"/>
      <c r="CA367" s="292"/>
      <c r="CB367" s="292"/>
      <c r="CC367" s="292"/>
      <c r="CD367" s="292"/>
      <c r="CE367" s="292"/>
      <c r="CF367" s="292"/>
      <c r="CG367" s="292"/>
      <c r="CH367" s="292"/>
      <c r="CI367" s="292"/>
      <c r="CJ367" s="292"/>
      <c r="CK367" s="292"/>
      <c r="CL367" s="292"/>
      <c r="CM367" s="292"/>
      <c r="CN367" s="292"/>
      <c r="CO367" s="292"/>
      <c r="CP367" s="292"/>
      <c r="CQ367" s="292"/>
      <c r="CR367" s="292"/>
      <c r="CS367" s="292"/>
      <c r="CT367" s="292"/>
      <c r="CU367" s="292"/>
      <c r="CV367" s="292"/>
      <c r="CW367" s="292"/>
      <c r="CX367" s="292"/>
    </row>
    <row r="368" spans="1:102" s="144" customFormat="1" ht="3" customHeight="1" x14ac:dyDescent="0.15">
      <c r="A368" s="20"/>
      <c r="B368" s="16"/>
      <c r="C368" s="16"/>
      <c r="D368" s="16"/>
      <c r="E368" s="16"/>
      <c r="F368" s="16"/>
      <c r="G368" s="16"/>
      <c r="H368" s="16"/>
      <c r="I368" s="16"/>
      <c r="J368" s="16"/>
      <c r="K368" s="16"/>
      <c r="L368" s="16"/>
      <c r="M368" s="16"/>
      <c r="N368" s="16"/>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78"/>
      <c r="AT368" s="78"/>
      <c r="AU368" s="78"/>
      <c r="AV368" s="78"/>
      <c r="AW368" s="78"/>
      <c r="AX368" s="78"/>
      <c r="AY368" s="78"/>
      <c r="AZ368" s="78"/>
      <c r="BA368" s="78"/>
      <c r="BB368" s="78"/>
      <c r="BC368" s="78"/>
      <c r="BD368" s="78"/>
      <c r="BE368" s="167"/>
      <c r="BF368" s="42"/>
      <c r="BG368" s="42"/>
      <c r="BH368" s="42"/>
      <c r="BI368" s="43"/>
      <c r="BJ368" s="164"/>
      <c r="BK368" s="290"/>
      <c r="BL368" s="292"/>
      <c r="BM368" s="292"/>
      <c r="BN368" s="292"/>
      <c r="BO368" s="292"/>
      <c r="BP368" s="292"/>
      <c r="BQ368" s="292"/>
      <c r="BR368" s="292"/>
      <c r="BS368" s="292"/>
      <c r="BT368" s="292"/>
      <c r="BU368" s="292"/>
      <c r="BV368" s="292"/>
      <c r="BW368" s="292"/>
      <c r="BX368" s="292"/>
      <c r="BY368" s="292"/>
      <c r="BZ368" s="292"/>
      <c r="CA368" s="292"/>
      <c r="CB368" s="292"/>
      <c r="CC368" s="292"/>
      <c r="CD368" s="292"/>
      <c r="CE368" s="292"/>
      <c r="CF368" s="292"/>
      <c r="CG368" s="292"/>
      <c r="CH368" s="292"/>
      <c r="CI368" s="292"/>
      <c r="CJ368" s="292"/>
      <c r="CK368" s="292"/>
      <c r="CL368" s="292"/>
      <c r="CM368" s="292"/>
      <c r="CN368" s="292"/>
      <c r="CO368" s="292"/>
      <c r="CP368" s="292"/>
      <c r="CQ368" s="292"/>
      <c r="CR368" s="292"/>
      <c r="CS368" s="292"/>
      <c r="CT368" s="292"/>
      <c r="CU368" s="292"/>
      <c r="CV368" s="292"/>
      <c r="CW368" s="292"/>
      <c r="CX368" s="292"/>
    </row>
    <row r="369" spans="1:102" s="144" customFormat="1" ht="21.75" customHeight="1" x14ac:dyDescent="0.15">
      <c r="A369" s="140" t="s">
        <v>26</v>
      </c>
      <c r="B369" s="16"/>
      <c r="C369" s="16"/>
      <c r="D369" s="16"/>
      <c r="E369" s="16"/>
      <c r="F369" s="16"/>
      <c r="G369" s="16"/>
      <c r="H369" s="16"/>
      <c r="I369" s="16"/>
      <c r="J369" s="16"/>
      <c r="K369" s="16"/>
      <c r="L369" s="16"/>
      <c r="M369" s="16"/>
      <c r="N369" s="16"/>
      <c r="O369" s="142" t="s">
        <v>33</v>
      </c>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476" t="s">
        <v>312</v>
      </c>
      <c r="BC369" s="476"/>
      <c r="BD369" s="476"/>
      <c r="BE369" s="163"/>
      <c r="BF369" s="482"/>
      <c r="BG369" s="483"/>
      <c r="BH369" s="484"/>
      <c r="BI369" s="37"/>
      <c r="BJ369" s="164" t="s">
        <v>21</v>
      </c>
      <c r="BK369" s="290"/>
      <c r="BL369" s="292"/>
      <c r="BM369" s="292"/>
      <c r="BN369" s="292"/>
      <c r="BO369" s="292"/>
      <c r="BP369" s="292"/>
      <c r="BQ369" s="292"/>
      <c r="BR369" s="292"/>
      <c r="BS369" s="292"/>
      <c r="BT369" s="292"/>
      <c r="BU369" s="292"/>
      <c r="BV369" s="292"/>
      <c r="BW369" s="292"/>
      <c r="BX369" s="292"/>
      <c r="BY369" s="292"/>
      <c r="BZ369" s="292"/>
      <c r="CA369" s="292"/>
      <c r="CB369" s="292"/>
      <c r="CC369" s="292"/>
      <c r="CD369" s="292"/>
      <c r="CE369" s="292"/>
      <c r="CF369" s="292"/>
      <c r="CG369" s="292"/>
      <c r="CH369" s="292"/>
      <c r="CI369" s="292"/>
      <c r="CJ369" s="292"/>
      <c r="CK369" s="292"/>
      <c r="CL369" s="292"/>
      <c r="CM369" s="292"/>
      <c r="CN369" s="292"/>
      <c r="CO369" s="292"/>
      <c r="CP369" s="292"/>
      <c r="CQ369" s="292"/>
      <c r="CR369" s="292"/>
      <c r="CS369" s="292"/>
      <c r="CT369" s="292"/>
      <c r="CU369" s="292"/>
      <c r="CV369" s="292"/>
      <c r="CW369" s="292"/>
      <c r="CX369" s="292"/>
    </row>
    <row r="370" spans="1:102" s="144" customFormat="1" ht="3" customHeight="1" x14ac:dyDescent="0.15">
      <c r="A370" s="140"/>
      <c r="B370" s="16"/>
      <c r="C370" s="16"/>
      <c r="D370" s="16"/>
      <c r="E370" s="16"/>
      <c r="F370" s="16"/>
      <c r="G370" s="16"/>
      <c r="H370" s="16"/>
      <c r="I370" s="16"/>
      <c r="J370" s="16"/>
      <c r="K370" s="16"/>
      <c r="L370" s="16"/>
      <c r="M370" s="16"/>
      <c r="N370" s="16"/>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55"/>
      <c r="AT370" s="55"/>
      <c r="AU370" s="55"/>
      <c r="AV370" s="55"/>
      <c r="AW370" s="55"/>
      <c r="AX370" s="55"/>
      <c r="AY370" s="55"/>
      <c r="AZ370" s="55"/>
      <c r="BA370" s="55"/>
      <c r="BB370" s="55"/>
      <c r="BC370" s="55"/>
      <c r="BD370" s="55"/>
      <c r="BE370" s="165"/>
      <c r="BF370" s="38"/>
      <c r="BG370" s="38"/>
      <c r="BH370" s="38"/>
      <c r="BI370" s="39"/>
      <c r="BJ370" s="166"/>
      <c r="BK370" s="290"/>
      <c r="BL370" s="292"/>
      <c r="BM370" s="292"/>
      <c r="BN370" s="292"/>
      <c r="BO370" s="292"/>
      <c r="BP370" s="292"/>
      <c r="BQ370" s="292"/>
      <c r="BR370" s="292"/>
      <c r="BS370" s="292"/>
      <c r="BT370" s="292"/>
      <c r="BU370" s="292"/>
      <c r="BV370" s="292"/>
      <c r="BW370" s="292"/>
      <c r="BX370" s="292"/>
      <c r="BY370" s="292"/>
      <c r="BZ370" s="292"/>
      <c r="CA370" s="292"/>
      <c r="CB370" s="292"/>
      <c r="CC370" s="292"/>
      <c r="CD370" s="292"/>
      <c r="CE370" s="292"/>
      <c r="CF370" s="292"/>
      <c r="CG370" s="292"/>
      <c r="CH370" s="292"/>
      <c r="CI370" s="292"/>
      <c r="CJ370" s="292"/>
      <c r="CK370" s="292"/>
      <c r="CL370" s="292"/>
      <c r="CM370" s="292"/>
      <c r="CN370" s="292"/>
      <c r="CO370" s="292"/>
      <c r="CP370" s="292"/>
      <c r="CQ370" s="292"/>
      <c r="CR370" s="292"/>
      <c r="CS370" s="292"/>
      <c r="CT370" s="292"/>
      <c r="CU370" s="292"/>
      <c r="CV370" s="292"/>
      <c r="CW370" s="292"/>
      <c r="CX370" s="292"/>
    </row>
    <row r="371" spans="1:102" s="144" customFormat="1" ht="3" customHeight="1" x14ac:dyDescent="0.15">
      <c r="A371" s="140"/>
      <c r="B371" s="16"/>
      <c r="C371" s="16"/>
      <c r="D371" s="16"/>
      <c r="E371" s="16"/>
      <c r="F371" s="16"/>
      <c r="G371" s="16"/>
      <c r="H371" s="16"/>
      <c r="I371" s="16"/>
      <c r="J371" s="16"/>
      <c r="K371" s="16"/>
      <c r="L371" s="16"/>
      <c r="M371" s="16"/>
      <c r="N371" s="16"/>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78"/>
      <c r="AT371" s="78"/>
      <c r="AU371" s="78"/>
      <c r="AV371" s="78"/>
      <c r="AW371" s="78"/>
      <c r="AX371" s="78"/>
      <c r="AY371" s="78"/>
      <c r="AZ371" s="78"/>
      <c r="BA371" s="78"/>
      <c r="BB371" s="78"/>
      <c r="BC371" s="78"/>
      <c r="BD371" s="78"/>
      <c r="BE371" s="167"/>
      <c r="BF371" s="42"/>
      <c r="BG371" s="42"/>
      <c r="BH371" s="42"/>
      <c r="BI371" s="43"/>
      <c r="BJ371" s="164"/>
      <c r="BK371" s="290"/>
      <c r="BL371" s="292"/>
      <c r="BM371" s="292"/>
      <c r="BN371" s="292"/>
      <c r="BO371" s="292"/>
      <c r="BP371" s="292"/>
      <c r="BQ371" s="292"/>
      <c r="BR371" s="292"/>
      <c r="BS371" s="292"/>
      <c r="BT371" s="292"/>
      <c r="BU371" s="292"/>
      <c r="BV371" s="292"/>
      <c r="BW371" s="292"/>
      <c r="BX371" s="292"/>
      <c r="BY371" s="292"/>
      <c r="BZ371" s="292"/>
      <c r="CA371" s="292"/>
      <c r="CB371" s="292"/>
      <c r="CC371" s="292"/>
      <c r="CD371" s="292"/>
      <c r="CE371" s="292"/>
      <c r="CF371" s="292"/>
      <c r="CG371" s="292"/>
      <c r="CH371" s="292"/>
      <c r="CI371" s="292"/>
      <c r="CJ371" s="292"/>
      <c r="CK371" s="292"/>
      <c r="CL371" s="292"/>
      <c r="CM371" s="292"/>
      <c r="CN371" s="292"/>
      <c r="CO371" s="292"/>
      <c r="CP371" s="292"/>
      <c r="CQ371" s="292"/>
      <c r="CR371" s="292"/>
      <c r="CS371" s="292"/>
      <c r="CT371" s="292"/>
      <c r="CU371" s="292"/>
      <c r="CV371" s="292"/>
      <c r="CW371" s="292"/>
      <c r="CX371" s="292"/>
    </row>
    <row r="372" spans="1:102" s="144" customFormat="1" ht="21.75" customHeight="1" x14ac:dyDescent="0.15">
      <c r="A372" s="20"/>
      <c r="B372" s="16"/>
      <c r="C372" s="16"/>
      <c r="D372" s="16"/>
      <c r="E372" s="16"/>
      <c r="F372" s="16"/>
      <c r="G372" s="16"/>
      <c r="H372" s="16"/>
      <c r="I372" s="16"/>
      <c r="J372" s="16"/>
      <c r="K372" s="16"/>
      <c r="L372" s="16"/>
      <c r="M372" s="16"/>
      <c r="N372" s="16"/>
      <c r="O372" s="142" t="s">
        <v>110</v>
      </c>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476" t="s">
        <v>313</v>
      </c>
      <c r="BC372" s="476"/>
      <c r="BD372" s="476"/>
      <c r="BE372" s="163"/>
      <c r="BF372" s="482"/>
      <c r="BG372" s="483"/>
      <c r="BH372" s="484"/>
      <c r="BI372" s="37"/>
      <c r="BJ372" s="164" t="s">
        <v>21</v>
      </c>
      <c r="BK372" s="290"/>
      <c r="BL372" s="292"/>
      <c r="BM372" s="292"/>
      <c r="BN372" s="292"/>
      <c r="BO372" s="292"/>
      <c r="BP372" s="292"/>
      <c r="BQ372" s="292"/>
      <c r="BR372" s="292"/>
      <c r="BS372" s="292"/>
      <c r="BT372" s="292"/>
      <c r="BU372" s="292"/>
      <c r="BV372" s="292"/>
      <c r="BW372" s="292"/>
      <c r="BX372" s="292"/>
      <c r="BY372" s="292"/>
      <c r="BZ372" s="292"/>
      <c r="CA372" s="292"/>
      <c r="CB372" s="292"/>
      <c r="CC372" s="292"/>
      <c r="CD372" s="292"/>
      <c r="CE372" s="292"/>
      <c r="CF372" s="292"/>
      <c r="CG372" s="292"/>
      <c r="CH372" s="292"/>
      <c r="CI372" s="292"/>
      <c r="CJ372" s="292"/>
      <c r="CK372" s="292"/>
      <c r="CL372" s="292"/>
      <c r="CM372" s="292"/>
      <c r="CN372" s="292"/>
      <c r="CO372" s="292"/>
      <c r="CP372" s="292"/>
      <c r="CQ372" s="292"/>
      <c r="CR372" s="292"/>
      <c r="CS372" s="292"/>
      <c r="CT372" s="292"/>
      <c r="CU372" s="292"/>
      <c r="CV372" s="292"/>
      <c r="CW372" s="292"/>
      <c r="CX372" s="292"/>
    </row>
    <row r="373" spans="1:102" s="144" customFormat="1" ht="3" customHeight="1" x14ac:dyDescent="0.15">
      <c r="A373" s="20"/>
      <c r="B373" s="16"/>
      <c r="C373" s="16"/>
      <c r="D373" s="16"/>
      <c r="E373" s="16"/>
      <c r="F373" s="16"/>
      <c r="G373" s="16"/>
      <c r="H373" s="16"/>
      <c r="I373" s="16"/>
      <c r="J373" s="16"/>
      <c r="K373" s="16"/>
      <c r="L373" s="16"/>
      <c r="M373" s="16"/>
      <c r="N373" s="16"/>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55"/>
      <c r="AT373" s="55"/>
      <c r="AU373" s="55"/>
      <c r="AV373" s="55"/>
      <c r="AW373" s="55"/>
      <c r="AX373" s="55"/>
      <c r="AY373" s="55"/>
      <c r="AZ373" s="55"/>
      <c r="BA373" s="55"/>
      <c r="BB373" s="55"/>
      <c r="BC373" s="55"/>
      <c r="BD373" s="55"/>
      <c r="BE373" s="165"/>
      <c r="BF373" s="38"/>
      <c r="BG373" s="38"/>
      <c r="BH373" s="38"/>
      <c r="BI373" s="39"/>
      <c r="BJ373" s="166"/>
      <c r="BK373" s="290"/>
      <c r="BL373" s="292"/>
      <c r="BM373" s="292"/>
      <c r="BN373" s="292"/>
      <c r="BO373" s="292"/>
      <c r="BP373" s="292"/>
      <c r="BQ373" s="292"/>
      <c r="BR373" s="292"/>
      <c r="BS373" s="292"/>
      <c r="BT373" s="292"/>
      <c r="BU373" s="292"/>
      <c r="BV373" s="292"/>
      <c r="BW373" s="292"/>
      <c r="BX373" s="292"/>
      <c r="BY373" s="292"/>
      <c r="BZ373" s="292"/>
      <c r="CA373" s="292"/>
      <c r="CB373" s="292"/>
      <c r="CC373" s="292"/>
      <c r="CD373" s="292"/>
      <c r="CE373" s="292"/>
      <c r="CF373" s="292"/>
      <c r="CG373" s="292"/>
      <c r="CH373" s="292"/>
      <c r="CI373" s="292"/>
      <c r="CJ373" s="292"/>
      <c r="CK373" s="292"/>
      <c r="CL373" s="292"/>
      <c r="CM373" s="292"/>
      <c r="CN373" s="292"/>
      <c r="CO373" s="292"/>
      <c r="CP373" s="292"/>
      <c r="CQ373" s="292"/>
      <c r="CR373" s="292"/>
      <c r="CS373" s="292"/>
      <c r="CT373" s="292"/>
      <c r="CU373" s="292"/>
      <c r="CV373" s="292"/>
      <c r="CW373" s="292"/>
      <c r="CX373" s="292"/>
    </row>
    <row r="374" spans="1:102" s="144" customFormat="1" ht="3" customHeight="1" x14ac:dyDescent="0.15">
      <c r="A374" s="20"/>
      <c r="B374" s="16"/>
      <c r="C374" s="16"/>
      <c r="D374" s="16"/>
      <c r="E374" s="16"/>
      <c r="F374" s="16"/>
      <c r="G374" s="16"/>
      <c r="H374" s="16"/>
      <c r="I374" s="16"/>
      <c r="J374" s="16"/>
      <c r="K374" s="16"/>
      <c r="L374" s="16"/>
      <c r="M374" s="16"/>
      <c r="N374" s="16"/>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78"/>
      <c r="AT374" s="78"/>
      <c r="AU374" s="78"/>
      <c r="AV374" s="78"/>
      <c r="AW374" s="78"/>
      <c r="AX374" s="78"/>
      <c r="AY374" s="78"/>
      <c r="AZ374" s="78"/>
      <c r="BA374" s="78"/>
      <c r="BB374" s="78"/>
      <c r="BC374" s="78"/>
      <c r="BD374" s="78"/>
      <c r="BE374" s="167"/>
      <c r="BF374" s="42"/>
      <c r="BG374" s="42"/>
      <c r="BH374" s="42"/>
      <c r="BI374" s="43"/>
      <c r="BJ374" s="164"/>
      <c r="BK374" s="290"/>
      <c r="BL374" s="292"/>
      <c r="BM374" s="292"/>
      <c r="BN374" s="292"/>
      <c r="BO374" s="292"/>
      <c r="BP374" s="292"/>
      <c r="BQ374" s="292"/>
      <c r="BR374" s="292"/>
      <c r="BS374" s="292"/>
      <c r="BT374" s="292"/>
      <c r="BU374" s="292"/>
      <c r="BV374" s="292"/>
      <c r="BW374" s="292"/>
      <c r="BX374" s="292"/>
      <c r="BY374" s="292"/>
      <c r="BZ374" s="292"/>
      <c r="CA374" s="292"/>
      <c r="CB374" s="292"/>
      <c r="CC374" s="292"/>
      <c r="CD374" s="292"/>
      <c r="CE374" s="292"/>
      <c r="CF374" s="292"/>
      <c r="CG374" s="292"/>
      <c r="CH374" s="292"/>
      <c r="CI374" s="292"/>
      <c r="CJ374" s="292"/>
      <c r="CK374" s="292"/>
      <c r="CL374" s="292"/>
      <c r="CM374" s="292"/>
      <c r="CN374" s="292"/>
      <c r="CO374" s="292"/>
      <c r="CP374" s="292"/>
      <c r="CQ374" s="292"/>
      <c r="CR374" s="292"/>
      <c r="CS374" s="292"/>
      <c r="CT374" s="292"/>
      <c r="CU374" s="292"/>
      <c r="CV374" s="292"/>
      <c r="CW374" s="292"/>
      <c r="CX374" s="292"/>
    </row>
    <row r="375" spans="1:102" s="144" customFormat="1" ht="21.75" customHeight="1" x14ac:dyDescent="0.15">
      <c r="A375" s="20"/>
      <c r="B375" s="16"/>
      <c r="C375" s="16"/>
      <c r="D375" s="16"/>
      <c r="E375" s="16"/>
      <c r="F375" s="16"/>
      <c r="G375" s="16"/>
      <c r="H375" s="16"/>
      <c r="I375" s="16"/>
      <c r="J375" s="16"/>
      <c r="K375" s="16"/>
      <c r="L375" s="16"/>
      <c r="M375" s="16"/>
      <c r="N375" s="16"/>
      <c r="O375" s="142" t="s">
        <v>111</v>
      </c>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476" t="s">
        <v>314</v>
      </c>
      <c r="BC375" s="476"/>
      <c r="BD375" s="476"/>
      <c r="BE375" s="163"/>
      <c r="BF375" s="482"/>
      <c r="BG375" s="483"/>
      <c r="BH375" s="484"/>
      <c r="BI375" s="37"/>
      <c r="BJ375" s="164" t="s">
        <v>21</v>
      </c>
      <c r="BK375" s="290"/>
      <c r="BL375" s="292"/>
      <c r="BM375" s="292"/>
      <c r="BN375" s="292"/>
      <c r="BO375" s="292"/>
      <c r="BP375" s="292"/>
      <c r="BQ375" s="292"/>
      <c r="BR375" s="292"/>
      <c r="BS375" s="292"/>
      <c r="BT375" s="292"/>
      <c r="BU375" s="292"/>
      <c r="BV375" s="292"/>
      <c r="BW375" s="292"/>
      <c r="BX375" s="292"/>
      <c r="BY375" s="292"/>
      <c r="BZ375" s="292"/>
      <c r="CA375" s="292"/>
      <c r="CB375" s="292"/>
      <c r="CC375" s="292"/>
      <c r="CD375" s="292"/>
      <c r="CE375" s="292"/>
      <c r="CF375" s="292"/>
      <c r="CG375" s="292"/>
      <c r="CH375" s="292"/>
      <c r="CI375" s="292"/>
      <c r="CJ375" s="292"/>
      <c r="CK375" s="292"/>
      <c r="CL375" s="292"/>
      <c r="CM375" s="292"/>
      <c r="CN375" s="292"/>
      <c r="CO375" s="292"/>
      <c r="CP375" s="292"/>
      <c r="CQ375" s="292"/>
      <c r="CR375" s="292"/>
      <c r="CS375" s="292"/>
      <c r="CT375" s="292"/>
      <c r="CU375" s="292"/>
      <c r="CV375" s="292"/>
      <c r="CW375" s="292"/>
      <c r="CX375" s="292"/>
    </row>
    <row r="376" spans="1:102" s="144" customFormat="1" ht="3" customHeight="1" x14ac:dyDescent="0.15">
      <c r="A376" s="20"/>
      <c r="B376" s="16"/>
      <c r="C376" s="16"/>
      <c r="D376" s="16"/>
      <c r="E376" s="16"/>
      <c r="F376" s="16"/>
      <c r="G376" s="16"/>
      <c r="H376" s="16"/>
      <c r="I376" s="16"/>
      <c r="J376" s="16"/>
      <c r="K376" s="16"/>
      <c r="L376" s="16"/>
      <c r="M376" s="16"/>
      <c r="N376" s="16"/>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55"/>
      <c r="AT376" s="55"/>
      <c r="AU376" s="55"/>
      <c r="AV376" s="55"/>
      <c r="AW376" s="55"/>
      <c r="AX376" s="55"/>
      <c r="AY376" s="55"/>
      <c r="AZ376" s="55"/>
      <c r="BA376" s="55"/>
      <c r="BB376" s="55"/>
      <c r="BC376" s="55"/>
      <c r="BD376" s="55"/>
      <c r="BE376" s="165"/>
      <c r="BF376" s="38"/>
      <c r="BG376" s="38"/>
      <c r="BH376" s="38"/>
      <c r="BI376" s="39"/>
      <c r="BJ376" s="166"/>
      <c r="BK376" s="290"/>
      <c r="BL376" s="292"/>
      <c r="BM376" s="292"/>
      <c r="BN376" s="292"/>
      <c r="BO376" s="292"/>
      <c r="BP376" s="292"/>
      <c r="BQ376" s="292"/>
      <c r="BR376" s="292"/>
      <c r="BS376" s="292"/>
      <c r="BT376" s="292"/>
      <c r="BU376" s="292"/>
      <c r="BV376" s="292"/>
      <c r="BW376" s="292"/>
      <c r="BX376" s="292"/>
      <c r="BY376" s="292"/>
      <c r="BZ376" s="292"/>
      <c r="CA376" s="292"/>
      <c r="CB376" s="292"/>
      <c r="CC376" s="292"/>
      <c r="CD376" s="292"/>
      <c r="CE376" s="292"/>
      <c r="CF376" s="292"/>
      <c r="CG376" s="292"/>
      <c r="CH376" s="292"/>
      <c r="CI376" s="292"/>
      <c r="CJ376" s="292"/>
      <c r="CK376" s="292"/>
      <c r="CL376" s="292"/>
      <c r="CM376" s="292"/>
      <c r="CN376" s="292"/>
      <c r="CO376" s="292"/>
      <c r="CP376" s="292"/>
      <c r="CQ376" s="292"/>
      <c r="CR376" s="292"/>
      <c r="CS376" s="292"/>
      <c r="CT376" s="292"/>
      <c r="CU376" s="292"/>
      <c r="CV376" s="292"/>
      <c r="CW376" s="292"/>
      <c r="CX376" s="292"/>
    </row>
    <row r="377" spans="1:102" s="144" customFormat="1" ht="3" customHeight="1" x14ac:dyDescent="0.15">
      <c r="A377" s="20"/>
      <c r="B377" s="16"/>
      <c r="C377" s="16"/>
      <c r="D377" s="16"/>
      <c r="E377" s="16"/>
      <c r="F377" s="16"/>
      <c r="G377" s="16"/>
      <c r="H377" s="16"/>
      <c r="I377" s="16"/>
      <c r="J377" s="16"/>
      <c r="K377" s="16"/>
      <c r="L377" s="16"/>
      <c r="M377" s="16"/>
      <c r="N377" s="16"/>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78"/>
      <c r="AT377" s="78"/>
      <c r="AU377" s="78"/>
      <c r="AV377" s="78"/>
      <c r="AW377" s="78"/>
      <c r="AX377" s="78"/>
      <c r="AY377" s="78"/>
      <c r="AZ377" s="78"/>
      <c r="BA377" s="78"/>
      <c r="BB377" s="78"/>
      <c r="BC377" s="78"/>
      <c r="BD377" s="78"/>
      <c r="BE377" s="167"/>
      <c r="BF377" s="42"/>
      <c r="BG377" s="42"/>
      <c r="BH377" s="42"/>
      <c r="BI377" s="43"/>
      <c r="BJ377" s="164"/>
      <c r="BK377" s="290"/>
      <c r="BL377" s="292"/>
      <c r="BM377" s="292"/>
      <c r="BN377" s="292"/>
      <c r="BO377" s="292"/>
      <c r="BP377" s="292"/>
      <c r="BQ377" s="292"/>
      <c r="BR377" s="292"/>
      <c r="BS377" s="292"/>
      <c r="BT377" s="292"/>
      <c r="BU377" s="292"/>
      <c r="BV377" s="292"/>
      <c r="BW377" s="292"/>
      <c r="BX377" s="292"/>
      <c r="BY377" s="292"/>
      <c r="BZ377" s="292"/>
      <c r="CA377" s="292"/>
      <c r="CB377" s="292"/>
      <c r="CC377" s="292"/>
      <c r="CD377" s="292"/>
      <c r="CE377" s="292"/>
      <c r="CF377" s="292"/>
      <c r="CG377" s="292"/>
      <c r="CH377" s="292"/>
      <c r="CI377" s="292"/>
      <c r="CJ377" s="292"/>
      <c r="CK377" s="292"/>
      <c r="CL377" s="292"/>
      <c r="CM377" s="292"/>
      <c r="CN377" s="292"/>
      <c r="CO377" s="292"/>
      <c r="CP377" s="292"/>
      <c r="CQ377" s="292"/>
      <c r="CR377" s="292"/>
      <c r="CS377" s="292"/>
      <c r="CT377" s="292"/>
      <c r="CU377" s="292"/>
      <c r="CV377" s="292"/>
      <c r="CW377" s="292"/>
      <c r="CX377" s="292"/>
    </row>
    <row r="378" spans="1:102" s="144" customFormat="1" ht="21.75" customHeight="1" x14ac:dyDescent="0.15">
      <c r="A378" s="20"/>
      <c r="B378" s="16"/>
      <c r="C378" s="16"/>
      <c r="D378" s="16"/>
      <c r="E378" s="16"/>
      <c r="F378" s="16"/>
      <c r="G378" s="16"/>
      <c r="H378" s="16"/>
      <c r="I378" s="16"/>
      <c r="J378" s="16"/>
      <c r="K378" s="16"/>
      <c r="L378" s="16"/>
      <c r="M378" s="16"/>
      <c r="N378" s="16"/>
      <c r="O378" s="142" t="s">
        <v>112</v>
      </c>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476" t="s">
        <v>315</v>
      </c>
      <c r="BC378" s="476"/>
      <c r="BD378" s="476"/>
      <c r="BE378" s="163"/>
      <c r="BF378" s="482"/>
      <c r="BG378" s="483"/>
      <c r="BH378" s="484"/>
      <c r="BI378" s="37"/>
      <c r="BJ378" s="164" t="s">
        <v>21</v>
      </c>
      <c r="BK378" s="290"/>
      <c r="BL378" s="292"/>
      <c r="BM378" s="292"/>
      <c r="BN378" s="292"/>
      <c r="BO378" s="292"/>
      <c r="BP378" s="292"/>
      <c r="BQ378" s="292"/>
      <c r="BR378" s="292"/>
      <c r="BS378" s="292"/>
      <c r="BT378" s="292"/>
      <c r="BU378" s="292"/>
      <c r="BV378" s="292"/>
      <c r="BW378" s="292"/>
      <c r="BX378" s="292"/>
      <c r="BY378" s="292"/>
      <c r="BZ378" s="292"/>
      <c r="CA378" s="292"/>
      <c r="CB378" s="292"/>
      <c r="CC378" s="292"/>
      <c r="CD378" s="292"/>
      <c r="CE378" s="292"/>
      <c r="CF378" s="292"/>
      <c r="CG378" s="292"/>
      <c r="CH378" s="292"/>
      <c r="CI378" s="292"/>
      <c r="CJ378" s="292"/>
      <c r="CK378" s="292"/>
      <c r="CL378" s="292"/>
      <c r="CM378" s="292"/>
      <c r="CN378" s="292"/>
      <c r="CO378" s="292"/>
      <c r="CP378" s="292"/>
      <c r="CQ378" s="292"/>
      <c r="CR378" s="292"/>
      <c r="CS378" s="292"/>
      <c r="CT378" s="292"/>
      <c r="CU378" s="292"/>
      <c r="CV378" s="292"/>
      <c r="CW378" s="292"/>
      <c r="CX378" s="292"/>
    </row>
    <row r="379" spans="1:102" s="144" customFormat="1" ht="3" customHeight="1" x14ac:dyDescent="0.15">
      <c r="A379" s="20"/>
      <c r="B379" s="16"/>
      <c r="C379" s="16"/>
      <c r="D379" s="16"/>
      <c r="E379" s="16"/>
      <c r="F379" s="16"/>
      <c r="G379" s="16"/>
      <c r="H379" s="16"/>
      <c r="I379" s="16"/>
      <c r="J379" s="16"/>
      <c r="K379" s="16"/>
      <c r="L379" s="16"/>
      <c r="M379" s="16"/>
      <c r="N379" s="16"/>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55"/>
      <c r="AT379" s="55"/>
      <c r="AU379" s="55"/>
      <c r="AV379" s="55"/>
      <c r="AW379" s="55"/>
      <c r="AX379" s="55"/>
      <c r="AY379" s="55"/>
      <c r="AZ379" s="55"/>
      <c r="BA379" s="55"/>
      <c r="BB379" s="55"/>
      <c r="BC379" s="55"/>
      <c r="BD379" s="55"/>
      <c r="BE379" s="165"/>
      <c r="BF379" s="38"/>
      <c r="BG379" s="38"/>
      <c r="BH379" s="38"/>
      <c r="BI379" s="39"/>
      <c r="BJ379" s="166"/>
      <c r="BK379" s="290"/>
      <c r="BL379" s="292"/>
      <c r="BM379" s="292"/>
      <c r="BN379" s="292"/>
      <c r="BO379" s="292"/>
      <c r="BP379" s="292"/>
      <c r="BQ379" s="292"/>
      <c r="BR379" s="292"/>
      <c r="BS379" s="292"/>
      <c r="BT379" s="292"/>
      <c r="BU379" s="292"/>
      <c r="BV379" s="292"/>
      <c r="BW379" s="292"/>
      <c r="BX379" s="292"/>
      <c r="BY379" s="292"/>
      <c r="BZ379" s="292"/>
      <c r="CA379" s="292"/>
      <c r="CB379" s="292"/>
      <c r="CC379" s="292"/>
      <c r="CD379" s="292"/>
      <c r="CE379" s="292"/>
      <c r="CF379" s="292"/>
      <c r="CG379" s="292"/>
      <c r="CH379" s="292"/>
      <c r="CI379" s="292"/>
      <c r="CJ379" s="292"/>
      <c r="CK379" s="292"/>
      <c r="CL379" s="292"/>
      <c r="CM379" s="292"/>
      <c r="CN379" s="292"/>
      <c r="CO379" s="292"/>
      <c r="CP379" s="292"/>
      <c r="CQ379" s="292"/>
      <c r="CR379" s="292"/>
      <c r="CS379" s="292"/>
      <c r="CT379" s="292"/>
      <c r="CU379" s="292"/>
      <c r="CV379" s="292"/>
      <c r="CW379" s="292"/>
      <c r="CX379" s="292"/>
    </row>
    <row r="380" spans="1:102" s="144" customFormat="1" ht="3" customHeight="1" x14ac:dyDescent="0.15">
      <c r="A380" s="20"/>
      <c r="B380" s="16"/>
      <c r="C380" s="16"/>
      <c r="D380" s="16"/>
      <c r="E380" s="16"/>
      <c r="F380" s="16"/>
      <c r="G380" s="16"/>
      <c r="H380" s="16"/>
      <c r="I380" s="16"/>
      <c r="J380" s="16"/>
      <c r="K380" s="16"/>
      <c r="L380" s="16"/>
      <c r="M380" s="16"/>
      <c r="N380" s="16"/>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78"/>
      <c r="AT380" s="78"/>
      <c r="AU380" s="78"/>
      <c r="AV380" s="78"/>
      <c r="AW380" s="78"/>
      <c r="AX380" s="78"/>
      <c r="AY380" s="78"/>
      <c r="AZ380" s="78"/>
      <c r="BA380" s="78"/>
      <c r="BB380" s="78"/>
      <c r="BC380" s="78"/>
      <c r="BD380" s="78"/>
      <c r="BE380" s="167"/>
      <c r="BF380" s="42"/>
      <c r="BG380" s="42"/>
      <c r="BH380" s="42"/>
      <c r="BI380" s="43"/>
      <c r="BJ380" s="164"/>
      <c r="BK380" s="290"/>
      <c r="BL380" s="292"/>
      <c r="BM380" s="292"/>
      <c r="BN380" s="292"/>
      <c r="BO380" s="292"/>
      <c r="BP380" s="292"/>
      <c r="BQ380" s="292"/>
      <c r="BR380" s="292"/>
      <c r="BS380" s="292"/>
      <c r="BT380" s="292"/>
      <c r="BU380" s="292"/>
      <c r="BV380" s="292"/>
      <c r="BW380" s="292"/>
      <c r="BX380" s="292"/>
      <c r="BY380" s="292"/>
      <c r="BZ380" s="292"/>
      <c r="CA380" s="292"/>
      <c r="CB380" s="292"/>
      <c r="CC380" s="292"/>
      <c r="CD380" s="292"/>
      <c r="CE380" s="292"/>
      <c r="CF380" s="292"/>
      <c r="CG380" s="292"/>
      <c r="CH380" s="292"/>
      <c r="CI380" s="292"/>
      <c r="CJ380" s="292"/>
      <c r="CK380" s="292"/>
      <c r="CL380" s="292"/>
      <c r="CM380" s="292"/>
      <c r="CN380" s="292"/>
      <c r="CO380" s="292"/>
      <c r="CP380" s="292"/>
      <c r="CQ380" s="292"/>
      <c r="CR380" s="292"/>
      <c r="CS380" s="292"/>
      <c r="CT380" s="292"/>
      <c r="CU380" s="292"/>
      <c r="CV380" s="292"/>
      <c r="CW380" s="292"/>
      <c r="CX380" s="292"/>
    </row>
    <row r="381" spans="1:102" s="144" customFormat="1" ht="21.75" customHeight="1" x14ac:dyDescent="0.15">
      <c r="A381" s="20"/>
      <c r="B381" s="16"/>
      <c r="C381" s="16"/>
      <c r="D381" s="16"/>
      <c r="E381" s="16"/>
      <c r="F381" s="16"/>
      <c r="G381" s="16"/>
      <c r="H381" s="16"/>
      <c r="I381" s="16"/>
      <c r="J381" s="16"/>
      <c r="K381" s="16"/>
      <c r="L381" s="16"/>
      <c r="M381" s="16"/>
      <c r="N381" s="16"/>
      <c r="O381" s="142" t="s">
        <v>113</v>
      </c>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476" t="s">
        <v>316</v>
      </c>
      <c r="BC381" s="476"/>
      <c r="BD381" s="476"/>
      <c r="BE381" s="163"/>
      <c r="BF381" s="482"/>
      <c r="BG381" s="483"/>
      <c r="BH381" s="484"/>
      <c r="BI381" s="37"/>
      <c r="BJ381" s="164" t="s">
        <v>21</v>
      </c>
      <c r="BK381" s="290"/>
      <c r="BL381" s="292"/>
      <c r="BM381" s="292"/>
      <c r="BN381" s="292"/>
      <c r="BO381" s="292"/>
      <c r="BP381" s="292"/>
      <c r="BQ381" s="292"/>
      <c r="BR381" s="292"/>
      <c r="BS381" s="292"/>
      <c r="BT381" s="292"/>
      <c r="BU381" s="292"/>
      <c r="BV381" s="292"/>
      <c r="BW381" s="292"/>
      <c r="BX381" s="292"/>
      <c r="BY381" s="292"/>
      <c r="BZ381" s="292"/>
      <c r="CA381" s="292"/>
      <c r="CB381" s="292"/>
      <c r="CC381" s="292"/>
      <c r="CD381" s="292"/>
      <c r="CE381" s="292"/>
      <c r="CF381" s="292"/>
      <c r="CG381" s="292"/>
      <c r="CH381" s="292"/>
      <c r="CI381" s="292"/>
      <c r="CJ381" s="292"/>
      <c r="CK381" s="292"/>
      <c r="CL381" s="292"/>
      <c r="CM381" s="292"/>
      <c r="CN381" s="292"/>
      <c r="CO381" s="292"/>
      <c r="CP381" s="292"/>
      <c r="CQ381" s="292"/>
      <c r="CR381" s="292"/>
      <c r="CS381" s="292"/>
      <c r="CT381" s="292"/>
      <c r="CU381" s="292"/>
      <c r="CV381" s="292"/>
      <c r="CW381" s="292"/>
      <c r="CX381" s="292"/>
    </row>
    <row r="382" spans="1:102" s="144" customFormat="1" ht="3" customHeight="1" x14ac:dyDescent="0.15">
      <c r="A382" s="20"/>
      <c r="B382" s="16"/>
      <c r="C382" s="16"/>
      <c r="D382" s="16"/>
      <c r="E382" s="16"/>
      <c r="F382" s="16"/>
      <c r="G382" s="16"/>
      <c r="H382" s="16"/>
      <c r="I382" s="16"/>
      <c r="J382" s="16"/>
      <c r="K382" s="16"/>
      <c r="L382" s="16"/>
      <c r="M382" s="16"/>
      <c r="N382" s="16"/>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55"/>
      <c r="AT382" s="55"/>
      <c r="AU382" s="55"/>
      <c r="AV382" s="55"/>
      <c r="AW382" s="55"/>
      <c r="AX382" s="55"/>
      <c r="AY382" s="55"/>
      <c r="AZ382" s="55"/>
      <c r="BA382" s="55"/>
      <c r="BB382" s="55"/>
      <c r="BC382" s="55"/>
      <c r="BD382" s="55"/>
      <c r="BE382" s="165"/>
      <c r="BF382" s="38"/>
      <c r="BG382" s="38"/>
      <c r="BH382" s="38"/>
      <c r="BI382" s="39"/>
      <c r="BJ382" s="166"/>
      <c r="BK382" s="290"/>
      <c r="BL382" s="292"/>
      <c r="BM382" s="292"/>
      <c r="BN382" s="292"/>
      <c r="BO382" s="292"/>
      <c r="BP382" s="292"/>
      <c r="BQ382" s="292"/>
      <c r="BR382" s="292"/>
      <c r="BS382" s="292"/>
      <c r="BT382" s="292"/>
      <c r="BU382" s="292"/>
      <c r="BV382" s="292"/>
      <c r="BW382" s="292"/>
      <c r="BX382" s="292"/>
      <c r="BY382" s="292"/>
      <c r="BZ382" s="292"/>
      <c r="CA382" s="292"/>
      <c r="CB382" s="292"/>
      <c r="CC382" s="292"/>
      <c r="CD382" s="292"/>
      <c r="CE382" s="292"/>
      <c r="CF382" s="292"/>
      <c r="CG382" s="292"/>
      <c r="CH382" s="292"/>
      <c r="CI382" s="292"/>
      <c r="CJ382" s="292"/>
      <c r="CK382" s="292"/>
      <c r="CL382" s="292"/>
      <c r="CM382" s="292"/>
      <c r="CN382" s="292"/>
      <c r="CO382" s="292"/>
      <c r="CP382" s="292"/>
      <c r="CQ382" s="292"/>
      <c r="CR382" s="292"/>
      <c r="CS382" s="292"/>
      <c r="CT382" s="292"/>
      <c r="CU382" s="292"/>
      <c r="CV382" s="292"/>
      <c r="CW382" s="292"/>
      <c r="CX382" s="292"/>
    </row>
    <row r="383" spans="1:102" s="144" customFormat="1" ht="3" customHeight="1" x14ac:dyDescent="0.15">
      <c r="A383" s="20"/>
      <c r="B383" s="16"/>
      <c r="C383" s="16"/>
      <c r="D383" s="16"/>
      <c r="E383" s="16"/>
      <c r="F383" s="16"/>
      <c r="G383" s="16"/>
      <c r="H383" s="16"/>
      <c r="I383" s="16"/>
      <c r="J383" s="16"/>
      <c r="K383" s="16"/>
      <c r="L383" s="16"/>
      <c r="M383" s="16"/>
      <c r="N383" s="16"/>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78"/>
      <c r="AT383" s="78"/>
      <c r="AU383" s="78"/>
      <c r="AV383" s="78"/>
      <c r="AW383" s="78"/>
      <c r="AX383" s="78"/>
      <c r="AY383" s="78"/>
      <c r="AZ383" s="78"/>
      <c r="BA383" s="78"/>
      <c r="BB383" s="78"/>
      <c r="BC383" s="78"/>
      <c r="BD383" s="78"/>
      <c r="BE383" s="167"/>
      <c r="BF383" s="42"/>
      <c r="BG383" s="42"/>
      <c r="BH383" s="42"/>
      <c r="BI383" s="43"/>
      <c r="BJ383" s="164"/>
      <c r="BK383" s="290"/>
      <c r="BL383" s="292"/>
      <c r="BM383" s="292"/>
      <c r="BN383" s="292"/>
      <c r="BO383" s="292"/>
      <c r="BP383" s="292"/>
      <c r="BQ383" s="292"/>
      <c r="BR383" s="292"/>
      <c r="BS383" s="292"/>
      <c r="BT383" s="292"/>
      <c r="BU383" s="292"/>
      <c r="BV383" s="292"/>
      <c r="BW383" s="292"/>
      <c r="BX383" s="292"/>
      <c r="BY383" s="292"/>
      <c r="BZ383" s="292"/>
      <c r="CA383" s="292"/>
      <c r="CB383" s="292"/>
      <c r="CC383" s="292"/>
      <c r="CD383" s="292"/>
      <c r="CE383" s="292"/>
      <c r="CF383" s="292"/>
      <c r="CG383" s="292"/>
      <c r="CH383" s="292"/>
      <c r="CI383" s="292"/>
      <c r="CJ383" s="292"/>
      <c r="CK383" s="292"/>
      <c r="CL383" s="292"/>
      <c r="CM383" s="292"/>
      <c r="CN383" s="292"/>
      <c r="CO383" s="292"/>
      <c r="CP383" s="292"/>
      <c r="CQ383" s="292"/>
      <c r="CR383" s="292"/>
      <c r="CS383" s="292"/>
      <c r="CT383" s="292"/>
      <c r="CU383" s="292"/>
      <c r="CV383" s="292"/>
      <c r="CW383" s="292"/>
      <c r="CX383" s="292"/>
    </row>
    <row r="384" spans="1:102" s="144" customFormat="1" ht="21.75" customHeight="1" x14ac:dyDescent="0.15">
      <c r="A384" s="20"/>
      <c r="B384" s="16"/>
      <c r="C384" s="16"/>
      <c r="D384" s="16"/>
      <c r="E384" s="16"/>
      <c r="F384" s="16"/>
      <c r="G384" s="16"/>
      <c r="H384" s="16"/>
      <c r="I384" s="16"/>
      <c r="J384" s="16"/>
      <c r="K384" s="16"/>
      <c r="L384" s="16"/>
      <c r="M384" s="16"/>
      <c r="N384" s="16"/>
      <c r="O384" s="142" t="s">
        <v>31</v>
      </c>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476" t="s">
        <v>317</v>
      </c>
      <c r="BC384" s="476"/>
      <c r="BD384" s="476"/>
      <c r="BE384" s="163"/>
      <c r="BF384" s="482"/>
      <c r="BG384" s="483"/>
      <c r="BH384" s="484"/>
      <c r="BI384" s="37"/>
      <c r="BJ384" s="164" t="s">
        <v>21</v>
      </c>
      <c r="BK384" s="290"/>
      <c r="BL384" s="292"/>
      <c r="BM384" s="292"/>
      <c r="BN384" s="292"/>
      <c r="BO384" s="292"/>
      <c r="BP384" s="292"/>
      <c r="BQ384" s="292"/>
      <c r="BR384" s="292"/>
      <c r="BS384" s="292"/>
      <c r="BT384" s="292"/>
      <c r="BU384" s="292"/>
      <c r="BV384" s="292"/>
      <c r="BW384" s="292"/>
      <c r="BX384" s="292"/>
      <c r="BY384" s="292"/>
      <c r="BZ384" s="292"/>
      <c r="CA384" s="292"/>
      <c r="CB384" s="292"/>
      <c r="CC384" s="292"/>
      <c r="CD384" s="292"/>
      <c r="CE384" s="292"/>
      <c r="CF384" s="292"/>
      <c r="CG384" s="292"/>
      <c r="CH384" s="292"/>
      <c r="CI384" s="292"/>
      <c r="CJ384" s="292"/>
      <c r="CK384" s="292"/>
      <c r="CL384" s="292"/>
      <c r="CM384" s="292"/>
      <c r="CN384" s="292"/>
      <c r="CO384" s="292"/>
      <c r="CP384" s="292"/>
      <c r="CQ384" s="292"/>
      <c r="CR384" s="292"/>
      <c r="CS384" s="292"/>
      <c r="CT384" s="292"/>
      <c r="CU384" s="292"/>
      <c r="CV384" s="292"/>
      <c r="CW384" s="292"/>
      <c r="CX384" s="292"/>
    </row>
    <row r="385" spans="1:102" s="144" customFormat="1" ht="3" customHeight="1" x14ac:dyDescent="0.15">
      <c r="A385" s="20"/>
      <c r="B385" s="16"/>
      <c r="C385" s="16"/>
      <c r="D385" s="16"/>
      <c r="E385" s="16"/>
      <c r="F385" s="16"/>
      <c r="G385" s="16"/>
      <c r="H385" s="16"/>
      <c r="I385" s="16"/>
      <c r="J385" s="16"/>
      <c r="K385" s="16"/>
      <c r="L385" s="16"/>
      <c r="M385" s="16"/>
      <c r="N385" s="16"/>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c r="AN385" s="80"/>
      <c r="AO385" s="80"/>
      <c r="AP385" s="80"/>
      <c r="AQ385" s="80"/>
      <c r="AR385" s="80"/>
      <c r="AS385" s="55"/>
      <c r="AT385" s="55"/>
      <c r="AU385" s="55"/>
      <c r="AV385" s="55"/>
      <c r="AW385" s="55"/>
      <c r="AX385" s="55"/>
      <c r="AY385" s="55"/>
      <c r="AZ385" s="55"/>
      <c r="BA385" s="55"/>
      <c r="BB385" s="55"/>
      <c r="BC385" s="55"/>
      <c r="BD385" s="55"/>
      <c r="BE385" s="165"/>
      <c r="BF385" s="38"/>
      <c r="BG385" s="38"/>
      <c r="BH385" s="38"/>
      <c r="BI385" s="39"/>
      <c r="BJ385" s="166"/>
      <c r="BK385" s="290"/>
      <c r="BL385" s="292"/>
      <c r="BM385" s="292"/>
      <c r="BN385" s="292"/>
      <c r="BO385" s="292"/>
      <c r="BP385" s="292"/>
      <c r="BQ385" s="292"/>
      <c r="BR385" s="292"/>
      <c r="BS385" s="292"/>
      <c r="BT385" s="292"/>
      <c r="BU385" s="292"/>
      <c r="BV385" s="292"/>
      <c r="BW385" s="292"/>
      <c r="BX385" s="292"/>
      <c r="BY385" s="292"/>
      <c r="BZ385" s="292"/>
      <c r="CA385" s="292"/>
      <c r="CB385" s="292"/>
      <c r="CC385" s="292"/>
      <c r="CD385" s="292"/>
      <c r="CE385" s="292"/>
      <c r="CF385" s="292"/>
      <c r="CG385" s="292"/>
      <c r="CH385" s="292"/>
      <c r="CI385" s="292"/>
      <c r="CJ385" s="292"/>
      <c r="CK385" s="292"/>
      <c r="CL385" s="292"/>
      <c r="CM385" s="292"/>
      <c r="CN385" s="292"/>
      <c r="CO385" s="292"/>
      <c r="CP385" s="292"/>
      <c r="CQ385" s="292"/>
      <c r="CR385" s="292"/>
      <c r="CS385" s="292"/>
      <c r="CT385" s="292"/>
      <c r="CU385" s="292"/>
      <c r="CV385" s="292"/>
      <c r="CW385" s="292"/>
      <c r="CX385" s="292"/>
    </row>
    <row r="386" spans="1:102" s="144" customFormat="1" ht="3" customHeight="1" x14ac:dyDescent="0.15">
      <c r="A386" s="20"/>
      <c r="B386" s="16"/>
      <c r="C386" s="16"/>
      <c r="D386" s="16"/>
      <c r="E386" s="16"/>
      <c r="F386" s="16"/>
      <c r="G386" s="16"/>
      <c r="H386" s="16"/>
      <c r="I386" s="16"/>
      <c r="J386" s="16"/>
      <c r="K386" s="16"/>
      <c r="L386" s="16"/>
      <c r="M386" s="16"/>
      <c r="N386" s="16"/>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c r="AM386" s="83"/>
      <c r="AN386" s="83"/>
      <c r="AO386" s="83"/>
      <c r="AP386" s="83"/>
      <c r="AQ386" s="83"/>
      <c r="AR386" s="83"/>
      <c r="AS386" s="78"/>
      <c r="AT386" s="78"/>
      <c r="AU386" s="78"/>
      <c r="AV386" s="78"/>
      <c r="AW386" s="78"/>
      <c r="AX386" s="78"/>
      <c r="AY386" s="78"/>
      <c r="AZ386" s="78"/>
      <c r="BA386" s="78"/>
      <c r="BB386" s="78"/>
      <c r="BC386" s="78"/>
      <c r="BD386" s="78"/>
      <c r="BE386" s="167"/>
      <c r="BF386" s="42"/>
      <c r="BG386" s="42"/>
      <c r="BH386" s="42"/>
      <c r="BI386" s="43"/>
      <c r="BJ386" s="164"/>
      <c r="BK386" s="290"/>
      <c r="BL386" s="292"/>
      <c r="BM386" s="292"/>
      <c r="BN386" s="292"/>
      <c r="BO386" s="292"/>
      <c r="BP386" s="292"/>
      <c r="BQ386" s="292"/>
      <c r="BR386" s="292"/>
      <c r="BS386" s="292"/>
      <c r="BT386" s="292"/>
      <c r="BU386" s="292"/>
      <c r="BV386" s="292"/>
      <c r="BW386" s="292"/>
      <c r="BX386" s="292"/>
      <c r="BY386" s="292"/>
      <c r="BZ386" s="292"/>
      <c r="CA386" s="292"/>
      <c r="CB386" s="292"/>
      <c r="CC386" s="292"/>
      <c r="CD386" s="292"/>
      <c r="CE386" s="292"/>
      <c r="CF386" s="292"/>
      <c r="CG386" s="292"/>
      <c r="CH386" s="292"/>
      <c r="CI386" s="292"/>
      <c r="CJ386" s="292"/>
      <c r="CK386" s="292"/>
      <c r="CL386" s="292"/>
      <c r="CM386" s="292"/>
      <c r="CN386" s="292"/>
      <c r="CO386" s="292"/>
      <c r="CP386" s="292"/>
      <c r="CQ386" s="292"/>
      <c r="CR386" s="292"/>
      <c r="CS386" s="292"/>
      <c r="CT386" s="292"/>
      <c r="CU386" s="292"/>
      <c r="CV386" s="292"/>
      <c r="CW386" s="292"/>
      <c r="CX386" s="292"/>
    </row>
    <row r="387" spans="1:102" s="144" customFormat="1" ht="21.75" customHeight="1" x14ac:dyDescent="0.15">
      <c r="A387" s="20"/>
      <c r="B387" s="16"/>
      <c r="C387" s="16"/>
      <c r="D387" s="16"/>
      <c r="E387" s="16"/>
      <c r="F387" s="16"/>
      <c r="G387" s="16"/>
      <c r="H387" s="16"/>
      <c r="I387" s="16"/>
      <c r="J387" s="16"/>
      <c r="K387" s="16"/>
      <c r="L387" s="16"/>
      <c r="M387" s="16"/>
      <c r="N387" s="16"/>
      <c r="O387" s="142" t="s">
        <v>32</v>
      </c>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c r="AZ387" s="142"/>
      <c r="BA387" s="142"/>
      <c r="BB387" s="476" t="s">
        <v>318</v>
      </c>
      <c r="BC387" s="476"/>
      <c r="BD387" s="476"/>
      <c r="BE387" s="163"/>
      <c r="BF387" s="482"/>
      <c r="BG387" s="483"/>
      <c r="BH387" s="484"/>
      <c r="BI387" s="37"/>
      <c r="BJ387" s="164" t="s">
        <v>21</v>
      </c>
      <c r="BK387" s="290"/>
      <c r="BL387" s="292"/>
      <c r="BM387" s="292"/>
      <c r="BN387" s="292"/>
      <c r="BO387" s="292"/>
      <c r="BP387" s="292"/>
      <c r="BQ387" s="292"/>
      <c r="BR387" s="292"/>
      <c r="BS387" s="292"/>
      <c r="BT387" s="292"/>
      <c r="BU387" s="292"/>
      <c r="BV387" s="292"/>
      <c r="BW387" s="292"/>
      <c r="BX387" s="292"/>
      <c r="BY387" s="292"/>
      <c r="BZ387" s="292"/>
      <c r="CA387" s="292"/>
      <c r="CB387" s="292"/>
      <c r="CC387" s="292"/>
      <c r="CD387" s="292"/>
      <c r="CE387" s="292"/>
      <c r="CF387" s="292"/>
      <c r="CG387" s="292"/>
      <c r="CH387" s="292"/>
      <c r="CI387" s="292"/>
      <c r="CJ387" s="292"/>
      <c r="CK387" s="292"/>
      <c r="CL387" s="292"/>
      <c r="CM387" s="292"/>
      <c r="CN387" s="292"/>
      <c r="CO387" s="292"/>
      <c r="CP387" s="292"/>
      <c r="CQ387" s="292"/>
      <c r="CR387" s="292"/>
      <c r="CS387" s="292"/>
      <c r="CT387" s="292"/>
      <c r="CU387" s="292"/>
      <c r="CV387" s="292"/>
      <c r="CW387" s="292"/>
      <c r="CX387" s="292"/>
    </row>
    <row r="388" spans="1:102" s="144" customFormat="1" ht="3" customHeight="1" x14ac:dyDescent="0.15">
      <c r="A388" s="22"/>
      <c r="B388" s="15"/>
      <c r="C388" s="15"/>
      <c r="D388" s="15"/>
      <c r="E388" s="15"/>
      <c r="F388" s="15"/>
      <c r="G388" s="15"/>
      <c r="H388" s="15"/>
      <c r="I388" s="15"/>
      <c r="J388" s="15"/>
      <c r="K388" s="15"/>
      <c r="L388" s="15"/>
      <c r="M388" s="15"/>
      <c r="N388" s="15"/>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55"/>
      <c r="AT388" s="55"/>
      <c r="AU388" s="55"/>
      <c r="AV388" s="55"/>
      <c r="AW388" s="55"/>
      <c r="AX388" s="55"/>
      <c r="AY388" s="55"/>
      <c r="AZ388" s="55"/>
      <c r="BA388" s="55"/>
      <c r="BB388" s="55"/>
      <c r="BC388" s="55"/>
      <c r="BD388" s="55"/>
      <c r="BE388" s="165"/>
      <c r="BF388" s="38"/>
      <c r="BG388" s="38"/>
      <c r="BH388" s="38"/>
      <c r="BI388" s="39"/>
      <c r="BJ388" s="166"/>
      <c r="BK388" s="290"/>
      <c r="BL388" s="292"/>
      <c r="BM388" s="292"/>
      <c r="BN388" s="292"/>
      <c r="BO388" s="292"/>
      <c r="BP388" s="292"/>
      <c r="BQ388" s="292"/>
      <c r="BR388" s="292"/>
      <c r="BS388" s="292"/>
      <c r="BT388" s="292"/>
      <c r="BU388" s="292"/>
      <c r="BV388" s="292"/>
      <c r="BW388" s="292"/>
      <c r="BX388" s="292"/>
      <c r="BY388" s="292"/>
      <c r="BZ388" s="292"/>
      <c r="CA388" s="292"/>
      <c r="CB388" s="292"/>
      <c r="CC388" s="292"/>
      <c r="CD388" s="292"/>
      <c r="CE388" s="292"/>
      <c r="CF388" s="292"/>
      <c r="CG388" s="292"/>
      <c r="CH388" s="292"/>
      <c r="CI388" s="292"/>
      <c r="CJ388" s="292"/>
      <c r="CK388" s="292"/>
      <c r="CL388" s="292"/>
      <c r="CM388" s="292"/>
      <c r="CN388" s="292"/>
      <c r="CO388" s="292"/>
      <c r="CP388" s="292"/>
      <c r="CQ388" s="292"/>
      <c r="CR388" s="292"/>
      <c r="CS388" s="292"/>
      <c r="CT388" s="292"/>
      <c r="CU388" s="292"/>
      <c r="CV388" s="292"/>
      <c r="CW388" s="292"/>
      <c r="CX388" s="292"/>
    </row>
    <row r="389" spans="1:102" s="144" customFormat="1" ht="15" customHeight="1" x14ac:dyDescent="0.15">
      <c r="A389" s="547" t="s">
        <v>34</v>
      </c>
      <c r="B389" s="547"/>
      <c r="C389" s="547"/>
      <c r="D389" s="547"/>
      <c r="E389" s="547"/>
      <c r="F389" s="547"/>
      <c r="G389" s="547"/>
      <c r="H389" s="547"/>
      <c r="I389" s="547"/>
      <c r="J389" s="547"/>
      <c r="K389" s="547"/>
      <c r="L389" s="547"/>
      <c r="M389" s="547"/>
      <c r="N389" s="547"/>
      <c r="O389" s="547"/>
      <c r="P389" s="547"/>
      <c r="Q389" s="547"/>
      <c r="R389" s="547"/>
      <c r="S389" s="547"/>
      <c r="T389" s="547"/>
      <c r="U389" s="547"/>
      <c r="V389" s="547"/>
      <c r="W389" s="547"/>
      <c r="X389" s="547"/>
      <c r="Y389" s="547"/>
      <c r="Z389" s="547"/>
      <c r="AA389" s="547"/>
      <c r="AB389" s="547"/>
      <c r="AC389" s="547"/>
      <c r="AD389" s="547"/>
      <c r="AE389" s="547"/>
      <c r="AF389" s="547"/>
      <c r="AG389" s="547"/>
      <c r="AH389" s="547"/>
      <c r="AI389" s="547"/>
      <c r="AJ389" s="547"/>
      <c r="AK389" s="547"/>
      <c r="AL389" s="547"/>
      <c r="AM389" s="547"/>
      <c r="AN389" s="547"/>
      <c r="AO389" s="547"/>
      <c r="AP389" s="547"/>
      <c r="AQ389" s="547"/>
      <c r="AR389" s="547"/>
      <c r="AS389" s="547"/>
      <c r="AT389" s="547"/>
      <c r="AU389" s="547"/>
      <c r="AV389" s="547"/>
      <c r="AW389" s="547"/>
      <c r="AX389" s="547"/>
      <c r="AY389" s="547"/>
      <c r="AZ389" s="547"/>
      <c r="BA389" s="547"/>
      <c r="BB389" s="547"/>
      <c r="BC389" s="547"/>
      <c r="BD389" s="547"/>
      <c r="BE389" s="547"/>
      <c r="BF389" s="547"/>
      <c r="BG389" s="547"/>
      <c r="BH389" s="547"/>
      <c r="BI389" s="547"/>
      <c r="BJ389" s="547"/>
      <c r="BK389" s="290"/>
      <c r="BL389" s="292"/>
      <c r="BM389" s="292"/>
      <c r="BN389" s="292"/>
      <c r="BO389" s="292"/>
      <c r="BP389" s="292"/>
      <c r="BQ389" s="292"/>
      <c r="BR389" s="292"/>
      <c r="BS389" s="292"/>
      <c r="BT389" s="292"/>
      <c r="BU389" s="292"/>
      <c r="BV389" s="292"/>
      <c r="BW389" s="292"/>
      <c r="BX389" s="292"/>
      <c r="BY389" s="292"/>
      <c r="BZ389" s="292"/>
      <c r="CA389" s="292"/>
      <c r="CB389" s="292"/>
      <c r="CC389" s="292"/>
      <c r="CD389" s="292"/>
      <c r="CE389" s="292"/>
      <c r="CF389" s="292"/>
      <c r="CG389" s="292"/>
      <c r="CH389" s="292"/>
      <c r="CI389" s="292"/>
      <c r="CJ389" s="292"/>
      <c r="CK389" s="292"/>
      <c r="CL389" s="292"/>
      <c r="CM389" s="292"/>
      <c r="CN389" s="292"/>
      <c r="CO389" s="292"/>
      <c r="CP389" s="292"/>
      <c r="CQ389" s="292"/>
      <c r="CR389" s="292"/>
      <c r="CS389" s="292"/>
      <c r="CT389" s="292"/>
      <c r="CU389" s="292"/>
      <c r="CV389" s="292"/>
      <c r="CW389" s="292"/>
      <c r="CX389" s="292"/>
    </row>
    <row r="390" spans="1:102" s="144" customFormat="1" ht="6" customHeight="1" x14ac:dyDescent="0.15">
      <c r="BK390" s="290"/>
      <c r="BL390" s="292"/>
      <c r="BM390" s="292"/>
      <c r="BN390" s="292"/>
      <c r="BO390" s="292"/>
      <c r="BP390" s="292"/>
      <c r="BQ390" s="292"/>
      <c r="BR390" s="292"/>
      <c r="BS390" s="292"/>
      <c r="BT390" s="292"/>
      <c r="BU390" s="292"/>
      <c r="BV390" s="292"/>
      <c r="BW390" s="292"/>
      <c r="BX390" s="292"/>
      <c r="BY390" s="292"/>
      <c r="BZ390" s="292"/>
      <c r="CA390" s="292"/>
      <c r="CB390" s="292"/>
      <c r="CC390" s="292"/>
      <c r="CD390" s="292"/>
      <c r="CE390" s="292"/>
      <c r="CF390" s="292"/>
      <c r="CG390" s="292"/>
      <c r="CH390" s="292"/>
      <c r="CI390" s="292"/>
      <c r="CJ390" s="292"/>
      <c r="CK390" s="292"/>
      <c r="CL390" s="292"/>
      <c r="CM390" s="292"/>
      <c r="CN390" s="292"/>
      <c r="CO390" s="292"/>
      <c r="CP390" s="292"/>
      <c r="CQ390" s="292"/>
      <c r="CR390" s="292"/>
      <c r="CS390" s="292"/>
      <c r="CT390" s="292"/>
      <c r="CU390" s="292"/>
      <c r="CV390" s="292"/>
      <c r="CW390" s="292"/>
      <c r="CX390" s="292"/>
    </row>
    <row r="391" spans="1:102" s="144" customFormat="1" ht="19.5" customHeight="1" x14ac:dyDescent="0.15">
      <c r="A391" s="420" t="s">
        <v>140</v>
      </c>
      <c r="B391" s="421"/>
      <c r="C391" s="421"/>
      <c r="D391" s="421"/>
      <c r="E391" s="421"/>
      <c r="F391" s="421"/>
      <c r="G391" s="421"/>
      <c r="H391" s="421"/>
      <c r="I391" s="421"/>
      <c r="J391" s="421"/>
      <c r="K391" s="421"/>
      <c r="L391" s="421"/>
      <c r="M391" s="421"/>
      <c r="N391" s="421"/>
      <c r="O391" s="421"/>
      <c r="P391" s="421"/>
      <c r="Q391" s="421"/>
      <c r="R391" s="421"/>
      <c r="S391" s="421"/>
      <c r="T391" s="421"/>
      <c r="U391" s="421"/>
      <c r="V391" s="421"/>
      <c r="W391" s="421"/>
      <c r="X391" s="421"/>
      <c r="Y391" s="421"/>
      <c r="Z391" s="421"/>
      <c r="AA391" s="421"/>
      <c r="AB391" s="421"/>
      <c r="AC391" s="421"/>
      <c r="AD391" s="421"/>
      <c r="AE391" s="421"/>
      <c r="AF391" s="421"/>
      <c r="AG391" s="421"/>
      <c r="AH391" s="421"/>
      <c r="AI391" s="421"/>
      <c r="AJ391" s="421"/>
      <c r="AK391" s="421"/>
      <c r="AL391" s="421"/>
      <c r="AM391" s="421"/>
      <c r="AN391" s="421"/>
      <c r="AO391" s="421"/>
      <c r="AP391" s="421"/>
      <c r="AQ391" s="421"/>
      <c r="AR391" s="421"/>
      <c r="AS391" s="421"/>
      <c r="AT391" s="421"/>
      <c r="AU391" s="421"/>
      <c r="AV391" s="421"/>
      <c r="AW391" s="421"/>
      <c r="AX391" s="421"/>
      <c r="AY391" s="421"/>
      <c r="AZ391" s="421"/>
      <c r="BA391" s="421"/>
      <c r="BB391" s="421"/>
      <c r="BC391" s="421"/>
      <c r="BD391" s="421"/>
      <c r="BE391" s="472"/>
      <c r="BF391" s="472"/>
      <c r="BG391" s="472"/>
      <c r="BH391" s="472"/>
      <c r="BI391" s="472"/>
      <c r="BJ391" s="463"/>
      <c r="BK391" s="290"/>
      <c r="BL391" s="292"/>
      <c r="BM391" s="292"/>
      <c r="BN391" s="292"/>
      <c r="BO391" s="292"/>
      <c r="BP391" s="292"/>
      <c r="BQ391" s="292"/>
      <c r="BR391" s="292"/>
      <c r="BS391" s="292"/>
      <c r="BT391" s="292"/>
      <c r="BU391" s="292"/>
      <c r="BV391" s="292"/>
      <c r="BW391" s="292"/>
      <c r="BX391" s="292"/>
      <c r="BY391" s="292"/>
      <c r="BZ391" s="292"/>
      <c r="CA391" s="292"/>
      <c r="CB391" s="292"/>
      <c r="CC391" s="292"/>
      <c r="CD391" s="292"/>
      <c r="CE391" s="292"/>
      <c r="CF391" s="292"/>
      <c r="CG391" s="292"/>
      <c r="CH391" s="292"/>
      <c r="CI391" s="292"/>
      <c r="CJ391" s="292"/>
      <c r="CK391" s="292"/>
      <c r="CL391" s="292"/>
      <c r="CM391" s="292"/>
      <c r="CN391" s="292"/>
      <c r="CO391" s="292"/>
      <c r="CP391" s="292"/>
      <c r="CQ391" s="292"/>
      <c r="CR391" s="292"/>
      <c r="CS391" s="292"/>
      <c r="CT391" s="292"/>
      <c r="CU391" s="292"/>
      <c r="CV391" s="292"/>
      <c r="CW391" s="292"/>
      <c r="CX391" s="292"/>
    </row>
    <row r="392" spans="1:102" s="144" customFormat="1" ht="3" customHeight="1" x14ac:dyDescent="0.15">
      <c r="A392" s="5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62"/>
      <c r="AD392" s="52"/>
      <c r="AE392" s="52"/>
      <c r="AF392" s="52"/>
      <c r="AG392" s="52"/>
      <c r="AH392" s="52"/>
      <c r="AI392" s="52"/>
      <c r="AJ392" s="52"/>
      <c r="AK392" s="52"/>
      <c r="AL392" s="52"/>
      <c r="AM392" s="52"/>
      <c r="AN392" s="52"/>
      <c r="AO392" s="52"/>
      <c r="AP392" s="182"/>
      <c r="AQ392" s="182"/>
      <c r="AR392" s="182"/>
      <c r="AS392" s="182"/>
      <c r="AT392" s="182"/>
      <c r="AU392" s="182"/>
      <c r="AV392" s="182"/>
      <c r="AW392" s="57"/>
      <c r="AX392" s="58"/>
      <c r="AY392" s="58"/>
      <c r="AZ392" s="58"/>
      <c r="BA392" s="58"/>
      <c r="BB392" s="58"/>
      <c r="BC392" s="58"/>
      <c r="BD392" s="58"/>
      <c r="BE392" s="174"/>
      <c r="BF392" s="175"/>
      <c r="BG392" s="175"/>
      <c r="BH392" s="175"/>
      <c r="BI392" s="176"/>
      <c r="BJ392" s="130"/>
      <c r="BK392" s="290"/>
      <c r="BL392" s="292"/>
      <c r="BM392" s="292"/>
      <c r="BN392" s="292"/>
      <c r="BO392" s="292"/>
      <c r="BP392" s="292"/>
      <c r="BQ392" s="292"/>
      <c r="BR392" s="292"/>
      <c r="BS392" s="292"/>
      <c r="BT392" s="292"/>
      <c r="BU392" s="292"/>
      <c r="BV392" s="292"/>
      <c r="BW392" s="292"/>
      <c r="BX392" s="292"/>
      <c r="BY392" s="292"/>
      <c r="BZ392" s="292"/>
      <c r="CA392" s="292"/>
      <c r="CB392" s="292"/>
      <c r="CC392" s="292"/>
      <c r="CD392" s="292"/>
      <c r="CE392" s="292"/>
      <c r="CF392" s="292"/>
      <c r="CG392" s="292"/>
      <c r="CH392" s="292"/>
      <c r="CI392" s="292"/>
      <c r="CJ392" s="292"/>
      <c r="CK392" s="292"/>
      <c r="CL392" s="292"/>
      <c r="CM392" s="292"/>
      <c r="CN392" s="292"/>
      <c r="CO392" s="292"/>
      <c r="CP392" s="292"/>
      <c r="CQ392" s="292"/>
      <c r="CR392" s="292"/>
      <c r="CS392" s="292"/>
      <c r="CT392" s="292"/>
      <c r="CU392" s="292"/>
      <c r="CV392" s="292"/>
      <c r="CW392" s="292"/>
      <c r="CX392" s="292"/>
    </row>
    <row r="393" spans="1:102" s="144" customFormat="1" ht="21.75" customHeight="1" x14ac:dyDescent="0.15">
      <c r="A393" s="549" t="s">
        <v>35</v>
      </c>
      <c r="B393" s="550"/>
      <c r="C393" s="550"/>
      <c r="D393" s="550"/>
      <c r="E393" s="550"/>
      <c r="F393" s="550"/>
      <c r="G393" s="550"/>
      <c r="H393" s="550"/>
      <c r="I393" s="550"/>
      <c r="J393" s="550"/>
      <c r="K393" s="550"/>
      <c r="L393" s="550"/>
      <c r="M393" s="550"/>
      <c r="N393" s="550"/>
      <c r="O393" s="550"/>
      <c r="P393" s="550"/>
      <c r="Q393" s="550"/>
      <c r="R393" s="550"/>
      <c r="S393" s="550"/>
      <c r="T393" s="550"/>
      <c r="U393" s="550"/>
      <c r="V393" s="550"/>
      <c r="W393" s="550"/>
      <c r="X393" s="550"/>
      <c r="Y393" s="550"/>
      <c r="Z393" s="550"/>
      <c r="AA393" s="550"/>
      <c r="AB393" s="550"/>
      <c r="AC393" s="551"/>
      <c r="AD393" s="110" t="s">
        <v>19</v>
      </c>
      <c r="AE393" s="110"/>
      <c r="AF393" s="110"/>
      <c r="AG393" s="110"/>
      <c r="AH393" s="110"/>
      <c r="AI393" s="110"/>
      <c r="AJ393" s="110"/>
      <c r="AK393" s="110"/>
      <c r="AL393" s="110"/>
      <c r="AM393" s="110"/>
      <c r="AN393" s="110"/>
      <c r="AO393" s="110"/>
      <c r="AP393" s="50"/>
      <c r="AQ393" s="50"/>
      <c r="AR393" s="50"/>
      <c r="AS393" s="50"/>
      <c r="AT393" s="50"/>
      <c r="AU393" s="50"/>
      <c r="AV393" s="552" t="s">
        <v>319</v>
      </c>
      <c r="AW393" s="552"/>
      <c r="AX393" s="552"/>
      <c r="AY393" s="552"/>
      <c r="AZ393" s="552"/>
      <c r="BA393" s="552"/>
      <c r="BB393" s="552"/>
      <c r="BC393" s="552"/>
      <c r="BD393" s="552"/>
      <c r="BE393" s="177"/>
      <c r="BF393" s="523"/>
      <c r="BG393" s="524"/>
      <c r="BH393" s="525"/>
      <c r="BI393" s="178"/>
      <c r="BJ393" s="130"/>
      <c r="BK393" s="290"/>
      <c r="BL393" s="293"/>
      <c r="BM393" s="294" t="str">
        <f>IF(OR(BF393=2,BF393=""),IF(AND(H398="",R398="",AN398="",AX398="",H401="",R401="",AN401="",AX401="",H404="",R404="",AN404="",AX404=""),"","①退院調整部門が未記入あるいは「無し」と記入されていますが、②「職員数」が計上されています。"),"")</f>
        <v/>
      </c>
      <c r="BN393" s="292"/>
      <c r="BO393" s="292"/>
      <c r="BP393" s="292"/>
      <c r="BQ393" s="292"/>
      <c r="BR393" s="292"/>
      <c r="BS393" s="292"/>
      <c r="BT393" s="292"/>
      <c r="BU393" s="292"/>
      <c r="BV393" s="292"/>
      <c r="BW393" s="292"/>
      <c r="BX393" s="292"/>
      <c r="BY393" s="292"/>
      <c r="BZ393" s="292"/>
      <c r="CA393" s="292"/>
      <c r="CB393" s="292"/>
      <c r="CC393" s="292"/>
      <c r="CD393" s="292"/>
      <c r="CE393" s="292"/>
      <c r="CF393" s="292"/>
      <c r="CG393" s="292"/>
      <c r="CH393" s="292"/>
      <c r="CI393" s="292"/>
      <c r="CJ393" s="292"/>
      <c r="CK393" s="292"/>
      <c r="CL393" s="292"/>
      <c r="CM393" s="292"/>
      <c r="CN393" s="292"/>
      <c r="CO393" s="292"/>
      <c r="CP393" s="292"/>
      <c r="CQ393" s="292"/>
      <c r="CR393" s="292"/>
      <c r="CS393" s="292"/>
      <c r="CT393" s="292"/>
      <c r="CU393" s="292"/>
      <c r="CV393" s="292"/>
      <c r="CW393" s="292"/>
      <c r="CX393" s="292"/>
    </row>
    <row r="394" spans="1:102" s="144" customFormat="1" ht="3" customHeight="1" x14ac:dyDescent="0.15">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4"/>
      <c r="AD394" s="26"/>
      <c r="AE394" s="26"/>
      <c r="AF394" s="26"/>
      <c r="AG394" s="26"/>
      <c r="AH394" s="26"/>
      <c r="AI394" s="26"/>
      <c r="AJ394" s="26"/>
      <c r="AK394" s="26"/>
      <c r="AL394" s="26"/>
      <c r="AM394" s="26"/>
      <c r="AN394" s="26"/>
      <c r="AO394" s="26"/>
      <c r="AP394" s="25"/>
      <c r="AQ394" s="25"/>
      <c r="AR394" s="25"/>
      <c r="AS394" s="25"/>
      <c r="AT394" s="25"/>
      <c r="AU394" s="25"/>
      <c r="AV394" s="25"/>
      <c r="AW394" s="60"/>
      <c r="AX394" s="25"/>
      <c r="AY394" s="25"/>
      <c r="AZ394" s="25"/>
      <c r="BA394" s="25"/>
      <c r="BB394" s="25"/>
      <c r="BC394" s="25"/>
      <c r="BD394" s="25"/>
      <c r="BE394" s="179"/>
      <c r="BF394" s="61"/>
      <c r="BG394" s="61"/>
      <c r="BH394" s="61"/>
      <c r="BI394" s="180"/>
      <c r="BJ394" s="131"/>
      <c r="BK394" s="290"/>
      <c r="BL394" s="292"/>
      <c r="BM394" s="292"/>
      <c r="BN394" s="292"/>
      <c r="BO394" s="292"/>
      <c r="BP394" s="292"/>
      <c r="BQ394" s="292"/>
      <c r="BR394" s="292"/>
      <c r="BS394" s="292"/>
      <c r="BT394" s="292"/>
      <c r="BU394" s="292"/>
      <c r="BV394" s="292"/>
      <c r="BW394" s="292"/>
      <c r="BX394" s="292"/>
      <c r="BY394" s="292"/>
      <c r="BZ394" s="292"/>
      <c r="CA394" s="292"/>
      <c r="CB394" s="292"/>
      <c r="CC394" s="292"/>
      <c r="CD394" s="292"/>
      <c r="CE394" s="292"/>
      <c r="CF394" s="292"/>
      <c r="CG394" s="292"/>
      <c r="CH394" s="292"/>
      <c r="CI394" s="292"/>
      <c r="CJ394" s="292"/>
      <c r="CK394" s="292"/>
      <c r="CL394" s="292"/>
      <c r="CM394" s="292"/>
      <c r="CN394" s="292"/>
      <c r="CO394" s="292"/>
      <c r="CP394" s="292"/>
      <c r="CQ394" s="292"/>
      <c r="CR394" s="292"/>
      <c r="CS394" s="292"/>
      <c r="CT394" s="292"/>
      <c r="CU394" s="292"/>
      <c r="CV394" s="292"/>
      <c r="CW394" s="292"/>
      <c r="CX394" s="292"/>
    </row>
    <row r="395" spans="1:102" s="144" customFormat="1" ht="19.5" customHeight="1" x14ac:dyDescent="0.15">
      <c r="A395" s="505" t="s">
        <v>106</v>
      </c>
      <c r="B395" s="506"/>
      <c r="C395" s="506"/>
      <c r="D395" s="506"/>
      <c r="E395" s="506"/>
      <c r="F395" s="506"/>
      <c r="G395" s="506"/>
      <c r="H395" s="506"/>
      <c r="I395" s="506"/>
      <c r="J395" s="506"/>
      <c r="K395" s="506"/>
      <c r="L395" s="506"/>
      <c r="M395" s="506"/>
      <c r="N395" s="506"/>
      <c r="O395" s="506"/>
      <c r="P395" s="506"/>
      <c r="Q395" s="506"/>
      <c r="R395" s="506"/>
      <c r="S395" s="506"/>
      <c r="T395" s="506"/>
      <c r="U395" s="506"/>
      <c r="V395" s="506"/>
      <c r="W395" s="506"/>
      <c r="X395" s="506"/>
      <c r="Y395" s="506"/>
      <c r="Z395" s="506"/>
      <c r="AA395" s="506"/>
      <c r="AB395" s="506"/>
      <c r="AC395" s="506"/>
      <c r="AD395" s="465"/>
      <c r="AE395" s="465"/>
      <c r="AF395" s="465"/>
      <c r="AG395" s="465"/>
      <c r="AH395" s="465"/>
      <c r="AI395" s="465"/>
      <c r="AJ395" s="465"/>
      <c r="AK395" s="465"/>
      <c r="AL395" s="465"/>
      <c r="AM395" s="465"/>
      <c r="AN395" s="465"/>
      <c r="AO395" s="465"/>
      <c r="AP395" s="465"/>
      <c r="AQ395" s="465"/>
      <c r="AR395" s="465"/>
      <c r="AS395" s="465"/>
      <c r="AT395" s="465"/>
      <c r="AU395" s="465"/>
      <c r="AV395" s="465"/>
      <c r="AW395" s="465"/>
      <c r="AX395" s="465"/>
      <c r="AY395" s="465"/>
      <c r="AZ395" s="465"/>
      <c r="BA395" s="465"/>
      <c r="BB395" s="465"/>
      <c r="BC395" s="465"/>
      <c r="BD395" s="465"/>
      <c r="BE395" s="506"/>
      <c r="BF395" s="506"/>
      <c r="BG395" s="506"/>
      <c r="BH395" s="506"/>
      <c r="BI395" s="506"/>
      <c r="BJ395" s="466"/>
      <c r="BK395" s="290"/>
      <c r="BL395" s="292"/>
      <c r="BM395" s="292"/>
      <c r="BN395" s="292"/>
      <c r="BO395" s="292"/>
      <c r="BP395" s="292"/>
      <c r="BQ395" s="292"/>
      <c r="BR395" s="292"/>
      <c r="BS395" s="292"/>
      <c r="BT395" s="292"/>
      <c r="BU395" s="292"/>
      <c r="BV395" s="292"/>
      <c r="BW395" s="292"/>
      <c r="BX395" s="292"/>
      <c r="BY395" s="292"/>
      <c r="BZ395" s="292"/>
      <c r="CA395" s="292"/>
      <c r="CB395" s="292"/>
      <c r="CC395" s="292"/>
      <c r="CD395" s="292"/>
      <c r="CE395" s="292"/>
      <c r="CF395" s="292"/>
      <c r="CG395" s="292"/>
      <c r="CH395" s="292"/>
      <c r="CI395" s="292"/>
      <c r="CJ395" s="292"/>
      <c r="CK395" s="292"/>
      <c r="CL395" s="292"/>
      <c r="CM395" s="292"/>
      <c r="CN395" s="292"/>
      <c r="CO395" s="292"/>
      <c r="CP395" s="292"/>
      <c r="CQ395" s="292"/>
      <c r="CR395" s="292"/>
      <c r="CS395" s="292"/>
      <c r="CT395" s="292"/>
      <c r="CU395" s="292"/>
      <c r="CV395" s="292"/>
      <c r="CW395" s="292"/>
      <c r="CX395" s="292"/>
    </row>
    <row r="396" spans="1:102" s="144" customFormat="1" ht="33.75" customHeight="1" x14ac:dyDescent="0.15">
      <c r="A396" s="467"/>
      <c r="B396" s="468"/>
      <c r="C396" s="468"/>
      <c r="D396" s="468"/>
      <c r="E396" s="468"/>
      <c r="F396" s="468"/>
      <c r="G396" s="469" t="s">
        <v>107</v>
      </c>
      <c r="H396" s="469"/>
      <c r="I396" s="469"/>
      <c r="J396" s="469"/>
      <c r="K396" s="469"/>
      <c r="L396" s="469"/>
      <c r="M396" s="469"/>
      <c r="N396" s="469"/>
      <c r="O396" s="469"/>
      <c r="P396" s="469"/>
      <c r="Q396" s="469" t="s">
        <v>108</v>
      </c>
      <c r="R396" s="469"/>
      <c r="S396" s="469"/>
      <c r="T396" s="469"/>
      <c r="U396" s="469"/>
      <c r="V396" s="469"/>
      <c r="W396" s="469"/>
      <c r="X396" s="469"/>
      <c r="Y396" s="469"/>
      <c r="Z396" s="469"/>
      <c r="AA396" s="469"/>
      <c r="AB396" s="469"/>
      <c r="AC396" s="469"/>
      <c r="AD396" s="469"/>
      <c r="AE396" s="485"/>
      <c r="AF396" s="485"/>
      <c r="AG396" s="485"/>
      <c r="AH396" s="485"/>
      <c r="AI396" s="485"/>
      <c r="AJ396" s="485"/>
      <c r="AK396" s="485"/>
      <c r="AL396" s="485"/>
      <c r="AM396" s="469" t="s">
        <v>109</v>
      </c>
      <c r="AN396" s="469"/>
      <c r="AO396" s="469"/>
      <c r="AP396" s="469"/>
      <c r="AQ396" s="469"/>
      <c r="AR396" s="469"/>
      <c r="AS396" s="469"/>
      <c r="AT396" s="469"/>
      <c r="AU396" s="469"/>
      <c r="AV396" s="469"/>
      <c r="AW396" s="469" t="s">
        <v>108</v>
      </c>
      <c r="AX396" s="469"/>
      <c r="AY396" s="469"/>
      <c r="AZ396" s="469"/>
      <c r="BA396" s="469"/>
      <c r="BB396" s="469"/>
      <c r="BC396" s="469"/>
      <c r="BD396" s="469"/>
      <c r="BE396" s="469"/>
      <c r="BF396" s="469"/>
      <c r="BG396" s="469"/>
      <c r="BH396" s="469"/>
      <c r="BI396" s="469"/>
      <c r="BJ396" s="471"/>
      <c r="BK396" s="290"/>
      <c r="BL396" s="292"/>
      <c r="BM396" s="292"/>
      <c r="BN396" s="292"/>
      <c r="BO396" s="292"/>
      <c r="BP396" s="292"/>
      <c r="BQ396" s="292"/>
      <c r="BR396" s="292"/>
      <c r="BS396" s="292"/>
      <c r="BT396" s="292"/>
      <c r="BU396" s="292"/>
      <c r="BV396" s="292"/>
      <c r="BW396" s="292"/>
      <c r="BX396" s="292"/>
      <c r="BY396" s="292"/>
      <c r="BZ396" s="292"/>
      <c r="CA396" s="292"/>
      <c r="CB396" s="292"/>
      <c r="CC396" s="292"/>
      <c r="CD396" s="292"/>
      <c r="CE396" s="292"/>
      <c r="CF396" s="292"/>
      <c r="CG396" s="292"/>
      <c r="CH396" s="292"/>
      <c r="CI396" s="292"/>
      <c r="CJ396" s="292"/>
      <c r="CK396" s="292"/>
      <c r="CL396" s="292"/>
      <c r="CM396" s="292"/>
      <c r="CN396" s="292"/>
      <c r="CO396" s="292"/>
      <c r="CP396" s="292"/>
      <c r="CQ396" s="292"/>
      <c r="CR396" s="292"/>
      <c r="CS396" s="292"/>
      <c r="CT396" s="292"/>
      <c r="CU396" s="292"/>
      <c r="CV396" s="292"/>
      <c r="CW396" s="292"/>
      <c r="CX396" s="292"/>
    </row>
    <row r="397" spans="1:102" s="144" customFormat="1" ht="3" customHeight="1" x14ac:dyDescent="0.15">
      <c r="A397" s="145"/>
      <c r="B397" s="146"/>
      <c r="C397" s="146"/>
      <c r="D397" s="146"/>
      <c r="E397" s="146"/>
      <c r="F397" s="146"/>
      <c r="G397" s="161"/>
      <c r="H397" s="40"/>
      <c r="I397" s="40"/>
      <c r="J397" s="40"/>
      <c r="K397" s="40"/>
      <c r="L397" s="40"/>
      <c r="M397" s="40"/>
      <c r="N397" s="40"/>
      <c r="O397" s="41"/>
      <c r="P397" s="162"/>
      <c r="Q397" s="161"/>
      <c r="R397" s="40"/>
      <c r="S397" s="40"/>
      <c r="T397" s="40"/>
      <c r="U397" s="40"/>
      <c r="V397" s="40"/>
      <c r="W397" s="40"/>
      <c r="X397" s="40"/>
      <c r="Y397" s="40"/>
      <c r="Z397" s="40"/>
      <c r="AA397" s="40"/>
      <c r="AB397" s="40"/>
      <c r="AC397" s="41"/>
      <c r="AD397" s="162"/>
      <c r="AE397" s="158"/>
      <c r="AF397" s="158"/>
      <c r="AG397" s="158"/>
      <c r="AH397" s="158"/>
      <c r="AI397" s="158"/>
      <c r="AJ397" s="158"/>
      <c r="AK397" s="158"/>
      <c r="AL397" s="158"/>
      <c r="AM397" s="161"/>
      <c r="AN397" s="40"/>
      <c r="AO397" s="40"/>
      <c r="AP397" s="40"/>
      <c r="AQ397" s="40"/>
      <c r="AR397" s="40"/>
      <c r="AS397" s="40"/>
      <c r="AT397" s="40"/>
      <c r="AU397" s="41"/>
      <c r="AV397" s="162"/>
      <c r="AW397" s="161"/>
      <c r="AX397" s="40"/>
      <c r="AY397" s="40"/>
      <c r="AZ397" s="40"/>
      <c r="BA397" s="40"/>
      <c r="BB397" s="40"/>
      <c r="BC397" s="40"/>
      <c r="BD397" s="40"/>
      <c r="BE397" s="40"/>
      <c r="BF397" s="40"/>
      <c r="BG397" s="40"/>
      <c r="BH397" s="40"/>
      <c r="BI397" s="41"/>
      <c r="BJ397" s="162"/>
      <c r="BK397" s="290"/>
      <c r="BL397" s="292"/>
      <c r="BM397" s="292"/>
      <c r="BN397" s="292"/>
      <c r="BO397" s="292"/>
      <c r="BP397" s="292"/>
      <c r="BQ397" s="292"/>
      <c r="BR397" s="292"/>
      <c r="BS397" s="292"/>
      <c r="BT397" s="292"/>
      <c r="BU397" s="292"/>
      <c r="BV397" s="292"/>
      <c r="BW397" s="292"/>
      <c r="BX397" s="292"/>
      <c r="BY397" s="292"/>
      <c r="BZ397" s="292"/>
      <c r="CA397" s="292"/>
      <c r="CB397" s="292"/>
      <c r="CC397" s="292"/>
      <c r="CD397" s="292"/>
      <c r="CE397" s="292"/>
      <c r="CF397" s="292"/>
      <c r="CG397" s="292"/>
      <c r="CH397" s="292"/>
      <c r="CI397" s="292"/>
      <c r="CJ397" s="292"/>
      <c r="CK397" s="292"/>
      <c r="CL397" s="292"/>
      <c r="CM397" s="292"/>
      <c r="CN397" s="292"/>
      <c r="CO397" s="292"/>
      <c r="CP397" s="292"/>
      <c r="CQ397" s="292"/>
      <c r="CR397" s="292"/>
      <c r="CS397" s="292"/>
      <c r="CT397" s="292"/>
      <c r="CU397" s="292"/>
      <c r="CV397" s="292"/>
      <c r="CW397" s="292"/>
      <c r="CX397" s="292"/>
    </row>
    <row r="398" spans="1:102" s="144" customFormat="1" ht="21.75" customHeight="1" x14ac:dyDescent="0.15">
      <c r="A398" s="453" t="s">
        <v>320</v>
      </c>
      <c r="B398" s="454"/>
      <c r="C398" s="454"/>
      <c r="D398" s="454"/>
      <c r="E398" s="454"/>
      <c r="F398" s="454"/>
      <c r="G398" s="163"/>
      <c r="H398" s="491"/>
      <c r="I398" s="492"/>
      <c r="J398" s="492"/>
      <c r="K398" s="492"/>
      <c r="L398" s="492"/>
      <c r="M398" s="492"/>
      <c r="N398" s="493"/>
      <c r="O398" s="37"/>
      <c r="P398" s="164" t="s">
        <v>17</v>
      </c>
      <c r="Q398" s="163"/>
      <c r="R398" s="494"/>
      <c r="S398" s="495"/>
      <c r="T398" s="495"/>
      <c r="U398" s="495"/>
      <c r="V398" s="495"/>
      <c r="W398" s="495"/>
      <c r="X398" s="495"/>
      <c r="Y398" s="495"/>
      <c r="Z398" s="495"/>
      <c r="AA398" s="495"/>
      <c r="AB398" s="496"/>
      <c r="AC398" s="37"/>
      <c r="AD398" s="164" t="s">
        <v>17</v>
      </c>
      <c r="AE398" s="454" t="s">
        <v>321</v>
      </c>
      <c r="AF398" s="454"/>
      <c r="AG398" s="486"/>
      <c r="AH398" s="486"/>
      <c r="AI398" s="486"/>
      <c r="AJ398" s="486"/>
      <c r="AK398" s="486"/>
      <c r="AL398" s="486"/>
      <c r="AM398" s="163"/>
      <c r="AN398" s="491"/>
      <c r="AO398" s="492"/>
      <c r="AP398" s="492"/>
      <c r="AQ398" s="492"/>
      <c r="AR398" s="492"/>
      <c r="AS398" s="492"/>
      <c r="AT398" s="493"/>
      <c r="AU398" s="37"/>
      <c r="AV398" s="164" t="s">
        <v>17</v>
      </c>
      <c r="AW398" s="163"/>
      <c r="AX398" s="494"/>
      <c r="AY398" s="495"/>
      <c r="AZ398" s="495"/>
      <c r="BA398" s="495"/>
      <c r="BB398" s="495"/>
      <c r="BC398" s="495"/>
      <c r="BD398" s="495"/>
      <c r="BE398" s="495"/>
      <c r="BF398" s="495"/>
      <c r="BG398" s="495"/>
      <c r="BH398" s="496"/>
      <c r="BI398" s="37"/>
      <c r="BJ398" s="164" t="s">
        <v>17</v>
      </c>
      <c r="BK398" s="290"/>
      <c r="BL398" s="293"/>
      <c r="BM398" s="294"/>
      <c r="BN398" s="292"/>
      <c r="BO398" s="292"/>
      <c r="BP398" s="292"/>
      <c r="BQ398" s="292"/>
      <c r="BR398" s="292"/>
      <c r="BS398" s="292"/>
      <c r="BT398" s="292"/>
      <c r="BU398" s="292"/>
      <c r="BV398" s="292"/>
      <c r="BW398" s="292"/>
      <c r="BX398" s="292"/>
      <c r="BY398" s="292"/>
      <c r="BZ398" s="292"/>
      <c r="CA398" s="292"/>
      <c r="CB398" s="292"/>
      <c r="CC398" s="292"/>
      <c r="CD398" s="292"/>
      <c r="CE398" s="292"/>
      <c r="CF398" s="292"/>
      <c r="CG398" s="292"/>
      <c r="CH398" s="292"/>
      <c r="CI398" s="292"/>
      <c r="CJ398" s="292"/>
      <c r="CK398" s="292"/>
      <c r="CL398" s="292"/>
      <c r="CM398" s="292"/>
      <c r="CN398" s="292"/>
      <c r="CO398" s="292"/>
      <c r="CP398" s="292"/>
      <c r="CQ398" s="292"/>
      <c r="CR398" s="292"/>
      <c r="CS398" s="292"/>
      <c r="CT398" s="292"/>
      <c r="CU398" s="292"/>
      <c r="CV398" s="292"/>
      <c r="CW398" s="292"/>
      <c r="CX398" s="292"/>
    </row>
    <row r="399" spans="1:102" s="144" customFormat="1" ht="3" customHeight="1" x14ac:dyDescent="0.15">
      <c r="A399" s="44"/>
      <c r="B399" s="45"/>
      <c r="C399" s="45"/>
      <c r="D399" s="45"/>
      <c r="E399" s="45"/>
      <c r="F399" s="45"/>
      <c r="G399" s="165"/>
      <c r="H399" s="38"/>
      <c r="I399" s="38"/>
      <c r="J399" s="38"/>
      <c r="K399" s="38"/>
      <c r="L399" s="38"/>
      <c r="M399" s="38"/>
      <c r="N399" s="38"/>
      <c r="O399" s="39"/>
      <c r="P399" s="166"/>
      <c r="Q399" s="165"/>
      <c r="R399" s="38"/>
      <c r="S399" s="38"/>
      <c r="T399" s="38"/>
      <c r="U399" s="38"/>
      <c r="V399" s="38"/>
      <c r="W399" s="38"/>
      <c r="X399" s="38"/>
      <c r="Y399" s="38"/>
      <c r="Z399" s="38"/>
      <c r="AA399" s="38"/>
      <c r="AB399" s="38"/>
      <c r="AC399" s="39"/>
      <c r="AD399" s="166"/>
      <c r="AE399" s="45"/>
      <c r="AF399" s="45"/>
      <c r="AG399" s="45"/>
      <c r="AH399" s="45"/>
      <c r="AI399" s="45"/>
      <c r="AJ399" s="45"/>
      <c r="AK399" s="45"/>
      <c r="AL399" s="45"/>
      <c r="AM399" s="165"/>
      <c r="AN399" s="38"/>
      <c r="AO399" s="38"/>
      <c r="AP399" s="38"/>
      <c r="AQ399" s="38"/>
      <c r="AR399" s="38"/>
      <c r="AS399" s="38"/>
      <c r="AT399" s="38"/>
      <c r="AU399" s="39"/>
      <c r="AV399" s="166"/>
      <c r="AW399" s="165"/>
      <c r="AX399" s="38"/>
      <c r="AY399" s="38"/>
      <c r="AZ399" s="38"/>
      <c r="BA399" s="38"/>
      <c r="BB399" s="38"/>
      <c r="BC399" s="38"/>
      <c r="BD399" s="38"/>
      <c r="BE399" s="38"/>
      <c r="BF399" s="38"/>
      <c r="BG399" s="38"/>
      <c r="BH399" s="38"/>
      <c r="BI399" s="39"/>
      <c r="BJ399" s="166"/>
      <c r="BK399" s="290"/>
      <c r="BL399" s="292"/>
      <c r="BM399" s="292"/>
      <c r="BN399" s="292"/>
      <c r="BO399" s="292"/>
      <c r="BP399" s="292"/>
      <c r="BQ399" s="292"/>
      <c r="BR399" s="292"/>
      <c r="BS399" s="292"/>
      <c r="BT399" s="292"/>
      <c r="BU399" s="292"/>
      <c r="BV399" s="292"/>
      <c r="BW399" s="292"/>
      <c r="BX399" s="292"/>
      <c r="BY399" s="292"/>
      <c r="BZ399" s="292"/>
      <c r="CA399" s="292"/>
      <c r="CB399" s="292"/>
      <c r="CC399" s="292"/>
      <c r="CD399" s="292"/>
      <c r="CE399" s="292"/>
      <c r="CF399" s="292"/>
      <c r="CG399" s="292"/>
      <c r="CH399" s="292"/>
      <c r="CI399" s="292"/>
      <c r="CJ399" s="292"/>
      <c r="CK399" s="292"/>
      <c r="CL399" s="292"/>
      <c r="CM399" s="292"/>
      <c r="CN399" s="292"/>
      <c r="CO399" s="292"/>
      <c r="CP399" s="292"/>
      <c r="CQ399" s="292"/>
      <c r="CR399" s="292"/>
      <c r="CS399" s="292"/>
      <c r="CT399" s="292"/>
      <c r="CU399" s="292"/>
      <c r="CV399" s="292"/>
      <c r="CW399" s="292"/>
      <c r="CX399" s="292"/>
    </row>
    <row r="400" spans="1:102" s="144" customFormat="1" ht="6.75" customHeight="1" x14ac:dyDescent="0.15">
      <c r="A400" s="46"/>
      <c r="B400" s="47"/>
      <c r="C400" s="47"/>
      <c r="D400" s="47"/>
      <c r="E400" s="47"/>
      <c r="F400" s="47"/>
      <c r="G400" s="161"/>
      <c r="H400" s="40"/>
      <c r="I400" s="40"/>
      <c r="J400" s="40"/>
      <c r="K400" s="40"/>
      <c r="L400" s="40"/>
      <c r="M400" s="40"/>
      <c r="N400" s="40"/>
      <c r="O400" s="41"/>
      <c r="P400" s="162"/>
      <c r="Q400" s="161"/>
      <c r="R400" s="40"/>
      <c r="S400" s="40"/>
      <c r="T400" s="40"/>
      <c r="U400" s="40"/>
      <c r="V400" s="40"/>
      <c r="W400" s="40"/>
      <c r="X400" s="40"/>
      <c r="Y400" s="40"/>
      <c r="Z400" s="40"/>
      <c r="AA400" s="40"/>
      <c r="AB400" s="40"/>
      <c r="AC400" s="41"/>
      <c r="AD400" s="162"/>
      <c r="AE400" s="507" t="s">
        <v>323</v>
      </c>
      <c r="AF400" s="508"/>
      <c r="AG400" s="508"/>
      <c r="AH400" s="508"/>
      <c r="AI400" s="508"/>
      <c r="AJ400" s="508"/>
      <c r="AK400" s="508"/>
      <c r="AL400" s="509"/>
      <c r="AM400" s="161"/>
      <c r="AN400" s="40"/>
      <c r="AO400" s="40"/>
      <c r="AP400" s="40"/>
      <c r="AQ400" s="40"/>
      <c r="AR400" s="40"/>
      <c r="AS400" s="40"/>
      <c r="AT400" s="40"/>
      <c r="AU400" s="41"/>
      <c r="AV400" s="162"/>
      <c r="AW400" s="161"/>
      <c r="AX400" s="40"/>
      <c r="AY400" s="40"/>
      <c r="AZ400" s="40"/>
      <c r="BA400" s="40"/>
      <c r="BB400" s="40"/>
      <c r="BC400" s="40"/>
      <c r="BD400" s="40"/>
      <c r="BE400" s="40"/>
      <c r="BF400" s="40"/>
      <c r="BG400" s="40"/>
      <c r="BH400" s="40"/>
      <c r="BI400" s="41"/>
      <c r="BJ400" s="162"/>
      <c r="BK400" s="290"/>
      <c r="BL400" s="292"/>
      <c r="BM400" s="292"/>
      <c r="BN400" s="292"/>
      <c r="BO400" s="292"/>
      <c r="BP400" s="292"/>
      <c r="BQ400" s="292"/>
      <c r="BR400" s="292"/>
      <c r="BS400" s="292"/>
      <c r="BT400" s="292"/>
      <c r="BU400" s="292"/>
      <c r="BV400" s="292"/>
      <c r="BW400" s="292"/>
      <c r="BX400" s="292"/>
      <c r="BY400" s="292"/>
      <c r="BZ400" s="292"/>
      <c r="CA400" s="292"/>
      <c r="CB400" s="292"/>
      <c r="CC400" s="292"/>
      <c r="CD400" s="292"/>
      <c r="CE400" s="292"/>
      <c r="CF400" s="292"/>
      <c r="CG400" s="292"/>
      <c r="CH400" s="292"/>
      <c r="CI400" s="292"/>
      <c r="CJ400" s="292"/>
      <c r="CK400" s="292"/>
      <c r="CL400" s="292"/>
      <c r="CM400" s="292"/>
      <c r="CN400" s="292"/>
      <c r="CO400" s="292"/>
      <c r="CP400" s="292"/>
      <c r="CQ400" s="292"/>
      <c r="CR400" s="292"/>
      <c r="CS400" s="292"/>
      <c r="CT400" s="292"/>
      <c r="CU400" s="292"/>
      <c r="CV400" s="292"/>
      <c r="CW400" s="292"/>
      <c r="CX400" s="292"/>
    </row>
    <row r="401" spans="1:102" s="144" customFormat="1" ht="21.75" customHeight="1" x14ac:dyDescent="0.15">
      <c r="A401" s="453" t="s">
        <v>322</v>
      </c>
      <c r="B401" s="454"/>
      <c r="C401" s="454"/>
      <c r="D401" s="454"/>
      <c r="E401" s="454"/>
      <c r="F401" s="454"/>
      <c r="G401" s="163"/>
      <c r="H401" s="491"/>
      <c r="I401" s="492"/>
      <c r="J401" s="492"/>
      <c r="K401" s="492"/>
      <c r="L401" s="492"/>
      <c r="M401" s="492"/>
      <c r="N401" s="493"/>
      <c r="O401" s="37"/>
      <c r="P401" s="164" t="s">
        <v>17</v>
      </c>
      <c r="Q401" s="163"/>
      <c r="R401" s="494"/>
      <c r="S401" s="495"/>
      <c r="T401" s="495"/>
      <c r="U401" s="495"/>
      <c r="V401" s="495"/>
      <c r="W401" s="495"/>
      <c r="X401" s="495"/>
      <c r="Y401" s="495"/>
      <c r="Z401" s="495"/>
      <c r="AA401" s="495"/>
      <c r="AB401" s="496"/>
      <c r="AC401" s="37"/>
      <c r="AD401" s="164" t="s">
        <v>17</v>
      </c>
      <c r="AE401" s="510"/>
      <c r="AF401" s="511"/>
      <c r="AG401" s="511"/>
      <c r="AH401" s="511"/>
      <c r="AI401" s="511"/>
      <c r="AJ401" s="511"/>
      <c r="AK401" s="511"/>
      <c r="AL401" s="512"/>
      <c r="AM401" s="163"/>
      <c r="AN401" s="491"/>
      <c r="AO401" s="492"/>
      <c r="AP401" s="492"/>
      <c r="AQ401" s="492"/>
      <c r="AR401" s="492"/>
      <c r="AS401" s="492"/>
      <c r="AT401" s="493"/>
      <c r="AU401" s="37"/>
      <c r="AV401" s="164" t="s">
        <v>17</v>
      </c>
      <c r="AW401" s="163"/>
      <c r="AX401" s="494"/>
      <c r="AY401" s="495"/>
      <c r="AZ401" s="495"/>
      <c r="BA401" s="495"/>
      <c r="BB401" s="495"/>
      <c r="BC401" s="495"/>
      <c r="BD401" s="495"/>
      <c r="BE401" s="495"/>
      <c r="BF401" s="495"/>
      <c r="BG401" s="495"/>
      <c r="BH401" s="496"/>
      <c r="BI401" s="37"/>
      <c r="BJ401" s="164" t="s">
        <v>17</v>
      </c>
      <c r="BK401" s="290"/>
      <c r="BL401" s="293"/>
      <c r="BM401" s="294"/>
      <c r="BN401" s="292"/>
      <c r="BO401" s="292"/>
      <c r="BP401" s="292"/>
      <c r="BQ401" s="292"/>
      <c r="BR401" s="292"/>
      <c r="BS401" s="292"/>
      <c r="BT401" s="292"/>
      <c r="BU401" s="292"/>
      <c r="BV401" s="292"/>
      <c r="BW401" s="292"/>
      <c r="BX401" s="292"/>
      <c r="BY401" s="292"/>
      <c r="BZ401" s="292"/>
      <c r="CA401" s="292"/>
      <c r="CB401" s="292"/>
      <c r="CC401" s="292"/>
      <c r="CD401" s="292"/>
      <c r="CE401" s="292"/>
      <c r="CF401" s="292"/>
      <c r="CG401" s="292"/>
      <c r="CH401" s="292"/>
      <c r="CI401" s="292"/>
      <c r="CJ401" s="292"/>
      <c r="CK401" s="292"/>
      <c r="CL401" s="292"/>
      <c r="CM401" s="292"/>
      <c r="CN401" s="292"/>
      <c r="CO401" s="292"/>
      <c r="CP401" s="292"/>
      <c r="CQ401" s="292"/>
      <c r="CR401" s="292"/>
      <c r="CS401" s="292"/>
      <c r="CT401" s="292"/>
      <c r="CU401" s="292"/>
      <c r="CV401" s="292"/>
      <c r="CW401" s="292"/>
      <c r="CX401" s="292"/>
    </row>
    <row r="402" spans="1:102" s="144" customFormat="1" ht="6.75" customHeight="1" x14ac:dyDescent="0.15">
      <c r="A402" s="44"/>
      <c r="B402" s="45"/>
      <c r="C402" s="45"/>
      <c r="D402" s="45"/>
      <c r="E402" s="45"/>
      <c r="F402" s="45"/>
      <c r="G402" s="165"/>
      <c r="H402" s="38"/>
      <c r="I402" s="38"/>
      <c r="J402" s="38"/>
      <c r="K402" s="38"/>
      <c r="L402" s="38"/>
      <c r="M402" s="38"/>
      <c r="N402" s="38"/>
      <c r="O402" s="39"/>
      <c r="P402" s="166"/>
      <c r="Q402" s="165"/>
      <c r="R402" s="38"/>
      <c r="S402" s="38"/>
      <c r="T402" s="38"/>
      <c r="U402" s="38"/>
      <c r="V402" s="38"/>
      <c r="W402" s="38"/>
      <c r="X402" s="38"/>
      <c r="Y402" s="38"/>
      <c r="Z402" s="38"/>
      <c r="AA402" s="38"/>
      <c r="AB402" s="38"/>
      <c r="AC402" s="39"/>
      <c r="AD402" s="166"/>
      <c r="AE402" s="513"/>
      <c r="AF402" s="513"/>
      <c r="AG402" s="513"/>
      <c r="AH402" s="513"/>
      <c r="AI402" s="513"/>
      <c r="AJ402" s="513"/>
      <c r="AK402" s="513"/>
      <c r="AL402" s="514"/>
      <c r="AM402" s="165"/>
      <c r="AN402" s="38"/>
      <c r="AO402" s="38"/>
      <c r="AP402" s="38"/>
      <c r="AQ402" s="38"/>
      <c r="AR402" s="38"/>
      <c r="AS402" s="38"/>
      <c r="AT402" s="38"/>
      <c r="AU402" s="39"/>
      <c r="AV402" s="166"/>
      <c r="AW402" s="165"/>
      <c r="AX402" s="38"/>
      <c r="AY402" s="38"/>
      <c r="AZ402" s="38"/>
      <c r="BA402" s="38"/>
      <c r="BB402" s="38"/>
      <c r="BC402" s="38"/>
      <c r="BD402" s="38"/>
      <c r="BE402" s="38"/>
      <c r="BF402" s="38"/>
      <c r="BG402" s="38"/>
      <c r="BH402" s="38"/>
      <c r="BI402" s="39"/>
      <c r="BJ402" s="166"/>
      <c r="BK402" s="290"/>
      <c r="BL402" s="292"/>
      <c r="BM402" s="292"/>
      <c r="BN402" s="292"/>
      <c r="BO402" s="292"/>
      <c r="BP402" s="292"/>
      <c r="BQ402" s="292"/>
      <c r="BR402" s="292"/>
      <c r="BS402" s="292"/>
      <c r="BT402" s="292"/>
      <c r="BU402" s="292"/>
      <c r="BV402" s="292"/>
      <c r="BW402" s="292"/>
      <c r="BX402" s="292"/>
      <c r="BY402" s="292"/>
      <c r="BZ402" s="292"/>
      <c r="CA402" s="292"/>
      <c r="CB402" s="292"/>
      <c r="CC402" s="292"/>
      <c r="CD402" s="292"/>
      <c r="CE402" s="292"/>
      <c r="CF402" s="292"/>
      <c r="CG402" s="292"/>
      <c r="CH402" s="292"/>
      <c r="CI402" s="292"/>
      <c r="CJ402" s="292"/>
      <c r="CK402" s="292"/>
      <c r="CL402" s="292"/>
      <c r="CM402" s="292"/>
      <c r="CN402" s="292"/>
      <c r="CO402" s="292"/>
      <c r="CP402" s="292"/>
      <c r="CQ402" s="292"/>
      <c r="CR402" s="292"/>
      <c r="CS402" s="292"/>
      <c r="CT402" s="292"/>
      <c r="CU402" s="292"/>
      <c r="CV402" s="292"/>
      <c r="CW402" s="292"/>
      <c r="CX402" s="292"/>
    </row>
    <row r="403" spans="1:102" s="144" customFormat="1" ht="3" customHeight="1" x14ac:dyDescent="0.15">
      <c r="A403" s="46"/>
      <c r="B403" s="47"/>
      <c r="C403" s="47"/>
      <c r="D403" s="47"/>
      <c r="E403" s="47"/>
      <c r="F403" s="47"/>
      <c r="G403" s="161"/>
      <c r="H403" s="40"/>
      <c r="I403" s="40"/>
      <c r="J403" s="40"/>
      <c r="K403" s="40"/>
      <c r="L403" s="40"/>
      <c r="M403" s="40"/>
      <c r="N403" s="40"/>
      <c r="O403" s="41"/>
      <c r="P403" s="162"/>
      <c r="Q403" s="161"/>
      <c r="R403" s="40"/>
      <c r="S403" s="40"/>
      <c r="T403" s="40"/>
      <c r="U403" s="40"/>
      <c r="V403" s="40"/>
      <c r="W403" s="40"/>
      <c r="X403" s="40"/>
      <c r="Y403" s="40"/>
      <c r="Z403" s="40"/>
      <c r="AA403" s="40"/>
      <c r="AB403" s="40"/>
      <c r="AC403" s="41"/>
      <c r="AD403" s="162"/>
      <c r="AE403" s="47"/>
      <c r="AF403" s="47"/>
      <c r="AG403" s="47"/>
      <c r="AH403" s="47"/>
      <c r="AI403" s="47"/>
      <c r="AJ403" s="47"/>
      <c r="AK403" s="47"/>
      <c r="AL403" s="47"/>
      <c r="AM403" s="161"/>
      <c r="AN403" s="40"/>
      <c r="AO403" s="40"/>
      <c r="AP403" s="40"/>
      <c r="AQ403" s="40"/>
      <c r="AR403" s="40"/>
      <c r="AS403" s="40"/>
      <c r="AT403" s="40"/>
      <c r="AU403" s="41"/>
      <c r="AV403" s="162"/>
      <c r="AW403" s="161"/>
      <c r="AX403" s="40"/>
      <c r="AY403" s="40"/>
      <c r="AZ403" s="40"/>
      <c r="BA403" s="40"/>
      <c r="BB403" s="40"/>
      <c r="BC403" s="40"/>
      <c r="BD403" s="40"/>
      <c r="BE403" s="40"/>
      <c r="BF403" s="40"/>
      <c r="BG403" s="40"/>
      <c r="BH403" s="40"/>
      <c r="BI403" s="41"/>
      <c r="BJ403" s="162"/>
      <c r="BK403" s="290"/>
      <c r="BL403" s="292"/>
      <c r="BM403" s="292"/>
      <c r="BN403" s="292"/>
      <c r="BO403" s="292"/>
      <c r="BP403" s="292"/>
      <c r="BQ403" s="292"/>
      <c r="BR403" s="292"/>
      <c r="BS403" s="292"/>
      <c r="BT403" s="292"/>
      <c r="BU403" s="292"/>
      <c r="BV403" s="292"/>
      <c r="BW403" s="292"/>
      <c r="BX403" s="292"/>
      <c r="BY403" s="292"/>
      <c r="BZ403" s="292"/>
      <c r="CA403" s="292"/>
      <c r="CB403" s="292"/>
      <c r="CC403" s="292"/>
      <c r="CD403" s="292"/>
      <c r="CE403" s="292"/>
      <c r="CF403" s="292"/>
      <c r="CG403" s="292"/>
      <c r="CH403" s="292"/>
      <c r="CI403" s="292"/>
      <c r="CJ403" s="292"/>
      <c r="CK403" s="292"/>
      <c r="CL403" s="292"/>
      <c r="CM403" s="292"/>
      <c r="CN403" s="292"/>
      <c r="CO403" s="292"/>
      <c r="CP403" s="292"/>
      <c r="CQ403" s="292"/>
      <c r="CR403" s="292"/>
      <c r="CS403" s="292"/>
      <c r="CT403" s="292"/>
      <c r="CU403" s="292"/>
      <c r="CV403" s="292"/>
      <c r="CW403" s="292"/>
      <c r="CX403" s="292"/>
    </row>
    <row r="404" spans="1:102" s="144" customFormat="1" ht="21.75" customHeight="1" x14ac:dyDescent="0.15">
      <c r="A404" s="453" t="s">
        <v>324</v>
      </c>
      <c r="B404" s="454"/>
      <c r="C404" s="454"/>
      <c r="D404" s="454"/>
      <c r="E404" s="454"/>
      <c r="F404" s="454"/>
      <c r="G404" s="163"/>
      <c r="H404" s="491"/>
      <c r="I404" s="492"/>
      <c r="J404" s="492"/>
      <c r="K404" s="492"/>
      <c r="L404" s="492"/>
      <c r="M404" s="492"/>
      <c r="N404" s="493"/>
      <c r="O404" s="37"/>
      <c r="P404" s="164" t="s">
        <v>17</v>
      </c>
      <c r="Q404" s="163"/>
      <c r="R404" s="494"/>
      <c r="S404" s="495"/>
      <c r="T404" s="495"/>
      <c r="U404" s="495"/>
      <c r="V404" s="495"/>
      <c r="W404" s="495"/>
      <c r="X404" s="495"/>
      <c r="Y404" s="495"/>
      <c r="Z404" s="495"/>
      <c r="AA404" s="495"/>
      <c r="AB404" s="496"/>
      <c r="AC404" s="37"/>
      <c r="AD404" s="164" t="s">
        <v>17</v>
      </c>
      <c r="AE404" s="454" t="s">
        <v>325</v>
      </c>
      <c r="AF404" s="454"/>
      <c r="AG404" s="486"/>
      <c r="AH404" s="486"/>
      <c r="AI404" s="486"/>
      <c r="AJ404" s="486"/>
      <c r="AK404" s="486"/>
      <c r="AL404" s="486"/>
      <c r="AM404" s="163"/>
      <c r="AN404" s="491"/>
      <c r="AO404" s="492"/>
      <c r="AP404" s="492"/>
      <c r="AQ404" s="492"/>
      <c r="AR404" s="492"/>
      <c r="AS404" s="492"/>
      <c r="AT404" s="493"/>
      <c r="AU404" s="37"/>
      <c r="AV404" s="164" t="s">
        <v>17</v>
      </c>
      <c r="AW404" s="163"/>
      <c r="AX404" s="494"/>
      <c r="AY404" s="495"/>
      <c r="AZ404" s="495"/>
      <c r="BA404" s="495"/>
      <c r="BB404" s="495"/>
      <c r="BC404" s="495"/>
      <c r="BD404" s="495"/>
      <c r="BE404" s="495"/>
      <c r="BF404" s="495"/>
      <c r="BG404" s="495"/>
      <c r="BH404" s="496"/>
      <c r="BI404" s="37"/>
      <c r="BJ404" s="164" t="s">
        <v>17</v>
      </c>
      <c r="BK404" s="290"/>
      <c r="BL404" s="293"/>
      <c r="BM404" s="294"/>
      <c r="BN404" s="292"/>
      <c r="BO404" s="292"/>
      <c r="BP404" s="292"/>
      <c r="BQ404" s="292"/>
      <c r="BR404" s="292"/>
      <c r="BS404" s="292"/>
      <c r="BT404" s="292"/>
      <c r="BU404" s="292"/>
      <c r="BV404" s="292"/>
      <c r="BW404" s="292"/>
      <c r="BX404" s="292"/>
      <c r="BY404" s="292"/>
      <c r="BZ404" s="292"/>
      <c r="CA404" s="292"/>
      <c r="CB404" s="292"/>
      <c r="CC404" s="292"/>
      <c r="CD404" s="292"/>
      <c r="CE404" s="292"/>
      <c r="CF404" s="292"/>
      <c r="CG404" s="292"/>
      <c r="CH404" s="292"/>
      <c r="CI404" s="292"/>
      <c r="CJ404" s="292"/>
      <c r="CK404" s="292"/>
      <c r="CL404" s="292"/>
      <c r="CM404" s="292"/>
      <c r="CN404" s="292"/>
      <c r="CO404" s="292"/>
      <c r="CP404" s="292"/>
      <c r="CQ404" s="292"/>
      <c r="CR404" s="292"/>
      <c r="CS404" s="292"/>
      <c r="CT404" s="292"/>
      <c r="CU404" s="292"/>
      <c r="CV404" s="292"/>
      <c r="CW404" s="292"/>
      <c r="CX404" s="292"/>
    </row>
    <row r="405" spans="1:102" s="144" customFormat="1" ht="3" customHeight="1" x14ac:dyDescent="0.15">
      <c r="A405" s="44"/>
      <c r="B405" s="45"/>
      <c r="C405" s="45"/>
      <c r="D405" s="45"/>
      <c r="E405" s="45"/>
      <c r="F405" s="45"/>
      <c r="G405" s="165"/>
      <c r="H405" s="38"/>
      <c r="I405" s="38"/>
      <c r="J405" s="38"/>
      <c r="K405" s="38"/>
      <c r="L405" s="38"/>
      <c r="M405" s="38"/>
      <c r="N405" s="38"/>
      <c r="O405" s="39"/>
      <c r="P405" s="166"/>
      <c r="Q405" s="165"/>
      <c r="R405" s="38"/>
      <c r="S405" s="38"/>
      <c r="T405" s="38"/>
      <c r="U405" s="38"/>
      <c r="V405" s="38"/>
      <c r="W405" s="38"/>
      <c r="X405" s="38"/>
      <c r="Y405" s="38"/>
      <c r="Z405" s="38"/>
      <c r="AA405" s="38"/>
      <c r="AB405" s="38"/>
      <c r="AC405" s="39"/>
      <c r="AD405" s="166"/>
      <c r="AE405" s="45"/>
      <c r="AF405" s="45"/>
      <c r="AG405" s="45"/>
      <c r="AH405" s="45"/>
      <c r="AI405" s="45"/>
      <c r="AJ405" s="45"/>
      <c r="AK405" s="45"/>
      <c r="AL405" s="45"/>
      <c r="AM405" s="165"/>
      <c r="AN405" s="38"/>
      <c r="AO405" s="38"/>
      <c r="AP405" s="38"/>
      <c r="AQ405" s="38"/>
      <c r="AR405" s="38"/>
      <c r="AS405" s="38"/>
      <c r="AT405" s="38"/>
      <c r="AU405" s="39"/>
      <c r="AV405" s="166"/>
      <c r="AW405" s="165"/>
      <c r="AX405" s="38"/>
      <c r="AY405" s="38"/>
      <c r="AZ405" s="38"/>
      <c r="BA405" s="38"/>
      <c r="BB405" s="38"/>
      <c r="BC405" s="38"/>
      <c r="BD405" s="38"/>
      <c r="BE405" s="38"/>
      <c r="BF405" s="38"/>
      <c r="BG405" s="38"/>
      <c r="BH405" s="38"/>
      <c r="BI405" s="39"/>
      <c r="BJ405" s="166"/>
      <c r="BK405" s="290"/>
      <c r="BL405" s="292"/>
      <c r="BM405" s="292"/>
      <c r="BN405" s="292"/>
      <c r="BO405" s="292"/>
      <c r="BP405" s="292"/>
      <c r="BQ405" s="292"/>
      <c r="BR405" s="292"/>
      <c r="BS405" s="292"/>
      <c r="BT405" s="292"/>
      <c r="BU405" s="292"/>
      <c r="BV405" s="292"/>
      <c r="BW405" s="292"/>
      <c r="BX405" s="292"/>
      <c r="BY405" s="292"/>
      <c r="BZ405" s="292"/>
      <c r="CA405" s="292"/>
      <c r="CB405" s="292"/>
      <c r="CC405" s="292"/>
      <c r="CD405" s="292"/>
      <c r="CE405" s="292"/>
      <c r="CF405" s="292"/>
      <c r="CG405" s="292"/>
      <c r="CH405" s="292"/>
      <c r="CI405" s="292"/>
      <c r="CJ405" s="292"/>
      <c r="CK405" s="292"/>
      <c r="CL405" s="292"/>
      <c r="CM405" s="292"/>
      <c r="CN405" s="292"/>
      <c r="CO405" s="292"/>
      <c r="CP405" s="292"/>
      <c r="CQ405" s="292"/>
      <c r="CR405" s="292"/>
      <c r="CS405" s="292"/>
      <c r="CT405" s="292"/>
      <c r="CU405" s="292"/>
      <c r="CV405" s="292"/>
      <c r="CW405" s="292"/>
      <c r="CX405" s="292"/>
    </row>
    <row r="406" spans="1:102" s="144" customFormat="1" ht="6" customHeight="1" x14ac:dyDescent="0.15">
      <c r="BK406" s="290"/>
      <c r="BL406" s="292"/>
      <c r="BM406" s="292"/>
      <c r="BN406" s="292"/>
      <c r="BO406" s="292"/>
      <c r="BP406" s="292"/>
      <c r="BQ406" s="292"/>
      <c r="BR406" s="292"/>
      <c r="BS406" s="292"/>
      <c r="BT406" s="292"/>
      <c r="BU406" s="292"/>
      <c r="BV406" s="292"/>
      <c r="BW406" s="292"/>
      <c r="BX406" s="292"/>
      <c r="BY406" s="292"/>
      <c r="BZ406" s="292"/>
      <c r="CA406" s="292"/>
      <c r="CB406" s="292"/>
      <c r="CC406" s="292"/>
      <c r="CD406" s="292"/>
      <c r="CE406" s="292"/>
      <c r="CF406" s="292"/>
      <c r="CG406" s="292"/>
      <c r="CH406" s="292"/>
      <c r="CI406" s="292"/>
      <c r="CJ406" s="292"/>
      <c r="CK406" s="292"/>
      <c r="CL406" s="292"/>
      <c r="CM406" s="292"/>
      <c r="CN406" s="292"/>
      <c r="CO406" s="292"/>
      <c r="CP406" s="292"/>
      <c r="CQ406" s="292"/>
      <c r="CR406" s="292"/>
      <c r="CS406" s="292"/>
      <c r="CT406" s="292"/>
      <c r="CU406" s="292"/>
      <c r="CV406" s="292"/>
      <c r="CW406" s="292"/>
      <c r="CX406" s="292"/>
    </row>
    <row r="407" spans="1:102" s="281" customFormat="1" ht="49.5" customHeight="1" x14ac:dyDescent="0.15">
      <c r="A407" s="317"/>
      <c r="B407" s="317"/>
      <c r="C407" s="317"/>
      <c r="D407" s="317"/>
      <c r="E407" s="572" t="s">
        <v>331</v>
      </c>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2"/>
      <c r="AL407" s="572"/>
      <c r="AM407" s="572"/>
      <c r="AN407" s="572"/>
      <c r="AO407" s="572"/>
      <c r="AP407" s="572"/>
      <c r="AQ407" s="572"/>
      <c r="AR407" s="572"/>
      <c r="AS407" s="572"/>
      <c r="AT407" s="572"/>
      <c r="AU407" s="572"/>
      <c r="AV407" s="572"/>
      <c r="AW407" s="572"/>
      <c r="AX407" s="572"/>
      <c r="AY407" s="572"/>
      <c r="AZ407" s="572"/>
      <c r="BA407" s="572"/>
      <c r="BB407" s="572"/>
      <c r="BC407" s="572"/>
      <c r="BD407" s="572"/>
      <c r="BE407" s="572"/>
      <c r="BF407" s="572"/>
      <c r="BG407" s="572"/>
      <c r="BH407" s="572"/>
      <c r="BI407" s="572"/>
      <c r="BJ407" s="572"/>
      <c r="BK407" s="360"/>
      <c r="BL407" s="292"/>
      <c r="BM407" s="292"/>
      <c r="BN407" s="292"/>
      <c r="BO407" s="292"/>
      <c r="BP407" s="292"/>
      <c r="BQ407" s="292"/>
      <c r="BR407" s="292"/>
      <c r="BS407" s="292"/>
      <c r="BT407" s="292"/>
      <c r="BU407" s="292"/>
      <c r="BV407" s="292"/>
      <c r="BW407" s="292"/>
      <c r="BX407" s="292"/>
      <c r="BY407" s="292"/>
      <c r="BZ407" s="292"/>
      <c r="CA407" s="292"/>
      <c r="CB407" s="292"/>
      <c r="CC407" s="292"/>
      <c r="CD407" s="292"/>
      <c r="CE407" s="292"/>
      <c r="CF407" s="292"/>
      <c r="CG407" s="292"/>
      <c r="CH407" s="292"/>
      <c r="CI407" s="292"/>
      <c r="CJ407" s="292"/>
      <c r="CK407" s="292"/>
      <c r="CL407" s="292"/>
      <c r="CM407" s="292"/>
      <c r="CN407" s="292"/>
      <c r="CO407" s="292"/>
      <c r="CP407" s="292"/>
      <c r="CQ407" s="292"/>
      <c r="CR407" s="292"/>
      <c r="CS407" s="292"/>
      <c r="CT407" s="292"/>
      <c r="CU407" s="292"/>
      <c r="CV407" s="292"/>
      <c r="CW407" s="292"/>
      <c r="CX407" s="292"/>
    </row>
    <row r="408" spans="1:102" s="281" customFormat="1" ht="49.5" customHeight="1" thickBot="1" x14ac:dyDescent="0.2">
      <c r="A408" s="317"/>
      <c r="B408" s="317"/>
      <c r="C408" s="317"/>
      <c r="D408" s="317"/>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2"/>
      <c r="AL408" s="572"/>
      <c r="AM408" s="572"/>
      <c r="AN408" s="572"/>
      <c r="AO408" s="572"/>
      <c r="AP408" s="572"/>
      <c r="AQ408" s="572"/>
      <c r="AR408" s="572"/>
      <c r="AS408" s="572"/>
      <c r="AT408" s="572"/>
      <c r="AU408" s="572"/>
      <c r="AV408" s="572"/>
      <c r="AW408" s="572"/>
      <c r="AX408" s="572"/>
      <c r="AY408" s="572"/>
      <c r="AZ408" s="572"/>
      <c r="BA408" s="572"/>
      <c r="BB408" s="572"/>
      <c r="BC408" s="572"/>
      <c r="BD408" s="572"/>
      <c r="BE408" s="572"/>
      <c r="BF408" s="572"/>
      <c r="BG408" s="572"/>
      <c r="BH408" s="572"/>
      <c r="BI408" s="572"/>
      <c r="BJ408" s="572"/>
      <c r="BK408" s="360"/>
      <c r="BL408" s="292"/>
      <c r="BM408" s="292"/>
      <c r="BN408" s="292"/>
      <c r="BO408" s="292"/>
      <c r="BP408" s="292"/>
      <c r="BQ408" s="292"/>
      <c r="BR408" s="292"/>
      <c r="BS408" s="292"/>
      <c r="BT408" s="292"/>
      <c r="BU408" s="292"/>
      <c r="BV408" s="292"/>
      <c r="BW408" s="292"/>
      <c r="BX408" s="292"/>
      <c r="BY408" s="292"/>
      <c r="BZ408" s="292"/>
      <c r="CA408" s="292"/>
      <c r="CB408" s="292"/>
      <c r="CC408" s="292"/>
      <c r="CD408" s="292"/>
      <c r="CE408" s="292"/>
      <c r="CF408" s="292"/>
      <c r="CG408" s="292"/>
      <c r="CH408" s="292"/>
      <c r="CI408" s="292"/>
      <c r="CJ408" s="292"/>
      <c r="CK408" s="292"/>
      <c r="CL408" s="292"/>
      <c r="CM408" s="292"/>
      <c r="CN408" s="292"/>
      <c r="CO408" s="292"/>
      <c r="CP408" s="292"/>
      <c r="CQ408" s="292"/>
      <c r="CR408" s="292"/>
      <c r="CS408" s="292"/>
      <c r="CT408" s="292"/>
      <c r="CU408" s="292"/>
      <c r="CV408" s="292"/>
      <c r="CW408" s="292"/>
      <c r="CX408" s="292"/>
    </row>
    <row r="409" spans="1:102" s="281" customFormat="1" ht="3" customHeight="1" x14ac:dyDescent="0.15">
      <c r="A409" s="317"/>
      <c r="B409" s="573" t="s">
        <v>332</v>
      </c>
      <c r="C409" s="574"/>
      <c r="D409" s="574"/>
      <c r="E409" s="574"/>
      <c r="F409" s="574"/>
      <c r="G409" s="574"/>
      <c r="H409" s="574"/>
      <c r="I409" s="574"/>
      <c r="J409" s="574"/>
      <c r="K409" s="574"/>
      <c r="L409" s="574"/>
      <c r="M409" s="574"/>
      <c r="N409" s="574"/>
      <c r="O409" s="574"/>
      <c r="P409" s="574"/>
      <c r="Q409" s="574"/>
      <c r="R409" s="574"/>
      <c r="S409" s="574"/>
      <c r="T409" s="575"/>
      <c r="U409" s="320"/>
      <c r="V409" s="321"/>
      <c r="W409" s="321"/>
      <c r="X409" s="321"/>
      <c r="Y409" s="322"/>
      <c r="Z409" s="318"/>
      <c r="AA409" s="318"/>
      <c r="AB409" s="529" t="s">
        <v>326</v>
      </c>
      <c r="AC409" s="530"/>
      <c r="AD409" s="530"/>
      <c r="AE409" s="530"/>
      <c r="AF409" s="530"/>
      <c r="AG409" s="530"/>
      <c r="AH409" s="530"/>
      <c r="AI409" s="530"/>
      <c r="AJ409" s="323"/>
      <c r="AK409" s="324"/>
      <c r="AL409" s="325"/>
      <c r="AM409" s="326"/>
      <c r="AN409" s="326"/>
      <c r="AO409" s="326"/>
      <c r="AP409" s="326"/>
      <c r="AQ409" s="327"/>
      <c r="AR409" s="328"/>
      <c r="AS409" s="326"/>
      <c r="AT409" s="326"/>
      <c r="AU409" s="326"/>
      <c r="AV409" s="326"/>
      <c r="AW409" s="327"/>
      <c r="AX409" s="328"/>
      <c r="AY409" s="66"/>
      <c r="AZ409" s="66"/>
      <c r="BA409" s="66"/>
      <c r="BB409" s="66"/>
      <c r="BC409" s="329"/>
      <c r="BD409" s="330"/>
      <c r="BE409" s="331"/>
      <c r="BF409" s="332"/>
      <c r="BG409" s="333"/>
      <c r="BH409" s="333"/>
      <c r="BI409" s="319"/>
      <c r="BJ409" s="319"/>
      <c r="BK409" s="360"/>
      <c r="BL409" s="292"/>
      <c r="BM409" s="292"/>
      <c r="BN409" s="292"/>
      <c r="BO409" s="292"/>
      <c r="BP409" s="292"/>
      <c r="BQ409" s="292"/>
      <c r="BR409" s="292"/>
      <c r="BS409" s="292"/>
      <c r="BT409" s="292"/>
      <c r="BU409" s="292"/>
      <c r="BV409" s="292"/>
      <c r="BW409" s="292"/>
      <c r="BX409" s="292"/>
      <c r="BY409" s="292"/>
      <c r="BZ409" s="292"/>
      <c r="CA409" s="292"/>
      <c r="CB409" s="292"/>
      <c r="CC409" s="292"/>
      <c r="CD409" s="292"/>
      <c r="CE409" s="292"/>
      <c r="CF409" s="292"/>
      <c r="CG409" s="292"/>
      <c r="CH409" s="292"/>
      <c r="CI409" s="292"/>
      <c r="CJ409" s="292"/>
      <c r="CK409" s="292"/>
      <c r="CL409" s="292"/>
      <c r="CM409" s="292"/>
      <c r="CN409" s="292"/>
      <c r="CO409" s="292"/>
      <c r="CP409" s="292"/>
      <c r="CQ409" s="292"/>
      <c r="CR409" s="292"/>
      <c r="CS409" s="292"/>
      <c r="CT409" s="292"/>
      <c r="CU409" s="292"/>
      <c r="CV409" s="292"/>
      <c r="CW409" s="292"/>
      <c r="CX409" s="292"/>
    </row>
    <row r="410" spans="1:102" s="281" customFormat="1" ht="21.75" customHeight="1" x14ac:dyDescent="0.15">
      <c r="A410" s="10"/>
      <c r="B410" s="576"/>
      <c r="C410" s="577"/>
      <c r="D410" s="577"/>
      <c r="E410" s="577"/>
      <c r="F410" s="577"/>
      <c r="G410" s="577"/>
      <c r="H410" s="577"/>
      <c r="I410" s="577"/>
      <c r="J410" s="577"/>
      <c r="K410" s="577"/>
      <c r="L410" s="577"/>
      <c r="M410" s="577"/>
      <c r="N410" s="577"/>
      <c r="O410" s="577"/>
      <c r="P410" s="577"/>
      <c r="Q410" s="577"/>
      <c r="R410" s="577"/>
      <c r="S410" s="577"/>
      <c r="T410" s="578"/>
      <c r="U410" s="334"/>
      <c r="V410" s="335"/>
      <c r="W410" s="313" t="b">
        <v>0</v>
      </c>
      <c r="X410" s="335"/>
      <c r="Y410" s="336"/>
      <c r="Z410" s="318"/>
      <c r="AA410" s="318"/>
      <c r="AB410" s="531"/>
      <c r="AC410" s="532"/>
      <c r="AD410" s="532"/>
      <c r="AE410" s="532"/>
      <c r="AF410" s="532"/>
      <c r="AG410" s="532"/>
      <c r="AH410" s="532"/>
      <c r="AI410" s="532"/>
      <c r="AJ410" s="582" t="s">
        <v>327</v>
      </c>
      <c r="AK410" s="538"/>
      <c r="AL410" s="539"/>
      <c r="AM410" s="36"/>
      <c r="AN410" s="583"/>
      <c r="AO410" s="584"/>
      <c r="AP410" s="585"/>
      <c r="AQ410" s="337"/>
      <c r="AR410" s="338" t="s">
        <v>12</v>
      </c>
      <c r="AS410" s="36"/>
      <c r="AT410" s="583"/>
      <c r="AU410" s="584"/>
      <c r="AV410" s="585"/>
      <c r="AW410" s="337"/>
      <c r="AX410" s="338" t="s">
        <v>116</v>
      </c>
      <c r="AY410" s="36"/>
      <c r="AZ410" s="201">
        <v>0</v>
      </c>
      <c r="BA410" s="36"/>
      <c r="BB410" s="201">
        <v>1</v>
      </c>
      <c r="BC410" s="337"/>
      <c r="BD410" s="339" t="s">
        <v>328</v>
      </c>
      <c r="BE410" s="331"/>
      <c r="BF410" s="586" t="s">
        <v>329</v>
      </c>
      <c r="BG410" s="586"/>
      <c r="BH410" s="586"/>
      <c r="BI410" s="317"/>
      <c r="BJ410" s="317"/>
      <c r="BK410" s="292"/>
      <c r="BL410" s="293" t="str">
        <f>IF(BM410&lt;&gt;"","●","")</f>
        <v/>
      </c>
      <c r="BM410" s="294" t="str">
        <f>IF($W$410,IF(AND(AN410&lt;&gt;"",AT410&lt;&gt;""),IF(AND(AN410=25,AT410&lt;7),"「報告可能な対象期間」が平成25年７月１日より以前となっています。平成25年７月１日以降の年月をご記入ください。",IF(AND(AN410=26,AT410&gt;=7),"「報告可能な対象期間」が平成26年７月１日以降となっています。平成26年６月１日以前の年月をご記入ください。","")),"「報告可能な対象期間」に未記入の欄があります。すべての欄にご記入ください。"),IF(OR(AN410&lt;&gt;"",AT410&lt;&gt;""),"「チェックボックス」が未記入です。すべての欄にご記入ください。",""))</f>
        <v/>
      </c>
      <c r="BN410" s="292"/>
      <c r="BO410" s="292"/>
      <c r="BP410" s="297"/>
      <c r="BQ410" s="297"/>
      <c r="BR410" s="298"/>
      <c r="BS410" s="292"/>
      <c r="BT410" s="292"/>
      <c r="BU410" s="292"/>
      <c r="BV410" s="292"/>
      <c r="BW410" s="292"/>
      <c r="BX410" s="292"/>
      <c r="BY410" s="292"/>
      <c r="BZ410" s="292"/>
      <c r="CA410" s="292"/>
      <c r="CB410" s="292"/>
      <c r="CC410" s="292"/>
      <c r="CD410" s="292"/>
      <c r="CE410" s="292"/>
      <c r="CF410" s="292"/>
      <c r="CG410" s="292"/>
      <c r="CH410" s="292"/>
      <c r="CI410" s="292"/>
      <c r="CJ410" s="292"/>
      <c r="CK410" s="292"/>
      <c r="CL410" s="292"/>
      <c r="CM410" s="292"/>
      <c r="CN410" s="292"/>
      <c r="CO410" s="292"/>
      <c r="CP410" s="292"/>
      <c r="CQ410" s="292"/>
      <c r="CR410" s="292"/>
      <c r="CS410" s="292"/>
      <c r="CT410" s="292"/>
      <c r="CU410" s="292"/>
      <c r="CV410" s="292"/>
      <c r="CW410" s="292"/>
      <c r="CX410" s="292"/>
    </row>
    <row r="411" spans="1:102" s="281" customFormat="1" ht="3" customHeight="1" thickBot="1" x14ac:dyDescent="0.2">
      <c r="A411" s="10"/>
      <c r="B411" s="579"/>
      <c r="C411" s="580"/>
      <c r="D411" s="580"/>
      <c r="E411" s="580"/>
      <c r="F411" s="580"/>
      <c r="G411" s="580"/>
      <c r="H411" s="580"/>
      <c r="I411" s="580"/>
      <c r="J411" s="580"/>
      <c r="K411" s="580"/>
      <c r="L411" s="580"/>
      <c r="M411" s="580"/>
      <c r="N411" s="580"/>
      <c r="O411" s="580"/>
      <c r="P411" s="580"/>
      <c r="Q411" s="580"/>
      <c r="R411" s="580"/>
      <c r="S411" s="580"/>
      <c r="T411" s="581"/>
      <c r="U411" s="340"/>
      <c r="V411" s="341"/>
      <c r="W411" s="341"/>
      <c r="X411" s="341"/>
      <c r="Y411" s="342"/>
      <c r="Z411" s="318"/>
      <c r="AA411" s="318"/>
      <c r="AB411" s="533"/>
      <c r="AC411" s="534"/>
      <c r="AD411" s="534"/>
      <c r="AE411" s="534"/>
      <c r="AF411" s="534"/>
      <c r="AG411" s="534"/>
      <c r="AH411" s="534"/>
      <c r="AI411" s="534"/>
      <c r="AJ411" s="343"/>
      <c r="AK411" s="344"/>
      <c r="AL411" s="345"/>
      <c r="AM411" s="346"/>
      <c r="AN411" s="346"/>
      <c r="AO411" s="346"/>
      <c r="AP411" s="346"/>
      <c r="AQ411" s="347"/>
      <c r="AR411" s="348"/>
      <c r="AS411" s="346"/>
      <c r="AT411" s="346"/>
      <c r="AU411" s="346"/>
      <c r="AV411" s="346"/>
      <c r="AW411" s="347"/>
      <c r="AX411" s="348"/>
      <c r="AY411" s="64"/>
      <c r="AZ411" s="64"/>
      <c r="BA411" s="64"/>
      <c r="BB411" s="64"/>
      <c r="BC411" s="349"/>
      <c r="BD411" s="350"/>
      <c r="BE411" s="331"/>
      <c r="BF411" s="332"/>
      <c r="BG411" s="333"/>
      <c r="BH411" s="333"/>
      <c r="BI411" s="317"/>
      <c r="BJ411" s="317"/>
      <c r="BK411" s="292"/>
      <c r="BL411" s="292"/>
      <c r="BM411" s="292"/>
      <c r="BN411" s="292"/>
      <c r="BO411" s="292"/>
      <c r="BP411" s="297"/>
      <c r="BQ411" s="297"/>
      <c r="BR411" s="298"/>
      <c r="BS411" s="292"/>
      <c r="BT411" s="292"/>
      <c r="BU411" s="292"/>
      <c r="BV411" s="292"/>
      <c r="BW411" s="292"/>
      <c r="BX411" s="292"/>
      <c r="BY411" s="292"/>
      <c r="BZ411" s="292"/>
      <c r="CA411" s="292"/>
      <c r="CB411" s="292"/>
      <c r="CC411" s="292"/>
      <c r="CD411" s="292"/>
      <c r="CE411" s="292"/>
      <c r="CF411" s="292"/>
      <c r="CG411" s="292"/>
      <c r="CH411" s="292"/>
      <c r="CI411" s="292"/>
      <c r="CJ411" s="292"/>
      <c r="CK411" s="292"/>
      <c r="CL411" s="292"/>
      <c r="CM411" s="292"/>
      <c r="CN411" s="292"/>
      <c r="CO411" s="292"/>
      <c r="CP411" s="292"/>
      <c r="CQ411" s="292"/>
      <c r="CR411" s="292"/>
      <c r="CS411" s="292"/>
      <c r="CT411" s="292"/>
      <c r="CU411" s="292"/>
      <c r="CV411" s="292"/>
      <c r="CW411" s="292"/>
      <c r="CX411" s="292"/>
    </row>
    <row r="412" spans="1:102" s="281" customFormat="1" ht="7.5" customHeight="1" x14ac:dyDescent="0.15">
      <c r="A412" s="317"/>
      <c r="B412" s="351"/>
      <c r="C412" s="351"/>
      <c r="D412" s="351"/>
      <c r="E412" s="351"/>
      <c r="F412" s="351"/>
      <c r="G412" s="351"/>
      <c r="H412" s="351"/>
      <c r="I412" s="351"/>
      <c r="J412" s="351"/>
      <c r="K412" s="351"/>
      <c r="L412" s="351"/>
      <c r="M412" s="351"/>
      <c r="N412" s="351"/>
      <c r="O412" s="351"/>
      <c r="P412" s="351"/>
      <c r="Q412" s="351"/>
      <c r="R412" s="351"/>
      <c r="S412" s="351"/>
      <c r="T412" s="351"/>
      <c r="U412" s="195"/>
      <c r="V412" s="318"/>
      <c r="W412" s="318"/>
      <c r="X412" s="318"/>
      <c r="Y412" s="318"/>
      <c r="Z412" s="318"/>
      <c r="AA412" s="318"/>
      <c r="AB412" s="318"/>
      <c r="AC412" s="318"/>
      <c r="AD412" s="318"/>
      <c r="AE412" s="318"/>
      <c r="AF412" s="318"/>
      <c r="AG412" s="318"/>
      <c r="AH412" s="318"/>
      <c r="AI412" s="318"/>
      <c r="AJ412" s="318"/>
      <c r="AK412" s="318"/>
      <c r="AL412" s="195"/>
      <c r="AM412" s="318"/>
      <c r="AN412" s="318"/>
      <c r="AO412" s="318"/>
      <c r="AP412" s="318"/>
      <c r="AQ412" s="318"/>
      <c r="AR412" s="318"/>
      <c r="AS412" s="318"/>
      <c r="AT412" s="318"/>
      <c r="AU412" s="318"/>
      <c r="AV412" s="318"/>
      <c r="AW412" s="318"/>
      <c r="AX412" s="318"/>
      <c r="AY412" s="318"/>
      <c r="AZ412" s="318"/>
      <c r="BA412" s="318"/>
      <c r="BB412" s="318"/>
      <c r="BC412" s="318"/>
      <c r="BD412" s="318"/>
      <c r="BE412" s="318"/>
      <c r="BF412" s="318"/>
      <c r="BG412" s="318"/>
      <c r="BH412" s="318"/>
      <c r="BI412" s="317"/>
      <c r="BJ412" s="317"/>
      <c r="BK412" s="292"/>
      <c r="BL412" s="292"/>
      <c r="BM412" s="292"/>
      <c r="BN412" s="292"/>
      <c r="BO412" s="292"/>
      <c r="BP412" s="292"/>
      <c r="BQ412" s="292"/>
      <c r="BR412" s="292"/>
      <c r="BS412" s="292"/>
      <c r="BT412" s="292"/>
      <c r="BU412" s="292"/>
      <c r="BV412" s="292"/>
      <c r="BW412" s="292"/>
      <c r="BX412" s="292"/>
      <c r="BY412" s="292"/>
      <c r="BZ412" s="292"/>
      <c r="CA412" s="292"/>
      <c r="CB412" s="292"/>
      <c r="CC412" s="292"/>
      <c r="CD412" s="292"/>
      <c r="CE412" s="292"/>
      <c r="CF412" s="292"/>
      <c r="CG412" s="292"/>
      <c r="CH412" s="292"/>
      <c r="CI412" s="292"/>
      <c r="CJ412" s="292"/>
      <c r="CK412" s="292"/>
      <c r="CL412" s="292"/>
      <c r="CM412" s="292"/>
      <c r="CN412" s="292"/>
      <c r="CO412" s="292"/>
      <c r="CP412" s="292"/>
      <c r="CQ412" s="292"/>
      <c r="CR412" s="292"/>
      <c r="CS412" s="292"/>
      <c r="CT412" s="292"/>
      <c r="CU412" s="292"/>
      <c r="CV412" s="292"/>
      <c r="CW412" s="292"/>
      <c r="CX412" s="292"/>
    </row>
    <row r="413" spans="1:102" s="281" customFormat="1" ht="3" customHeight="1" x14ac:dyDescent="0.15">
      <c r="A413" s="317"/>
      <c r="B413" s="351"/>
      <c r="C413" s="351"/>
      <c r="D413" s="351"/>
      <c r="E413" s="351"/>
      <c r="F413" s="351"/>
      <c r="G413" s="351"/>
      <c r="H413" s="351"/>
      <c r="I413" s="351"/>
      <c r="J413" s="351"/>
      <c r="K413" s="351"/>
      <c r="L413" s="351"/>
      <c r="M413" s="351"/>
      <c r="N413" s="351"/>
      <c r="O413" s="351"/>
      <c r="P413" s="351"/>
      <c r="Q413" s="351"/>
      <c r="R413" s="351"/>
      <c r="S413" s="351"/>
      <c r="T413" s="351"/>
      <c r="U413" s="195"/>
      <c r="V413" s="318"/>
      <c r="W413" s="318"/>
      <c r="X413" s="318"/>
      <c r="Y413" s="318"/>
      <c r="Z413" s="318"/>
      <c r="AA413" s="318"/>
      <c r="AB413" s="318"/>
      <c r="AC413" s="318"/>
      <c r="AD413" s="318"/>
      <c r="AE413" s="318"/>
      <c r="AF413" s="318"/>
      <c r="AG413" s="318"/>
      <c r="AH413" s="318"/>
      <c r="AI413" s="318"/>
      <c r="AJ413" s="318"/>
      <c r="AK413" s="318"/>
      <c r="AL413" s="333"/>
      <c r="AM413" s="352"/>
      <c r="AN413" s="353"/>
      <c r="AO413" s="353"/>
      <c r="AP413" s="354"/>
      <c r="AQ413" s="66"/>
      <c r="AR413" s="66"/>
      <c r="AS413" s="66"/>
      <c r="AT413" s="66"/>
      <c r="AU413" s="329"/>
      <c r="AV413" s="330"/>
      <c r="AW413" s="239"/>
      <c r="AX413" s="66"/>
      <c r="AY413" s="66"/>
      <c r="AZ413" s="66"/>
      <c r="BA413" s="329"/>
      <c r="BB413" s="330"/>
      <c r="BC413" s="66"/>
      <c r="BD413" s="66"/>
      <c r="BE413" s="66"/>
      <c r="BF413" s="66"/>
      <c r="BG413" s="329"/>
      <c r="BH413" s="330"/>
      <c r="BI413" s="319"/>
      <c r="BJ413" s="319"/>
      <c r="BK413" s="360"/>
      <c r="BL413" s="292"/>
      <c r="BM413" s="292"/>
      <c r="BN413" s="292"/>
      <c r="BO413" s="292"/>
      <c r="BP413" s="292"/>
      <c r="BQ413" s="292"/>
      <c r="BR413" s="292"/>
      <c r="BS413" s="292"/>
      <c r="BT413" s="292"/>
      <c r="BU413" s="292"/>
      <c r="BV413" s="292"/>
      <c r="BW413" s="292"/>
      <c r="BX413" s="292"/>
      <c r="BY413" s="292"/>
      <c r="BZ413" s="292"/>
      <c r="CA413" s="292"/>
      <c r="CB413" s="292"/>
      <c r="CC413" s="292"/>
      <c r="CD413" s="292"/>
      <c r="CE413" s="292"/>
      <c r="CF413" s="292"/>
      <c r="CG413" s="292"/>
      <c r="CH413" s="292"/>
      <c r="CI413" s="292"/>
      <c r="CJ413" s="292"/>
      <c r="CK413" s="292"/>
      <c r="CL413" s="292"/>
      <c r="CM413" s="292"/>
      <c r="CN413" s="292"/>
      <c r="CO413" s="292"/>
      <c r="CP413" s="292"/>
      <c r="CQ413" s="292"/>
      <c r="CR413" s="292"/>
      <c r="CS413" s="292"/>
      <c r="CT413" s="292"/>
      <c r="CU413" s="292"/>
      <c r="CV413" s="292"/>
      <c r="CW413" s="292"/>
      <c r="CX413" s="292"/>
    </row>
    <row r="414" spans="1:102" s="281" customFormat="1" ht="21.75" customHeight="1" x14ac:dyDescent="0.15">
      <c r="A414" s="10"/>
      <c r="B414" s="351"/>
      <c r="C414" s="351"/>
      <c r="D414" s="351"/>
      <c r="E414" s="351"/>
      <c r="F414" s="351"/>
      <c r="G414" s="351"/>
      <c r="H414" s="351"/>
      <c r="I414" s="351"/>
      <c r="J414" s="351"/>
      <c r="K414" s="351"/>
      <c r="L414" s="351"/>
      <c r="M414" s="351"/>
      <c r="N414" s="351"/>
      <c r="O414" s="351"/>
      <c r="P414" s="351"/>
      <c r="Q414" s="351"/>
      <c r="R414" s="351"/>
      <c r="S414" s="351"/>
      <c r="T414" s="351"/>
      <c r="U414" s="195"/>
      <c r="V414" s="318"/>
      <c r="W414" s="318"/>
      <c r="X414" s="318"/>
      <c r="Y414" s="318"/>
      <c r="Z414" s="318"/>
      <c r="AA414" s="318"/>
      <c r="AB414" s="318"/>
      <c r="AC414" s="318"/>
      <c r="AD414" s="318"/>
      <c r="AE414" s="318"/>
      <c r="AF414" s="318"/>
      <c r="AG414" s="318"/>
      <c r="AH414" s="318"/>
      <c r="AI414" s="318"/>
      <c r="AJ414" s="318"/>
      <c r="AK414" s="318"/>
      <c r="AL414" s="355"/>
      <c r="AM414" s="587" t="s">
        <v>327</v>
      </c>
      <c r="AN414" s="538"/>
      <c r="AO414" s="538"/>
      <c r="AP414" s="539"/>
      <c r="AQ414" s="36"/>
      <c r="AR414" s="201">
        <v>2</v>
      </c>
      <c r="AS414" s="36">
        <v>6</v>
      </c>
      <c r="AT414" s="201">
        <v>6</v>
      </c>
      <c r="AU414" s="337"/>
      <c r="AV414" s="339" t="s">
        <v>12</v>
      </c>
      <c r="AW414" s="163"/>
      <c r="AX414" s="201">
        <v>0</v>
      </c>
      <c r="AY414" s="36"/>
      <c r="AZ414" s="201">
        <v>6</v>
      </c>
      <c r="BA414" s="337"/>
      <c r="BB414" s="339" t="s">
        <v>116</v>
      </c>
      <c r="BC414" s="36"/>
      <c r="BD414" s="201">
        <v>3</v>
      </c>
      <c r="BE414" s="36"/>
      <c r="BF414" s="201">
        <v>0</v>
      </c>
      <c r="BG414" s="337"/>
      <c r="BH414" s="339" t="s">
        <v>328</v>
      </c>
      <c r="BI414" s="317"/>
      <c r="BJ414" s="317"/>
      <c r="BK414" s="292"/>
      <c r="BL414" s="292"/>
      <c r="BM414" s="292"/>
      <c r="BN414" s="292"/>
      <c r="BO414" s="292"/>
      <c r="BP414" s="297"/>
      <c r="BQ414" s="297"/>
      <c r="BR414" s="298"/>
      <c r="BS414" s="292"/>
      <c r="BT414" s="292"/>
      <c r="BU414" s="292"/>
      <c r="BV414" s="292"/>
      <c r="BW414" s="292"/>
      <c r="BX414" s="292"/>
      <c r="BY414" s="292"/>
      <c r="BZ414" s="292"/>
      <c r="CA414" s="292"/>
      <c r="CB414" s="292"/>
      <c r="CC414" s="292"/>
      <c r="CD414" s="292"/>
      <c r="CE414" s="292"/>
      <c r="CF414" s="292"/>
      <c r="CG414" s="292"/>
      <c r="CH414" s="292"/>
      <c r="CI414" s="292"/>
      <c r="CJ414" s="292"/>
      <c r="CK414" s="292"/>
      <c r="CL414" s="292"/>
      <c r="CM414" s="292"/>
      <c r="CN414" s="292"/>
      <c r="CO414" s="292"/>
      <c r="CP414" s="292"/>
      <c r="CQ414" s="292"/>
      <c r="CR414" s="292"/>
      <c r="CS414" s="292"/>
      <c r="CT414" s="292"/>
      <c r="CU414" s="292"/>
      <c r="CV414" s="292"/>
      <c r="CW414" s="292"/>
      <c r="CX414" s="292"/>
    </row>
    <row r="415" spans="1:102" s="281" customFormat="1" ht="3" customHeight="1" x14ac:dyDescent="0.15">
      <c r="A415" s="10"/>
      <c r="B415" s="356"/>
      <c r="C415" s="356"/>
      <c r="D415" s="356"/>
      <c r="E415" s="356"/>
      <c r="F415" s="356"/>
      <c r="G415" s="356"/>
      <c r="H415" s="356"/>
      <c r="I415" s="356"/>
      <c r="J415" s="356"/>
      <c r="K415" s="356"/>
      <c r="L415" s="356"/>
      <c r="M415" s="356"/>
      <c r="N415" s="356"/>
      <c r="O415" s="356"/>
      <c r="P415" s="356"/>
      <c r="Q415" s="356"/>
      <c r="R415" s="195"/>
      <c r="S415" s="195"/>
      <c r="T415" s="195"/>
      <c r="U415" s="195"/>
      <c r="V415" s="318"/>
      <c r="W415" s="318"/>
      <c r="X415" s="318"/>
      <c r="Y415" s="318"/>
      <c r="Z415" s="318"/>
      <c r="AA415" s="318"/>
      <c r="AB415" s="318"/>
      <c r="AC415" s="318"/>
      <c r="AD415" s="318"/>
      <c r="AE415" s="318"/>
      <c r="AF415" s="318"/>
      <c r="AG415" s="318"/>
      <c r="AH415" s="318"/>
      <c r="AI415" s="318"/>
      <c r="AJ415" s="318"/>
      <c r="AK415" s="318"/>
      <c r="AL415" s="333"/>
      <c r="AM415" s="357"/>
      <c r="AN415" s="358"/>
      <c r="AO415" s="358"/>
      <c r="AP415" s="359"/>
      <c r="AQ415" s="64"/>
      <c r="AR415" s="64"/>
      <c r="AS415" s="64"/>
      <c r="AT415" s="64"/>
      <c r="AU415" s="349"/>
      <c r="AV415" s="350"/>
      <c r="AW415" s="240"/>
      <c r="AX415" s="64"/>
      <c r="AY415" s="64"/>
      <c r="AZ415" s="64"/>
      <c r="BA415" s="349"/>
      <c r="BB415" s="350"/>
      <c r="BC415" s="64"/>
      <c r="BD415" s="64"/>
      <c r="BE415" s="64"/>
      <c r="BF415" s="64"/>
      <c r="BG415" s="349"/>
      <c r="BH415" s="350"/>
      <c r="BI415" s="317"/>
      <c r="BJ415" s="317"/>
      <c r="BK415" s="292"/>
      <c r="BL415" s="292"/>
      <c r="BM415" s="292"/>
      <c r="BN415" s="292"/>
      <c r="BO415" s="292"/>
      <c r="BP415" s="297"/>
      <c r="BQ415" s="297"/>
      <c r="BR415" s="298"/>
      <c r="BS415" s="292"/>
      <c r="BT415" s="292"/>
      <c r="BU415" s="292"/>
      <c r="BV415" s="292"/>
      <c r="BW415" s="292"/>
      <c r="BX415" s="292"/>
      <c r="BY415" s="292"/>
      <c r="BZ415" s="292"/>
      <c r="CA415" s="292"/>
      <c r="CB415" s="292"/>
      <c r="CC415" s="292"/>
      <c r="CD415" s="292"/>
      <c r="CE415" s="292"/>
      <c r="CF415" s="292"/>
      <c r="CG415" s="292"/>
      <c r="CH415" s="292"/>
      <c r="CI415" s="292"/>
      <c r="CJ415" s="292"/>
      <c r="CK415" s="292"/>
      <c r="CL415" s="292"/>
      <c r="CM415" s="292"/>
      <c r="CN415" s="292"/>
      <c r="CO415" s="292"/>
      <c r="CP415" s="292"/>
      <c r="CQ415" s="292"/>
      <c r="CR415" s="292"/>
      <c r="CS415" s="292"/>
      <c r="CT415" s="292"/>
      <c r="CU415" s="292"/>
      <c r="CV415" s="292"/>
      <c r="CW415" s="292"/>
      <c r="CX415" s="292"/>
    </row>
    <row r="416" spans="1:102" s="281" customFormat="1" ht="14.25" customHeight="1" x14ac:dyDescent="0.15">
      <c r="A416" s="317"/>
      <c r="B416" s="317"/>
      <c r="C416" s="317"/>
      <c r="D416" s="317"/>
      <c r="E416" s="317"/>
      <c r="F416" s="317"/>
      <c r="G416" s="317"/>
      <c r="H416" s="317"/>
      <c r="I416" s="317"/>
      <c r="J416" s="317"/>
      <c r="K416" s="317"/>
      <c r="L416" s="317"/>
      <c r="M416" s="317"/>
      <c r="N416" s="317"/>
      <c r="O416" s="317"/>
      <c r="P416" s="317"/>
      <c r="Q416" s="317"/>
      <c r="R416" s="317"/>
      <c r="S416" s="317"/>
      <c r="T416" s="317"/>
      <c r="U416" s="317"/>
      <c r="V416" s="317"/>
      <c r="W416" s="317"/>
      <c r="X416" s="317"/>
      <c r="Y416" s="317"/>
      <c r="Z416" s="317"/>
      <c r="AA416" s="317"/>
      <c r="AB416" s="317"/>
      <c r="AC416" s="317"/>
      <c r="AD416" s="317"/>
      <c r="AE416" s="317"/>
      <c r="AF416" s="317"/>
      <c r="AG416" s="317"/>
      <c r="AH416" s="317"/>
      <c r="AI416" s="317"/>
      <c r="AJ416" s="317"/>
      <c r="AK416" s="317"/>
      <c r="AL416" s="317"/>
      <c r="AM416" s="317"/>
      <c r="AN416" s="317"/>
      <c r="AO416" s="317"/>
      <c r="AP416" s="317"/>
      <c r="AQ416" s="317"/>
      <c r="AR416" s="317"/>
      <c r="AS416" s="317"/>
      <c r="AT416" s="317"/>
      <c r="AU416" s="317"/>
      <c r="AV416" s="317"/>
      <c r="AW416" s="317"/>
      <c r="AX416" s="317"/>
      <c r="AY416" s="317"/>
      <c r="AZ416" s="317"/>
      <c r="BA416" s="317"/>
      <c r="BB416" s="317"/>
      <c r="BC416" s="317"/>
      <c r="BD416" s="317"/>
      <c r="BE416" s="317"/>
      <c r="BF416" s="317"/>
      <c r="BG416" s="317"/>
      <c r="BH416" s="317"/>
      <c r="BI416" s="317"/>
      <c r="BJ416" s="317"/>
      <c r="BK416" s="292"/>
      <c r="BL416" s="292"/>
      <c r="BM416" s="292"/>
      <c r="BN416" s="292"/>
      <c r="BO416" s="292"/>
      <c r="BP416" s="292"/>
      <c r="BQ416" s="292"/>
      <c r="BR416" s="292"/>
      <c r="BS416" s="292"/>
      <c r="BT416" s="292"/>
      <c r="BU416" s="292"/>
      <c r="BV416" s="292"/>
      <c r="BW416" s="292"/>
      <c r="BX416" s="292"/>
      <c r="BY416" s="292"/>
      <c r="BZ416" s="292"/>
      <c r="CA416" s="292"/>
      <c r="CB416" s="292"/>
      <c r="CC416" s="292"/>
      <c r="CD416" s="292"/>
      <c r="CE416" s="292"/>
      <c r="CF416" s="292"/>
      <c r="CG416" s="292"/>
      <c r="CH416" s="292"/>
      <c r="CI416" s="292"/>
      <c r="CJ416" s="292"/>
      <c r="CK416" s="292"/>
      <c r="CL416" s="292"/>
      <c r="CM416" s="292"/>
      <c r="CN416" s="292"/>
      <c r="CO416" s="292"/>
      <c r="CP416" s="292"/>
      <c r="CQ416" s="292"/>
      <c r="CR416" s="292"/>
      <c r="CS416" s="292"/>
      <c r="CT416" s="292"/>
      <c r="CU416" s="292"/>
      <c r="CV416" s="292"/>
      <c r="CW416" s="292"/>
      <c r="CX416" s="292"/>
    </row>
    <row r="417" spans="1:102" s="281" customFormat="1" ht="6.75" customHeight="1" x14ac:dyDescent="0.15">
      <c r="A417" s="317"/>
      <c r="B417" s="317"/>
      <c r="C417" s="317"/>
      <c r="D417" s="317"/>
      <c r="E417" s="317"/>
      <c r="F417" s="317"/>
      <c r="G417" s="317"/>
      <c r="H417" s="317"/>
      <c r="I417" s="317"/>
      <c r="J417" s="317"/>
      <c r="K417" s="317"/>
      <c r="L417" s="317"/>
      <c r="M417" s="317"/>
      <c r="N417" s="317"/>
      <c r="O417" s="317"/>
      <c r="P417" s="317"/>
      <c r="Q417" s="317"/>
      <c r="R417" s="317"/>
      <c r="S417" s="317"/>
      <c r="T417" s="317"/>
      <c r="U417" s="317"/>
      <c r="V417" s="317"/>
      <c r="W417" s="317"/>
      <c r="X417" s="317"/>
      <c r="Y417" s="317"/>
      <c r="Z417" s="317"/>
      <c r="AA417" s="317"/>
      <c r="AB417" s="317"/>
      <c r="AC417" s="317"/>
      <c r="AD417" s="317"/>
      <c r="AE417" s="317"/>
      <c r="AF417" s="317"/>
      <c r="AG417" s="317"/>
      <c r="AH417" s="317"/>
      <c r="AI417" s="317"/>
      <c r="AJ417" s="317"/>
      <c r="AK417" s="317"/>
      <c r="AL417" s="317"/>
      <c r="AM417" s="317"/>
      <c r="AN417" s="317"/>
      <c r="AO417" s="317"/>
      <c r="AP417" s="317"/>
      <c r="AQ417" s="317"/>
      <c r="AR417" s="317"/>
      <c r="AS417" s="317"/>
      <c r="AT417" s="317"/>
      <c r="AU417" s="317"/>
      <c r="AV417" s="317"/>
      <c r="AW417" s="317"/>
      <c r="AX417" s="317"/>
      <c r="AY417" s="317"/>
      <c r="AZ417" s="317"/>
      <c r="BA417" s="317"/>
      <c r="BB417" s="317"/>
      <c r="BC417" s="317"/>
      <c r="BD417" s="317"/>
      <c r="BE417" s="317"/>
      <c r="BF417" s="317"/>
      <c r="BG417" s="317"/>
      <c r="BH417" s="317"/>
      <c r="BI417" s="8"/>
      <c r="BJ417" s="317"/>
      <c r="BK417" s="297"/>
      <c r="BL417" s="292"/>
      <c r="BM417" s="292"/>
      <c r="BN417" s="292"/>
      <c r="BO417" s="292"/>
      <c r="BP417" s="292"/>
      <c r="BQ417" s="292"/>
      <c r="BR417" s="292"/>
      <c r="BS417" s="292"/>
      <c r="BT417" s="292"/>
      <c r="BU417" s="292"/>
      <c r="BV417" s="292"/>
      <c r="BW417" s="292"/>
      <c r="BX417" s="292"/>
      <c r="BY417" s="292"/>
      <c r="BZ417" s="292"/>
      <c r="CA417" s="292"/>
      <c r="CB417" s="292"/>
      <c r="CC417" s="292"/>
      <c r="CD417" s="292"/>
      <c r="CE417" s="292"/>
      <c r="CF417" s="292"/>
      <c r="CG417" s="292"/>
      <c r="CH417" s="292"/>
      <c r="CI417" s="292"/>
      <c r="CJ417" s="292"/>
      <c r="CK417" s="292"/>
      <c r="CL417" s="292"/>
      <c r="CM417" s="292"/>
      <c r="CN417" s="292"/>
      <c r="CO417" s="292"/>
      <c r="CP417" s="292"/>
      <c r="CQ417" s="292"/>
      <c r="CR417" s="292"/>
      <c r="CS417" s="292"/>
      <c r="CT417" s="292"/>
      <c r="CU417" s="292"/>
      <c r="CV417" s="292"/>
      <c r="CW417" s="292"/>
      <c r="CX417" s="292"/>
    </row>
    <row r="418" spans="1:102" s="317" customFormat="1" ht="19.5" customHeight="1" thickBot="1" x14ac:dyDescent="0.2">
      <c r="A418" s="384" t="s">
        <v>330</v>
      </c>
      <c r="B418" s="472"/>
      <c r="C418" s="472"/>
      <c r="D418" s="472"/>
      <c r="E418" s="472"/>
      <c r="F418" s="472"/>
      <c r="G418" s="472"/>
      <c r="H418" s="472"/>
      <c r="I418" s="472"/>
      <c r="J418" s="472"/>
      <c r="K418" s="472"/>
      <c r="L418" s="472"/>
      <c r="M418" s="472"/>
      <c r="N418" s="472"/>
      <c r="O418" s="472"/>
      <c r="P418" s="472"/>
      <c r="Q418" s="472"/>
      <c r="R418" s="472"/>
      <c r="S418" s="472"/>
      <c r="T418" s="472"/>
      <c r="U418" s="472"/>
      <c r="V418" s="472"/>
      <c r="W418" s="472"/>
      <c r="X418" s="472"/>
      <c r="Y418" s="472"/>
      <c r="Z418" s="472"/>
      <c r="AA418" s="472"/>
      <c r="AB418" s="472"/>
      <c r="AC418" s="472"/>
      <c r="AD418" s="472"/>
      <c r="AE418" s="472"/>
      <c r="AF418" s="472"/>
      <c r="AG418" s="472"/>
      <c r="AH418" s="472"/>
      <c r="AI418" s="472"/>
      <c r="AJ418" s="472"/>
      <c r="AK418" s="472"/>
      <c r="AL418" s="472"/>
      <c r="AM418" s="472"/>
      <c r="AN418" s="472"/>
      <c r="AO418" s="472"/>
      <c r="AP418" s="472"/>
      <c r="AQ418" s="472"/>
      <c r="AR418" s="472"/>
      <c r="AS418" s="472"/>
      <c r="AT418" s="472"/>
      <c r="AU418" s="472"/>
      <c r="AV418" s="472"/>
      <c r="AW418" s="472"/>
      <c r="AX418" s="472"/>
      <c r="AY418" s="472"/>
      <c r="AZ418" s="472"/>
      <c r="BA418" s="472"/>
      <c r="BB418" s="472"/>
      <c r="BC418" s="472"/>
      <c r="BD418" s="472"/>
      <c r="BE418" s="472"/>
      <c r="BF418" s="472"/>
      <c r="BG418" s="472"/>
      <c r="BH418" s="472"/>
      <c r="BI418" s="472"/>
      <c r="BJ418" s="473"/>
      <c r="BK418" s="290"/>
      <c r="BL418" s="292"/>
      <c r="BM418" s="292"/>
      <c r="BN418" s="292"/>
      <c r="BO418" s="292"/>
      <c r="BP418" s="292"/>
      <c r="BQ418" s="292"/>
      <c r="BR418" s="292"/>
      <c r="BS418" s="292"/>
      <c r="BT418" s="292"/>
      <c r="BU418" s="292"/>
      <c r="BV418" s="292"/>
      <c r="BW418" s="292"/>
      <c r="BX418" s="292"/>
      <c r="BY418" s="292"/>
      <c r="BZ418" s="292"/>
      <c r="CA418" s="292"/>
      <c r="CB418" s="292"/>
      <c r="CC418" s="292"/>
      <c r="CD418" s="292"/>
      <c r="CE418" s="292"/>
      <c r="CF418" s="292"/>
      <c r="CG418" s="292"/>
      <c r="CH418" s="292"/>
      <c r="CI418" s="292"/>
      <c r="CJ418" s="292"/>
      <c r="CK418" s="292"/>
      <c r="CL418" s="292"/>
      <c r="CM418" s="292"/>
      <c r="CN418" s="292"/>
      <c r="CO418" s="292"/>
      <c r="CP418" s="292"/>
      <c r="CQ418" s="292"/>
      <c r="CR418" s="292"/>
      <c r="CS418" s="292"/>
      <c r="CT418" s="292"/>
      <c r="CU418" s="292"/>
      <c r="CV418" s="292"/>
      <c r="CW418" s="292"/>
      <c r="CX418" s="292"/>
    </row>
    <row r="419" spans="1:102" s="317" customFormat="1" ht="64.5" customHeight="1" thickBot="1" x14ac:dyDescent="0.2">
      <c r="A419" s="569"/>
      <c r="B419" s="570"/>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c r="AQ419" s="570"/>
      <c r="AR419" s="570"/>
      <c r="AS419" s="570"/>
      <c r="AT419" s="570"/>
      <c r="AU419" s="570"/>
      <c r="AV419" s="570"/>
      <c r="AW419" s="570"/>
      <c r="AX419" s="570"/>
      <c r="AY419" s="570"/>
      <c r="AZ419" s="570"/>
      <c r="BA419" s="570"/>
      <c r="BB419" s="570"/>
      <c r="BC419" s="570"/>
      <c r="BD419" s="570"/>
      <c r="BE419" s="570"/>
      <c r="BF419" s="570"/>
      <c r="BG419" s="570"/>
      <c r="BH419" s="570"/>
      <c r="BI419" s="570"/>
      <c r="BJ419" s="571"/>
      <c r="BK419" s="290"/>
      <c r="BL419" s="292"/>
      <c r="BM419" s="292"/>
      <c r="BN419" s="292"/>
      <c r="BO419" s="292"/>
      <c r="BP419" s="292"/>
      <c r="BQ419" s="292"/>
      <c r="BR419" s="292"/>
      <c r="BS419" s="292"/>
      <c r="BT419" s="292"/>
      <c r="BU419" s="292"/>
      <c r="BV419" s="292"/>
      <c r="BW419" s="292"/>
      <c r="BX419" s="292"/>
      <c r="BY419" s="292"/>
      <c r="BZ419" s="292"/>
      <c r="CA419" s="292"/>
      <c r="CB419" s="292"/>
      <c r="CC419" s="292"/>
      <c r="CD419" s="292"/>
      <c r="CE419" s="292"/>
      <c r="CF419" s="292"/>
      <c r="CG419" s="292"/>
      <c r="CH419" s="292"/>
      <c r="CI419" s="292"/>
      <c r="CJ419" s="292"/>
      <c r="CK419" s="292"/>
      <c r="CL419" s="292"/>
      <c r="CM419" s="292"/>
      <c r="CN419" s="292"/>
      <c r="CO419" s="292"/>
      <c r="CP419" s="292"/>
      <c r="CQ419" s="292"/>
      <c r="CR419" s="292"/>
      <c r="CS419" s="292"/>
      <c r="CT419" s="292"/>
      <c r="CU419" s="292"/>
      <c r="CV419" s="292"/>
      <c r="CW419" s="292"/>
      <c r="CX419" s="292"/>
    </row>
    <row r="420" spans="1:102" s="281" customFormat="1" ht="6" customHeight="1" x14ac:dyDescent="0.15">
      <c r="BK420" s="292"/>
      <c r="BL420" s="292"/>
      <c r="BM420" s="292"/>
      <c r="BN420" s="292"/>
      <c r="BO420" s="292"/>
      <c r="BP420" s="292"/>
      <c r="BQ420" s="292"/>
      <c r="BR420" s="292"/>
      <c r="BS420" s="292"/>
      <c r="BT420" s="292"/>
      <c r="BU420" s="292"/>
      <c r="BV420" s="292"/>
      <c r="BW420" s="292"/>
      <c r="BX420" s="292"/>
      <c r="BY420" s="292"/>
      <c r="BZ420" s="292"/>
      <c r="CA420" s="292"/>
      <c r="CB420" s="292"/>
      <c r="CC420" s="292"/>
      <c r="CD420" s="292"/>
      <c r="CE420" s="292"/>
      <c r="CF420" s="292"/>
      <c r="CG420" s="292"/>
      <c r="CH420" s="292"/>
      <c r="CI420" s="292"/>
      <c r="CJ420" s="292"/>
      <c r="CK420" s="292"/>
      <c r="CL420" s="292"/>
      <c r="CM420" s="292"/>
      <c r="CN420" s="292"/>
      <c r="CO420" s="292"/>
      <c r="CP420" s="292"/>
      <c r="CQ420" s="292"/>
      <c r="CR420" s="292"/>
      <c r="CS420" s="292"/>
      <c r="CT420" s="292"/>
      <c r="CU420" s="292"/>
      <c r="CV420" s="292"/>
      <c r="CW420" s="292"/>
      <c r="CX420" s="292"/>
    </row>
    <row r="421" spans="1:102" s="302" customFormat="1" ht="21.75" customHeight="1" x14ac:dyDescent="0.15">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c r="AE421" s="292"/>
      <c r="AF421" s="292"/>
      <c r="AG421" s="292"/>
      <c r="AH421" s="292"/>
      <c r="AI421" s="292"/>
      <c r="AJ421" s="292"/>
      <c r="AK421" s="292"/>
      <c r="AL421" s="292"/>
      <c r="AM421" s="292"/>
      <c r="AN421" s="292"/>
      <c r="AO421" s="292"/>
      <c r="AP421" s="292"/>
      <c r="AQ421" s="292"/>
      <c r="AR421" s="292"/>
      <c r="AS421" s="292"/>
      <c r="AT421" s="292"/>
      <c r="AU421" s="292"/>
      <c r="AV421" s="292"/>
      <c r="AW421" s="292"/>
      <c r="AX421" s="292"/>
      <c r="AY421" s="292"/>
      <c r="AZ421" s="292"/>
      <c r="BA421" s="292"/>
      <c r="BB421" s="292"/>
      <c r="BC421" s="292"/>
      <c r="BD421" s="292"/>
      <c r="BE421" s="292"/>
      <c r="BF421" s="292"/>
      <c r="BG421" s="292"/>
      <c r="BH421" s="292"/>
      <c r="BI421" s="292"/>
      <c r="BJ421" s="292"/>
      <c r="BK421" s="290"/>
      <c r="BL421" s="292"/>
      <c r="BM421" s="292"/>
      <c r="BN421" s="292"/>
      <c r="BO421" s="292"/>
      <c r="BP421" s="292"/>
      <c r="BQ421" s="292"/>
      <c r="BR421" s="292"/>
      <c r="BS421" s="292"/>
      <c r="BT421" s="292"/>
      <c r="BU421" s="292"/>
      <c r="BV421" s="292"/>
      <c r="BW421" s="292"/>
      <c r="BX421" s="292"/>
      <c r="BY421" s="292"/>
      <c r="BZ421" s="292"/>
      <c r="CA421" s="292"/>
      <c r="CB421" s="292"/>
      <c r="CC421" s="292"/>
      <c r="CD421" s="292"/>
      <c r="CE421" s="292"/>
      <c r="CF421" s="292"/>
      <c r="CG421" s="292"/>
      <c r="CH421" s="292"/>
      <c r="CI421" s="292"/>
      <c r="CJ421" s="292"/>
      <c r="CK421" s="292"/>
      <c r="CL421" s="292"/>
      <c r="CM421" s="292"/>
      <c r="CN421" s="292"/>
      <c r="CO421" s="292"/>
      <c r="CP421" s="292"/>
      <c r="CQ421" s="292"/>
      <c r="CR421" s="292"/>
      <c r="CS421" s="292"/>
      <c r="CT421" s="292"/>
      <c r="CU421" s="292"/>
      <c r="CV421" s="292"/>
      <c r="CW421" s="292"/>
      <c r="CX421" s="292"/>
    </row>
    <row r="422" spans="1:102" s="302" customFormat="1" ht="21.75" customHeight="1" x14ac:dyDescent="0.15">
      <c r="A422" s="292"/>
      <c r="B422" s="292"/>
      <c r="C422" s="303" t="str">
        <f>IF(COUNTIF($BL$3:$BL$404,"●")&gt;0,"未記入、もしくは記入内容の見直しが必要な欄があります。","")</f>
        <v>未記入、もしくは記入内容の見直しが必要な欄があります。</v>
      </c>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c r="AE422" s="292"/>
      <c r="AF422" s="292"/>
      <c r="AG422" s="292"/>
      <c r="AH422" s="292"/>
      <c r="AI422" s="292"/>
      <c r="AJ422" s="292"/>
      <c r="AK422" s="292"/>
      <c r="AL422" s="292"/>
      <c r="AM422" s="292"/>
      <c r="AN422" s="292"/>
      <c r="AO422" s="292"/>
      <c r="AP422" s="292"/>
      <c r="AQ422" s="292"/>
      <c r="AR422" s="292"/>
      <c r="AS422" s="292"/>
      <c r="AT422" s="292"/>
      <c r="AU422" s="292"/>
      <c r="AV422" s="292"/>
      <c r="AW422" s="292"/>
      <c r="AX422" s="292"/>
      <c r="AY422" s="292"/>
      <c r="AZ422" s="292"/>
      <c r="BA422" s="292"/>
      <c r="BB422" s="292"/>
      <c r="BC422" s="292"/>
      <c r="BD422" s="292"/>
      <c r="BE422" s="292"/>
      <c r="BF422" s="292"/>
      <c r="BG422" s="292"/>
      <c r="BH422" s="292"/>
      <c r="BI422" s="292"/>
      <c r="BJ422" s="292"/>
      <c r="BK422" s="290"/>
      <c r="BL422" s="292"/>
      <c r="BM422" s="292"/>
      <c r="BN422" s="292"/>
      <c r="BO422" s="292"/>
      <c r="BP422" s="292"/>
      <c r="BQ422" s="292"/>
      <c r="BR422" s="292"/>
      <c r="BS422" s="292"/>
      <c r="BT422" s="292"/>
      <c r="BU422" s="292"/>
      <c r="BV422" s="292"/>
      <c r="BW422" s="292"/>
      <c r="BX422" s="292"/>
      <c r="BY422" s="292"/>
      <c r="BZ422" s="292"/>
      <c r="CA422" s="292"/>
      <c r="CB422" s="292"/>
      <c r="CC422" s="292"/>
      <c r="CD422" s="292"/>
      <c r="CE422" s="292"/>
      <c r="CF422" s="292"/>
      <c r="CG422" s="292"/>
      <c r="CH422" s="292"/>
      <c r="CI422" s="292"/>
      <c r="CJ422" s="292"/>
      <c r="CK422" s="292"/>
      <c r="CL422" s="292"/>
      <c r="CM422" s="292"/>
      <c r="CN422" s="292"/>
      <c r="CO422" s="292"/>
      <c r="CP422" s="292"/>
      <c r="CQ422" s="292"/>
      <c r="CR422" s="292"/>
      <c r="CS422" s="292"/>
      <c r="CT422" s="292"/>
      <c r="CU422" s="292"/>
      <c r="CV422" s="292"/>
      <c r="CW422" s="292"/>
      <c r="CX422" s="292"/>
    </row>
    <row r="423" spans="1:102" s="302" customFormat="1" ht="21.75" customHeight="1" x14ac:dyDescent="0.15">
      <c r="A423" s="292"/>
      <c r="B423" s="292"/>
      <c r="C423" s="304" t="str">
        <f>IF(COUNTIF($BL$3:$BL$404,"●")&gt;0,"調査票の右側に表記されている内容をご確認ください。","")</f>
        <v>調査票の右側に表記されている内容をご確認ください。</v>
      </c>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c r="AE423" s="292"/>
      <c r="AF423" s="292"/>
      <c r="AG423" s="292"/>
      <c r="AH423" s="292"/>
      <c r="AI423" s="292"/>
      <c r="AJ423" s="292"/>
      <c r="AK423" s="292"/>
      <c r="AL423" s="292"/>
      <c r="AM423" s="292"/>
      <c r="AN423" s="292"/>
      <c r="AO423" s="292"/>
      <c r="AP423" s="292"/>
      <c r="AQ423" s="292"/>
      <c r="AR423" s="292"/>
      <c r="AS423" s="292"/>
      <c r="AT423" s="292"/>
      <c r="AU423" s="292"/>
      <c r="AV423" s="292"/>
      <c r="AW423" s="292"/>
      <c r="AX423" s="292"/>
      <c r="AY423" s="292"/>
      <c r="AZ423" s="292"/>
      <c r="BA423" s="292"/>
      <c r="BB423" s="292"/>
      <c r="BC423" s="292"/>
      <c r="BD423" s="292"/>
      <c r="BE423" s="292"/>
      <c r="BF423" s="292"/>
      <c r="BG423" s="292"/>
      <c r="BH423" s="292"/>
      <c r="BI423" s="292"/>
      <c r="BJ423" s="292"/>
      <c r="BK423" s="290"/>
      <c r="BL423" s="292"/>
      <c r="BM423" s="292"/>
      <c r="BN423" s="292"/>
      <c r="BO423" s="292"/>
      <c r="BP423" s="292"/>
      <c r="BQ423" s="292"/>
      <c r="BR423" s="292"/>
      <c r="BS423" s="292"/>
      <c r="BT423" s="292"/>
      <c r="BU423" s="292"/>
      <c r="BV423" s="292"/>
      <c r="BW423" s="292"/>
      <c r="BX423" s="292"/>
      <c r="BY423" s="292"/>
      <c r="BZ423" s="292"/>
      <c r="CA423" s="292"/>
      <c r="CB423" s="292"/>
      <c r="CC423" s="292"/>
      <c r="CD423" s="292"/>
      <c r="CE423" s="292"/>
      <c r="CF423" s="292"/>
      <c r="CG423" s="292"/>
      <c r="CH423" s="292"/>
      <c r="CI423" s="292"/>
      <c r="CJ423" s="292"/>
      <c r="CK423" s="292"/>
      <c r="CL423" s="292"/>
      <c r="CM423" s="292"/>
      <c r="CN423" s="292"/>
      <c r="CO423" s="292"/>
      <c r="CP423" s="292"/>
      <c r="CQ423" s="292"/>
      <c r="CR423" s="292"/>
      <c r="CS423" s="292"/>
      <c r="CT423" s="292"/>
      <c r="CU423" s="292"/>
      <c r="CV423" s="292"/>
      <c r="CW423" s="292"/>
      <c r="CX423" s="292"/>
    </row>
    <row r="424" spans="1:102" s="302" customFormat="1" ht="21.75" customHeight="1" x14ac:dyDescent="0.15">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c r="AE424" s="292"/>
      <c r="AF424" s="292"/>
      <c r="AG424" s="292"/>
      <c r="AH424" s="292"/>
      <c r="AI424" s="292"/>
      <c r="AJ424" s="292"/>
      <c r="AK424" s="292"/>
      <c r="AL424" s="292"/>
      <c r="AM424" s="292"/>
      <c r="AN424" s="292"/>
      <c r="AO424" s="292"/>
      <c r="AP424" s="292"/>
      <c r="AQ424" s="292"/>
      <c r="AR424" s="292"/>
      <c r="AS424" s="292"/>
      <c r="AT424" s="292"/>
      <c r="AU424" s="292"/>
      <c r="AV424" s="292"/>
      <c r="AW424" s="292"/>
      <c r="AX424" s="292"/>
      <c r="AY424" s="292"/>
      <c r="AZ424" s="292"/>
      <c r="BA424" s="292"/>
      <c r="BB424" s="292"/>
      <c r="BC424" s="292"/>
      <c r="BD424" s="292"/>
      <c r="BE424" s="292"/>
      <c r="BF424" s="292"/>
      <c r="BG424" s="292"/>
      <c r="BH424" s="292"/>
      <c r="BI424" s="292"/>
      <c r="BJ424" s="292"/>
      <c r="BK424" s="290"/>
      <c r="BL424" s="292"/>
      <c r="BM424" s="292"/>
      <c r="BN424" s="292"/>
      <c r="BO424" s="292"/>
      <c r="BP424" s="292"/>
      <c r="BQ424" s="292"/>
      <c r="BR424" s="292"/>
      <c r="BS424" s="292"/>
      <c r="BT424" s="292"/>
      <c r="BU424" s="292"/>
      <c r="BV424" s="292"/>
      <c r="BW424" s="292"/>
      <c r="BX424" s="292"/>
      <c r="BY424" s="292"/>
      <c r="BZ424" s="292"/>
      <c r="CA424" s="292"/>
      <c r="CB424" s="292"/>
      <c r="CC424" s="292"/>
      <c r="CD424" s="292"/>
      <c r="CE424" s="292"/>
      <c r="CF424" s="292"/>
      <c r="CG424" s="292"/>
      <c r="CH424" s="292"/>
      <c r="CI424" s="292"/>
      <c r="CJ424" s="292"/>
      <c r="CK424" s="292"/>
      <c r="CL424" s="292"/>
      <c r="CM424" s="292"/>
      <c r="CN424" s="292"/>
      <c r="CO424" s="292"/>
      <c r="CP424" s="292"/>
      <c r="CQ424" s="292"/>
      <c r="CR424" s="292"/>
      <c r="CS424" s="292"/>
      <c r="CT424" s="292"/>
      <c r="CU424" s="292"/>
      <c r="CV424" s="292"/>
      <c r="CW424" s="292"/>
      <c r="CX424" s="292"/>
    </row>
    <row r="425" spans="1:102" s="302" customFormat="1" ht="21.75" customHeight="1" x14ac:dyDescent="0.15">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92"/>
      <c r="AL425" s="292"/>
      <c r="AM425" s="292"/>
      <c r="AN425" s="292"/>
      <c r="AO425" s="292"/>
      <c r="AP425" s="292"/>
      <c r="AQ425" s="292"/>
      <c r="AR425" s="292"/>
      <c r="AS425" s="292"/>
      <c r="AT425" s="292"/>
      <c r="AU425" s="292"/>
      <c r="AV425" s="292"/>
      <c r="AW425" s="292"/>
      <c r="AX425" s="292"/>
      <c r="AY425" s="292"/>
      <c r="AZ425" s="292"/>
      <c r="BA425" s="292"/>
      <c r="BB425" s="292"/>
      <c r="BC425" s="292"/>
      <c r="BD425" s="292"/>
      <c r="BE425" s="292"/>
      <c r="BF425" s="292"/>
      <c r="BG425" s="292"/>
      <c r="BH425" s="292"/>
      <c r="BI425" s="292"/>
      <c r="BJ425" s="292"/>
      <c r="BK425" s="290"/>
      <c r="BL425" s="292"/>
      <c r="BM425" s="292"/>
      <c r="BN425" s="292"/>
      <c r="BO425" s="292"/>
      <c r="BP425" s="292"/>
      <c r="BQ425" s="292"/>
      <c r="BR425" s="292"/>
      <c r="BS425" s="292"/>
      <c r="BT425" s="292"/>
      <c r="BU425" s="292"/>
      <c r="BV425" s="292"/>
      <c r="BW425" s="292"/>
      <c r="BX425" s="292"/>
      <c r="BY425" s="292"/>
      <c r="BZ425" s="292"/>
      <c r="CA425" s="292"/>
      <c r="CB425" s="292"/>
      <c r="CC425" s="292"/>
      <c r="CD425" s="292"/>
      <c r="CE425" s="292"/>
      <c r="CF425" s="292"/>
      <c r="CG425" s="292"/>
      <c r="CH425" s="292"/>
      <c r="CI425" s="292"/>
      <c r="CJ425" s="292"/>
      <c r="CK425" s="292"/>
      <c r="CL425" s="292"/>
      <c r="CM425" s="292"/>
      <c r="CN425" s="292"/>
      <c r="CO425" s="292"/>
      <c r="CP425" s="292"/>
      <c r="CQ425" s="292"/>
      <c r="CR425" s="292"/>
      <c r="CS425" s="292"/>
      <c r="CT425" s="292"/>
      <c r="CU425" s="292"/>
      <c r="CV425" s="292"/>
      <c r="CW425" s="292"/>
      <c r="CX425" s="292"/>
    </row>
    <row r="426" spans="1:102" s="302" customFormat="1" ht="21.75" customHeight="1" x14ac:dyDescent="0.15">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c r="AE426" s="292"/>
      <c r="AF426" s="292"/>
      <c r="AG426" s="292"/>
      <c r="AH426" s="292"/>
      <c r="AI426" s="292"/>
      <c r="AJ426" s="292"/>
      <c r="AK426" s="292"/>
      <c r="AL426" s="292"/>
      <c r="AM426" s="292"/>
      <c r="AN426" s="292"/>
      <c r="AO426" s="292"/>
      <c r="AP426" s="292"/>
      <c r="AQ426" s="292"/>
      <c r="AR426" s="292"/>
      <c r="AS426" s="292"/>
      <c r="AT426" s="292"/>
      <c r="AU426" s="292"/>
      <c r="AV426" s="292"/>
      <c r="AW426" s="292"/>
      <c r="AX426" s="292"/>
      <c r="AY426" s="292"/>
      <c r="AZ426" s="292"/>
      <c r="BA426" s="292"/>
      <c r="BB426" s="292"/>
      <c r="BC426" s="292"/>
      <c r="BD426" s="292"/>
      <c r="BE426" s="292"/>
      <c r="BF426" s="292"/>
      <c r="BG426" s="292"/>
      <c r="BH426" s="292"/>
      <c r="BI426" s="292"/>
      <c r="BJ426" s="292"/>
      <c r="BK426" s="290"/>
      <c r="BL426" s="292"/>
      <c r="BM426" s="292"/>
      <c r="BN426" s="292"/>
      <c r="BO426" s="292"/>
      <c r="BP426" s="292"/>
      <c r="BQ426" s="292"/>
      <c r="BR426" s="292"/>
      <c r="BS426" s="292"/>
      <c r="BT426" s="292"/>
      <c r="BU426" s="292"/>
      <c r="BV426" s="292"/>
      <c r="BW426" s="292"/>
      <c r="BX426" s="292"/>
      <c r="BY426" s="292"/>
      <c r="BZ426" s="292"/>
      <c r="CA426" s="292"/>
      <c r="CB426" s="292"/>
      <c r="CC426" s="292"/>
      <c r="CD426" s="292"/>
      <c r="CE426" s="292"/>
      <c r="CF426" s="292"/>
      <c r="CG426" s="292"/>
      <c r="CH426" s="292"/>
      <c r="CI426" s="292"/>
      <c r="CJ426" s="292"/>
      <c r="CK426" s="292"/>
      <c r="CL426" s="292"/>
      <c r="CM426" s="292"/>
      <c r="CN426" s="292"/>
      <c r="CO426" s="292"/>
      <c r="CP426" s="292"/>
      <c r="CQ426" s="292"/>
      <c r="CR426" s="292"/>
      <c r="CS426" s="292"/>
      <c r="CT426" s="292"/>
      <c r="CU426" s="292"/>
      <c r="CV426" s="292"/>
      <c r="CW426" s="292"/>
      <c r="CX426" s="292"/>
    </row>
    <row r="427" spans="1:102" s="302" customFormat="1" ht="21.75" customHeight="1" x14ac:dyDescent="0.15">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c r="AE427" s="292"/>
      <c r="AF427" s="292"/>
      <c r="AG427" s="292"/>
      <c r="AH427" s="292"/>
      <c r="AI427" s="292"/>
      <c r="AJ427" s="292"/>
      <c r="AK427" s="292"/>
      <c r="AL427" s="292"/>
      <c r="AM427" s="292"/>
      <c r="AN427" s="292"/>
      <c r="AO427" s="292"/>
      <c r="AP427" s="292"/>
      <c r="AQ427" s="292"/>
      <c r="AR427" s="292"/>
      <c r="AS427" s="292"/>
      <c r="AT427" s="292"/>
      <c r="AU427" s="292"/>
      <c r="AV427" s="292"/>
      <c r="AW427" s="292"/>
      <c r="AX427" s="292"/>
      <c r="AY427" s="292"/>
      <c r="AZ427" s="292"/>
      <c r="BA427" s="292"/>
      <c r="BB427" s="292"/>
      <c r="BC427" s="292"/>
      <c r="BD427" s="292"/>
      <c r="BE427" s="292"/>
      <c r="BF427" s="292"/>
      <c r="BG427" s="292"/>
      <c r="BH427" s="292"/>
      <c r="BI427" s="292"/>
      <c r="BJ427" s="292"/>
      <c r="BK427" s="290"/>
      <c r="BL427" s="292"/>
      <c r="BM427" s="292"/>
      <c r="BN427" s="292"/>
      <c r="BO427" s="292"/>
      <c r="BP427" s="292"/>
      <c r="BQ427" s="292"/>
      <c r="BR427" s="292"/>
      <c r="BS427" s="292"/>
      <c r="BT427" s="292"/>
      <c r="BU427" s="292"/>
      <c r="BV427" s="292"/>
      <c r="BW427" s="292"/>
      <c r="BX427" s="292"/>
      <c r="BY427" s="292"/>
      <c r="BZ427" s="292"/>
      <c r="CA427" s="292"/>
      <c r="CB427" s="292"/>
      <c r="CC427" s="292"/>
      <c r="CD427" s="292"/>
      <c r="CE427" s="292"/>
      <c r="CF427" s="292"/>
      <c r="CG427" s="292"/>
      <c r="CH427" s="292"/>
      <c r="CI427" s="292"/>
      <c r="CJ427" s="292"/>
      <c r="CK427" s="292"/>
      <c r="CL427" s="292"/>
      <c r="CM427" s="292"/>
      <c r="CN427" s="292"/>
      <c r="CO427" s="292"/>
      <c r="CP427" s="292"/>
      <c r="CQ427" s="292"/>
      <c r="CR427" s="292"/>
      <c r="CS427" s="292"/>
      <c r="CT427" s="292"/>
      <c r="CU427" s="292"/>
      <c r="CV427" s="292"/>
      <c r="CW427" s="292"/>
      <c r="CX427" s="292"/>
    </row>
    <row r="428" spans="1:102" s="302" customFormat="1" ht="21.75" customHeight="1" x14ac:dyDescent="0.15">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c r="AI428" s="292"/>
      <c r="AJ428" s="292"/>
      <c r="AK428" s="292"/>
      <c r="AL428" s="292"/>
      <c r="AM428" s="292"/>
      <c r="AN428" s="292"/>
      <c r="AO428" s="292"/>
      <c r="AP428" s="292"/>
      <c r="AQ428" s="292"/>
      <c r="AR428" s="292"/>
      <c r="AS428" s="292"/>
      <c r="AT428" s="292"/>
      <c r="AU428" s="292"/>
      <c r="AV428" s="292"/>
      <c r="AW428" s="292"/>
      <c r="AX428" s="292"/>
      <c r="AY428" s="292"/>
      <c r="AZ428" s="292"/>
      <c r="BA428" s="292"/>
      <c r="BB428" s="292"/>
      <c r="BC428" s="292"/>
      <c r="BD428" s="292"/>
      <c r="BE428" s="292"/>
      <c r="BF428" s="292"/>
      <c r="BG428" s="292"/>
      <c r="BH428" s="292"/>
      <c r="BI428" s="292"/>
      <c r="BJ428" s="292"/>
      <c r="BK428" s="290"/>
      <c r="BL428" s="292"/>
      <c r="BM428" s="292"/>
      <c r="BN428" s="292"/>
      <c r="BO428" s="292"/>
      <c r="BP428" s="292"/>
      <c r="BQ428" s="292"/>
      <c r="BR428" s="292"/>
      <c r="BS428" s="292"/>
      <c r="BT428" s="292"/>
      <c r="BU428" s="292"/>
      <c r="BV428" s="292"/>
      <c r="BW428" s="292"/>
      <c r="BX428" s="292"/>
      <c r="BY428" s="292"/>
      <c r="BZ428" s="292"/>
      <c r="CA428" s="292"/>
      <c r="CB428" s="292"/>
      <c r="CC428" s="292"/>
      <c r="CD428" s="292"/>
      <c r="CE428" s="292"/>
      <c r="CF428" s="292"/>
      <c r="CG428" s="292"/>
      <c r="CH428" s="292"/>
      <c r="CI428" s="292"/>
      <c r="CJ428" s="292"/>
      <c r="CK428" s="292"/>
      <c r="CL428" s="292"/>
      <c r="CM428" s="292"/>
      <c r="CN428" s="292"/>
      <c r="CO428" s="292"/>
      <c r="CP428" s="292"/>
      <c r="CQ428" s="292"/>
      <c r="CR428" s="292"/>
      <c r="CS428" s="292"/>
      <c r="CT428" s="292"/>
      <c r="CU428" s="292"/>
      <c r="CV428" s="292"/>
      <c r="CW428" s="292"/>
      <c r="CX428" s="292"/>
    </row>
    <row r="429" spans="1:102" s="302" customFormat="1" ht="21.75" customHeight="1" x14ac:dyDescent="0.15">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292"/>
      <c r="AY429" s="292"/>
      <c r="AZ429" s="292"/>
      <c r="BA429" s="292"/>
      <c r="BB429" s="292"/>
      <c r="BC429" s="292"/>
      <c r="BD429" s="292"/>
      <c r="BE429" s="292"/>
      <c r="BF429" s="292"/>
      <c r="BG429" s="292"/>
      <c r="BH429" s="292"/>
      <c r="BI429" s="292"/>
      <c r="BJ429" s="292"/>
      <c r="BK429" s="290"/>
      <c r="BL429" s="292"/>
      <c r="BM429" s="292"/>
      <c r="BN429" s="292"/>
      <c r="BO429" s="292"/>
      <c r="BP429" s="292"/>
      <c r="BQ429" s="292"/>
      <c r="BR429" s="292"/>
      <c r="BS429" s="292"/>
      <c r="BT429" s="292"/>
      <c r="BU429" s="292"/>
      <c r="BV429" s="292"/>
      <c r="BW429" s="292"/>
      <c r="BX429" s="292"/>
      <c r="BY429" s="292"/>
      <c r="BZ429" s="292"/>
      <c r="CA429" s="292"/>
      <c r="CB429" s="292"/>
      <c r="CC429" s="292"/>
      <c r="CD429" s="292"/>
      <c r="CE429" s="292"/>
      <c r="CF429" s="292"/>
      <c r="CG429" s="292"/>
      <c r="CH429" s="292"/>
      <c r="CI429" s="292"/>
      <c r="CJ429" s="292"/>
      <c r="CK429" s="292"/>
      <c r="CL429" s="292"/>
      <c r="CM429" s="292"/>
      <c r="CN429" s="292"/>
      <c r="CO429" s="292"/>
      <c r="CP429" s="292"/>
      <c r="CQ429" s="292"/>
      <c r="CR429" s="292"/>
      <c r="CS429" s="292"/>
      <c r="CT429" s="292"/>
      <c r="CU429" s="292"/>
      <c r="CV429" s="292"/>
      <c r="CW429" s="292"/>
      <c r="CX429" s="292"/>
    </row>
    <row r="430" spans="1:102" s="302" customFormat="1" ht="21.75" customHeight="1" x14ac:dyDescent="0.15">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c r="AE430" s="292"/>
      <c r="AF430" s="292"/>
      <c r="AG430" s="292"/>
      <c r="AH430" s="292"/>
      <c r="AI430" s="292"/>
      <c r="AJ430" s="292"/>
      <c r="AK430" s="292"/>
      <c r="AL430" s="292"/>
      <c r="AM430" s="292"/>
      <c r="AN430" s="292"/>
      <c r="AO430" s="292"/>
      <c r="AP430" s="292"/>
      <c r="AQ430" s="292"/>
      <c r="AR430" s="292"/>
      <c r="AS430" s="292"/>
      <c r="AT430" s="292"/>
      <c r="AU430" s="292"/>
      <c r="AV430" s="292"/>
      <c r="AW430" s="292"/>
      <c r="AX430" s="292"/>
      <c r="AY430" s="292"/>
      <c r="AZ430" s="292"/>
      <c r="BA430" s="292"/>
      <c r="BB430" s="292"/>
      <c r="BC430" s="292"/>
      <c r="BD430" s="292"/>
      <c r="BE430" s="292"/>
      <c r="BF430" s="292"/>
      <c r="BG430" s="292"/>
      <c r="BH430" s="292"/>
      <c r="BI430" s="292"/>
      <c r="BJ430" s="292"/>
      <c r="BK430" s="290"/>
      <c r="BL430" s="292"/>
      <c r="BM430" s="292"/>
      <c r="BN430" s="292"/>
      <c r="BO430" s="292"/>
      <c r="BP430" s="292"/>
      <c r="BQ430" s="292"/>
      <c r="BR430" s="292"/>
      <c r="BS430" s="292"/>
      <c r="BT430" s="292"/>
      <c r="BU430" s="292"/>
      <c r="BV430" s="292"/>
      <c r="BW430" s="292"/>
      <c r="BX430" s="292"/>
      <c r="BY430" s="292"/>
      <c r="BZ430" s="292"/>
      <c r="CA430" s="292"/>
      <c r="CB430" s="292"/>
      <c r="CC430" s="292"/>
      <c r="CD430" s="292"/>
      <c r="CE430" s="292"/>
      <c r="CF430" s="292"/>
      <c r="CG430" s="292"/>
      <c r="CH430" s="292"/>
      <c r="CI430" s="292"/>
      <c r="CJ430" s="292"/>
      <c r="CK430" s="292"/>
      <c r="CL430" s="292"/>
      <c r="CM430" s="292"/>
      <c r="CN430" s="292"/>
      <c r="CO430" s="292"/>
      <c r="CP430" s="292"/>
      <c r="CQ430" s="292"/>
      <c r="CR430" s="292"/>
      <c r="CS430" s="292"/>
      <c r="CT430" s="292"/>
      <c r="CU430" s="292"/>
      <c r="CV430" s="292"/>
      <c r="CW430" s="292"/>
      <c r="CX430" s="292"/>
    </row>
    <row r="431" spans="1:102" s="302" customFormat="1" ht="21.75" customHeight="1" x14ac:dyDescent="0.15">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c r="AH431" s="292"/>
      <c r="AI431" s="292"/>
      <c r="AJ431" s="292"/>
      <c r="AK431" s="292"/>
      <c r="AL431" s="292"/>
      <c r="AM431" s="292"/>
      <c r="AN431" s="292"/>
      <c r="AO431" s="292"/>
      <c r="AP431" s="292"/>
      <c r="AQ431" s="292"/>
      <c r="AR431" s="292"/>
      <c r="AS431" s="292"/>
      <c r="AT431" s="292"/>
      <c r="AU431" s="292"/>
      <c r="AV431" s="292"/>
      <c r="AW431" s="292"/>
      <c r="AX431" s="292"/>
      <c r="AY431" s="292"/>
      <c r="AZ431" s="292"/>
      <c r="BA431" s="292"/>
      <c r="BB431" s="292"/>
      <c r="BC431" s="292"/>
      <c r="BD431" s="292"/>
      <c r="BE431" s="292"/>
      <c r="BF431" s="292"/>
      <c r="BG431" s="292"/>
      <c r="BH431" s="292"/>
      <c r="BI431" s="292"/>
      <c r="BJ431" s="292"/>
      <c r="BK431" s="290"/>
      <c r="BL431" s="292"/>
      <c r="BM431" s="292"/>
      <c r="BN431" s="292"/>
      <c r="BO431" s="292"/>
      <c r="BP431" s="292"/>
      <c r="BQ431" s="292"/>
      <c r="BR431" s="292"/>
      <c r="BS431" s="292"/>
      <c r="BT431" s="292"/>
      <c r="BU431" s="292"/>
      <c r="BV431" s="292"/>
      <c r="BW431" s="292"/>
      <c r="BX431" s="292"/>
      <c r="BY431" s="292"/>
      <c r="BZ431" s="292"/>
      <c r="CA431" s="292"/>
      <c r="CB431" s="292"/>
      <c r="CC431" s="292"/>
      <c r="CD431" s="292"/>
      <c r="CE431" s="292"/>
      <c r="CF431" s="292"/>
      <c r="CG431" s="292"/>
      <c r="CH431" s="292"/>
      <c r="CI431" s="292"/>
      <c r="CJ431" s="292"/>
      <c r="CK431" s="292"/>
      <c r="CL431" s="292"/>
      <c r="CM431" s="292"/>
      <c r="CN431" s="292"/>
      <c r="CO431" s="292"/>
      <c r="CP431" s="292"/>
      <c r="CQ431" s="292"/>
      <c r="CR431" s="292"/>
      <c r="CS431" s="292"/>
      <c r="CT431" s="292"/>
      <c r="CU431" s="292"/>
      <c r="CV431" s="292"/>
      <c r="CW431" s="292"/>
      <c r="CX431" s="292"/>
    </row>
    <row r="432" spans="1:102" s="302" customFormat="1" ht="21.75" customHeight="1" x14ac:dyDescent="0.15">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c r="AH432" s="292"/>
      <c r="AI432" s="292"/>
      <c r="AJ432" s="292"/>
      <c r="AK432" s="292"/>
      <c r="AL432" s="292"/>
      <c r="AM432" s="292"/>
      <c r="AN432" s="292"/>
      <c r="AO432" s="292"/>
      <c r="AP432" s="292"/>
      <c r="AQ432" s="292"/>
      <c r="AR432" s="292"/>
      <c r="AS432" s="292"/>
      <c r="AT432" s="292"/>
      <c r="AU432" s="292"/>
      <c r="AV432" s="292"/>
      <c r="AW432" s="292"/>
      <c r="AX432" s="292"/>
      <c r="AY432" s="292"/>
      <c r="AZ432" s="292"/>
      <c r="BA432" s="292"/>
      <c r="BB432" s="292"/>
      <c r="BC432" s="292"/>
      <c r="BD432" s="292"/>
      <c r="BE432" s="292"/>
      <c r="BF432" s="292"/>
      <c r="BG432" s="292"/>
      <c r="BH432" s="292"/>
      <c r="BI432" s="292"/>
      <c r="BJ432" s="292"/>
      <c r="BK432" s="290"/>
      <c r="BL432" s="292"/>
      <c r="BM432" s="292"/>
      <c r="BN432" s="292"/>
      <c r="BO432" s="292"/>
      <c r="BP432" s="292"/>
      <c r="BQ432" s="292"/>
      <c r="BR432" s="292"/>
      <c r="BS432" s="292"/>
      <c r="BT432" s="292"/>
      <c r="BU432" s="292"/>
      <c r="BV432" s="292"/>
      <c r="BW432" s="292"/>
      <c r="BX432" s="292"/>
      <c r="BY432" s="292"/>
      <c r="BZ432" s="292"/>
      <c r="CA432" s="292"/>
      <c r="CB432" s="292"/>
      <c r="CC432" s="292"/>
      <c r="CD432" s="292"/>
      <c r="CE432" s="292"/>
      <c r="CF432" s="292"/>
      <c r="CG432" s="292"/>
      <c r="CH432" s="292"/>
      <c r="CI432" s="292"/>
      <c r="CJ432" s="292"/>
      <c r="CK432" s="292"/>
      <c r="CL432" s="292"/>
      <c r="CM432" s="292"/>
      <c r="CN432" s="292"/>
      <c r="CO432" s="292"/>
      <c r="CP432" s="292"/>
      <c r="CQ432" s="292"/>
      <c r="CR432" s="292"/>
      <c r="CS432" s="292"/>
      <c r="CT432" s="292"/>
      <c r="CU432" s="292"/>
      <c r="CV432" s="292"/>
      <c r="CW432" s="292"/>
      <c r="CX432" s="292"/>
    </row>
    <row r="433" spans="1:102" s="302" customFormat="1" ht="21.75" customHeight="1" x14ac:dyDescent="0.15">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c r="AH433" s="292"/>
      <c r="AI433" s="292"/>
      <c r="AJ433" s="292"/>
      <c r="AK433" s="292"/>
      <c r="AL433" s="292"/>
      <c r="AM433" s="292"/>
      <c r="AN433" s="292"/>
      <c r="AO433" s="292"/>
      <c r="AP433" s="292"/>
      <c r="AQ433" s="292"/>
      <c r="AR433" s="292"/>
      <c r="AS433" s="292"/>
      <c r="AT433" s="292"/>
      <c r="AU433" s="292"/>
      <c r="AV433" s="292"/>
      <c r="AW433" s="292"/>
      <c r="AX433" s="292"/>
      <c r="AY433" s="292"/>
      <c r="AZ433" s="292"/>
      <c r="BA433" s="292"/>
      <c r="BB433" s="292"/>
      <c r="BC433" s="292"/>
      <c r="BD433" s="292"/>
      <c r="BE433" s="292"/>
      <c r="BF433" s="292"/>
      <c r="BG433" s="292"/>
      <c r="BH433" s="292"/>
      <c r="BI433" s="292"/>
      <c r="BJ433" s="292"/>
      <c r="BK433" s="290"/>
      <c r="BL433" s="292"/>
      <c r="BM433" s="292"/>
      <c r="BN433" s="292"/>
      <c r="BO433" s="292"/>
      <c r="BP433" s="292"/>
      <c r="BQ433" s="292"/>
      <c r="BR433" s="292"/>
      <c r="BS433" s="292"/>
      <c r="BT433" s="292"/>
      <c r="BU433" s="292"/>
      <c r="BV433" s="292"/>
      <c r="BW433" s="292"/>
      <c r="BX433" s="292"/>
      <c r="BY433" s="292"/>
      <c r="BZ433" s="292"/>
      <c r="CA433" s="292"/>
      <c r="CB433" s="292"/>
      <c r="CC433" s="292"/>
      <c r="CD433" s="292"/>
      <c r="CE433" s="292"/>
      <c r="CF433" s="292"/>
      <c r="CG433" s="292"/>
      <c r="CH433" s="292"/>
      <c r="CI433" s="292"/>
      <c r="CJ433" s="292"/>
      <c r="CK433" s="292"/>
      <c r="CL433" s="292"/>
      <c r="CM433" s="292"/>
      <c r="CN433" s="292"/>
      <c r="CO433" s="292"/>
      <c r="CP433" s="292"/>
      <c r="CQ433" s="292"/>
      <c r="CR433" s="292"/>
      <c r="CS433" s="292"/>
      <c r="CT433" s="292"/>
      <c r="CU433" s="292"/>
      <c r="CV433" s="292"/>
      <c r="CW433" s="292"/>
      <c r="CX433" s="292"/>
    </row>
    <row r="434" spans="1:102" s="302" customFormat="1" ht="21.75" customHeight="1" x14ac:dyDescent="0.15">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c r="AE434" s="292"/>
      <c r="AF434" s="292"/>
      <c r="AG434" s="292"/>
      <c r="AH434" s="292"/>
      <c r="AI434" s="292"/>
      <c r="AJ434" s="292"/>
      <c r="AK434" s="292"/>
      <c r="AL434" s="292"/>
      <c r="AM434" s="292"/>
      <c r="AN434" s="292"/>
      <c r="AO434" s="292"/>
      <c r="AP434" s="292"/>
      <c r="AQ434" s="292"/>
      <c r="AR434" s="292"/>
      <c r="AS434" s="292"/>
      <c r="AT434" s="292"/>
      <c r="AU434" s="292"/>
      <c r="AV434" s="292"/>
      <c r="AW434" s="292"/>
      <c r="AX434" s="292"/>
      <c r="AY434" s="292"/>
      <c r="AZ434" s="292"/>
      <c r="BA434" s="292"/>
      <c r="BB434" s="292"/>
      <c r="BC434" s="292"/>
      <c r="BD434" s="292"/>
      <c r="BE434" s="292"/>
      <c r="BF434" s="292"/>
      <c r="BG434" s="292"/>
      <c r="BH434" s="292"/>
      <c r="BI434" s="292"/>
      <c r="BJ434" s="292"/>
      <c r="BK434" s="290"/>
      <c r="BL434" s="292"/>
      <c r="BM434" s="292"/>
      <c r="BN434" s="292"/>
      <c r="BO434" s="292"/>
      <c r="BP434" s="292"/>
      <c r="BQ434" s="292"/>
      <c r="BR434" s="292"/>
      <c r="BS434" s="292"/>
      <c r="BT434" s="292"/>
      <c r="BU434" s="292"/>
      <c r="BV434" s="292"/>
      <c r="BW434" s="292"/>
      <c r="BX434" s="292"/>
      <c r="BY434" s="292"/>
      <c r="BZ434" s="292"/>
      <c r="CA434" s="292"/>
      <c r="CB434" s="292"/>
      <c r="CC434" s="292"/>
      <c r="CD434" s="292"/>
      <c r="CE434" s="292"/>
      <c r="CF434" s="292"/>
      <c r="CG434" s="292"/>
      <c r="CH434" s="292"/>
      <c r="CI434" s="292"/>
      <c r="CJ434" s="292"/>
      <c r="CK434" s="292"/>
      <c r="CL434" s="292"/>
      <c r="CM434" s="292"/>
      <c r="CN434" s="292"/>
      <c r="CO434" s="292"/>
      <c r="CP434" s="292"/>
      <c r="CQ434" s="292"/>
      <c r="CR434" s="292"/>
      <c r="CS434" s="292"/>
      <c r="CT434" s="292"/>
      <c r="CU434" s="292"/>
      <c r="CV434" s="292"/>
      <c r="CW434" s="292"/>
      <c r="CX434" s="292"/>
    </row>
    <row r="435" spans="1:102" s="302" customFormat="1" ht="21.75" customHeight="1" x14ac:dyDescent="0.15">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c r="AE435" s="292"/>
      <c r="AF435" s="292"/>
      <c r="AG435" s="292"/>
      <c r="AH435" s="292"/>
      <c r="AI435" s="292"/>
      <c r="AJ435" s="292"/>
      <c r="AK435" s="292"/>
      <c r="AL435" s="292"/>
      <c r="AM435" s="292"/>
      <c r="AN435" s="292"/>
      <c r="AO435" s="292"/>
      <c r="AP435" s="292"/>
      <c r="AQ435" s="292"/>
      <c r="AR435" s="292"/>
      <c r="AS435" s="292"/>
      <c r="AT435" s="292"/>
      <c r="AU435" s="292"/>
      <c r="AV435" s="292"/>
      <c r="AW435" s="292"/>
      <c r="AX435" s="292"/>
      <c r="AY435" s="292"/>
      <c r="AZ435" s="292"/>
      <c r="BA435" s="292"/>
      <c r="BB435" s="292"/>
      <c r="BC435" s="292"/>
      <c r="BD435" s="292"/>
      <c r="BE435" s="292"/>
      <c r="BF435" s="292"/>
      <c r="BG435" s="292"/>
      <c r="BH435" s="292"/>
      <c r="BI435" s="292"/>
      <c r="BJ435" s="292"/>
      <c r="BK435" s="290"/>
      <c r="BL435" s="292"/>
      <c r="BM435" s="292"/>
      <c r="BN435" s="292"/>
      <c r="BO435" s="292"/>
      <c r="BP435" s="292"/>
      <c r="BQ435" s="292"/>
      <c r="BR435" s="292"/>
      <c r="BS435" s="292"/>
      <c r="BT435" s="292"/>
      <c r="BU435" s="292"/>
      <c r="BV435" s="292"/>
      <c r="BW435" s="292"/>
      <c r="BX435" s="292"/>
      <c r="BY435" s="292"/>
      <c r="BZ435" s="292"/>
      <c r="CA435" s="292"/>
      <c r="CB435" s="292"/>
      <c r="CC435" s="292"/>
      <c r="CD435" s="292"/>
      <c r="CE435" s="292"/>
      <c r="CF435" s="292"/>
      <c r="CG435" s="292"/>
      <c r="CH435" s="292"/>
      <c r="CI435" s="292"/>
      <c r="CJ435" s="292"/>
      <c r="CK435" s="292"/>
      <c r="CL435" s="292"/>
      <c r="CM435" s="292"/>
      <c r="CN435" s="292"/>
      <c r="CO435" s="292"/>
      <c r="CP435" s="292"/>
      <c r="CQ435" s="292"/>
      <c r="CR435" s="292"/>
      <c r="CS435" s="292"/>
      <c r="CT435" s="292"/>
      <c r="CU435" s="292"/>
      <c r="CV435" s="292"/>
      <c r="CW435" s="292"/>
      <c r="CX435" s="292"/>
    </row>
    <row r="436" spans="1:102" s="302" customFormat="1" ht="21.75" customHeight="1" x14ac:dyDescent="0.15">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c r="AE436" s="292"/>
      <c r="AF436" s="292"/>
      <c r="AG436" s="292"/>
      <c r="AH436" s="292"/>
      <c r="AI436" s="292"/>
      <c r="AJ436" s="292"/>
      <c r="AK436" s="292"/>
      <c r="AL436" s="292"/>
      <c r="AM436" s="292"/>
      <c r="AN436" s="292"/>
      <c r="AO436" s="292"/>
      <c r="AP436" s="292"/>
      <c r="AQ436" s="292"/>
      <c r="AR436" s="292"/>
      <c r="AS436" s="292"/>
      <c r="AT436" s="292"/>
      <c r="AU436" s="292"/>
      <c r="AV436" s="292"/>
      <c r="AW436" s="292"/>
      <c r="AX436" s="292"/>
      <c r="AY436" s="292"/>
      <c r="AZ436" s="292"/>
      <c r="BA436" s="292"/>
      <c r="BB436" s="292"/>
      <c r="BC436" s="292"/>
      <c r="BD436" s="292"/>
      <c r="BE436" s="292"/>
      <c r="BF436" s="292"/>
      <c r="BG436" s="292"/>
      <c r="BH436" s="292"/>
      <c r="BI436" s="292"/>
      <c r="BJ436" s="292"/>
      <c r="BK436" s="290"/>
      <c r="BL436" s="292"/>
      <c r="BM436" s="292"/>
      <c r="BN436" s="292"/>
      <c r="BO436" s="292"/>
      <c r="BP436" s="292"/>
      <c r="BQ436" s="292"/>
      <c r="BR436" s="292"/>
      <c r="BS436" s="292"/>
      <c r="BT436" s="292"/>
      <c r="BU436" s="292"/>
      <c r="BV436" s="292"/>
      <c r="BW436" s="292"/>
      <c r="BX436" s="292"/>
      <c r="BY436" s="292"/>
      <c r="BZ436" s="292"/>
      <c r="CA436" s="292"/>
      <c r="CB436" s="292"/>
      <c r="CC436" s="292"/>
      <c r="CD436" s="292"/>
      <c r="CE436" s="292"/>
      <c r="CF436" s="292"/>
      <c r="CG436" s="292"/>
      <c r="CH436" s="292"/>
      <c r="CI436" s="292"/>
      <c r="CJ436" s="292"/>
      <c r="CK436" s="292"/>
      <c r="CL436" s="292"/>
      <c r="CM436" s="292"/>
      <c r="CN436" s="292"/>
      <c r="CO436" s="292"/>
      <c r="CP436" s="292"/>
      <c r="CQ436" s="292"/>
      <c r="CR436" s="292"/>
      <c r="CS436" s="292"/>
      <c r="CT436" s="292"/>
      <c r="CU436" s="292"/>
      <c r="CV436" s="292"/>
      <c r="CW436" s="292"/>
      <c r="CX436" s="292"/>
    </row>
    <row r="437" spans="1:102" s="302" customFormat="1" ht="21.75" customHeight="1" x14ac:dyDescent="0.15">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c r="AE437" s="292"/>
      <c r="AF437" s="292"/>
      <c r="AG437" s="292"/>
      <c r="AH437" s="292"/>
      <c r="AI437" s="292"/>
      <c r="AJ437" s="292"/>
      <c r="AK437" s="292"/>
      <c r="AL437" s="292"/>
      <c r="AM437" s="292"/>
      <c r="AN437" s="292"/>
      <c r="AO437" s="292"/>
      <c r="AP437" s="292"/>
      <c r="AQ437" s="292"/>
      <c r="AR437" s="292"/>
      <c r="AS437" s="292"/>
      <c r="AT437" s="292"/>
      <c r="AU437" s="292"/>
      <c r="AV437" s="292"/>
      <c r="AW437" s="292"/>
      <c r="AX437" s="292"/>
      <c r="AY437" s="292"/>
      <c r="AZ437" s="292"/>
      <c r="BA437" s="292"/>
      <c r="BB437" s="292"/>
      <c r="BC437" s="292"/>
      <c r="BD437" s="292"/>
      <c r="BE437" s="292"/>
      <c r="BF437" s="292"/>
      <c r="BG437" s="292"/>
      <c r="BH437" s="292"/>
      <c r="BI437" s="292"/>
      <c r="BJ437" s="292"/>
      <c r="BK437" s="290"/>
      <c r="BL437" s="292"/>
      <c r="BM437" s="292"/>
      <c r="BN437" s="292"/>
      <c r="BO437" s="292"/>
      <c r="BP437" s="292"/>
      <c r="BQ437" s="292"/>
      <c r="BR437" s="292"/>
      <c r="BS437" s="292"/>
      <c r="BT437" s="292"/>
      <c r="BU437" s="292"/>
      <c r="BV437" s="292"/>
      <c r="BW437" s="292"/>
      <c r="BX437" s="292"/>
      <c r="BY437" s="292"/>
      <c r="BZ437" s="292"/>
      <c r="CA437" s="292"/>
      <c r="CB437" s="292"/>
      <c r="CC437" s="292"/>
      <c r="CD437" s="292"/>
      <c r="CE437" s="292"/>
      <c r="CF437" s="292"/>
      <c r="CG437" s="292"/>
      <c r="CH437" s="292"/>
      <c r="CI437" s="292"/>
      <c r="CJ437" s="292"/>
      <c r="CK437" s="292"/>
      <c r="CL437" s="292"/>
      <c r="CM437" s="292"/>
      <c r="CN437" s="292"/>
      <c r="CO437" s="292"/>
      <c r="CP437" s="292"/>
      <c r="CQ437" s="292"/>
      <c r="CR437" s="292"/>
      <c r="CS437" s="292"/>
      <c r="CT437" s="292"/>
      <c r="CU437" s="292"/>
      <c r="CV437" s="292"/>
      <c r="CW437" s="292"/>
      <c r="CX437" s="292"/>
    </row>
    <row r="438" spans="1:102" s="302" customFormat="1" ht="21.75" customHeight="1" x14ac:dyDescent="0.15">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c r="AE438" s="292"/>
      <c r="AF438" s="292"/>
      <c r="AG438" s="292"/>
      <c r="AH438" s="292"/>
      <c r="AI438" s="292"/>
      <c r="AJ438" s="292"/>
      <c r="AK438" s="292"/>
      <c r="AL438" s="292"/>
      <c r="AM438" s="292"/>
      <c r="AN438" s="292"/>
      <c r="AO438" s="292"/>
      <c r="AP438" s="292"/>
      <c r="AQ438" s="292"/>
      <c r="AR438" s="292"/>
      <c r="AS438" s="292"/>
      <c r="AT438" s="292"/>
      <c r="AU438" s="292"/>
      <c r="AV438" s="292"/>
      <c r="AW438" s="292"/>
      <c r="AX438" s="292"/>
      <c r="AY438" s="292"/>
      <c r="AZ438" s="292"/>
      <c r="BA438" s="292"/>
      <c r="BB438" s="292"/>
      <c r="BC438" s="292"/>
      <c r="BD438" s="292"/>
      <c r="BE438" s="292"/>
      <c r="BF438" s="292"/>
      <c r="BG438" s="292"/>
      <c r="BH438" s="292"/>
      <c r="BI438" s="292"/>
      <c r="BJ438" s="292"/>
      <c r="BK438" s="290"/>
      <c r="BL438" s="292"/>
      <c r="BM438" s="292"/>
      <c r="BN438" s="292"/>
      <c r="BO438" s="292"/>
      <c r="BP438" s="292"/>
      <c r="BQ438" s="292"/>
      <c r="BR438" s="292"/>
      <c r="BS438" s="292"/>
      <c r="BT438" s="292"/>
      <c r="BU438" s="292"/>
      <c r="BV438" s="292"/>
      <c r="BW438" s="292"/>
      <c r="BX438" s="292"/>
      <c r="BY438" s="292"/>
      <c r="BZ438" s="292"/>
      <c r="CA438" s="292"/>
      <c r="CB438" s="292"/>
      <c r="CC438" s="292"/>
      <c r="CD438" s="292"/>
      <c r="CE438" s="292"/>
      <c r="CF438" s="292"/>
      <c r="CG438" s="292"/>
      <c r="CH438" s="292"/>
      <c r="CI438" s="292"/>
      <c r="CJ438" s="292"/>
      <c r="CK438" s="292"/>
      <c r="CL438" s="292"/>
      <c r="CM438" s="292"/>
      <c r="CN438" s="292"/>
      <c r="CO438" s="292"/>
      <c r="CP438" s="292"/>
      <c r="CQ438" s="292"/>
      <c r="CR438" s="292"/>
      <c r="CS438" s="292"/>
      <c r="CT438" s="292"/>
      <c r="CU438" s="292"/>
      <c r="CV438" s="292"/>
      <c r="CW438" s="292"/>
      <c r="CX438" s="292"/>
    </row>
    <row r="439" spans="1:102" s="302" customFormat="1" ht="21.75" customHeight="1" x14ac:dyDescent="0.15">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c r="AE439" s="292"/>
      <c r="AF439" s="292"/>
      <c r="AG439" s="292"/>
      <c r="AH439" s="292"/>
      <c r="AI439" s="292"/>
      <c r="AJ439" s="292"/>
      <c r="AK439" s="292"/>
      <c r="AL439" s="292"/>
      <c r="AM439" s="292"/>
      <c r="AN439" s="292"/>
      <c r="AO439" s="292"/>
      <c r="AP439" s="292"/>
      <c r="AQ439" s="292"/>
      <c r="AR439" s="292"/>
      <c r="AS439" s="292"/>
      <c r="AT439" s="292"/>
      <c r="AU439" s="292"/>
      <c r="AV439" s="292"/>
      <c r="AW439" s="292"/>
      <c r="AX439" s="292"/>
      <c r="AY439" s="292"/>
      <c r="AZ439" s="292"/>
      <c r="BA439" s="292"/>
      <c r="BB439" s="292"/>
      <c r="BC439" s="292"/>
      <c r="BD439" s="292"/>
      <c r="BE439" s="292"/>
      <c r="BF439" s="292"/>
      <c r="BG439" s="292"/>
      <c r="BH439" s="292"/>
      <c r="BI439" s="292"/>
      <c r="BJ439" s="292"/>
      <c r="BK439" s="290"/>
      <c r="BL439" s="292"/>
      <c r="BM439" s="292"/>
      <c r="BN439" s="292"/>
      <c r="BO439" s="292"/>
      <c r="BP439" s="292"/>
      <c r="BQ439" s="292"/>
      <c r="BR439" s="292"/>
      <c r="BS439" s="292"/>
      <c r="BT439" s="292"/>
      <c r="BU439" s="292"/>
      <c r="BV439" s="292"/>
      <c r="BW439" s="292"/>
      <c r="BX439" s="292"/>
      <c r="BY439" s="292"/>
      <c r="BZ439" s="292"/>
      <c r="CA439" s="292"/>
      <c r="CB439" s="292"/>
      <c r="CC439" s="292"/>
      <c r="CD439" s="292"/>
      <c r="CE439" s="292"/>
      <c r="CF439" s="292"/>
      <c r="CG439" s="292"/>
      <c r="CH439" s="292"/>
      <c r="CI439" s="292"/>
      <c r="CJ439" s="292"/>
      <c r="CK439" s="292"/>
      <c r="CL439" s="292"/>
      <c r="CM439" s="292"/>
      <c r="CN439" s="292"/>
      <c r="CO439" s="292"/>
      <c r="CP439" s="292"/>
      <c r="CQ439" s="292"/>
      <c r="CR439" s="292"/>
      <c r="CS439" s="292"/>
      <c r="CT439" s="292"/>
      <c r="CU439" s="292"/>
      <c r="CV439" s="292"/>
      <c r="CW439" s="292"/>
      <c r="CX439" s="292"/>
    </row>
    <row r="440" spans="1:102" s="302" customFormat="1" ht="21.75" customHeight="1" x14ac:dyDescent="0.15">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c r="AE440" s="292"/>
      <c r="AF440" s="292"/>
      <c r="AG440" s="292"/>
      <c r="AH440" s="292"/>
      <c r="AI440" s="292"/>
      <c r="AJ440" s="292"/>
      <c r="AK440" s="292"/>
      <c r="AL440" s="292"/>
      <c r="AM440" s="292"/>
      <c r="AN440" s="292"/>
      <c r="AO440" s="292"/>
      <c r="AP440" s="292"/>
      <c r="AQ440" s="292"/>
      <c r="AR440" s="292"/>
      <c r="AS440" s="292"/>
      <c r="AT440" s="292"/>
      <c r="AU440" s="292"/>
      <c r="AV440" s="292"/>
      <c r="AW440" s="292"/>
      <c r="AX440" s="292"/>
      <c r="AY440" s="292"/>
      <c r="AZ440" s="292"/>
      <c r="BA440" s="292"/>
      <c r="BB440" s="292"/>
      <c r="BC440" s="292"/>
      <c r="BD440" s="292"/>
      <c r="BE440" s="292"/>
      <c r="BF440" s="292"/>
      <c r="BG440" s="292"/>
      <c r="BH440" s="292"/>
      <c r="BI440" s="292"/>
      <c r="BJ440" s="292"/>
      <c r="BK440" s="290"/>
      <c r="BL440" s="292"/>
      <c r="BM440" s="292"/>
      <c r="BN440" s="292"/>
      <c r="BO440" s="292"/>
      <c r="BP440" s="292"/>
      <c r="BQ440" s="292"/>
      <c r="BR440" s="292"/>
      <c r="BS440" s="292"/>
      <c r="BT440" s="292"/>
      <c r="BU440" s="292"/>
      <c r="BV440" s="292"/>
      <c r="BW440" s="292"/>
      <c r="BX440" s="292"/>
      <c r="BY440" s="292"/>
      <c r="BZ440" s="292"/>
      <c r="CA440" s="292"/>
      <c r="CB440" s="292"/>
      <c r="CC440" s="292"/>
      <c r="CD440" s="292"/>
      <c r="CE440" s="292"/>
      <c r="CF440" s="292"/>
      <c r="CG440" s="292"/>
      <c r="CH440" s="292"/>
      <c r="CI440" s="292"/>
      <c r="CJ440" s="292"/>
      <c r="CK440" s="292"/>
      <c r="CL440" s="292"/>
      <c r="CM440" s="292"/>
      <c r="CN440" s="292"/>
      <c r="CO440" s="292"/>
      <c r="CP440" s="292"/>
      <c r="CQ440" s="292"/>
      <c r="CR440" s="292"/>
      <c r="CS440" s="292"/>
      <c r="CT440" s="292"/>
      <c r="CU440" s="292"/>
      <c r="CV440" s="292"/>
      <c r="CW440" s="292"/>
      <c r="CX440" s="292"/>
    </row>
    <row r="441" spans="1:102" s="302" customFormat="1" ht="21.75" customHeight="1" x14ac:dyDescent="0.15">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c r="AE441" s="292"/>
      <c r="AF441" s="292"/>
      <c r="AG441" s="292"/>
      <c r="AH441" s="292"/>
      <c r="AI441" s="292"/>
      <c r="AJ441" s="292"/>
      <c r="AK441" s="292"/>
      <c r="AL441" s="292"/>
      <c r="AM441" s="292"/>
      <c r="AN441" s="292"/>
      <c r="AO441" s="292"/>
      <c r="AP441" s="292"/>
      <c r="AQ441" s="292"/>
      <c r="AR441" s="292"/>
      <c r="AS441" s="292"/>
      <c r="AT441" s="292"/>
      <c r="AU441" s="292"/>
      <c r="AV441" s="292"/>
      <c r="AW441" s="292"/>
      <c r="AX441" s="292"/>
      <c r="AY441" s="292"/>
      <c r="AZ441" s="292"/>
      <c r="BA441" s="292"/>
      <c r="BB441" s="292"/>
      <c r="BC441" s="292"/>
      <c r="BD441" s="292"/>
      <c r="BE441" s="292"/>
      <c r="BF441" s="292"/>
      <c r="BG441" s="292"/>
      <c r="BH441" s="292"/>
      <c r="BI441" s="292"/>
      <c r="BJ441" s="292"/>
      <c r="BK441" s="290"/>
      <c r="BL441" s="292"/>
      <c r="BM441" s="292"/>
      <c r="BN441" s="292"/>
      <c r="BO441" s="292"/>
      <c r="BP441" s="292"/>
      <c r="BQ441" s="292"/>
      <c r="BR441" s="292"/>
      <c r="BS441" s="292"/>
      <c r="BT441" s="292"/>
      <c r="BU441" s="292"/>
      <c r="BV441" s="292"/>
      <c r="BW441" s="292"/>
      <c r="BX441" s="292"/>
      <c r="BY441" s="292"/>
      <c r="BZ441" s="292"/>
      <c r="CA441" s="292"/>
      <c r="CB441" s="292"/>
      <c r="CC441" s="292"/>
      <c r="CD441" s="292"/>
      <c r="CE441" s="292"/>
      <c r="CF441" s="292"/>
      <c r="CG441" s="292"/>
      <c r="CH441" s="292"/>
      <c r="CI441" s="292"/>
      <c r="CJ441" s="292"/>
      <c r="CK441" s="292"/>
      <c r="CL441" s="292"/>
      <c r="CM441" s="292"/>
      <c r="CN441" s="292"/>
      <c r="CO441" s="292"/>
      <c r="CP441" s="292"/>
      <c r="CQ441" s="292"/>
      <c r="CR441" s="292"/>
      <c r="CS441" s="292"/>
      <c r="CT441" s="292"/>
      <c r="CU441" s="292"/>
      <c r="CV441" s="292"/>
      <c r="CW441" s="292"/>
      <c r="CX441" s="292"/>
    </row>
    <row r="442" spans="1:102" s="302" customFormat="1" ht="21.75" customHeight="1" x14ac:dyDescent="0.15">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c r="AE442" s="292"/>
      <c r="AF442" s="292"/>
      <c r="AG442" s="292"/>
      <c r="AH442" s="292"/>
      <c r="AI442" s="292"/>
      <c r="AJ442" s="292"/>
      <c r="AK442" s="292"/>
      <c r="AL442" s="292"/>
      <c r="AM442" s="292"/>
      <c r="AN442" s="292"/>
      <c r="AO442" s="292"/>
      <c r="AP442" s="292"/>
      <c r="AQ442" s="292"/>
      <c r="AR442" s="292"/>
      <c r="AS442" s="292"/>
      <c r="AT442" s="292"/>
      <c r="AU442" s="292"/>
      <c r="AV442" s="292"/>
      <c r="AW442" s="292"/>
      <c r="AX442" s="292"/>
      <c r="AY442" s="292"/>
      <c r="AZ442" s="292"/>
      <c r="BA442" s="292"/>
      <c r="BB442" s="292"/>
      <c r="BC442" s="292"/>
      <c r="BD442" s="292"/>
      <c r="BE442" s="292"/>
      <c r="BF442" s="292"/>
      <c r="BG442" s="292"/>
      <c r="BH442" s="292"/>
      <c r="BI442" s="292"/>
      <c r="BJ442" s="292"/>
      <c r="BK442" s="290"/>
      <c r="BL442" s="292"/>
      <c r="BM442" s="292"/>
      <c r="BN442" s="292"/>
      <c r="BO442" s="292"/>
      <c r="BP442" s="292"/>
      <c r="BQ442" s="292"/>
      <c r="BR442" s="292"/>
      <c r="BS442" s="292"/>
      <c r="BT442" s="292"/>
      <c r="BU442" s="292"/>
      <c r="BV442" s="292"/>
      <c r="BW442" s="292"/>
      <c r="BX442" s="292"/>
      <c r="BY442" s="292"/>
      <c r="BZ442" s="292"/>
      <c r="CA442" s="292"/>
      <c r="CB442" s="292"/>
      <c r="CC442" s="292"/>
      <c r="CD442" s="292"/>
      <c r="CE442" s="292"/>
      <c r="CF442" s="292"/>
      <c r="CG442" s="292"/>
      <c r="CH442" s="292"/>
      <c r="CI442" s="292"/>
      <c r="CJ442" s="292"/>
      <c r="CK442" s="292"/>
      <c r="CL442" s="292"/>
      <c r="CM442" s="292"/>
      <c r="CN442" s="292"/>
      <c r="CO442" s="292"/>
      <c r="CP442" s="292"/>
      <c r="CQ442" s="292"/>
      <c r="CR442" s="292"/>
      <c r="CS442" s="292"/>
      <c r="CT442" s="292"/>
      <c r="CU442" s="292"/>
      <c r="CV442" s="292"/>
      <c r="CW442" s="292"/>
      <c r="CX442" s="292"/>
    </row>
    <row r="443" spans="1:102" s="302" customFormat="1" ht="21.75" customHeight="1" x14ac:dyDescent="0.15">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c r="AE443" s="292"/>
      <c r="AF443" s="292"/>
      <c r="AG443" s="292"/>
      <c r="AH443" s="292"/>
      <c r="AI443" s="292"/>
      <c r="AJ443" s="292"/>
      <c r="AK443" s="292"/>
      <c r="AL443" s="292"/>
      <c r="AM443" s="292"/>
      <c r="AN443" s="292"/>
      <c r="AO443" s="292"/>
      <c r="AP443" s="292"/>
      <c r="AQ443" s="292"/>
      <c r="AR443" s="292"/>
      <c r="AS443" s="292"/>
      <c r="AT443" s="292"/>
      <c r="AU443" s="292"/>
      <c r="AV443" s="292"/>
      <c r="AW443" s="292"/>
      <c r="AX443" s="292"/>
      <c r="AY443" s="292"/>
      <c r="AZ443" s="292"/>
      <c r="BA443" s="292"/>
      <c r="BB443" s="292"/>
      <c r="BC443" s="292"/>
      <c r="BD443" s="292"/>
      <c r="BE443" s="292"/>
      <c r="BF443" s="292"/>
      <c r="BG443" s="292"/>
      <c r="BH443" s="292"/>
      <c r="BI443" s="292"/>
      <c r="BJ443" s="292"/>
      <c r="BK443" s="290"/>
      <c r="BL443" s="292"/>
      <c r="BM443" s="292"/>
      <c r="BN443" s="292"/>
      <c r="BO443" s="292"/>
      <c r="BP443" s="292"/>
      <c r="BQ443" s="292"/>
      <c r="BR443" s="292"/>
      <c r="BS443" s="292"/>
      <c r="BT443" s="292"/>
      <c r="BU443" s="292"/>
      <c r="BV443" s="292"/>
      <c r="BW443" s="292"/>
      <c r="BX443" s="292"/>
      <c r="BY443" s="292"/>
      <c r="BZ443" s="292"/>
      <c r="CA443" s="292"/>
      <c r="CB443" s="292"/>
      <c r="CC443" s="292"/>
      <c r="CD443" s="292"/>
      <c r="CE443" s="292"/>
      <c r="CF443" s="292"/>
      <c r="CG443" s="292"/>
      <c r="CH443" s="292"/>
      <c r="CI443" s="292"/>
      <c r="CJ443" s="292"/>
      <c r="CK443" s="292"/>
      <c r="CL443" s="292"/>
      <c r="CM443" s="292"/>
      <c r="CN443" s="292"/>
      <c r="CO443" s="292"/>
      <c r="CP443" s="292"/>
      <c r="CQ443" s="292"/>
      <c r="CR443" s="292"/>
      <c r="CS443" s="292"/>
      <c r="CT443" s="292"/>
      <c r="CU443" s="292"/>
      <c r="CV443" s="292"/>
      <c r="CW443" s="292"/>
      <c r="CX443" s="292"/>
    </row>
    <row r="444" spans="1:102" s="302" customFormat="1" ht="21.75" customHeight="1" x14ac:dyDescent="0.15">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c r="AE444" s="292"/>
      <c r="AF444" s="292"/>
      <c r="AG444" s="292"/>
      <c r="AH444" s="292"/>
      <c r="AI444" s="292"/>
      <c r="AJ444" s="292"/>
      <c r="AK444" s="292"/>
      <c r="AL444" s="292"/>
      <c r="AM444" s="292"/>
      <c r="AN444" s="292"/>
      <c r="AO444" s="292"/>
      <c r="AP444" s="292"/>
      <c r="AQ444" s="292"/>
      <c r="AR444" s="292"/>
      <c r="AS444" s="292"/>
      <c r="AT444" s="292"/>
      <c r="AU444" s="292"/>
      <c r="AV444" s="292"/>
      <c r="AW444" s="292"/>
      <c r="AX444" s="292"/>
      <c r="AY444" s="292"/>
      <c r="AZ444" s="292"/>
      <c r="BA444" s="292"/>
      <c r="BB444" s="292"/>
      <c r="BC444" s="292"/>
      <c r="BD444" s="292"/>
      <c r="BE444" s="292"/>
      <c r="BF444" s="292"/>
      <c r="BG444" s="292"/>
      <c r="BH444" s="292"/>
      <c r="BI444" s="292"/>
      <c r="BJ444" s="292"/>
      <c r="BK444" s="290"/>
      <c r="BL444" s="292"/>
      <c r="BM444" s="292"/>
      <c r="BN444" s="292"/>
      <c r="BO444" s="292"/>
      <c r="BP444" s="292"/>
      <c r="BQ444" s="292"/>
      <c r="BR444" s="292"/>
      <c r="BS444" s="292"/>
      <c r="BT444" s="292"/>
      <c r="BU444" s="292"/>
      <c r="BV444" s="292"/>
      <c r="BW444" s="292"/>
      <c r="BX444" s="292"/>
      <c r="BY444" s="292"/>
      <c r="BZ444" s="292"/>
      <c r="CA444" s="292"/>
      <c r="CB444" s="292"/>
      <c r="CC444" s="292"/>
      <c r="CD444" s="292"/>
      <c r="CE444" s="292"/>
      <c r="CF444" s="292"/>
      <c r="CG444" s="292"/>
      <c r="CH444" s="292"/>
      <c r="CI444" s="292"/>
      <c r="CJ444" s="292"/>
      <c r="CK444" s="292"/>
      <c r="CL444" s="292"/>
      <c r="CM444" s="292"/>
      <c r="CN444" s="292"/>
      <c r="CO444" s="292"/>
      <c r="CP444" s="292"/>
      <c r="CQ444" s="292"/>
      <c r="CR444" s="292"/>
      <c r="CS444" s="292"/>
      <c r="CT444" s="292"/>
      <c r="CU444" s="292"/>
      <c r="CV444" s="292"/>
      <c r="CW444" s="292"/>
      <c r="CX444" s="292"/>
    </row>
    <row r="445" spans="1:102" s="302" customFormat="1" ht="21.75" customHeight="1" x14ac:dyDescent="0.15">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c r="AE445" s="292"/>
      <c r="AF445" s="292"/>
      <c r="AG445" s="292"/>
      <c r="AH445" s="292"/>
      <c r="AI445" s="292"/>
      <c r="AJ445" s="292"/>
      <c r="AK445" s="292"/>
      <c r="AL445" s="292"/>
      <c r="AM445" s="292"/>
      <c r="AN445" s="292"/>
      <c r="AO445" s="292"/>
      <c r="AP445" s="292"/>
      <c r="AQ445" s="292"/>
      <c r="AR445" s="292"/>
      <c r="AS445" s="292"/>
      <c r="AT445" s="292"/>
      <c r="AU445" s="292"/>
      <c r="AV445" s="292"/>
      <c r="AW445" s="292"/>
      <c r="AX445" s="292"/>
      <c r="AY445" s="292"/>
      <c r="AZ445" s="292"/>
      <c r="BA445" s="292"/>
      <c r="BB445" s="292"/>
      <c r="BC445" s="292"/>
      <c r="BD445" s="292"/>
      <c r="BE445" s="292"/>
      <c r="BF445" s="292"/>
      <c r="BG445" s="292"/>
      <c r="BH445" s="292"/>
      <c r="BI445" s="292"/>
      <c r="BJ445" s="292"/>
      <c r="BK445" s="290"/>
      <c r="BL445" s="292"/>
      <c r="BM445" s="292"/>
      <c r="BN445" s="292"/>
      <c r="BO445" s="292"/>
      <c r="BP445" s="292"/>
      <c r="BQ445" s="292"/>
      <c r="BR445" s="292"/>
      <c r="BS445" s="292"/>
      <c r="BT445" s="292"/>
      <c r="BU445" s="292"/>
      <c r="BV445" s="292"/>
      <c r="BW445" s="292"/>
      <c r="BX445" s="292"/>
      <c r="BY445" s="292"/>
      <c r="BZ445" s="292"/>
      <c r="CA445" s="292"/>
      <c r="CB445" s="292"/>
      <c r="CC445" s="292"/>
      <c r="CD445" s="292"/>
      <c r="CE445" s="292"/>
      <c r="CF445" s="292"/>
      <c r="CG445" s="292"/>
      <c r="CH445" s="292"/>
      <c r="CI445" s="292"/>
      <c r="CJ445" s="292"/>
      <c r="CK445" s="292"/>
      <c r="CL445" s="292"/>
      <c r="CM445" s="292"/>
      <c r="CN445" s="292"/>
      <c r="CO445" s="292"/>
      <c r="CP445" s="292"/>
      <c r="CQ445" s="292"/>
      <c r="CR445" s="292"/>
      <c r="CS445" s="292"/>
      <c r="CT445" s="292"/>
      <c r="CU445" s="292"/>
      <c r="CV445" s="292"/>
      <c r="CW445" s="292"/>
      <c r="CX445" s="292"/>
    </row>
    <row r="446" spans="1:102" s="302" customFormat="1" ht="21.75" customHeight="1" x14ac:dyDescent="0.15">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c r="AH446" s="292"/>
      <c r="AI446" s="292"/>
      <c r="AJ446" s="292"/>
      <c r="AK446" s="292"/>
      <c r="AL446" s="292"/>
      <c r="AM446" s="292"/>
      <c r="AN446" s="292"/>
      <c r="AO446" s="292"/>
      <c r="AP446" s="292"/>
      <c r="AQ446" s="292"/>
      <c r="AR446" s="292"/>
      <c r="AS446" s="292"/>
      <c r="AT446" s="292"/>
      <c r="AU446" s="292"/>
      <c r="AV446" s="292"/>
      <c r="AW446" s="292"/>
      <c r="AX446" s="292"/>
      <c r="AY446" s="292"/>
      <c r="AZ446" s="292"/>
      <c r="BA446" s="292"/>
      <c r="BB446" s="292"/>
      <c r="BC446" s="292"/>
      <c r="BD446" s="292"/>
      <c r="BE446" s="292"/>
      <c r="BF446" s="292"/>
      <c r="BG446" s="292"/>
      <c r="BH446" s="292"/>
      <c r="BI446" s="292"/>
      <c r="BJ446" s="292"/>
      <c r="BK446" s="290"/>
      <c r="BL446" s="292"/>
      <c r="BM446" s="292"/>
      <c r="BN446" s="292"/>
      <c r="BO446" s="292"/>
      <c r="BP446" s="292"/>
      <c r="BQ446" s="292"/>
      <c r="BR446" s="292"/>
      <c r="BS446" s="292"/>
      <c r="BT446" s="292"/>
      <c r="BU446" s="292"/>
      <c r="BV446" s="292"/>
      <c r="BW446" s="292"/>
      <c r="BX446" s="292"/>
      <c r="BY446" s="292"/>
      <c r="BZ446" s="292"/>
      <c r="CA446" s="292"/>
      <c r="CB446" s="292"/>
      <c r="CC446" s="292"/>
      <c r="CD446" s="292"/>
      <c r="CE446" s="292"/>
      <c r="CF446" s="292"/>
      <c r="CG446" s="292"/>
      <c r="CH446" s="292"/>
      <c r="CI446" s="292"/>
      <c r="CJ446" s="292"/>
      <c r="CK446" s="292"/>
      <c r="CL446" s="292"/>
      <c r="CM446" s="292"/>
      <c r="CN446" s="292"/>
      <c r="CO446" s="292"/>
      <c r="CP446" s="292"/>
      <c r="CQ446" s="292"/>
      <c r="CR446" s="292"/>
      <c r="CS446" s="292"/>
      <c r="CT446" s="292"/>
      <c r="CU446" s="292"/>
      <c r="CV446" s="292"/>
      <c r="CW446" s="292"/>
      <c r="CX446" s="292"/>
    </row>
    <row r="447" spans="1:102" s="302" customFormat="1" ht="21.75" customHeight="1" x14ac:dyDescent="0.15">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c r="AE447" s="292"/>
      <c r="AF447" s="292"/>
      <c r="AG447" s="292"/>
      <c r="AH447" s="292"/>
      <c r="AI447" s="292"/>
      <c r="AJ447" s="292"/>
      <c r="AK447" s="292"/>
      <c r="AL447" s="292"/>
      <c r="AM447" s="292"/>
      <c r="AN447" s="292"/>
      <c r="AO447" s="292"/>
      <c r="AP447" s="292"/>
      <c r="AQ447" s="292"/>
      <c r="AR447" s="292"/>
      <c r="AS447" s="292"/>
      <c r="AT447" s="292"/>
      <c r="AU447" s="292"/>
      <c r="AV447" s="292"/>
      <c r="AW447" s="292"/>
      <c r="AX447" s="292"/>
      <c r="AY447" s="292"/>
      <c r="AZ447" s="292"/>
      <c r="BA447" s="292"/>
      <c r="BB447" s="292"/>
      <c r="BC447" s="292"/>
      <c r="BD447" s="292"/>
      <c r="BE447" s="292"/>
      <c r="BF447" s="292"/>
      <c r="BG447" s="292"/>
      <c r="BH447" s="292"/>
      <c r="BI447" s="292"/>
      <c r="BJ447" s="292"/>
      <c r="BK447" s="290"/>
      <c r="BL447" s="292"/>
      <c r="BM447" s="292"/>
      <c r="BN447" s="292"/>
      <c r="BO447" s="292"/>
      <c r="BP447" s="292"/>
      <c r="BQ447" s="292"/>
      <c r="BR447" s="292"/>
      <c r="BS447" s="292"/>
      <c r="BT447" s="292"/>
      <c r="BU447" s="292"/>
      <c r="BV447" s="292"/>
      <c r="BW447" s="292"/>
      <c r="BX447" s="292"/>
      <c r="BY447" s="292"/>
      <c r="BZ447" s="292"/>
      <c r="CA447" s="292"/>
      <c r="CB447" s="292"/>
      <c r="CC447" s="292"/>
      <c r="CD447" s="292"/>
      <c r="CE447" s="292"/>
      <c r="CF447" s="292"/>
      <c r="CG447" s="292"/>
      <c r="CH447" s="292"/>
      <c r="CI447" s="292"/>
      <c r="CJ447" s="292"/>
      <c r="CK447" s="292"/>
      <c r="CL447" s="292"/>
      <c r="CM447" s="292"/>
      <c r="CN447" s="292"/>
      <c r="CO447" s="292"/>
      <c r="CP447" s="292"/>
      <c r="CQ447" s="292"/>
      <c r="CR447" s="292"/>
      <c r="CS447" s="292"/>
      <c r="CT447" s="292"/>
      <c r="CU447" s="292"/>
      <c r="CV447" s="292"/>
      <c r="CW447" s="292"/>
      <c r="CX447" s="292"/>
    </row>
    <row r="448" spans="1:102" s="302" customFormat="1" ht="21.75" customHeight="1" x14ac:dyDescent="0.15">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c r="AE448" s="292"/>
      <c r="AF448" s="292"/>
      <c r="AG448" s="292"/>
      <c r="AH448" s="292"/>
      <c r="AI448" s="292"/>
      <c r="AJ448" s="292"/>
      <c r="AK448" s="292"/>
      <c r="AL448" s="292"/>
      <c r="AM448" s="292"/>
      <c r="AN448" s="292"/>
      <c r="AO448" s="292"/>
      <c r="AP448" s="292"/>
      <c r="AQ448" s="292"/>
      <c r="AR448" s="292"/>
      <c r="AS448" s="292"/>
      <c r="AT448" s="292"/>
      <c r="AU448" s="292"/>
      <c r="AV448" s="292"/>
      <c r="AW448" s="292"/>
      <c r="AX448" s="292"/>
      <c r="AY448" s="292"/>
      <c r="AZ448" s="292"/>
      <c r="BA448" s="292"/>
      <c r="BB448" s="292"/>
      <c r="BC448" s="292"/>
      <c r="BD448" s="292"/>
      <c r="BE448" s="292"/>
      <c r="BF448" s="292"/>
      <c r="BG448" s="292"/>
      <c r="BH448" s="292"/>
      <c r="BI448" s="292"/>
      <c r="BJ448" s="292"/>
      <c r="BK448" s="290"/>
      <c r="BL448" s="292"/>
      <c r="BM448" s="292"/>
      <c r="BN448" s="292"/>
      <c r="BO448" s="292"/>
      <c r="BP448" s="292"/>
      <c r="BQ448" s="292"/>
      <c r="BR448" s="292"/>
      <c r="BS448" s="292"/>
      <c r="BT448" s="292"/>
      <c r="BU448" s="292"/>
      <c r="BV448" s="292"/>
      <c r="BW448" s="292"/>
      <c r="BX448" s="292"/>
      <c r="BY448" s="292"/>
      <c r="BZ448" s="292"/>
      <c r="CA448" s="292"/>
      <c r="CB448" s="292"/>
      <c r="CC448" s="292"/>
      <c r="CD448" s="292"/>
      <c r="CE448" s="292"/>
      <c r="CF448" s="292"/>
      <c r="CG448" s="292"/>
      <c r="CH448" s="292"/>
      <c r="CI448" s="292"/>
      <c r="CJ448" s="292"/>
      <c r="CK448" s="292"/>
      <c r="CL448" s="292"/>
      <c r="CM448" s="292"/>
      <c r="CN448" s="292"/>
      <c r="CO448" s="292"/>
      <c r="CP448" s="292"/>
      <c r="CQ448" s="292"/>
      <c r="CR448" s="292"/>
      <c r="CS448" s="292"/>
      <c r="CT448" s="292"/>
      <c r="CU448" s="292"/>
      <c r="CV448" s="292"/>
      <c r="CW448" s="292"/>
      <c r="CX448" s="292"/>
    </row>
    <row r="449" spans="1:102" s="302" customFormat="1" ht="21.75" customHeight="1" x14ac:dyDescent="0.15">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c r="AE449" s="292"/>
      <c r="AF449" s="292"/>
      <c r="AG449" s="292"/>
      <c r="AH449" s="292"/>
      <c r="AI449" s="292"/>
      <c r="AJ449" s="292"/>
      <c r="AK449" s="292"/>
      <c r="AL449" s="292"/>
      <c r="AM449" s="292"/>
      <c r="AN449" s="292"/>
      <c r="AO449" s="292"/>
      <c r="AP449" s="292"/>
      <c r="AQ449" s="292"/>
      <c r="AR449" s="292"/>
      <c r="AS449" s="292"/>
      <c r="AT449" s="292"/>
      <c r="AU449" s="292"/>
      <c r="AV449" s="292"/>
      <c r="AW449" s="292"/>
      <c r="AX449" s="292"/>
      <c r="AY449" s="292"/>
      <c r="AZ449" s="292"/>
      <c r="BA449" s="292"/>
      <c r="BB449" s="292"/>
      <c r="BC449" s="292"/>
      <c r="BD449" s="292"/>
      <c r="BE449" s="292"/>
      <c r="BF449" s="292"/>
      <c r="BG449" s="292"/>
      <c r="BH449" s="292"/>
      <c r="BI449" s="292"/>
      <c r="BJ449" s="292"/>
      <c r="BK449" s="290"/>
      <c r="BL449" s="292"/>
      <c r="BM449" s="292"/>
      <c r="BN449" s="292"/>
      <c r="BO449" s="292"/>
      <c r="BP449" s="292"/>
      <c r="BQ449" s="292"/>
      <c r="BR449" s="292"/>
      <c r="BS449" s="292"/>
      <c r="BT449" s="292"/>
      <c r="BU449" s="292"/>
      <c r="BV449" s="292"/>
      <c r="BW449" s="292"/>
      <c r="BX449" s="292"/>
      <c r="BY449" s="292"/>
      <c r="BZ449" s="292"/>
      <c r="CA449" s="292"/>
      <c r="CB449" s="292"/>
      <c r="CC449" s="292"/>
      <c r="CD449" s="292"/>
      <c r="CE449" s="292"/>
      <c r="CF449" s="292"/>
      <c r="CG449" s="292"/>
      <c r="CH449" s="292"/>
      <c r="CI449" s="292"/>
      <c r="CJ449" s="292"/>
      <c r="CK449" s="292"/>
      <c r="CL449" s="292"/>
      <c r="CM449" s="292"/>
      <c r="CN449" s="292"/>
      <c r="CO449" s="292"/>
      <c r="CP449" s="292"/>
      <c r="CQ449" s="292"/>
      <c r="CR449" s="292"/>
      <c r="CS449" s="292"/>
      <c r="CT449" s="292"/>
      <c r="CU449" s="292"/>
      <c r="CV449" s="292"/>
      <c r="CW449" s="292"/>
      <c r="CX449" s="292"/>
    </row>
    <row r="450" spans="1:102" s="302" customFormat="1" ht="21.75" customHeight="1" x14ac:dyDescent="0.15">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c r="AE450" s="292"/>
      <c r="AF450" s="292"/>
      <c r="AG450" s="292"/>
      <c r="AH450" s="292"/>
      <c r="AI450" s="292"/>
      <c r="AJ450" s="292"/>
      <c r="AK450" s="292"/>
      <c r="AL450" s="292"/>
      <c r="AM450" s="292"/>
      <c r="AN450" s="292"/>
      <c r="AO450" s="292"/>
      <c r="AP450" s="292"/>
      <c r="AQ450" s="292"/>
      <c r="AR450" s="292"/>
      <c r="AS450" s="292"/>
      <c r="AT450" s="292"/>
      <c r="AU450" s="292"/>
      <c r="AV450" s="292"/>
      <c r="AW450" s="292"/>
      <c r="AX450" s="292"/>
      <c r="AY450" s="292"/>
      <c r="AZ450" s="292"/>
      <c r="BA450" s="292"/>
      <c r="BB450" s="292"/>
      <c r="BC450" s="292"/>
      <c r="BD450" s="292"/>
      <c r="BE450" s="292"/>
      <c r="BF450" s="292"/>
      <c r="BG450" s="292"/>
      <c r="BH450" s="292"/>
      <c r="BI450" s="292"/>
      <c r="BJ450" s="292"/>
      <c r="BK450" s="290"/>
      <c r="BL450" s="292"/>
      <c r="BM450" s="292"/>
      <c r="BN450" s="292"/>
      <c r="BO450" s="292"/>
      <c r="BP450" s="292"/>
      <c r="BQ450" s="292"/>
      <c r="BR450" s="292"/>
      <c r="BS450" s="292"/>
      <c r="BT450" s="292"/>
      <c r="BU450" s="292"/>
      <c r="BV450" s="292"/>
      <c r="BW450" s="292"/>
      <c r="BX450" s="292"/>
      <c r="BY450" s="292"/>
      <c r="BZ450" s="292"/>
      <c r="CA450" s="292"/>
      <c r="CB450" s="292"/>
      <c r="CC450" s="292"/>
      <c r="CD450" s="292"/>
      <c r="CE450" s="292"/>
      <c r="CF450" s="292"/>
      <c r="CG450" s="292"/>
      <c r="CH450" s="292"/>
      <c r="CI450" s="292"/>
      <c r="CJ450" s="292"/>
      <c r="CK450" s="292"/>
      <c r="CL450" s="292"/>
      <c r="CM450" s="292"/>
      <c r="CN450" s="292"/>
      <c r="CO450" s="292"/>
      <c r="CP450" s="292"/>
      <c r="CQ450" s="292"/>
      <c r="CR450" s="292"/>
      <c r="CS450" s="292"/>
      <c r="CT450" s="292"/>
      <c r="CU450" s="292"/>
      <c r="CV450" s="292"/>
      <c r="CW450" s="292"/>
      <c r="CX450" s="292"/>
    </row>
    <row r="451" spans="1:102" s="302" customFormat="1" ht="21.75" customHeight="1" x14ac:dyDescent="0.15">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c r="AE451" s="292"/>
      <c r="AF451" s="292"/>
      <c r="AG451" s="292"/>
      <c r="AH451" s="292"/>
      <c r="AI451" s="292"/>
      <c r="AJ451" s="292"/>
      <c r="AK451" s="292"/>
      <c r="AL451" s="292"/>
      <c r="AM451" s="292"/>
      <c r="AN451" s="292"/>
      <c r="AO451" s="292"/>
      <c r="AP451" s="292"/>
      <c r="AQ451" s="292"/>
      <c r="AR451" s="292"/>
      <c r="AS451" s="292"/>
      <c r="AT451" s="292"/>
      <c r="AU451" s="292"/>
      <c r="AV451" s="292"/>
      <c r="AW451" s="292"/>
      <c r="AX451" s="292"/>
      <c r="AY451" s="292"/>
      <c r="AZ451" s="292"/>
      <c r="BA451" s="292"/>
      <c r="BB451" s="292"/>
      <c r="BC451" s="292"/>
      <c r="BD451" s="292"/>
      <c r="BE451" s="292"/>
      <c r="BF451" s="292"/>
      <c r="BG451" s="292"/>
      <c r="BH451" s="292"/>
      <c r="BI451" s="292"/>
      <c r="BJ451" s="292"/>
      <c r="BK451" s="290"/>
      <c r="BL451" s="292"/>
      <c r="BM451" s="292"/>
      <c r="BN451" s="292"/>
      <c r="BO451" s="292"/>
      <c r="BP451" s="292"/>
      <c r="BQ451" s="292"/>
      <c r="BR451" s="292"/>
      <c r="BS451" s="292"/>
      <c r="BT451" s="292"/>
      <c r="BU451" s="292"/>
      <c r="BV451" s="292"/>
      <c r="BW451" s="292"/>
      <c r="BX451" s="292"/>
      <c r="BY451" s="292"/>
      <c r="BZ451" s="292"/>
      <c r="CA451" s="292"/>
      <c r="CB451" s="292"/>
      <c r="CC451" s="292"/>
      <c r="CD451" s="292"/>
      <c r="CE451" s="292"/>
      <c r="CF451" s="292"/>
      <c r="CG451" s="292"/>
      <c r="CH451" s="292"/>
      <c r="CI451" s="292"/>
      <c r="CJ451" s="292"/>
      <c r="CK451" s="292"/>
      <c r="CL451" s="292"/>
      <c r="CM451" s="292"/>
      <c r="CN451" s="292"/>
      <c r="CO451" s="292"/>
      <c r="CP451" s="292"/>
      <c r="CQ451" s="292"/>
      <c r="CR451" s="292"/>
      <c r="CS451" s="292"/>
      <c r="CT451" s="292"/>
      <c r="CU451" s="292"/>
      <c r="CV451" s="292"/>
      <c r="CW451" s="292"/>
      <c r="CX451" s="292"/>
    </row>
    <row r="452" spans="1:102" s="302" customFormat="1" ht="21.75" customHeight="1" x14ac:dyDescent="0.15">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c r="AE452" s="292"/>
      <c r="AF452" s="292"/>
      <c r="AG452" s="292"/>
      <c r="AH452" s="292"/>
      <c r="AI452" s="292"/>
      <c r="AJ452" s="292"/>
      <c r="AK452" s="292"/>
      <c r="AL452" s="292"/>
      <c r="AM452" s="292"/>
      <c r="AN452" s="292"/>
      <c r="AO452" s="292"/>
      <c r="AP452" s="292"/>
      <c r="AQ452" s="292"/>
      <c r="AR452" s="292"/>
      <c r="AS452" s="292"/>
      <c r="AT452" s="292"/>
      <c r="AU452" s="292"/>
      <c r="AV452" s="292"/>
      <c r="AW452" s="292"/>
      <c r="AX452" s="292"/>
      <c r="AY452" s="292"/>
      <c r="AZ452" s="292"/>
      <c r="BA452" s="292"/>
      <c r="BB452" s="292"/>
      <c r="BC452" s="292"/>
      <c r="BD452" s="292"/>
      <c r="BE452" s="292"/>
      <c r="BF452" s="292"/>
      <c r="BG452" s="292"/>
      <c r="BH452" s="292"/>
      <c r="BI452" s="292"/>
      <c r="BJ452" s="292"/>
      <c r="BK452" s="290"/>
      <c r="BL452" s="292"/>
      <c r="BM452" s="292"/>
      <c r="BN452" s="292"/>
      <c r="BO452" s="292"/>
      <c r="BP452" s="292"/>
      <c r="BQ452" s="292"/>
      <c r="BR452" s="292"/>
      <c r="BS452" s="292"/>
      <c r="BT452" s="292"/>
      <c r="BU452" s="292"/>
      <c r="BV452" s="292"/>
      <c r="BW452" s="292"/>
      <c r="BX452" s="292"/>
      <c r="BY452" s="292"/>
      <c r="BZ452" s="292"/>
      <c r="CA452" s="292"/>
      <c r="CB452" s="292"/>
      <c r="CC452" s="292"/>
      <c r="CD452" s="292"/>
      <c r="CE452" s="292"/>
      <c r="CF452" s="292"/>
      <c r="CG452" s="292"/>
      <c r="CH452" s="292"/>
      <c r="CI452" s="292"/>
      <c r="CJ452" s="292"/>
      <c r="CK452" s="292"/>
      <c r="CL452" s="292"/>
      <c r="CM452" s="292"/>
      <c r="CN452" s="292"/>
      <c r="CO452" s="292"/>
      <c r="CP452" s="292"/>
      <c r="CQ452" s="292"/>
      <c r="CR452" s="292"/>
      <c r="CS452" s="292"/>
      <c r="CT452" s="292"/>
      <c r="CU452" s="292"/>
      <c r="CV452" s="292"/>
      <c r="CW452" s="292"/>
      <c r="CX452" s="292"/>
    </row>
    <row r="453" spans="1:102" s="302" customFormat="1" ht="21.75" customHeight="1" x14ac:dyDescent="0.15">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c r="AE453" s="292"/>
      <c r="AF453" s="292"/>
      <c r="AG453" s="292"/>
      <c r="AH453" s="292"/>
      <c r="AI453" s="292"/>
      <c r="AJ453" s="292"/>
      <c r="AK453" s="292"/>
      <c r="AL453" s="292"/>
      <c r="AM453" s="292"/>
      <c r="AN453" s="292"/>
      <c r="AO453" s="292"/>
      <c r="AP453" s="292"/>
      <c r="AQ453" s="292"/>
      <c r="AR453" s="292"/>
      <c r="AS453" s="292"/>
      <c r="AT453" s="292"/>
      <c r="AU453" s="292"/>
      <c r="AV453" s="292"/>
      <c r="AW453" s="292"/>
      <c r="AX453" s="292"/>
      <c r="AY453" s="292"/>
      <c r="AZ453" s="292"/>
      <c r="BA453" s="292"/>
      <c r="BB453" s="292"/>
      <c r="BC453" s="292"/>
      <c r="BD453" s="292"/>
      <c r="BE453" s="292"/>
      <c r="BF453" s="292"/>
      <c r="BG453" s="292"/>
      <c r="BH453" s="292"/>
      <c r="BI453" s="292"/>
      <c r="BJ453" s="292"/>
      <c r="BK453" s="290"/>
      <c r="BL453" s="292"/>
      <c r="BM453" s="292"/>
      <c r="BN453" s="292"/>
      <c r="BO453" s="292"/>
      <c r="BP453" s="292"/>
      <c r="BQ453" s="292"/>
      <c r="BR453" s="292"/>
      <c r="BS453" s="292"/>
      <c r="BT453" s="292"/>
      <c r="BU453" s="292"/>
      <c r="BV453" s="292"/>
      <c r="BW453" s="292"/>
      <c r="BX453" s="292"/>
      <c r="BY453" s="292"/>
      <c r="BZ453" s="292"/>
      <c r="CA453" s="292"/>
      <c r="CB453" s="292"/>
      <c r="CC453" s="292"/>
      <c r="CD453" s="292"/>
      <c r="CE453" s="292"/>
      <c r="CF453" s="292"/>
      <c r="CG453" s="292"/>
      <c r="CH453" s="292"/>
      <c r="CI453" s="292"/>
      <c r="CJ453" s="292"/>
      <c r="CK453" s="292"/>
      <c r="CL453" s="292"/>
      <c r="CM453" s="292"/>
      <c r="CN453" s="292"/>
      <c r="CO453" s="292"/>
      <c r="CP453" s="292"/>
      <c r="CQ453" s="292"/>
      <c r="CR453" s="292"/>
      <c r="CS453" s="292"/>
      <c r="CT453" s="292"/>
      <c r="CU453" s="292"/>
      <c r="CV453" s="292"/>
      <c r="CW453" s="292"/>
      <c r="CX453" s="292"/>
    </row>
    <row r="454" spans="1:102" s="302" customFormat="1" ht="21.75" customHeight="1" x14ac:dyDescent="0.15">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c r="AE454" s="292"/>
      <c r="AF454" s="292"/>
      <c r="AG454" s="292"/>
      <c r="AH454" s="292"/>
      <c r="AI454" s="292"/>
      <c r="AJ454" s="292"/>
      <c r="AK454" s="292"/>
      <c r="AL454" s="292"/>
      <c r="AM454" s="292"/>
      <c r="AN454" s="292"/>
      <c r="AO454" s="292"/>
      <c r="AP454" s="292"/>
      <c r="AQ454" s="292"/>
      <c r="AR454" s="292"/>
      <c r="AS454" s="292"/>
      <c r="AT454" s="292"/>
      <c r="AU454" s="292"/>
      <c r="AV454" s="292"/>
      <c r="AW454" s="292"/>
      <c r="AX454" s="292"/>
      <c r="AY454" s="292"/>
      <c r="AZ454" s="292"/>
      <c r="BA454" s="292"/>
      <c r="BB454" s="292"/>
      <c r="BC454" s="292"/>
      <c r="BD454" s="292"/>
      <c r="BE454" s="292"/>
      <c r="BF454" s="292"/>
      <c r="BG454" s="292"/>
      <c r="BH454" s="292"/>
      <c r="BI454" s="292"/>
      <c r="BJ454" s="292"/>
      <c r="BK454" s="290"/>
      <c r="BL454" s="292"/>
      <c r="BM454" s="292"/>
      <c r="BN454" s="292"/>
      <c r="BO454" s="292"/>
      <c r="BP454" s="292"/>
      <c r="BQ454" s="292"/>
      <c r="BR454" s="292"/>
      <c r="BS454" s="292"/>
      <c r="BT454" s="292"/>
      <c r="BU454" s="292"/>
      <c r="BV454" s="292"/>
      <c r="BW454" s="292"/>
      <c r="BX454" s="292"/>
      <c r="BY454" s="292"/>
      <c r="BZ454" s="292"/>
      <c r="CA454" s="292"/>
      <c r="CB454" s="292"/>
      <c r="CC454" s="292"/>
      <c r="CD454" s="292"/>
      <c r="CE454" s="292"/>
      <c r="CF454" s="292"/>
      <c r="CG454" s="292"/>
      <c r="CH454" s="292"/>
      <c r="CI454" s="292"/>
      <c r="CJ454" s="292"/>
      <c r="CK454" s="292"/>
      <c r="CL454" s="292"/>
      <c r="CM454" s="292"/>
      <c r="CN454" s="292"/>
      <c r="CO454" s="292"/>
      <c r="CP454" s="292"/>
      <c r="CQ454" s="292"/>
      <c r="CR454" s="292"/>
      <c r="CS454" s="292"/>
      <c r="CT454" s="292"/>
      <c r="CU454" s="292"/>
      <c r="CV454" s="292"/>
      <c r="CW454" s="292"/>
      <c r="CX454" s="292"/>
    </row>
    <row r="455" spans="1:102" s="302" customFormat="1" ht="21.75" customHeight="1" x14ac:dyDescent="0.15">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c r="AE455" s="292"/>
      <c r="AF455" s="292"/>
      <c r="AG455" s="292"/>
      <c r="AH455" s="292"/>
      <c r="AI455" s="292"/>
      <c r="AJ455" s="292"/>
      <c r="AK455" s="292"/>
      <c r="AL455" s="292"/>
      <c r="AM455" s="292"/>
      <c r="AN455" s="292"/>
      <c r="AO455" s="292"/>
      <c r="AP455" s="292"/>
      <c r="AQ455" s="292"/>
      <c r="AR455" s="292"/>
      <c r="AS455" s="292"/>
      <c r="AT455" s="292"/>
      <c r="AU455" s="292"/>
      <c r="AV455" s="292"/>
      <c r="AW455" s="292"/>
      <c r="AX455" s="292"/>
      <c r="AY455" s="292"/>
      <c r="AZ455" s="292"/>
      <c r="BA455" s="292"/>
      <c r="BB455" s="292"/>
      <c r="BC455" s="292"/>
      <c r="BD455" s="292"/>
      <c r="BE455" s="292"/>
      <c r="BF455" s="292"/>
      <c r="BG455" s="292"/>
      <c r="BH455" s="292"/>
      <c r="BI455" s="292"/>
      <c r="BJ455" s="292"/>
      <c r="BK455" s="290"/>
      <c r="BL455" s="292"/>
      <c r="BM455" s="292"/>
      <c r="BN455" s="292"/>
      <c r="BO455" s="292"/>
      <c r="BP455" s="292"/>
      <c r="BQ455" s="292"/>
      <c r="BR455" s="292"/>
      <c r="BS455" s="292"/>
      <c r="BT455" s="292"/>
      <c r="BU455" s="292"/>
      <c r="BV455" s="292"/>
      <c r="BW455" s="292"/>
      <c r="BX455" s="292"/>
      <c r="BY455" s="292"/>
      <c r="BZ455" s="292"/>
      <c r="CA455" s="292"/>
      <c r="CB455" s="292"/>
      <c r="CC455" s="292"/>
      <c r="CD455" s="292"/>
      <c r="CE455" s="292"/>
      <c r="CF455" s="292"/>
      <c r="CG455" s="292"/>
      <c r="CH455" s="292"/>
      <c r="CI455" s="292"/>
      <c r="CJ455" s="292"/>
      <c r="CK455" s="292"/>
      <c r="CL455" s="292"/>
      <c r="CM455" s="292"/>
      <c r="CN455" s="292"/>
      <c r="CO455" s="292"/>
      <c r="CP455" s="292"/>
      <c r="CQ455" s="292"/>
      <c r="CR455" s="292"/>
      <c r="CS455" s="292"/>
      <c r="CT455" s="292"/>
      <c r="CU455" s="292"/>
      <c r="CV455" s="292"/>
      <c r="CW455" s="292"/>
      <c r="CX455" s="292"/>
    </row>
    <row r="456" spans="1:102" s="302" customFormat="1" ht="21.75" customHeight="1" x14ac:dyDescent="0.15">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c r="AE456" s="292"/>
      <c r="AF456" s="292"/>
      <c r="AG456" s="292"/>
      <c r="AH456" s="292"/>
      <c r="AI456" s="292"/>
      <c r="AJ456" s="292"/>
      <c r="AK456" s="292"/>
      <c r="AL456" s="292"/>
      <c r="AM456" s="292"/>
      <c r="AN456" s="292"/>
      <c r="AO456" s="292"/>
      <c r="AP456" s="292"/>
      <c r="AQ456" s="292"/>
      <c r="AR456" s="292"/>
      <c r="AS456" s="292"/>
      <c r="AT456" s="292"/>
      <c r="AU456" s="292"/>
      <c r="AV456" s="292"/>
      <c r="AW456" s="292"/>
      <c r="AX456" s="292"/>
      <c r="AY456" s="292"/>
      <c r="AZ456" s="292"/>
      <c r="BA456" s="292"/>
      <c r="BB456" s="292"/>
      <c r="BC456" s="292"/>
      <c r="BD456" s="292"/>
      <c r="BE456" s="292"/>
      <c r="BF456" s="292"/>
      <c r="BG456" s="292"/>
      <c r="BH456" s="292"/>
      <c r="BI456" s="292"/>
      <c r="BJ456" s="292"/>
      <c r="BK456" s="290"/>
      <c r="BL456" s="292"/>
      <c r="BM456" s="292"/>
      <c r="BN456" s="292"/>
      <c r="BO456" s="292"/>
      <c r="BP456" s="292"/>
      <c r="BQ456" s="292"/>
      <c r="BR456" s="292"/>
      <c r="BS456" s="292"/>
      <c r="BT456" s="292"/>
      <c r="BU456" s="292"/>
      <c r="BV456" s="292"/>
      <c r="BW456" s="292"/>
      <c r="BX456" s="292"/>
      <c r="BY456" s="292"/>
      <c r="BZ456" s="292"/>
      <c r="CA456" s="292"/>
      <c r="CB456" s="292"/>
      <c r="CC456" s="292"/>
      <c r="CD456" s="292"/>
      <c r="CE456" s="292"/>
      <c r="CF456" s="292"/>
      <c r="CG456" s="292"/>
      <c r="CH456" s="292"/>
      <c r="CI456" s="292"/>
      <c r="CJ456" s="292"/>
      <c r="CK456" s="292"/>
      <c r="CL456" s="292"/>
      <c r="CM456" s="292"/>
      <c r="CN456" s="292"/>
      <c r="CO456" s="292"/>
      <c r="CP456" s="292"/>
      <c r="CQ456" s="292"/>
      <c r="CR456" s="292"/>
      <c r="CS456" s="292"/>
      <c r="CT456" s="292"/>
      <c r="CU456" s="292"/>
      <c r="CV456" s="292"/>
      <c r="CW456" s="292"/>
      <c r="CX456" s="292"/>
    </row>
    <row r="457" spans="1:102" s="302" customFormat="1" ht="21.75" customHeight="1" x14ac:dyDescent="0.15">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c r="AE457" s="292"/>
      <c r="AF457" s="292"/>
      <c r="AG457" s="292"/>
      <c r="AH457" s="292"/>
      <c r="AI457" s="292"/>
      <c r="AJ457" s="292"/>
      <c r="AK457" s="292"/>
      <c r="AL457" s="292"/>
      <c r="AM457" s="292"/>
      <c r="AN457" s="292"/>
      <c r="AO457" s="292"/>
      <c r="AP457" s="292"/>
      <c r="AQ457" s="292"/>
      <c r="AR457" s="292"/>
      <c r="AS457" s="292"/>
      <c r="AT457" s="292"/>
      <c r="AU457" s="292"/>
      <c r="AV457" s="292"/>
      <c r="AW457" s="292"/>
      <c r="AX457" s="292"/>
      <c r="AY457" s="292"/>
      <c r="AZ457" s="292"/>
      <c r="BA457" s="292"/>
      <c r="BB457" s="292"/>
      <c r="BC457" s="292"/>
      <c r="BD457" s="292"/>
      <c r="BE457" s="292"/>
      <c r="BF457" s="292"/>
      <c r="BG457" s="292"/>
      <c r="BH457" s="292"/>
      <c r="BI457" s="292"/>
      <c r="BJ457" s="292"/>
      <c r="BK457" s="290"/>
      <c r="BL457" s="292"/>
      <c r="BM457" s="292"/>
      <c r="BN457" s="292"/>
      <c r="BO457" s="292"/>
      <c r="BP457" s="292"/>
      <c r="BQ457" s="292"/>
      <c r="BR457" s="292"/>
      <c r="BS457" s="292"/>
      <c r="BT457" s="292"/>
      <c r="BU457" s="292"/>
      <c r="BV457" s="292"/>
      <c r="BW457" s="292"/>
      <c r="BX457" s="292"/>
      <c r="BY457" s="292"/>
      <c r="BZ457" s="292"/>
      <c r="CA457" s="292"/>
      <c r="CB457" s="292"/>
      <c r="CC457" s="292"/>
      <c r="CD457" s="292"/>
      <c r="CE457" s="292"/>
      <c r="CF457" s="292"/>
      <c r="CG457" s="292"/>
      <c r="CH457" s="292"/>
      <c r="CI457" s="292"/>
      <c r="CJ457" s="292"/>
      <c r="CK457" s="292"/>
      <c r="CL457" s="292"/>
      <c r="CM457" s="292"/>
      <c r="CN457" s="292"/>
      <c r="CO457" s="292"/>
      <c r="CP457" s="292"/>
      <c r="CQ457" s="292"/>
      <c r="CR457" s="292"/>
      <c r="CS457" s="292"/>
      <c r="CT457" s="292"/>
      <c r="CU457" s="292"/>
      <c r="CV457" s="292"/>
      <c r="CW457" s="292"/>
      <c r="CX457" s="292"/>
    </row>
    <row r="458" spans="1:102" s="302" customFormat="1" ht="21.75" customHeight="1" x14ac:dyDescent="0.15">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c r="AE458" s="292"/>
      <c r="AF458" s="292"/>
      <c r="AG458" s="292"/>
      <c r="AH458" s="292"/>
      <c r="AI458" s="292"/>
      <c r="AJ458" s="292"/>
      <c r="AK458" s="292"/>
      <c r="AL458" s="292"/>
      <c r="AM458" s="292"/>
      <c r="AN458" s="292"/>
      <c r="AO458" s="292"/>
      <c r="AP458" s="292"/>
      <c r="AQ458" s="292"/>
      <c r="AR458" s="292"/>
      <c r="AS458" s="292"/>
      <c r="AT458" s="292"/>
      <c r="AU458" s="292"/>
      <c r="AV458" s="292"/>
      <c r="AW458" s="292"/>
      <c r="AX458" s="292"/>
      <c r="AY458" s="292"/>
      <c r="AZ458" s="292"/>
      <c r="BA458" s="292"/>
      <c r="BB458" s="292"/>
      <c r="BC458" s="292"/>
      <c r="BD458" s="292"/>
      <c r="BE458" s="292"/>
      <c r="BF458" s="292"/>
      <c r="BG458" s="292"/>
      <c r="BH458" s="292"/>
      <c r="BI458" s="292"/>
      <c r="BJ458" s="292"/>
      <c r="BK458" s="290"/>
      <c r="BL458" s="292"/>
      <c r="BM458" s="292"/>
      <c r="BN458" s="292"/>
      <c r="BO458" s="292"/>
      <c r="BP458" s="292"/>
      <c r="BQ458" s="292"/>
      <c r="BR458" s="292"/>
      <c r="BS458" s="292"/>
      <c r="BT458" s="292"/>
      <c r="BU458" s="292"/>
      <c r="BV458" s="292"/>
      <c r="BW458" s="292"/>
      <c r="BX458" s="292"/>
      <c r="BY458" s="292"/>
      <c r="BZ458" s="292"/>
      <c r="CA458" s="292"/>
      <c r="CB458" s="292"/>
      <c r="CC458" s="292"/>
      <c r="CD458" s="292"/>
      <c r="CE458" s="292"/>
      <c r="CF458" s="292"/>
      <c r="CG458" s="292"/>
      <c r="CH458" s="292"/>
      <c r="CI458" s="292"/>
      <c r="CJ458" s="292"/>
      <c r="CK458" s="292"/>
      <c r="CL458" s="292"/>
      <c r="CM458" s="292"/>
      <c r="CN458" s="292"/>
      <c r="CO458" s="292"/>
      <c r="CP458" s="292"/>
      <c r="CQ458" s="292"/>
      <c r="CR458" s="292"/>
      <c r="CS458" s="292"/>
      <c r="CT458" s="292"/>
      <c r="CU458" s="292"/>
      <c r="CV458" s="292"/>
      <c r="CW458" s="292"/>
      <c r="CX458" s="292"/>
    </row>
    <row r="459" spans="1:102" s="302" customFormat="1" ht="21.75" customHeight="1" x14ac:dyDescent="0.15">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c r="AH459" s="292"/>
      <c r="AI459" s="292"/>
      <c r="AJ459" s="292"/>
      <c r="AK459" s="292"/>
      <c r="AL459" s="292"/>
      <c r="AM459" s="292"/>
      <c r="AN459" s="292"/>
      <c r="AO459" s="292"/>
      <c r="AP459" s="292"/>
      <c r="AQ459" s="292"/>
      <c r="AR459" s="292"/>
      <c r="AS459" s="292"/>
      <c r="AT459" s="292"/>
      <c r="AU459" s="292"/>
      <c r="AV459" s="292"/>
      <c r="AW459" s="292"/>
      <c r="AX459" s="292"/>
      <c r="AY459" s="292"/>
      <c r="AZ459" s="292"/>
      <c r="BA459" s="292"/>
      <c r="BB459" s="292"/>
      <c r="BC459" s="292"/>
      <c r="BD459" s="292"/>
      <c r="BE459" s="292"/>
      <c r="BF459" s="292"/>
      <c r="BG459" s="292"/>
      <c r="BH459" s="292"/>
      <c r="BI459" s="292"/>
      <c r="BJ459" s="292"/>
      <c r="BK459" s="290"/>
      <c r="BL459" s="292"/>
      <c r="BM459" s="292"/>
      <c r="BN459" s="292"/>
      <c r="BO459" s="292"/>
      <c r="BP459" s="292"/>
      <c r="BQ459" s="292"/>
      <c r="BR459" s="292"/>
      <c r="BS459" s="292"/>
      <c r="BT459" s="292"/>
      <c r="BU459" s="292"/>
      <c r="BV459" s="292"/>
      <c r="BW459" s="292"/>
      <c r="BX459" s="292"/>
      <c r="BY459" s="292"/>
      <c r="BZ459" s="292"/>
      <c r="CA459" s="292"/>
      <c r="CB459" s="292"/>
      <c r="CC459" s="292"/>
      <c r="CD459" s="292"/>
      <c r="CE459" s="292"/>
      <c r="CF459" s="292"/>
      <c r="CG459" s="292"/>
      <c r="CH459" s="292"/>
      <c r="CI459" s="292"/>
      <c r="CJ459" s="292"/>
      <c r="CK459" s="292"/>
      <c r="CL459" s="292"/>
      <c r="CM459" s="292"/>
      <c r="CN459" s="292"/>
      <c r="CO459" s="292"/>
      <c r="CP459" s="292"/>
      <c r="CQ459" s="292"/>
      <c r="CR459" s="292"/>
      <c r="CS459" s="292"/>
      <c r="CT459" s="292"/>
      <c r="CU459" s="292"/>
      <c r="CV459" s="292"/>
      <c r="CW459" s="292"/>
      <c r="CX459" s="292"/>
    </row>
    <row r="460" spans="1:102" s="302" customFormat="1" ht="21.75" customHeight="1" x14ac:dyDescent="0.15">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c r="AH460" s="292"/>
      <c r="AI460" s="292"/>
      <c r="AJ460" s="292"/>
      <c r="AK460" s="292"/>
      <c r="AL460" s="292"/>
      <c r="AM460" s="292"/>
      <c r="AN460" s="292"/>
      <c r="AO460" s="292"/>
      <c r="AP460" s="292"/>
      <c r="AQ460" s="292"/>
      <c r="AR460" s="292"/>
      <c r="AS460" s="292"/>
      <c r="AT460" s="292"/>
      <c r="AU460" s="292"/>
      <c r="AV460" s="292"/>
      <c r="AW460" s="292"/>
      <c r="AX460" s="292"/>
      <c r="AY460" s="292"/>
      <c r="AZ460" s="292"/>
      <c r="BA460" s="292"/>
      <c r="BB460" s="292"/>
      <c r="BC460" s="292"/>
      <c r="BD460" s="292"/>
      <c r="BE460" s="292"/>
      <c r="BF460" s="292"/>
      <c r="BG460" s="292"/>
      <c r="BH460" s="292"/>
      <c r="BI460" s="292"/>
      <c r="BJ460" s="292"/>
      <c r="BK460" s="290"/>
      <c r="BL460" s="292"/>
      <c r="BM460" s="292"/>
      <c r="BN460" s="292"/>
      <c r="BO460" s="292"/>
      <c r="BP460" s="292"/>
      <c r="BQ460" s="292"/>
      <c r="BR460" s="292"/>
      <c r="BS460" s="292"/>
      <c r="BT460" s="292"/>
      <c r="BU460" s="292"/>
      <c r="BV460" s="292"/>
      <c r="BW460" s="292"/>
      <c r="BX460" s="292"/>
      <c r="BY460" s="292"/>
      <c r="BZ460" s="292"/>
      <c r="CA460" s="292"/>
      <c r="CB460" s="292"/>
      <c r="CC460" s="292"/>
      <c r="CD460" s="292"/>
      <c r="CE460" s="292"/>
      <c r="CF460" s="292"/>
      <c r="CG460" s="292"/>
      <c r="CH460" s="292"/>
      <c r="CI460" s="292"/>
      <c r="CJ460" s="292"/>
      <c r="CK460" s="292"/>
      <c r="CL460" s="292"/>
      <c r="CM460" s="292"/>
      <c r="CN460" s="292"/>
      <c r="CO460" s="292"/>
      <c r="CP460" s="292"/>
      <c r="CQ460" s="292"/>
      <c r="CR460" s="292"/>
      <c r="CS460" s="292"/>
      <c r="CT460" s="292"/>
      <c r="CU460" s="292"/>
      <c r="CV460" s="292"/>
      <c r="CW460" s="292"/>
      <c r="CX460" s="292"/>
    </row>
    <row r="461" spans="1:102" ht="19.5" customHeight="1" x14ac:dyDescent="0.15"/>
    <row r="462" spans="1:102" ht="19.5" customHeight="1" x14ac:dyDescent="0.15"/>
    <row r="463" spans="1:102" ht="19.5" customHeight="1" x14ac:dyDescent="0.15"/>
    <row r="464" spans="1:102" ht="19.5" customHeight="1" x14ac:dyDescent="0.15"/>
    <row r="465" ht="19.5" customHeight="1" x14ac:dyDescent="0.15"/>
    <row r="466" ht="19.5" customHeight="1" x14ac:dyDescent="0.15"/>
    <row r="467" ht="19.5" customHeight="1" x14ac:dyDescent="0.15"/>
    <row r="468" ht="19.5" customHeight="1" x14ac:dyDescent="0.15"/>
    <row r="469" ht="19.5" customHeight="1" x14ac:dyDescent="0.15"/>
    <row r="470" ht="19.5" customHeight="1" x14ac:dyDescent="0.15"/>
    <row r="471" ht="19.5" customHeight="1" x14ac:dyDescent="0.15"/>
    <row r="472" ht="19.5" customHeight="1" x14ac:dyDescent="0.15"/>
    <row r="473" ht="19.5" customHeight="1" x14ac:dyDescent="0.15"/>
    <row r="474" ht="19.5" customHeight="1" x14ac:dyDescent="0.15"/>
    <row r="475" ht="19.5" customHeight="1" x14ac:dyDescent="0.15"/>
    <row r="476" ht="19.5" customHeight="1" x14ac:dyDescent="0.15"/>
    <row r="477" ht="19.5" customHeight="1" x14ac:dyDescent="0.15"/>
    <row r="478" ht="19.5" customHeight="1" x14ac:dyDescent="0.15"/>
    <row r="479" ht="19.5" customHeight="1" x14ac:dyDescent="0.15"/>
    <row r="480" ht="19.5" customHeight="1" x14ac:dyDescent="0.15"/>
    <row r="481" ht="19.5" customHeight="1" x14ac:dyDescent="0.15"/>
    <row r="482" ht="19.5" customHeight="1" x14ac:dyDescent="0.15"/>
    <row r="483" ht="19.5" customHeight="1" x14ac:dyDescent="0.15"/>
    <row r="484" ht="19.5" customHeight="1" x14ac:dyDescent="0.15"/>
    <row r="485" ht="19.5" customHeight="1" x14ac:dyDescent="0.15"/>
    <row r="486" ht="19.5" customHeight="1" x14ac:dyDescent="0.15"/>
    <row r="487" ht="19.5" customHeight="1" x14ac:dyDescent="0.15"/>
    <row r="488" ht="19.5" customHeight="1" x14ac:dyDescent="0.15"/>
    <row r="489" ht="19.5" customHeight="1" x14ac:dyDescent="0.15"/>
    <row r="490" ht="19.5" customHeight="1" x14ac:dyDescent="0.15"/>
    <row r="491" ht="19.5" customHeight="1" x14ac:dyDescent="0.15"/>
    <row r="492" ht="19.5" customHeight="1" x14ac:dyDescent="0.15"/>
    <row r="493" ht="19.5" customHeight="1" x14ac:dyDescent="0.15"/>
    <row r="494" ht="19.5" customHeight="1" x14ac:dyDescent="0.15"/>
    <row r="495" ht="19.5" customHeight="1" x14ac:dyDescent="0.15"/>
    <row r="496" ht="19.5" customHeight="1" x14ac:dyDescent="0.15"/>
    <row r="497" ht="19.5" customHeight="1" x14ac:dyDescent="0.15"/>
    <row r="498" ht="19.5" customHeight="1" x14ac:dyDescent="0.15"/>
    <row r="499" ht="19.5" customHeight="1" x14ac:dyDescent="0.15"/>
    <row r="500" ht="19.5" customHeight="1" x14ac:dyDescent="0.15"/>
    <row r="501" ht="19.5" customHeight="1" x14ac:dyDescent="0.15"/>
    <row r="502" ht="19.5" customHeight="1" x14ac:dyDescent="0.15"/>
    <row r="503" ht="19.5" customHeight="1" x14ac:dyDescent="0.15"/>
    <row r="504" ht="19.5" customHeight="1" x14ac:dyDescent="0.15"/>
    <row r="505" ht="19.5" customHeight="1" x14ac:dyDescent="0.15"/>
    <row r="506" ht="19.5" customHeight="1" x14ac:dyDescent="0.15"/>
    <row r="507" ht="19.5" customHeight="1" x14ac:dyDescent="0.15"/>
    <row r="508" ht="19.5" customHeight="1" x14ac:dyDescent="0.15"/>
    <row r="509" ht="19.5" customHeight="1" x14ac:dyDescent="0.15"/>
    <row r="510" ht="19.5" customHeight="1" x14ac:dyDescent="0.15"/>
    <row r="511" ht="19.5" customHeight="1" x14ac:dyDescent="0.15"/>
    <row r="512" ht="19.5" customHeight="1" x14ac:dyDescent="0.15"/>
    <row r="513" ht="19.5" customHeight="1" x14ac:dyDescent="0.15"/>
    <row r="514" ht="19.5" customHeight="1" x14ac:dyDescent="0.15"/>
    <row r="515" ht="19.5" customHeight="1" x14ac:dyDescent="0.15"/>
    <row r="516" ht="19.5" customHeight="1" x14ac:dyDescent="0.15"/>
    <row r="517" ht="19.5" customHeight="1" x14ac:dyDescent="0.15"/>
    <row r="518" ht="19.5" customHeight="1" x14ac:dyDescent="0.15"/>
    <row r="519" ht="19.5" customHeight="1" x14ac:dyDescent="0.15"/>
    <row r="520" ht="19.5" customHeight="1" x14ac:dyDescent="0.15"/>
    <row r="521" ht="19.5" customHeight="1" x14ac:dyDescent="0.15"/>
    <row r="522" ht="19.5" customHeight="1" x14ac:dyDescent="0.15"/>
    <row r="523" ht="19.5" customHeight="1" x14ac:dyDescent="0.15"/>
    <row r="524" ht="19.5" customHeight="1" x14ac:dyDescent="0.15"/>
    <row r="525" ht="19.5" customHeight="1" x14ac:dyDescent="0.15"/>
    <row r="526" ht="19.5" customHeight="1" x14ac:dyDescent="0.15"/>
    <row r="527" ht="19.5" customHeight="1" x14ac:dyDescent="0.15"/>
    <row r="528" ht="19.5" customHeight="1" x14ac:dyDescent="0.15"/>
    <row r="529" ht="19.5" customHeight="1" x14ac:dyDescent="0.15"/>
    <row r="530" ht="19.5" customHeight="1" x14ac:dyDescent="0.15"/>
    <row r="531" ht="19.5" customHeight="1" x14ac:dyDescent="0.15"/>
    <row r="532" ht="19.5" customHeight="1" x14ac:dyDescent="0.15"/>
    <row r="533" ht="19.5" customHeight="1" x14ac:dyDescent="0.15"/>
    <row r="534" ht="19.5" customHeight="1" x14ac:dyDescent="0.15"/>
    <row r="535" ht="19.5" customHeight="1" x14ac:dyDescent="0.15"/>
    <row r="536" ht="19.5" customHeight="1" x14ac:dyDescent="0.15"/>
    <row r="537" ht="19.5" customHeight="1" x14ac:dyDescent="0.15"/>
    <row r="538" ht="19.5" customHeight="1" x14ac:dyDescent="0.15"/>
    <row r="539" ht="19.5" customHeight="1" x14ac:dyDescent="0.15"/>
    <row r="540" ht="19.5" customHeight="1" x14ac:dyDescent="0.15"/>
    <row r="541" ht="19.5" customHeight="1" x14ac:dyDescent="0.15"/>
    <row r="542" ht="19.5" customHeight="1" x14ac:dyDescent="0.15"/>
    <row r="543" ht="19.5" customHeight="1" x14ac:dyDescent="0.15"/>
    <row r="544" ht="19.5" customHeight="1" x14ac:dyDescent="0.15"/>
    <row r="545" ht="19.5" customHeight="1" x14ac:dyDescent="0.15"/>
    <row r="546" ht="19.5" customHeight="1" x14ac:dyDescent="0.15"/>
    <row r="547" ht="19.5" customHeight="1" x14ac:dyDescent="0.15"/>
    <row r="548" ht="19.5" customHeight="1" x14ac:dyDescent="0.15"/>
    <row r="549" ht="19.5" customHeight="1" x14ac:dyDescent="0.15"/>
    <row r="550" ht="19.5" customHeight="1" x14ac:dyDescent="0.15"/>
    <row r="551" ht="19.5" customHeight="1" x14ac:dyDescent="0.15"/>
    <row r="552" ht="19.5" customHeight="1" x14ac:dyDescent="0.15"/>
    <row r="553" ht="19.5" customHeight="1" x14ac:dyDescent="0.15"/>
    <row r="554" ht="19.5" customHeight="1" x14ac:dyDescent="0.15"/>
    <row r="555" ht="19.5" customHeight="1" x14ac:dyDescent="0.15"/>
    <row r="556" ht="19.5" customHeight="1" x14ac:dyDescent="0.15"/>
    <row r="557" ht="19.5" customHeight="1" x14ac:dyDescent="0.15"/>
    <row r="558" ht="19.5" customHeight="1" x14ac:dyDescent="0.15"/>
    <row r="559" ht="19.5" customHeight="1" x14ac:dyDescent="0.15"/>
    <row r="560" ht="19.5" customHeight="1" x14ac:dyDescent="0.15"/>
    <row r="561" ht="19.5" customHeight="1" x14ac:dyDescent="0.15"/>
    <row r="562" ht="19.5" customHeight="1" x14ac:dyDescent="0.15"/>
    <row r="563" ht="19.5" customHeight="1" x14ac:dyDescent="0.15"/>
    <row r="564" ht="19.5" customHeight="1" x14ac:dyDescent="0.15"/>
    <row r="565" ht="19.5" customHeight="1" x14ac:dyDescent="0.15"/>
    <row r="566" ht="19.5" customHeight="1" x14ac:dyDescent="0.15"/>
    <row r="567" ht="19.5" customHeight="1" x14ac:dyDescent="0.15"/>
    <row r="568" ht="19.5" customHeight="1" x14ac:dyDescent="0.15"/>
    <row r="569" ht="19.5" customHeight="1" x14ac:dyDescent="0.15"/>
    <row r="570" ht="19.5" customHeight="1" x14ac:dyDescent="0.15"/>
    <row r="571" ht="19.5" customHeight="1" x14ac:dyDescent="0.15"/>
    <row r="572" ht="19.5" customHeight="1" x14ac:dyDescent="0.15"/>
    <row r="573" ht="19.5" customHeight="1" x14ac:dyDescent="0.15"/>
    <row r="574" ht="19.5" customHeight="1" x14ac:dyDescent="0.15"/>
    <row r="575" ht="19.5" customHeight="1" x14ac:dyDescent="0.15"/>
    <row r="576" ht="19.5" customHeight="1" x14ac:dyDescent="0.15"/>
    <row r="577" ht="19.5" customHeight="1" x14ac:dyDescent="0.15"/>
    <row r="578" ht="19.5" customHeight="1" x14ac:dyDescent="0.15"/>
    <row r="579" ht="19.5" customHeight="1" x14ac:dyDescent="0.15"/>
    <row r="580" ht="19.5" customHeight="1" x14ac:dyDescent="0.15"/>
  </sheetData>
  <sheetProtection password="A050" sheet="1" objects="1" scenarios="1" selectLockedCells="1"/>
  <mergeCells count="508">
    <mergeCell ref="A419:BJ419"/>
    <mergeCell ref="E407:BJ408"/>
    <mergeCell ref="B409:T411"/>
    <mergeCell ref="AB409:AI411"/>
    <mergeCell ref="AJ410:AL410"/>
    <mergeCell ref="AN410:AP410"/>
    <mergeCell ref="AT410:AV410"/>
    <mergeCell ref="BF410:BH410"/>
    <mergeCell ref="AM414:AP414"/>
    <mergeCell ref="A418:BJ418"/>
    <mergeCell ref="H398:N398"/>
    <mergeCell ref="BF378:BH378"/>
    <mergeCell ref="AX334:BH334"/>
    <mergeCell ref="AX337:BH337"/>
    <mergeCell ref="AX341:BH341"/>
    <mergeCell ref="AZ328:BH328"/>
    <mergeCell ref="AX331:BH331"/>
    <mergeCell ref="BF348:BH348"/>
    <mergeCell ref="BF351:BH351"/>
    <mergeCell ref="A346:BJ346"/>
    <mergeCell ref="BF354:BH354"/>
    <mergeCell ref="A344:BJ344"/>
    <mergeCell ref="AT331:AV331"/>
    <mergeCell ref="AT334:AV334"/>
    <mergeCell ref="BB387:BD387"/>
    <mergeCell ref="A389:BJ389"/>
    <mergeCell ref="A391:BJ391"/>
    <mergeCell ref="A393:AC393"/>
    <mergeCell ref="AV393:BD393"/>
    <mergeCell ref="BF393:BH393"/>
    <mergeCell ref="BF381:BH381"/>
    <mergeCell ref="BF384:BH384"/>
    <mergeCell ref="BF387:BH387"/>
    <mergeCell ref="O348:AH348"/>
    <mergeCell ref="A182:M182"/>
    <mergeCell ref="B210:B224"/>
    <mergeCell ref="AT211:AV211"/>
    <mergeCell ref="AT214:AV214"/>
    <mergeCell ref="AT217:AV217"/>
    <mergeCell ref="AT220:AV220"/>
    <mergeCell ref="AT223:AV223"/>
    <mergeCell ref="AT226:AV226"/>
    <mergeCell ref="B228:B248"/>
    <mergeCell ref="AT229:AV229"/>
    <mergeCell ref="AT232:AV232"/>
    <mergeCell ref="N183:AD183"/>
    <mergeCell ref="AE183:AS183"/>
    <mergeCell ref="AT183:BJ183"/>
    <mergeCell ref="AE184:AR184"/>
    <mergeCell ref="N186:Q186"/>
    <mergeCell ref="A183:M183"/>
    <mergeCell ref="AD186:AV186"/>
    <mergeCell ref="AX186:AZ186"/>
    <mergeCell ref="BB186:BD186"/>
    <mergeCell ref="BF186:BH186"/>
    <mergeCell ref="R186:X186"/>
    <mergeCell ref="Z186:AB186"/>
    <mergeCell ref="AX238:BH238"/>
    <mergeCell ref="AX258:BH258"/>
    <mergeCell ref="A250:BJ250"/>
    <mergeCell ref="AT252:AV252"/>
    <mergeCell ref="A189:BJ189"/>
    <mergeCell ref="AT191:AV191"/>
    <mergeCell ref="AT235:AV235"/>
    <mergeCell ref="AT244:AV244"/>
    <mergeCell ref="AX191:BH191"/>
    <mergeCell ref="AX194:BH194"/>
    <mergeCell ref="AZ197:BH197"/>
    <mergeCell ref="AX200:BH200"/>
    <mergeCell ref="AX203:BH203"/>
    <mergeCell ref="AX208:BH208"/>
    <mergeCell ref="AX211:BH211"/>
    <mergeCell ref="AX214:BH214"/>
    <mergeCell ref="AX232:BH232"/>
    <mergeCell ref="AX235:BH235"/>
    <mergeCell ref="AN143:AT143"/>
    <mergeCell ref="AN146:AT146"/>
    <mergeCell ref="AN149:AT149"/>
    <mergeCell ref="AN158:AT158"/>
    <mergeCell ref="AN161:AT161"/>
    <mergeCell ref="AN164:AT164"/>
    <mergeCell ref="AX140:BH140"/>
    <mergeCell ref="AX143:BH143"/>
    <mergeCell ref="AX241:BH241"/>
    <mergeCell ref="AX87:BH87"/>
    <mergeCell ref="AM138:AV138"/>
    <mergeCell ref="AE98:BJ100"/>
    <mergeCell ref="AX90:BH90"/>
    <mergeCell ref="AX93:BH93"/>
    <mergeCell ref="AX96:BH96"/>
    <mergeCell ref="AX105:BH105"/>
    <mergeCell ref="AX108:BH108"/>
    <mergeCell ref="AX111:BH111"/>
    <mergeCell ref="AX114:BH114"/>
    <mergeCell ref="AX123:BH123"/>
    <mergeCell ref="AX126:BH126"/>
    <mergeCell ref="AX129:BH129"/>
    <mergeCell ref="AX132:BH132"/>
    <mergeCell ref="AE138:AL138"/>
    <mergeCell ref="AW103:BJ103"/>
    <mergeCell ref="AW138:BJ138"/>
    <mergeCell ref="AN129:AT129"/>
    <mergeCell ref="AN132:AT132"/>
    <mergeCell ref="R143:AB143"/>
    <mergeCell ref="R146:AB146"/>
    <mergeCell ref="R149:AB149"/>
    <mergeCell ref="R164:AB164"/>
    <mergeCell ref="R167:AB167"/>
    <mergeCell ref="R170:AB170"/>
    <mergeCell ref="AN123:AT123"/>
    <mergeCell ref="AN126:AT126"/>
    <mergeCell ref="R90:AB90"/>
    <mergeCell ref="R93:AB93"/>
    <mergeCell ref="R96:AB96"/>
    <mergeCell ref="R99:AB99"/>
    <mergeCell ref="R105:AB105"/>
    <mergeCell ref="R108:AB108"/>
    <mergeCell ref="R111:AB111"/>
    <mergeCell ref="R114:AB114"/>
    <mergeCell ref="AN90:AT90"/>
    <mergeCell ref="AN93:AT93"/>
    <mergeCell ref="AN96:AT96"/>
    <mergeCell ref="AN105:AT105"/>
    <mergeCell ref="AN108:AT108"/>
    <mergeCell ref="AN111:AT111"/>
    <mergeCell ref="AN114:AT114"/>
    <mergeCell ref="Q103:AD103"/>
    <mergeCell ref="R87:AB87"/>
    <mergeCell ref="AN87:AT87"/>
    <mergeCell ref="R117:AB117"/>
    <mergeCell ref="R123:AB123"/>
    <mergeCell ref="R126:AB126"/>
    <mergeCell ref="R129:AB129"/>
    <mergeCell ref="R132:AB132"/>
    <mergeCell ref="R135:AB135"/>
    <mergeCell ref="R140:AB140"/>
    <mergeCell ref="AE103:AL103"/>
    <mergeCell ref="AM103:AV103"/>
    <mergeCell ref="AN140:AT140"/>
    <mergeCell ref="C298:AS298"/>
    <mergeCell ref="AT298:AV298"/>
    <mergeCell ref="C301:AS301"/>
    <mergeCell ref="AX290:BH290"/>
    <mergeCell ref="AX295:BH295"/>
    <mergeCell ref="AX298:BH298"/>
    <mergeCell ref="AX301:BH301"/>
    <mergeCell ref="H146:N146"/>
    <mergeCell ref="H149:N149"/>
    <mergeCell ref="H152:N152"/>
    <mergeCell ref="H158:N158"/>
    <mergeCell ref="H164:N164"/>
    <mergeCell ref="H167:N167"/>
    <mergeCell ref="H170:N170"/>
    <mergeCell ref="AX146:BH146"/>
    <mergeCell ref="AX149:BH149"/>
    <mergeCell ref="AX158:BH158"/>
    <mergeCell ref="AX161:BH161"/>
    <mergeCell ref="AX164:BH164"/>
    <mergeCell ref="AX167:BH167"/>
    <mergeCell ref="AT177:BJ177"/>
    <mergeCell ref="AX244:BH244"/>
    <mergeCell ref="AX247:BH247"/>
    <mergeCell ref="AX255:BH255"/>
    <mergeCell ref="A280:BJ280"/>
    <mergeCell ref="B284:AS284"/>
    <mergeCell ref="AT284:AV284"/>
    <mergeCell ref="C287:AS287"/>
    <mergeCell ref="AT287:AV287"/>
    <mergeCell ref="C290:AS290"/>
    <mergeCell ref="AT290:AV290"/>
    <mergeCell ref="B295:AR295"/>
    <mergeCell ref="AT295:AV295"/>
    <mergeCell ref="AX261:BH261"/>
    <mergeCell ref="AX264:BH264"/>
    <mergeCell ref="AX274:BH274"/>
    <mergeCell ref="AX277:BH277"/>
    <mergeCell ref="AX306:BH306"/>
    <mergeCell ref="AT258:AV258"/>
    <mergeCell ref="AT261:AV261"/>
    <mergeCell ref="AT264:AV264"/>
    <mergeCell ref="A326:BJ326"/>
    <mergeCell ref="A272:BJ272"/>
    <mergeCell ref="AT274:AV274"/>
    <mergeCell ref="AT277:AV277"/>
    <mergeCell ref="A279:BJ279"/>
    <mergeCell ref="AT301:AV301"/>
    <mergeCell ref="A303:BJ303"/>
    <mergeCell ref="AX284:BH284"/>
    <mergeCell ref="AX287:BH287"/>
    <mergeCell ref="AX311:BH311"/>
    <mergeCell ref="AX314:BH314"/>
    <mergeCell ref="AX317:BH317"/>
    <mergeCell ref="A267:BJ267"/>
    <mergeCell ref="A269:AC269"/>
    <mergeCell ref="AV269:BD269"/>
    <mergeCell ref="BF269:BH269"/>
    <mergeCell ref="AT306:AV306"/>
    <mergeCell ref="A309:BJ309"/>
    <mergeCell ref="AT311:AV311"/>
    <mergeCell ref="AT317:AV317"/>
    <mergeCell ref="AT320:AV320"/>
    <mergeCell ref="AT323:AV323"/>
    <mergeCell ref="B314:AS314"/>
    <mergeCell ref="B320:AS320"/>
    <mergeCell ref="AT314:AV314"/>
    <mergeCell ref="AX320:BH320"/>
    <mergeCell ref="AX323:BH323"/>
    <mergeCell ref="AP47:AR47"/>
    <mergeCell ref="A51:BJ51"/>
    <mergeCell ref="AX47:AZ47"/>
    <mergeCell ref="BD47:BF47"/>
    <mergeCell ref="BF56:BH56"/>
    <mergeCell ref="B340:AS342"/>
    <mergeCell ref="AT341:AV341"/>
    <mergeCell ref="AT337:AV337"/>
    <mergeCell ref="AT238:AV238"/>
    <mergeCell ref="AT241:AV241"/>
    <mergeCell ref="AT247:AV247"/>
    <mergeCell ref="AT194:AV194"/>
    <mergeCell ref="AT200:AV200"/>
    <mergeCell ref="AT203:AV203"/>
    <mergeCell ref="A206:BJ206"/>
    <mergeCell ref="AT208:AV208"/>
    <mergeCell ref="AV197:AX197"/>
    <mergeCell ref="AX217:BH217"/>
    <mergeCell ref="AX220:BH220"/>
    <mergeCell ref="AX223:BH223"/>
    <mergeCell ref="AX226:BH226"/>
    <mergeCell ref="AX229:BH229"/>
    <mergeCell ref="AT255:AV255"/>
    <mergeCell ref="AV328:AX328"/>
    <mergeCell ref="A59:BJ59"/>
    <mergeCell ref="A60:AL60"/>
    <mergeCell ref="AU60:BB60"/>
    <mergeCell ref="BC60:BJ60"/>
    <mergeCell ref="A62:AL62"/>
    <mergeCell ref="AR62:AT62"/>
    <mergeCell ref="A33:BJ33"/>
    <mergeCell ref="AV35:BD35"/>
    <mergeCell ref="BF35:BH35"/>
    <mergeCell ref="AV38:BD38"/>
    <mergeCell ref="BF38:BH38"/>
    <mergeCell ref="AV41:BD41"/>
    <mergeCell ref="BF41:BH41"/>
    <mergeCell ref="AX56:AZ56"/>
    <mergeCell ref="BD62:BH62"/>
    <mergeCell ref="AV62:AZ62"/>
    <mergeCell ref="X41:AU41"/>
    <mergeCell ref="BB56:BD56"/>
    <mergeCell ref="AT56:AV56"/>
    <mergeCell ref="AP56:AR56"/>
    <mergeCell ref="E44:BJ45"/>
    <mergeCell ref="AK46:AO48"/>
    <mergeCell ref="U47:AE47"/>
    <mergeCell ref="AG47:AH47"/>
    <mergeCell ref="A178:M178"/>
    <mergeCell ref="N178:AD178"/>
    <mergeCell ref="AE178:AS178"/>
    <mergeCell ref="AT178:BJ178"/>
    <mergeCell ref="A179:M179"/>
    <mergeCell ref="N179:AD179"/>
    <mergeCell ref="AE179:AS179"/>
    <mergeCell ref="AT179:BJ179"/>
    <mergeCell ref="AE180:AS180"/>
    <mergeCell ref="AT180:BJ180"/>
    <mergeCell ref="A180:M180"/>
    <mergeCell ref="N180:AD180"/>
    <mergeCell ref="A401:F401"/>
    <mergeCell ref="A404:F404"/>
    <mergeCell ref="AE404:AL404"/>
    <mergeCell ref="A395:BJ395"/>
    <mergeCell ref="A396:F396"/>
    <mergeCell ref="G396:P396"/>
    <mergeCell ref="Q396:AD396"/>
    <mergeCell ref="AE396:AL396"/>
    <mergeCell ref="AM396:AV396"/>
    <mergeCell ref="AW396:BJ396"/>
    <mergeCell ref="A398:F398"/>
    <mergeCell ref="AE398:AL398"/>
    <mergeCell ref="H404:N404"/>
    <mergeCell ref="AN404:AT404"/>
    <mergeCell ref="R404:AB404"/>
    <mergeCell ref="AX404:BH404"/>
    <mergeCell ref="H401:N401"/>
    <mergeCell ref="AN398:AT398"/>
    <mergeCell ref="AN401:AT401"/>
    <mergeCell ref="R398:AB398"/>
    <mergeCell ref="R401:AB401"/>
    <mergeCell ref="AX398:BH398"/>
    <mergeCell ref="AX401:BH401"/>
    <mergeCell ref="AE400:AL402"/>
    <mergeCell ref="A181:M181"/>
    <mergeCell ref="N181:AD181"/>
    <mergeCell ref="AE181:AS181"/>
    <mergeCell ref="AT181:BJ181"/>
    <mergeCell ref="N182:AD182"/>
    <mergeCell ref="AE182:AS182"/>
    <mergeCell ref="AT182:BJ182"/>
    <mergeCell ref="BD77:BH77"/>
    <mergeCell ref="BD80:BH80"/>
    <mergeCell ref="H87:N87"/>
    <mergeCell ref="H90:N90"/>
    <mergeCell ref="H93:N93"/>
    <mergeCell ref="H96:N96"/>
    <mergeCell ref="H99:N99"/>
    <mergeCell ref="H105:N105"/>
    <mergeCell ref="H108:N108"/>
    <mergeCell ref="H111:N111"/>
    <mergeCell ref="H114:N114"/>
    <mergeCell ref="H129:N129"/>
    <mergeCell ref="H132:N132"/>
    <mergeCell ref="A176:M176"/>
    <mergeCell ref="N176:AD176"/>
    <mergeCell ref="AE176:AS176"/>
    <mergeCell ref="AT176:BJ176"/>
    <mergeCell ref="A140:F140"/>
    <mergeCell ref="AE140:AL140"/>
    <mergeCell ref="A105:F105"/>
    <mergeCell ref="AE105:AL105"/>
    <mergeCell ref="AE134:BJ136"/>
    <mergeCell ref="A135:F135"/>
    <mergeCell ref="A123:F123"/>
    <mergeCell ref="A137:BJ137"/>
    <mergeCell ref="A138:F138"/>
    <mergeCell ref="AE123:AL123"/>
    <mergeCell ref="A126:F126"/>
    <mergeCell ref="AE126:AL126"/>
    <mergeCell ref="A129:F129"/>
    <mergeCell ref="AE129:AL129"/>
    <mergeCell ref="A132:F132"/>
    <mergeCell ref="AE132:AL132"/>
    <mergeCell ref="G138:P138"/>
    <mergeCell ref="Q138:AD138"/>
    <mergeCell ref="H117:N117"/>
    <mergeCell ref="H123:N123"/>
    <mergeCell ref="H126:N126"/>
    <mergeCell ref="H135:N135"/>
    <mergeCell ref="H140:N140"/>
    <mergeCell ref="A177:M177"/>
    <mergeCell ref="N177:AD177"/>
    <mergeCell ref="AE177:AS177"/>
    <mergeCell ref="A164:F164"/>
    <mergeCell ref="AE164:AL164"/>
    <mergeCell ref="A167:F167"/>
    <mergeCell ref="AE167:AL167"/>
    <mergeCell ref="AE169:BJ171"/>
    <mergeCell ref="A170:F170"/>
    <mergeCell ref="A173:BJ173"/>
    <mergeCell ref="A174:M174"/>
    <mergeCell ref="N174:AD174"/>
    <mergeCell ref="AE174:AS174"/>
    <mergeCell ref="AT174:BJ174"/>
    <mergeCell ref="A175:M175"/>
    <mergeCell ref="N175:AD175"/>
    <mergeCell ref="AE175:AS175"/>
    <mergeCell ref="AT175:BJ175"/>
    <mergeCell ref="AN167:AT167"/>
    <mergeCell ref="BB348:BD348"/>
    <mergeCell ref="BB351:BD351"/>
    <mergeCell ref="BB354:BD354"/>
    <mergeCell ref="BB357:BD357"/>
    <mergeCell ref="BB360:BD360"/>
    <mergeCell ref="BB363:BD363"/>
    <mergeCell ref="BB366:BD366"/>
    <mergeCell ref="BB369:BD369"/>
    <mergeCell ref="BB372:BD372"/>
    <mergeCell ref="BB375:BD375"/>
    <mergeCell ref="BB378:BD378"/>
    <mergeCell ref="BB381:BD381"/>
    <mergeCell ref="BB384:BD384"/>
    <mergeCell ref="BF357:BH357"/>
    <mergeCell ref="BF360:BH360"/>
    <mergeCell ref="BF363:BH363"/>
    <mergeCell ref="BF366:BH366"/>
    <mergeCell ref="BF369:BH369"/>
    <mergeCell ref="BF372:BH372"/>
    <mergeCell ref="BF375:BH375"/>
    <mergeCell ref="A161:F161"/>
    <mergeCell ref="AE161:AL161"/>
    <mergeCell ref="A143:F143"/>
    <mergeCell ref="AE143:AL143"/>
    <mergeCell ref="A146:F146"/>
    <mergeCell ref="AE146:AL146"/>
    <mergeCell ref="A149:F149"/>
    <mergeCell ref="AE149:AL149"/>
    <mergeCell ref="AE151:BJ153"/>
    <mergeCell ref="A152:F152"/>
    <mergeCell ref="A155:BJ155"/>
    <mergeCell ref="A156:F156"/>
    <mergeCell ref="G156:P156"/>
    <mergeCell ref="Q156:AD156"/>
    <mergeCell ref="AE156:AL156"/>
    <mergeCell ref="AM156:AV156"/>
    <mergeCell ref="AW156:BJ156"/>
    <mergeCell ref="A158:F158"/>
    <mergeCell ref="AE158:AL158"/>
    <mergeCell ref="H161:N161"/>
    <mergeCell ref="R152:AB152"/>
    <mergeCell ref="R158:AB158"/>
    <mergeCell ref="R161:AB161"/>
    <mergeCell ref="H143:N143"/>
    <mergeCell ref="A99:F99"/>
    <mergeCell ref="A120:BJ120"/>
    <mergeCell ref="A121:F121"/>
    <mergeCell ref="G121:P121"/>
    <mergeCell ref="Q121:AD121"/>
    <mergeCell ref="AE121:AL121"/>
    <mergeCell ref="AM121:AV121"/>
    <mergeCell ref="AW121:BJ121"/>
    <mergeCell ref="A108:F108"/>
    <mergeCell ref="AE108:AL108"/>
    <mergeCell ref="A111:F111"/>
    <mergeCell ref="AE111:AL111"/>
    <mergeCell ref="A114:F114"/>
    <mergeCell ref="AE114:AL114"/>
    <mergeCell ref="AE116:BJ118"/>
    <mergeCell ref="A117:F117"/>
    <mergeCell ref="A102:BJ102"/>
    <mergeCell ref="A103:F103"/>
    <mergeCell ref="G103:P103"/>
    <mergeCell ref="A77:AL77"/>
    <mergeCell ref="A80:AL80"/>
    <mergeCell ref="AZ77:BB77"/>
    <mergeCell ref="AZ80:BB80"/>
    <mergeCell ref="A65:AL65"/>
    <mergeCell ref="AR65:AT65"/>
    <mergeCell ref="B68:AL68"/>
    <mergeCell ref="AR68:AT68"/>
    <mergeCell ref="BC70:BJ72"/>
    <mergeCell ref="AR71:AT71"/>
    <mergeCell ref="A73:BJ73"/>
    <mergeCell ref="BD65:BH65"/>
    <mergeCell ref="BD68:BH68"/>
    <mergeCell ref="AV65:AZ65"/>
    <mergeCell ref="AV68:AZ68"/>
    <mergeCell ref="AV71:AZ71"/>
    <mergeCell ref="A87:F87"/>
    <mergeCell ref="AE87:AL87"/>
    <mergeCell ref="A90:F90"/>
    <mergeCell ref="AE90:AL90"/>
    <mergeCell ref="A93:F93"/>
    <mergeCell ref="AE93:AL93"/>
    <mergeCell ref="A96:F96"/>
    <mergeCell ref="AE96:AL96"/>
    <mergeCell ref="AC16:AD16"/>
    <mergeCell ref="AE16:AH16"/>
    <mergeCell ref="AK16:AS16"/>
    <mergeCell ref="AI16:AJ16"/>
    <mergeCell ref="P21:Q21"/>
    <mergeCell ref="A70:AP72"/>
    <mergeCell ref="P22:Q22"/>
    <mergeCell ref="A83:BJ83"/>
    <mergeCell ref="A84:BJ84"/>
    <mergeCell ref="A85:F85"/>
    <mergeCell ref="G85:P85"/>
    <mergeCell ref="Q85:AD85"/>
    <mergeCell ref="AE85:AL85"/>
    <mergeCell ref="AM85:AV85"/>
    <mergeCell ref="AW85:BJ85"/>
    <mergeCell ref="A75:BJ75"/>
    <mergeCell ref="P11:BJ11"/>
    <mergeCell ref="AI10:BJ10"/>
    <mergeCell ref="P5:BJ5"/>
    <mergeCell ref="AE7:BJ7"/>
    <mergeCell ref="AE8:BJ8"/>
    <mergeCell ref="P13:BJ13"/>
    <mergeCell ref="P14:BJ14"/>
    <mergeCell ref="AU15:BJ15"/>
    <mergeCell ref="AI15:AJ15"/>
    <mergeCell ref="X10:Y10"/>
    <mergeCell ref="Q10:W10"/>
    <mergeCell ref="Z10:AH10"/>
    <mergeCell ref="A1:BJ1"/>
    <mergeCell ref="A3:O3"/>
    <mergeCell ref="P3:BJ3"/>
    <mergeCell ref="A5:O5"/>
    <mergeCell ref="A7:O7"/>
    <mergeCell ref="P7:AB7"/>
    <mergeCell ref="AC7:AD7"/>
    <mergeCell ref="P8:AB8"/>
    <mergeCell ref="AC8:AD8"/>
    <mergeCell ref="A13:E13"/>
    <mergeCell ref="F13:O13"/>
    <mergeCell ref="A14:E17"/>
    <mergeCell ref="F14:O14"/>
    <mergeCell ref="AU16:BJ16"/>
    <mergeCell ref="AU17:BJ17"/>
    <mergeCell ref="P17:AB17"/>
    <mergeCell ref="AC17:AS17"/>
    <mergeCell ref="F15:O15"/>
    <mergeCell ref="P15:AB15"/>
    <mergeCell ref="AC15:AD15"/>
    <mergeCell ref="AE15:AH15"/>
    <mergeCell ref="AK15:AS15"/>
    <mergeCell ref="P16:AB16"/>
    <mergeCell ref="F30:BJ30"/>
    <mergeCell ref="E19:BJ20"/>
    <mergeCell ref="B21:I21"/>
    <mergeCell ref="B22:I22"/>
    <mergeCell ref="W22:AF22"/>
    <mergeCell ref="AH22:AM22"/>
    <mergeCell ref="AO22:AU22"/>
    <mergeCell ref="E26:BJ28"/>
    <mergeCell ref="K29:AY29"/>
    <mergeCell ref="B23:I23"/>
    <mergeCell ref="P23:Q23"/>
    <mergeCell ref="A28:B28"/>
    <mergeCell ref="C28:D28"/>
  </mergeCells>
  <phoneticPr fontId="1"/>
  <dataValidations count="30">
    <dataValidation type="list" allowBlank="1" showInputMessage="1" showErrorMessage="1" error="平成25年７月１日～平成26年６月30日の期間内でご記入ください。" sqref="AT410:AV410">
      <formula1>"7,8,9,10,11,12,1,2,3,4,5,6"</formula1>
    </dataValidation>
    <dataValidation type="list" allowBlank="1" showInputMessage="1" showErrorMessage="1" error="平成25年７月１日～平成26年６月30日の期間内でご記入ください。" sqref="AN410:AP410">
      <formula1>"25,26"</formula1>
    </dataValidation>
    <dataValidation type="list" allowBlank="1" showInputMessage="1" showErrorMessage="1" error="該当する選択番号をご記入ください。" sqref="BF393:BH393 BF269:BH269">
      <formula1>"1,2"</formula1>
    </dataValidation>
    <dataValidation type="whole" allowBlank="1" showInputMessage="1" showErrorMessage="1" error="該当する患者数をご記入ください。" sqref="AX334:BH334 AX220:BH220 AX217:BH217 AX214:BH214 AX211:BH211 AX208:BH208 AX203:BH203 AX191:BH191 AX194:BH194 AX264:BH264 AX261:BH261 AX258:BH258 AX255:BH255 AX247:BH247 AX244:BH244 AX241:BH241 AX238:BH238 AX235:BH235 AX232:BH232 AX229:BH229 AX226:BH226 AX223:BH223 AX341:BH341 AX337:BH337">
      <formula1>0</formula1>
      <formula2>999999</formula2>
    </dataValidation>
    <dataValidation type="whole" allowBlank="1" showInputMessage="1" showErrorMessage="1" error="該当する患者延べ数をご記入ください。" sqref="AX311:BH311 AX200:BH200 AX274:BH274 AX277:BH277 AX320:BH320 AX317:BH317 AX314:BH314">
      <formula1>0</formula1>
      <formula2>999999</formula2>
    </dataValidation>
    <dataValidation type="whole" allowBlank="1" showInputMessage="1" showErrorMessage="1" error="該当する分娩件数をご記入ください。" sqref="AX306:BH306">
      <formula1>0</formula1>
      <formula2>999999</formula2>
    </dataValidation>
    <dataValidation type="whole" allowBlank="1" showInputMessage="1" showErrorMessage="1" error="該当する受入件数をご記入ください。" sqref="AX323:BH323">
      <formula1>0</formula1>
      <formula2>999999</formula2>
    </dataValidation>
    <dataValidation type="decimal" allowBlank="1" showInputMessage="1" showErrorMessage="1" error="該当する患者割合をご記入ください。" sqref="AZ328:BH328">
      <formula1>0</formula1>
      <formula2>100</formula2>
    </dataValidation>
    <dataValidation type="decimal" allowBlank="1" showInputMessage="1" showErrorMessage="1" error="該当する平均単位数をご記入ください。" sqref="AX331:BH331">
      <formula1>0</formula1>
      <formula2>9999.9</formula2>
    </dataValidation>
    <dataValidation type="whole" allowBlank="1" showInputMessage="1" showErrorMessage="1" error="該当する台数をご記入ください。" sqref="BF348:BH348 BF387:BH387 BF384:BH384 BF381:BH381 BF378:BH378 BF375:BH375 BF372:BH372 BF369:BH369 BF366:BH366 BF363:BH363 BF360:BH360 BF357:BH357 BF354:BH354 BF351:BH351">
      <formula1>0</formula1>
      <formula2>99</formula2>
    </dataValidation>
    <dataValidation type="whole" allowBlank="1" showInputMessage="1" showErrorMessage="1" error="専従の職員数をご記入ください。" sqref="H398:N398 AN404:AT404 AN401:AT401 AN398:AT398 H404:N404 H401:N401">
      <formula1>0</formula1>
      <formula2>9999</formula2>
    </dataValidation>
    <dataValidation type="decimal" allowBlank="1" showInputMessage="1" showErrorMessage="1" error="専任の職員数を常勤換算してご記入ください。" sqref="R398:AB398 AX404:BH404 AX401:BH401 AX398:BH398 R404:AB404 R401:AB401">
      <formula1>0</formula1>
      <formula2>9999.9</formula2>
    </dataValidation>
    <dataValidation type="list" allowBlank="1" showInputMessage="1" showErrorMessage="1" error="該当する選択番号をご記入ください。" sqref="AG47:AH47 BF35:BH35 BF38:BH38 BF41:BH41">
      <formula1>"1,2,3,4"</formula1>
    </dataValidation>
    <dataValidation type="list" allowBlank="1" showInputMessage="1" showErrorMessage="1" error="該当する選択番号をご記入ください。" sqref="BF56:BH56 AP56:AR56 AT56:AV56 AX56:AZ56 BB56:BD56">
      <formula1>"1,2,3,4,5,6"</formula1>
    </dataValidation>
    <dataValidation type="list" allowBlank="1" showInputMessage="1" showErrorMessage="1" error="該当する選択番号をご記入ください。" sqref="Z186:AB186">
      <formula1>"1,2,3,4,5,6,7,8,9,10,11,12,13,14,15,16,17,18,19,20,21,22,23,24,25,26,27,28,29,30,31,32,33,34,35,36,37,38,39,40,41,42,43,45"</formula1>
    </dataValidation>
    <dataValidation type="list" allowBlank="1" showInputMessage="1" showErrorMessage="1" error="該当する都道府県番号をご記入ください。" sqref="P8:AB8">
      <formula1>"01,02,03,04,05,06,07,08,09,10,11,12,13,14,15,16,17,18,19,20,21,22,23,24,25,26,27,28,29,30,31,32,33,34,35,36,37,38,39,40,41,42,43,44,45,46,47"</formula1>
    </dataValidation>
    <dataValidation type="textLength" allowBlank="1" showInputMessage="1" showErrorMessage="1" error="「医療機関コード」が７桁ではありません。診療報酬明細書を作成する際に記載する医療機関コード（７桁）をご記入ください。" sqref="AE8:BJ8">
      <formula1>7</formula1>
      <formula2>7</formula2>
    </dataValidation>
    <dataValidation type="textLength" allowBlank="1" showInputMessage="1" showErrorMessage="1" error="「郵便番号」の前３桁が３桁ではありません。郵便番号の前３桁をご記入ください。" sqref="Q10:W10">
      <formula1>3</formula1>
      <formula2>3</formula2>
    </dataValidation>
    <dataValidation type="textLength" allowBlank="1" showInputMessage="1" showErrorMessage="1" error="「郵便番号」の後ろ４桁が４桁ではありません。郵便番号の後ろ４桁をご記入ください。" sqref="Z10:AH10">
      <formula1>4</formula1>
      <formula2>4</formula2>
    </dataValidation>
    <dataValidation type="textLength" allowBlank="1" showInputMessage="1" showErrorMessage="1" error="「ＩＤ」が７桁ではありません。事前に送付する案内文書の送付状に記載されている医療機関ＩＤ（７桁）をご記入ください。" sqref="P5:BJ5">
      <formula1>7</formula1>
      <formula2>7</formula2>
    </dataValidation>
    <dataValidation type="whole" allowBlank="1" showInputMessage="1" showErrorMessage="1" error="休・廃止あるいは無床診療所へ移行した年月について「年」を西暦でご記入ください。" sqref="AH22:AM22">
      <formula1>1900</formula1>
      <formula2>2014</formula2>
    </dataValidation>
    <dataValidation type="list" allowBlank="1" showInputMessage="1" showErrorMessage="1" error="休・廃止あるいは無床診療所へ移行した年月について「月」をご記入ください。" sqref="AO22:AU22">
      <formula1>"4,5,6,7,8,9,10,11,12,1,2,3"</formula1>
    </dataValidation>
    <dataValidation type="list" allowBlank="1" showInputMessage="1" showErrorMessage="1" error="６年以内の変更予定年月について「年」を西暦でご記入ください。" sqref="AX47:AZ47">
      <formula1>"14,15,16,17,18,19,20"</formula1>
    </dataValidation>
    <dataValidation type="list" allowBlank="1" showInputMessage="1" showErrorMessage="1" error="６年以内の変更予定年月について「月」をご記入ください。" sqref="BD47:BF47">
      <formula1>"4,5,6,7,8,9,10,11,12,1,2,3"</formula1>
    </dataValidation>
    <dataValidation type="whole" allowBlank="1" showInputMessage="1" showErrorMessage="1" error="常勤の職員数をご記入ください。" sqref="H105:N105 H99:N99 H96:N96 H93:N93 H90:N90 H87:N87 AN87:AT87 AN90:AT90 AN93:AT93 AN96:AT96 H108:N108 H111:N111 H114:N114 H117:N117 AN105:AT105 AN108:AT108 AN111:AT111 AN114:AT114 AN123:AT123 AN126:AT126 AN129:AT129 AN132:AT132 H123:N123 H126:N126 H129:N129 H132:N132 H135:N135 H140:N140 H143:N143 H146:N146 H149:N149 H152:N152 AN140:AT140 AN143:AT143 AN146:AT146 AN149:AT149">
      <formula1>0</formula1>
      <formula2>9999</formula2>
    </dataValidation>
    <dataValidation type="decimal" allowBlank="1" showInputMessage="1" showErrorMessage="1" error="非常勤の職員数を常勤換算してご記入ください。" sqref="R105:AB105 R99:AB99 R96:AB96 R93:AB93 R90:AB90 R87:AB87 AX87:BH87 AX90:BH90 AX93:BH93 AX96:BH96 R108:AB108 R111:AB111 R114:AB114 R117:AB117 AX105:BH105 AX108:BH108 AX111:BH111 AX114:BH114 R123:AB123 R126:AB126 R129:AB129 R132:AB132 R135:AB135 AX123:BH123 AX126:BH126 AX129:BH129 AX132:BH132 R140:AB140 R143:AB143 R146:AB146 R149:AB149 R152:AB152 AX140:BH140 AX143:BH143 AX146:BH146 AX149:BH149 R158:AB158 R161:AB161 R164:AB164 R167:AB167 R170:AB170 AX158:BH158 AX161:BH161 AX164:BH164 AX167:BH167">
      <formula1>0</formula1>
      <formula2>9999.9</formula2>
    </dataValidation>
    <dataValidation type="whole" allowBlank="1" showInputMessage="1" showErrorMessage="1" error="該当する病床数をご記入ください。" sqref="BD77:BH77 BD80:BH80 AV71:AZ71 AV62:AZ62 AV65:AZ65 AV68:AZ68 BD62:BH62 BD65:BH65 BD68:BH68">
      <formula1>0</formula1>
      <formula2>19</formula2>
    </dataValidation>
    <dataValidation type="decimal" allowBlank="1" showInputMessage="1" showErrorMessage="1" error="該当する受入割合をご記入ください。" sqref="AZ197:BH197">
      <formula1>0</formula1>
      <formula2>100</formula2>
    </dataValidation>
    <dataValidation type="whole" allowBlank="1" showInputMessage="1" showErrorMessage="1" error="該当する死亡者数をご記入ください。" sqref="AX284:BH284 AX301:BH301 AX298:BH298 AX295:BH295 AX290:BH290 AX287:BH287">
      <formula1>0</formula1>
      <formula2>999999</formula2>
    </dataValidation>
    <dataValidation type="list" allowBlank="1" showInputMessage="1" showErrorMessage="1" error="該当する選択番号をご記入ください。" sqref="AX186:AZ186 BB186:BD186 BF186:BH186">
      <formula1>"1,2,3,4,5,6,7,8,9,10,11,12,13,14,15,16,17,18,19,20,21,22,23,24,25,26,27,28,29,30,31,32,33,34,35,36,37,38,39,40,41,42,43"</formula1>
    </dataValidation>
  </dataValidations>
  <pageMargins left="0.23622047244094491" right="0.23622047244094491" top="0.47244094488188981" bottom="0.47244094488188981" header="0.19685039370078741" footer="0.19685039370078741"/>
  <pageSetup paperSize="9" scale="95" orientation="portrait" r:id="rId1"/>
  <headerFooter>
    <oddHeader>&amp;C&amp;"HGSｺﾞｼｯｸM,ﾒﾃﾞｨｳﾑ"&amp;U平成２６年度病床機能報告&amp;R&amp;"HGS創英角ｺﾞｼｯｸUB,ｳﾙﾄﾗﾎﾞｰﾙﾄﾞ 太字"&amp;15【有床診療所】</oddHeader>
    <oddFooter>&amp;C&amp;P</oddFooter>
  </headerFooter>
  <rowBreaks count="5" manualBreakCount="5">
    <brk id="58" max="61" man="1"/>
    <brk id="136" max="61" man="1"/>
    <brk id="205" max="61" man="1"/>
    <brk id="279" max="61" man="1"/>
    <brk id="345"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11</xdr:col>
                    <xdr:colOff>19050</xdr:colOff>
                    <xdr:row>19</xdr:row>
                    <xdr:rowOff>219075</xdr:rowOff>
                  </from>
                  <to>
                    <xdr:col>13</xdr:col>
                    <xdr:colOff>152400</xdr:colOff>
                    <xdr:row>21</xdr:row>
                    <xdr:rowOff>66675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11</xdr:col>
                    <xdr:colOff>19050</xdr:colOff>
                    <xdr:row>20</xdr:row>
                    <xdr:rowOff>200025</xdr:rowOff>
                  </from>
                  <to>
                    <xdr:col>13</xdr:col>
                    <xdr:colOff>152400</xdr:colOff>
                    <xdr:row>22</xdr:row>
                    <xdr:rowOff>66675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13</xdr:col>
                    <xdr:colOff>114300</xdr:colOff>
                    <xdr:row>44</xdr:row>
                    <xdr:rowOff>171450</xdr:rowOff>
                  </from>
                  <to>
                    <xdr:col>17</xdr:col>
                    <xdr:colOff>9525</xdr:colOff>
                    <xdr:row>49</xdr:row>
                    <xdr:rowOff>38100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11</xdr:col>
                    <xdr:colOff>19050</xdr:colOff>
                    <xdr:row>21</xdr:row>
                    <xdr:rowOff>209550</xdr:rowOff>
                  </from>
                  <to>
                    <xdr:col>13</xdr:col>
                    <xdr:colOff>152400</xdr:colOff>
                    <xdr:row>24</xdr:row>
                    <xdr:rowOff>9525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53</xdr:col>
                    <xdr:colOff>104775</xdr:colOff>
                    <xdr:row>27</xdr:row>
                    <xdr:rowOff>219075</xdr:rowOff>
                  </from>
                  <to>
                    <xdr:col>57</xdr:col>
                    <xdr:colOff>0</xdr:colOff>
                    <xdr:row>29</xdr:row>
                    <xdr:rowOff>76200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21</xdr:col>
                    <xdr:colOff>114300</xdr:colOff>
                    <xdr:row>407</xdr:row>
                    <xdr:rowOff>514350</xdr:rowOff>
                  </from>
                  <to>
                    <xdr:col>25</xdr:col>
                    <xdr:colOff>9525</xdr:colOff>
                    <xdr:row>412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診療所票</vt:lpstr>
      <vt:lpstr>診療所票!Print_Area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2014-09-16T08:45:12Z</cp:lastPrinted>
  <dcterms:created xsi:type="dcterms:W3CDTF">2014-07-25T06:35:24Z</dcterms:created>
  <dcterms:modified xsi:type="dcterms:W3CDTF">2014-09-26T00:43:37Z</dcterms:modified>
</cp:coreProperties>
</file>