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65371" windowWidth="15480" windowHeight="8970" activeTab="0"/>
  </bookViews>
  <sheets>
    <sheet name="61" sheetId="1" r:id="rId1"/>
    <sheet name="62" sheetId="2" r:id="rId2"/>
  </sheets>
  <definedNames>
    <definedName name="_xlnm.Print_Area" localSheetId="0">'61'!$A$1:$AQ$44</definedName>
    <definedName name="_xlnm.Print_Area" localSheetId="1">'62'!$A$1:$AV$74</definedName>
  </definedNames>
  <calcPr fullCalcOnLoad="1"/>
</workbook>
</file>

<file path=xl/sharedStrings.xml><?xml version="1.0" encoding="utf-8"?>
<sst xmlns="http://schemas.openxmlformats.org/spreadsheetml/2006/main" count="125" uniqueCount="89">
  <si>
    <t>調　定　額</t>
  </si>
  <si>
    <t>区　分</t>
  </si>
  <si>
    <t>税　　　率</t>
  </si>
  <si>
    <t>施設数</t>
  </si>
  <si>
    <t>備　考</t>
  </si>
  <si>
    <t>1,100円以上1,200円未満</t>
  </si>
  <si>
    <t>1,000円以上1,100円未満</t>
  </si>
  <si>
    <t>小　　　計</t>
  </si>
  <si>
    <t>計</t>
  </si>
  <si>
    <t>利用人員</t>
  </si>
  <si>
    <t>非課税利用人員</t>
  </si>
  <si>
    <t>課税対象人員</t>
  </si>
  <si>
    <t>交　　　　　付　　　　　額</t>
  </si>
  <si>
    <t>対前年度比
　　　　　％</t>
  </si>
  <si>
    <t>8月交付分</t>
  </si>
  <si>
    <t>12月交付分</t>
  </si>
  <si>
    <t>3月交付分</t>
  </si>
  <si>
    <t>交　付　額</t>
  </si>
  <si>
    <t>市　町　村</t>
  </si>
  <si>
    <t>11. ゴ ル フ 場 利 用 税 に 関 す る 調</t>
  </si>
  <si>
    <t>2月末現在</t>
  </si>
  <si>
    <t>対
前
年
度</t>
  </si>
  <si>
    <t>伸
率</t>
  </si>
  <si>
    <t>平成18年度</t>
  </si>
  <si>
    <t>平成19年度</t>
  </si>
  <si>
    <t>年　　　度</t>
  </si>
  <si>
    <t>市　町　村</t>
  </si>
  <si>
    <t>大  和  郡  山  市</t>
  </si>
  <si>
    <t>奈  　　良 　 　市</t>
  </si>
  <si>
    <t>天 　　 理 　　 市</t>
  </si>
  <si>
    <t>桜　　　井　　　市</t>
  </si>
  <si>
    <t>五　　　條　　　市</t>
  </si>
  <si>
    <t>御　　　所　　　市</t>
  </si>
  <si>
    <t>生　　　駒　　　市</t>
  </si>
  <si>
    <t>合　　　　　　 　　計</t>
  </si>
  <si>
    <t>（注）　他府県にまたがる施設は利用人員を税額により按分している。</t>
  </si>
  <si>
    <t>　　　　非課税措置制度は平成15年4月より実施</t>
  </si>
  <si>
    <t>（単位：円）</t>
  </si>
  <si>
    <t>　　　(ア) 年度別交付額</t>
  </si>
  <si>
    <t>合計</t>
  </si>
  <si>
    <t>％</t>
  </si>
  <si>
    <t>宇　　　　陀　　　　市</t>
  </si>
  <si>
    <t>山　　　　添　　　　村</t>
  </si>
  <si>
    <t>斑　　　　鳩　　　　町</t>
  </si>
  <si>
    <t>吉　　　　野　　　　町</t>
  </si>
  <si>
    <t>大　　　　淀　　　　町</t>
  </si>
  <si>
    <r>
      <t>下</t>
    </r>
    <r>
      <rPr>
        <sz val="10"/>
        <color indexed="40"/>
        <rFont val="ＭＳ 明朝"/>
        <family val="1"/>
      </rPr>
      <t>　</t>
    </r>
    <r>
      <rPr>
        <sz val="14"/>
        <color indexed="40"/>
        <rFont val="ＭＳ 明朝"/>
        <family val="1"/>
      </rPr>
      <t xml:space="preserve"> 　北　　 山　 </t>
    </r>
    <r>
      <rPr>
        <sz val="10"/>
        <color indexed="40"/>
        <rFont val="ＭＳ 明朝"/>
        <family val="1"/>
      </rPr>
      <t>　</t>
    </r>
    <r>
      <rPr>
        <sz val="14"/>
        <color indexed="40"/>
        <rFont val="ＭＳ 明朝"/>
        <family val="1"/>
      </rPr>
      <t>村</t>
    </r>
  </si>
  <si>
    <t>平成20年度</t>
  </si>
  <si>
    <r>
      <t xml:space="preserve">  600円以上</t>
    </r>
    <r>
      <rPr>
        <sz val="9"/>
        <color indexed="40"/>
        <rFont val="ＭＳ 明朝"/>
        <family val="1"/>
      </rPr>
      <t>　</t>
    </r>
    <r>
      <rPr>
        <sz val="12"/>
        <color indexed="40"/>
        <rFont val="ＭＳ 明朝"/>
        <family val="1"/>
      </rPr>
      <t>800円未満</t>
    </r>
  </si>
  <si>
    <r>
      <t xml:space="preserve">  400円以上</t>
    </r>
    <r>
      <rPr>
        <sz val="9"/>
        <color indexed="42"/>
        <rFont val="ＭＳ 明朝"/>
        <family val="1"/>
      </rPr>
      <t>　</t>
    </r>
    <r>
      <rPr>
        <sz val="12"/>
        <color indexed="42"/>
        <rFont val="ＭＳ 明朝"/>
        <family val="1"/>
      </rPr>
      <t>600円未満</t>
    </r>
  </si>
  <si>
    <r>
      <t xml:space="preserve"> ①のうち非課
 税利用人員</t>
    </r>
    <r>
      <rPr>
        <sz val="6"/>
        <color indexed="40"/>
        <rFont val="ＭＳ 明朝"/>
        <family val="1"/>
      </rPr>
      <t xml:space="preserve"> </t>
    </r>
    <r>
      <rPr>
        <sz val="11"/>
        <color indexed="40"/>
        <rFont val="ＭＳ 明朝"/>
        <family val="1"/>
      </rPr>
      <t>②</t>
    </r>
  </si>
  <si>
    <t>年　度</t>
  </si>
  <si>
    <t>（単位：人,千円）</t>
  </si>
  <si>
    <t>（1）施設数、税額等に関する調</t>
  </si>
  <si>
    <t>（2）ゴルフ場に係る年度別・月別利用人員・調定額</t>
  </si>
  <si>
    <t>（3）ゴルフ場利用税交付金交付状況</t>
  </si>
  <si>
    <t>平成21年度</t>
  </si>
  <si>
    <t>平成22年度</t>
  </si>
  <si>
    <t>利用人員①</t>
  </si>
  <si>
    <t>課税対象人員③</t>
  </si>
  <si>
    <t>調　定　額</t>
  </si>
  <si>
    <t>　　　（人）</t>
  </si>
  <si>
    <t>　　　  （人）</t>
  </si>
  <si>
    <t>　  ①-② (人)</t>
  </si>
  <si>
    <t>　　（千円）</t>
  </si>
  <si>
    <t>18ホールを
超えるもの</t>
  </si>
  <si>
    <t xml:space="preserve">  1,200円</t>
  </si>
  <si>
    <t xml:space="preserve">  800円超　1,000円未満</t>
  </si>
  <si>
    <t xml:space="preserve">  800円</t>
  </si>
  <si>
    <t>京都府[1]</t>
  </si>
  <si>
    <t>三重県[1]</t>
  </si>
  <si>
    <t xml:space="preserve">  400円未満</t>
  </si>
  <si>
    <t>18ホール</t>
  </si>
  <si>
    <t xml:space="preserve">  1,200円</t>
  </si>
  <si>
    <t xml:space="preserve">  800円超　1,000円未満</t>
  </si>
  <si>
    <t xml:space="preserve">  800円</t>
  </si>
  <si>
    <r>
      <t xml:space="preserve">  600円以上</t>
    </r>
    <r>
      <rPr>
        <sz val="9"/>
        <color indexed="40"/>
        <rFont val="ＭＳ 明朝"/>
        <family val="1"/>
      </rPr>
      <t>　</t>
    </r>
    <r>
      <rPr>
        <sz val="12"/>
        <color indexed="40"/>
        <rFont val="ＭＳ 明朝"/>
        <family val="1"/>
      </rPr>
      <t>800円未満</t>
    </r>
  </si>
  <si>
    <r>
      <t xml:space="preserve">  400円以上</t>
    </r>
    <r>
      <rPr>
        <sz val="9"/>
        <color indexed="42"/>
        <rFont val="ＭＳ 明朝"/>
        <family val="1"/>
      </rPr>
      <t>　</t>
    </r>
    <r>
      <rPr>
        <sz val="12"/>
        <color indexed="42"/>
        <rFont val="ＭＳ 明朝"/>
        <family val="1"/>
      </rPr>
      <t>600円未満</t>
    </r>
  </si>
  <si>
    <t xml:space="preserve">  400円未満</t>
  </si>
  <si>
    <t>18 ホール
未 　　満
9ホールを
超えるもの</t>
  </si>
  <si>
    <t xml:space="preserve">  500円以上</t>
  </si>
  <si>
    <r>
      <t xml:space="preserve">  400円以上</t>
    </r>
    <r>
      <rPr>
        <sz val="9"/>
        <color indexed="40"/>
        <rFont val="ＭＳ 明朝"/>
        <family val="1"/>
      </rPr>
      <t>　</t>
    </r>
    <r>
      <rPr>
        <sz val="12"/>
        <color indexed="40"/>
        <rFont val="ＭＳ 明朝"/>
        <family val="1"/>
      </rPr>
      <t>500円未満</t>
    </r>
  </si>
  <si>
    <r>
      <t xml:space="preserve">  300円以上</t>
    </r>
    <r>
      <rPr>
        <sz val="9"/>
        <color indexed="40"/>
        <rFont val="ＭＳ 明朝"/>
        <family val="1"/>
      </rPr>
      <t>　</t>
    </r>
    <r>
      <rPr>
        <sz val="12"/>
        <color indexed="40"/>
        <rFont val="ＭＳ 明朝"/>
        <family val="1"/>
      </rPr>
      <t>400円未満</t>
    </r>
  </si>
  <si>
    <t xml:space="preserve">  300円未満</t>
  </si>
  <si>
    <t>9ホール</t>
  </si>
  <si>
    <t>平成23年度</t>
  </si>
  <si>
    <t>　　　(イ) 平成24年度市町村別交付状況</t>
  </si>
  <si>
    <t>平成24年度</t>
  </si>
  <si>
    <t>施設数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</si>
</sst>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000\-00;000\-0000"/>
    <numFmt numFmtId="179" formatCode="0.0_ "/>
    <numFmt numFmtId="180" formatCode="0.0_);[Red]\(0.0\)"/>
    <numFmt numFmtId="181" formatCode="#,##0;&quot;△ &quot;#,##0"/>
  </numFmts>
  <fonts count="79">
    <font>
      <sz val="11"/>
      <name val="ＭＳ Ｐゴシック"/>
      <family val="3"/>
    </font>
    <font>
      <sz val="6"/>
      <name val="ＭＳ Ｐゴシック"/>
      <family val="3"/>
    </font>
    <font>
      <sz val="10"/>
      <color indexed="40"/>
      <name val="ＭＳ ゴシック"/>
      <family val="3"/>
    </font>
    <font>
      <sz val="8"/>
      <color indexed="40"/>
      <name val="ＭＳ ゴシック"/>
      <family val="3"/>
    </font>
    <font>
      <sz val="8"/>
      <color indexed="42"/>
      <name val="ＭＳ ゴシック"/>
      <family val="3"/>
    </font>
    <font>
      <b/>
      <sz val="12"/>
      <color indexed="42"/>
      <name val="ＭＳ ゴシック"/>
      <family val="3"/>
    </font>
    <font>
      <b/>
      <sz val="12"/>
      <color indexed="40"/>
      <name val="ＭＳ ゴシック"/>
      <family val="3"/>
    </font>
    <font>
      <b/>
      <sz val="12"/>
      <name val="ＭＳ ゴシック"/>
      <family val="3"/>
    </font>
    <font>
      <b/>
      <sz val="10"/>
      <color indexed="40"/>
      <name val="ＭＳ ゴシック"/>
      <family val="3"/>
    </font>
    <font>
      <sz val="14"/>
      <name val="ＭＳ ゴシック"/>
      <family val="3"/>
    </font>
    <font>
      <b/>
      <sz val="14"/>
      <color indexed="40"/>
      <name val="ＭＳ ゴシック"/>
      <family val="3"/>
    </font>
    <font>
      <b/>
      <sz val="14"/>
      <color indexed="42"/>
      <name val="ＭＳ ゴシック"/>
      <family val="3"/>
    </font>
    <font>
      <sz val="11"/>
      <name val="ＭＳ 明朝"/>
      <family val="1"/>
    </font>
    <font>
      <sz val="11"/>
      <color indexed="40"/>
      <name val="ＭＳ 明朝"/>
      <family val="1"/>
    </font>
    <font>
      <sz val="11"/>
      <color indexed="42"/>
      <name val="ＭＳ 明朝"/>
      <family val="1"/>
    </font>
    <font>
      <sz val="10"/>
      <color indexed="40"/>
      <name val="ＭＳ 明朝"/>
      <family val="1"/>
    </font>
    <font>
      <sz val="20"/>
      <name val="ＭＳ 明朝"/>
      <family val="1"/>
    </font>
    <font>
      <sz val="16"/>
      <name val="ＭＳ 明朝"/>
      <family val="1"/>
    </font>
    <font>
      <sz val="9"/>
      <color indexed="40"/>
      <name val="ＭＳ 明朝"/>
      <family val="1"/>
    </font>
    <font>
      <sz val="6"/>
      <color indexed="40"/>
      <name val="ＭＳ 明朝"/>
      <family val="1"/>
    </font>
    <font>
      <sz val="12"/>
      <color indexed="40"/>
      <name val="ＭＳ 明朝"/>
      <family val="1"/>
    </font>
    <font>
      <sz val="12"/>
      <name val="ＭＳ 明朝"/>
      <family val="1"/>
    </font>
    <font>
      <sz val="12"/>
      <color indexed="42"/>
      <name val="ＭＳ 明朝"/>
      <family val="1"/>
    </font>
    <font>
      <sz val="8"/>
      <color indexed="40"/>
      <name val="ＭＳ 明朝"/>
      <family val="1"/>
    </font>
    <font>
      <sz val="14"/>
      <name val="ＭＳ 明朝"/>
      <family val="1"/>
    </font>
    <font>
      <sz val="18"/>
      <name val="ＭＳ 明朝"/>
      <family val="1"/>
    </font>
    <font>
      <sz val="14"/>
      <color indexed="40"/>
      <name val="ＭＳ 明朝"/>
      <family val="1"/>
    </font>
    <font>
      <b/>
      <sz val="14"/>
      <name val="ＭＳ 明朝"/>
      <family val="1"/>
    </font>
    <font>
      <b/>
      <sz val="14"/>
      <color indexed="40"/>
      <name val="ＭＳ 明朝"/>
      <family val="1"/>
    </font>
    <font>
      <b/>
      <sz val="14"/>
      <color indexed="42"/>
      <name val="ＭＳ 明朝"/>
      <family val="1"/>
    </font>
    <font>
      <sz val="14"/>
      <color indexed="42"/>
      <name val="ＭＳ 明朝"/>
      <family val="1"/>
    </font>
    <font>
      <sz val="9"/>
      <color indexed="42"/>
      <name val="ＭＳ 明朝"/>
      <family val="1"/>
    </font>
    <font>
      <b/>
      <sz val="16"/>
      <name val="ＭＳ ゴシック"/>
      <family val="3"/>
    </font>
    <font>
      <b/>
      <sz val="14"/>
      <name val="ＭＳ ゴシック"/>
      <family val="3"/>
    </font>
    <font>
      <sz val="16"/>
      <color indexed="42"/>
      <name val="ＭＳ 明朝"/>
      <family val="1"/>
    </font>
    <font>
      <sz val="16"/>
      <color indexed="40"/>
      <name val="ＭＳ 明朝"/>
      <family val="1"/>
    </font>
    <font>
      <b/>
      <sz val="16"/>
      <color indexed="40"/>
      <name val="ＭＳ ゴシック"/>
      <family val="3"/>
    </font>
    <font>
      <sz val="12"/>
      <name val="ＭＳ ゴシック"/>
      <family val="3"/>
    </font>
    <font>
      <sz val="12"/>
      <color indexed="42"/>
      <name val="ＭＳ ゴシック"/>
      <family val="3"/>
    </font>
    <font>
      <sz val="12"/>
      <color indexed="40"/>
      <name val="ＭＳ ゴシック"/>
      <family val="3"/>
    </font>
    <font>
      <sz val="16"/>
      <name val="ＭＳ ゴシック"/>
      <family val="3"/>
    </font>
    <font>
      <sz val="16"/>
      <color indexed="4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42"/>
      <name val="ＭＳ ゴシック"/>
      <family val="3"/>
    </font>
    <font>
      <sz val="12"/>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
      <patternFill patternType="solid">
        <fgColor rgb="FF00B0F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style="thin"/>
      <top style="thin"/>
      <bottom style="thin"/>
    </border>
    <border>
      <left>
        <color indexed="63"/>
      </left>
      <right style="medium"/>
      <top style="thin">
        <color indexed="8"/>
      </top>
      <bottom style="thin">
        <color indexed="8"/>
      </bottom>
    </border>
    <border>
      <left>
        <color indexed="63"/>
      </left>
      <right style="thin"/>
      <top style="thin"/>
      <bottom style="medium"/>
    </border>
    <border>
      <left>
        <color indexed="63"/>
      </left>
      <right style="medium"/>
      <top>
        <color indexed="63"/>
      </top>
      <bottom>
        <color indexed="63"/>
      </bottom>
    </border>
    <border>
      <left>
        <color indexed="63"/>
      </left>
      <right style="medium"/>
      <top style="thin"/>
      <bottom style="thin">
        <color indexed="8"/>
      </bottom>
    </border>
    <border>
      <left>
        <color indexed="63"/>
      </left>
      <right style="medium"/>
      <top style="thin">
        <color indexed="8"/>
      </top>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style="thin"/>
      <top style="medium"/>
      <bottom style="thin"/>
    </border>
    <border>
      <left style="thin"/>
      <right style="medium"/>
      <top style="medium"/>
      <bottom style="thin"/>
    </border>
    <border>
      <left>
        <color indexed="63"/>
      </left>
      <right style="thin">
        <color indexed="8"/>
      </right>
      <top style="thin">
        <color indexed="8"/>
      </top>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right>
        <color indexed="63"/>
      </right>
      <top style="thin"/>
      <bottom style="thin"/>
    </border>
    <border>
      <left style="medium"/>
      <right style="thin"/>
      <top style="medium"/>
      <bottom style="thin"/>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color indexed="63"/>
      </left>
      <right style="thin">
        <color indexed="8"/>
      </right>
      <top style="thin"/>
      <bottom>
        <color indexed="63"/>
      </bottom>
    </border>
    <border>
      <left style="thin"/>
      <right>
        <color indexed="63"/>
      </right>
      <top style="thin">
        <color indexed="8"/>
      </top>
      <bottom style="thin">
        <color indexed="8"/>
      </bottom>
    </border>
    <border>
      <left style="thin">
        <color indexed="44"/>
      </left>
      <right>
        <color indexed="8"/>
      </right>
      <top style="medium"/>
      <bottom>
        <color indexed="8"/>
      </bottom>
    </border>
    <border>
      <left style="thin">
        <color indexed="44"/>
      </left>
      <right>
        <color indexed="8"/>
      </right>
      <top>
        <color indexed="63"/>
      </top>
      <bottom>
        <color indexed="63"/>
      </bottom>
    </border>
    <border>
      <left>
        <color indexed="63"/>
      </left>
      <right style="thin">
        <color indexed="8"/>
      </right>
      <top>
        <color indexed="63"/>
      </top>
      <bottom style="thin"/>
    </border>
    <border>
      <left>
        <color indexed="8"/>
      </left>
      <right style="thin">
        <color indexed="44"/>
      </right>
      <top style="medium"/>
      <bottom>
        <color indexed="8"/>
      </bottom>
    </border>
    <border>
      <left>
        <color indexed="8"/>
      </left>
      <right style="thin">
        <color indexed="44"/>
      </right>
      <top>
        <color indexed="63"/>
      </top>
      <bottom>
        <color indexed="63"/>
      </bottom>
    </border>
    <border>
      <left>
        <color indexed="63"/>
      </left>
      <right style="medium"/>
      <top>
        <color indexed="63"/>
      </top>
      <bottom style="medium"/>
    </border>
    <border>
      <left style="thin"/>
      <right style="medium"/>
      <top style="thin"/>
      <bottom style="thin"/>
    </border>
    <border>
      <left>
        <color indexed="63"/>
      </left>
      <right style="medium"/>
      <top>
        <color indexed="63"/>
      </top>
      <bottom style="thin">
        <color indexed="8"/>
      </bottom>
    </border>
    <border>
      <left style="thin">
        <color indexed="8"/>
      </left>
      <right>
        <color indexed="63"/>
      </right>
      <top>
        <color indexed="63"/>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369">
    <xf numFmtId="0" fontId="0" fillId="0" borderId="0" xfId="0" applyAlignment="1">
      <alignment vertical="center"/>
    </xf>
    <xf numFmtId="0" fontId="4"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7" fontId="4" fillId="0" borderId="0" xfId="0" applyNumberFormat="1" applyFont="1" applyFill="1" applyBorder="1" applyAlignment="1">
      <alignment horizontal="right" vertical="center" wrapText="1"/>
    </xf>
    <xf numFmtId="177" fontId="0" fillId="0" borderId="0" xfId="0" applyNumberFormat="1" applyFont="1" applyFill="1" applyBorder="1" applyAlignment="1">
      <alignment horizontal="right" vertical="center" wrapText="1"/>
    </xf>
    <xf numFmtId="177" fontId="3" fillId="0" borderId="0" xfId="0" applyNumberFormat="1" applyFont="1" applyFill="1" applyBorder="1" applyAlignment="1">
      <alignment horizontal="right" vertical="center" wrapText="1"/>
    </xf>
    <xf numFmtId="2" fontId="0" fillId="0" borderId="0"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3" fontId="0" fillId="0" borderId="0" xfId="0" applyNumberFormat="1" applyFont="1" applyFill="1" applyBorder="1" applyAlignment="1">
      <alignment horizontal="right" vertical="center" wrapText="1"/>
    </xf>
    <xf numFmtId="0" fontId="0" fillId="0" borderId="0" xfId="0"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10" xfId="0" applyFont="1" applyBorder="1" applyAlignment="1">
      <alignment vertical="center"/>
    </xf>
    <xf numFmtId="0" fontId="12" fillId="0" borderId="0" xfId="0" applyFont="1" applyBorder="1" applyAlignment="1">
      <alignment vertical="center"/>
    </xf>
    <xf numFmtId="3" fontId="23" fillId="0" borderId="0"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3" fontId="23" fillId="0" borderId="0" xfId="0" applyNumberFormat="1"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2" fontId="23" fillId="0" borderId="0" xfId="0" applyNumberFormat="1" applyFont="1" applyFill="1" applyBorder="1" applyAlignment="1">
      <alignment horizontal="right" vertical="center" wrapText="1"/>
    </xf>
    <xf numFmtId="177" fontId="12" fillId="0" borderId="0" xfId="0" applyNumberFormat="1" applyFont="1" applyFill="1" applyBorder="1" applyAlignment="1">
      <alignment horizontal="right" vertical="center" wrapText="1"/>
    </xf>
    <xf numFmtId="0" fontId="23"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3" fontId="28" fillId="0" borderId="0" xfId="0" applyNumberFormat="1"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180" fontId="29" fillId="0" borderId="0" xfId="0" applyNumberFormat="1" applyFont="1" applyFill="1" applyBorder="1" applyAlignment="1">
      <alignment horizontal="center" vertical="center" wrapText="1"/>
    </xf>
    <xf numFmtId="0" fontId="24" fillId="0" borderId="0" xfId="0" applyFont="1" applyAlignment="1">
      <alignment vertical="center"/>
    </xf>
    <xf numFmtId="38" fontId="30" fillId="0" borderId="11" xfId="48" applyFont="1" applyFill="1" applyBorder="1" applyAlignment="1">
      <alignment vertical="center" wrapText="1"/>
    </xf>
    <xf numFmtId="3" fontId="30" fillId="0" borderId="12" xfId="0" applyNumberFormat="1" applyFont="1" applyFill="1" applyBorder="1" applyAlignment="1">
      <alignment vertical="center" wrapText="1"/>
    </xf>
    <xf numFmtId="38" fontId="26" fillId="0" borderId="13" xfId="48" applyFont="1" applyFill="1" applyBorder="1" applyAlignment="1">
      <alignment vertical="center" wrapText="1"/>
    </xf>
    <xf numFmtId="38" fontId="30" fillId="0" borderId="13" xfId="48" applyFont="1" applyFill="1" applyBorder="1" applyAlignment="1">
      <alignment vertical="center" wrapText="1"/>
    </xf>
    <xf numFmtId="3" fontId="30" fillId="0" borderId="14" xfId="0" applyNumberFormat="1" applyFont="1" applyFill="1" applyBorder="1" applyAlignment="1">
      <alignment vertical="center" wrapText="1"/>
    </xf>
    <xf numFmtId="3" fontId="26" fillId="0" borderId="14" xfId="0" applyNumberFormat="1" applyFont="1" applyFill="1" applyBorder="1" applyAlignment="1">
      <alignment vertical="center" wrapText="1"/>
    </xf>
    <xf numFmtId="38" fontId="26" fillId="0" borderId="15" xfId="48" applyFont="1" applyFill="1" applyBorder="1" applyAlignment="1">
      <alignment vertical="center" wrapText="1"/>
    </xf>
    <xf numFmtId="3" fontId="26" fillId="0" borderId="16" xfId="0" applyNumberFormat="1" applyFont="1" applyFill="1" applyBorder="1" applyAlignment="1">
      <alignment vertical="center" wrapText="1"/>
    </xf>
    <xf numFmtId="3" fontId="30" fillId="0" borderId="17" xfId="0" applyNumberFormat="1" applyFont="1" applyFill="1" applyBorder="1" applyAlignment="1">
      <alignment vertical="center" wrapText="1"/>
    </xf>
    <xf numFmtId="3" fontId="28" fillId="0" borderId="18" xfId="0" applyNumberFormat="1" applyFont="1" applyFill="1" applyBorder="1" applyAlignment="1">
      <alignment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4" fillId="0" borderId="0" xfId="0" applyFont="1" applyAlignment="1">
      <alignment horizontal="left" vertical="center"/>
    </xf>
    <xf numFmtId="0" fontId="24" fillId="0" borderId="21" xfId="0" applyFont="1" applyBorder="1" applyAlignment="1">
      <alignment horizontal="left" vertical="center"/>
    </xf>
    <xf numFmtId="0" fontId="16" fillId="0" borderId="0" xfId="0" applyFont="1" applyAlignment="1">
      <alignment horizontal="center" vertical="center"/>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26" fillId="33" borderId="19" xfId="0" applyNumberFormat="1" applyFont="1" applyFill="1" applyBorder="1" applyAlignment="1">
      <alignment horizontal="center" vertical="center" wrapText="1"/>
    </xf>
    <xf numFmtId="0" fontId="26" fillId="33" borderId="20" xfId="0" applyNumberFormat="1" applyFont="1" applyFill="1" applyBorder="1" applyAlignment="1">
      <alignment horizontal="center" vertical="center" wrapText="1"/>
    </xf>
    <xf numFmtId="0" fontId="30" fillId="33" borderId="19" xfId="0" applyNumberFormat="1" applyFont="1" applyFill="1" applyBorder="1" applyAlignment="1">
      <alignment horizontal="center" vertical="center" wrapText="1"/>
    </xf>
    <xf numFmtId="0" fontId="30" fillId="33" borderId="20" xfId="0" applyNumberFormat="1" applyFont="1" applyFill="1" applyBorder="1" applyAlignment="1">
      <alignment horizontal="center" vertical="center" wrapText="1"/>
    </xf>
    <xf numFmtId="0" fontId="20" fillId="0" borderId="19" xfId="0" applyNumberFormat="1" applyFont="1" applyFill="1" applyBorder="1" applyAlignment="1">
      <alignment horizontal="left" vertical="center"/>
    </xf>
    <xf numFmtId="0" fontId="13" fillId="0" borderId="24"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27" xfId="0" applyNumberFormat="1" applyFont="1" applyFill="1" applyBorder="1" applyAlignment="1">
      <alignment horizontal="distributed" vertical="center"/>
    </xf>
    <xf numFmtId="0" fontId="13" fillId="0" borderId="28" xfId="0" applyNumberFormat="1" applyFont="1" applyFill="1" applyBorder="1" applyAlignment="1">
      <alignment horizontal="distributed" vertical="center"/>
    </xf>
    <xf numFmtId="0" fontId="13" fillId="0" borderId="29" xfId="0" applyNumberFormat="1" applyFont="1" applyFill="1" applyBorder="1" applyAlignment="1">
      <alignment horizontal="distributed" vertical="center"/>
    </xf>
    <xf numFmtId="0" fontId="13" fillId="0" borderId="30" xfId="0" applyNumberFormat="1" applyFont="1" applyFill="1" applyBorder="1" applyAlignment="1">
      <alignment horizontal="distributed" vertical="center"/>
    </xf>
    <xf numFmtId="0" fontId="13" fillId="0" borderId="0" xfId="0" applyNumberFormat="1" applyFont="1" applyFill="1" applyBorder="1" applyAlignment="1">
      <alignment horizontal="distributed" vertical="center"/>
    </xf>
    <xf numFmtId="0" fontId="13" fillId="0" borderId="31" xfId="0" applyNumberFormat="1" applyFont="1" applyFill="1" applyBorder="1" applyAlignment="1">
      <alignment horizontal="distributed" vertical="center"/>
    </xf>
    <xf numFmtId="0" fontId="13" fillId="0" borderId="32" xfId="0" applyNumberFormat="1" applyFont="1" applyFill="1" applyBorder="1" applyAlignment="1">
      <alignment horizontal="distributed" vertical="center"/>
    </xf>
    <xf numFmtId="0" fontId="13" fillId="0" borderId="33" xfId="0" applyNumberFormat="1" applyFont="1" applyFill="1" applyBorder="1" applyAlignment="1">
      <alignment horizontal="distributed" vertical="center"/>
    </xf>
    <xf numFmtId="0" fontId="13" fillId="0" borderId="34" xfId="0" applyNumberFormat="1" applyFont="1" applyFill="1" applyBorder="1" applyAlignment="1">
      <alignment horizontal="distributed" vertical="center"/>
    </xf>
    <xf numFmtId="0" fontId="13" fillId="0" borderId="27" xfId="0" applyNumberFormat="1" applyFont="1" applyFill="1" applyBorder="1" applyAlignment="1">
      <alignment horizontal="distributed" vertical="center" wrapText="1"/>
    </xf>
    <xf numFmtId="0" fontId="13" fillId="0" borderId="28" xfId="0" applyNumberFormat="1" applyFont="1" applyFill="1" applyBorder="1" applyAlignment="1">
      <alignment horizontal="distributed" vertical="center" wrapText="1"/>
    </xf>
    <xf numFmtId="0" fontId="13" fillId="0" borderId="29" xfId="0" applyNumberFormat="1" applyFont="1" applyFill="1" applyBorder="1" applyAlignment="1">
      <alignment horizontal="distributed" vertical="center" wrapText="1"/>
    </xf>
    <xf numFmtId="0" fontId="13" fillId="0" borderId="30" xfId="0" applyNumberFormat="1" applyFont="1" applyFill="1" applyBorder="1" applyAlignment="1">
      <alignment horizontal="distributed" vertical="center" wrapText="1"/>
    </xf>
    <xf numFmtId="0" fontId="13" fillId="0" borderId="0" xfId="0" applyNumberFormat="1" applyFont="1" applyFill="1" applyBorder="1" applyAlignment="1">
      <alignment horizontal="distributed" vertical="center" wrapText="1"/>
    </xf>
    <xf numFmtId="0" fontId="13" fillId="0" borderId="31" xfId="0" applyNumberFormat="1" applyFont="1" applyFill="1" applyBorder="1" applyAlignment="1">
      <alignment horizontal="distributed" vertical="center" wrapText="1"/>
    </xf>
    <xf numFmtId="0" fontId="13" fillId="0" borderId="32" xfId="0" applyNumberFormat="1" applyFont="1" applyFill="1" applyBorder="1" applyAlignment="1">
      <alignment horizontal="distributed" vertical="center" wrapText="1"/>
    </xf>
    <xf numFmtId="0" fontId="13" fillId="0" borderId="33" xfId="0" applyNumberFormat="1" applyFont="1" applyFill="1" applyBorder="1" applyAlignment="1">
      <alignment horizontal="distributed" vertical="center" wrapText="1"/>
    </xf>
    <xf numFmtId="0" fontId="13" fillId="0" borderId="34" xfId="0" applyNumberFormat="1" applyFont="1" applyFill="1" applyBorder="1" applyAlignment="1">
      <alignment horizontal="distributed" vertical="center" wrapText="1"/>
    </xf>
    <xf numFmtId="0" fontId="14" fillId="0" borderId="27" xfId="0" applyNumberFormat="1" applyFont="1" applyFill="1" applyBorder="1" applyAlignment="1">
      <alignment horizontal="distributed" vertical="center" wrapText="1"/>
    </xf>
    <xf numFmtId="0" fontId="14" fillId="0" borderId="28" xfId="0" applyNumberFormat="1" applyFont="1" applyFill="1" applyBorder="1" applyAlignment="1">
      <alignment horizontal="distributed" vertical="center" wrapText="1"/>
    </xf>
    <xf numFmtId="0" fontId="14" fillId="0" borderId="29" xfId="0" applyNumberFormat="1" applyFont="1" applyFill="1" applyBorder="1" applyAlignment="1">
      <alignment horizontal="distributed" vertical="center" wrapText="1"/>
    </xf>
    <xf numFmtId="0" fontId="14" fillId="0" borderId="30" xfId="0" applyNumberFormat="1" applyFont="1" applyFill="1" applyBorder="1" applyAlignment="1">
      <alignment horizontal="distributed" vertical="center" wrapText="1"/>
    </xf>
    <xf numFmtId="0" fontId="14" fillId="0" borderId="0" xfId="0" applyNumberFormat="1" applyFont="1" applyFill="1" applyBorder="1" applyAlignment="1">
      <alignment horizontal="distributed" vertical="center" wrapText="1"/>
    </xf>
    <xf numFmtId="0" fontId="14" fillId="0" borderId="31" xfId="0" applyNumberFormat="1" applyFont="1" applyFill="1" applyBorder="1" applyAlignment="1">
      <alignment horizontal="distributed" vertical="center" wrapText="1"/>
    </xf>
    <xf numFmtId="0" fontId="14" fillId="0" borderId="32" xfId="0" applyNumberFormat="1" applyFont="1" applyFill="1" applyBorder="1" applyAlignment="1">
      <alignment horizontal="distributed" vertical="center" wrapText="1"/>
    </xf>
    <xf numFmtId="0" fontId="14" fillId="0" borderId="33" xfId="0" applyNumberFormat="1" applyFont="1" applyFill="1" applyBorder="1" applyAlignment="1">
      <alignment horizontal="distributed" vertical="center" wrapText="1"/>
    </xf>
    <xf numFmtId="0" fontId="14" fillId="0" borderId="34" xfId="0" applyNumberFormat="1" applyFont="1" applyFill="1" applyBorder="1" applyAlignment="1">
      <alignment horizontal="distributed" vertical="center" wrapText="1"/>
    </xf>
    <xf numFmtId="0" fontId="20" fillId="0" borderId="19" xfId="0" applyNumberFormat="1" applyFont="1" applyFill="1" applyBorder="1" applyAlignment="1">
      <alignment horizontal="center" vertical="center"/>
    </xf>
    <xf numFmtId="38" fontId="20" fillId="0" borderId="35" xfId="48" applyFont="1" applyFill="1" applyBorder="1" applyAlignment="1">
      <alignment horizontal="left" vertical="center"/>
    </xf>
    <xf numFmtId="38" fontId="20" fillId="0" borderId="36" xfId="48" applyFont="1" applyFill="1" applyBorder="1" applyAlignment="1">
      <alignment horizontal="left" vertical="center"/>
    </xf>
    <xf numFmtId="38" fontId="20" fillId="0" borderId="37" xfId="48" applyFont="1" applyFill="1" applyBorder="1" applyAlignment="1">
      <alignment horizontal="left" vertical="center"/>
    </xf>
    <xf numFmtId="0" fontId="22" fillId="0" borderId="19" xfId="0" applyNumberFormat="1" applyFont="1" applyFill="1" applyBorder="1" applyAlignment="1">
      <alignment horizontal="left" vertical="center"/>
    </xf>
    <xf numFmtId="177" fontId="26" fillId="33" borderId="35" xfId="0" applyNumberFormat="1" applyFont="1" applyFill="1" applyBorder="1" applyAlignment="1">
      <alignment horizontal="right" vertical="center" wrapText="1"/>
    </xf>
    <xf numFmtId="177" fontId="26" fillId="33" borderId="36" xfId="0" applyNumberFormat="1" applyFont="1" applyFill="1" applyBorder="1" applyAlignment="1">
      <alignment horizontal="right" vertical="center" wrapText="1"/>
    </xf>
    <xf numFmtId="177" fontId="26" fillId="33" borderId="37" xfId="0" applyNumberFormat="1" applyFont="1" applyFill="1" applyBorder="1" applyAlignment="1">
      <alignment horizontal="right" vertical="center" wrapText="1"/>
    </xf>
    <xf numFmtId="0" fontId="5" fillId="0" borderId="19"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177" fontId="26" fillId="33" borderId="19" xfId="0" applyNumberFormat="1" applyFont="1" applyFill="1" applyBorder="1" applyAlignment="1">
      <alignment horizontal="right" vertical="center" wrapText="1"/>
    </xf>
    <xf numFmtId="177" fontId="30" fillId="33" borderId="19" xfId="0" applyNumberFormat="1" applyFont="1" applyFill="1" applyBorder="1" applyAlignment="1">
      <alignment horizontal="right" vertical="center" wrapText="1"/>
    </xf>
    <xf numFmtId="177" fontId="11" fillId="33" borderId="19" xfId="0" applyNumberFormat="1" applyFont="1" applyFill="1" applyBorder="1" applyAlignment="1">
      <alignment horizontal="right" vertical="center" wrapText="1"/>
    </xf>
    <xf numFmtId="177" fontId="11" fillId="33" borderId="22" xfId="0" applyNumberFormat="1" applyFont="1" applyFill="1" applyBorder="1" applyAlignment="1">
      <alignment horizontal="right" vertical="center" wrapText="1"/>
    </xf>
    <xf numFmtId="177" fontId="10" fillId="33" borderId="19" xfId="0" applyNumberFormat="1" applyFont="1" applyFill="1" applyBorder="1" applyAlignment="1">
      <alignment horizontal="right" vertical="center" wrapText="1"/>
    </xf>
    <xf numFmtId="38" fontId="26" fillId="33" borderId="35" xfId="48" applyFont="1" applyFill="1" applyBorder="1" applyAlignment="1">
      <alignment horizontal="right" vertical="center" wrapText="1"/>
    </xf>
    <xf numFmtId="38" fontId="26" fillId="33" borderId="36" xfId="48" applyFont="1" applyFill="1" applyBorder="1" applyAlignment="1">
      <alignment horizontal="right" vertical="center" wrapText="1"/>
    </xf>
    <xf numFmtId="38" fontId="26" fillId="33" borderId="37" xfId="48" applyFont="1" applyFill="1" applyBorder="1" applyAlignment="1">
      <alignment horizontal="right" vertical="center" wrapText="1"/>
    </xf>
    <xf numFmtId="38" fontId="10" fillId="33" borderId="22" xfId="48" applyFont="1" applyFill="1" applyBorder="1" applyAlignment="1">
      <alignment horizontal="right" vertical="center" wrapText="1"/>
    </xf>
    <xf numFmtId="38" fontId="10" fillId="33" borderId="19" xfId="48" applyFont="1" applyFill="1" applyBorder="1" applyAlignment="1">
      <alignment horizontal="right" vertical="center" wrapText="1"/>
    </xf>
    <xf numFmtId="38" fontId="26" fillId="33" borderId="19" xfId="48" applyFont="1" applyFill="1" applyBorder="1" applyAlignment="1">
      <alignment horizontal="right" vertical="center" wrapText="1"/>
    </xf>
    <xf numFmtId="0" fontId="33" fillId="33" borderId="19" xfId="0" applyFont="1" applyFill="1" applyBorder="1" applyAlignment="1">
      <alignment vertical="center"/>
    </xf>
    <xf numFmtId="0" fontId="13" fillId="0" borderId="39" xfId="0" applyNumberFormat="1" applyFont="1" applyFill="1" applyBorder="1" applyAlignment="1">
      <alignment horizontal="right" vertical="center" wrapText="1"/>
    </xf>
    <xf numFmtId="0" fontId="20" fillId="0" borderId="35" xfId="0" applyNumberFormat="1" applyFont="1" applyFill="1" applyBorder="1" applyAlignment="1">
      <alignment horizontal="center" vertical="center"/>
    </xf>
    <xf numFmtId="0" fontId="20" fillId="0" borderId="36" xfId="0" applyNumberFormat="1" applyFont="1" applyFill="1" applyBorder="1" applyAlignment="1">
      <alignment horizontal="center" vertical="center"/>
    </xf>
    <xf numFmtId="0" fontId="20" fillId="0" borderId="37"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38" fontId="20" fillId="0" borderId="19" xfId="48" applyFont="1" applyFill="1" applyBorder="1" applyAlignment="1">
      <alignment horizontal="left" vertical="center"/>
    </xf>
    <xf numFmtId="0" fontId="13" fillId="0" borderId="40"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41" xfId="0" applyNumberFormat="1" applyFont="1" applyFill="1" applyBorder="1" applyAlignment="1">
      <alignment horizontal="center" vertical="center" wrapText="1"/>
    </xf>
    <xf numFmtId="0" fontId="13" fillId="0" borderId="42" xfId="0" applyNumberFormat="1" applyFont="1" applyFill="1" applyBorder="1" applyAlignment="1">
      <alignment horizontal="left" wrapText="1" shrinkToFit="1"/>
    </xf>
    <xf numFmtId="0" fontId="13" fillId="0" borderId="43" xfId="0" applyNumberFormat="1" applyFont="1" applyFill="1" applyBorder="1" applyAlignment="1">
      <alignment horizontal="left" shrinkToFit="1"/>
    </xf>
    <xf numFmtId="0" fontId="13" fillId="0" borderId="44" xfId="0" applyNumberFormat="1" applyFont="1" applyFill="1" applyBorder="1" applyAlignment="1">
      <alignment horizontal="left" shrinkToFit="1"/>
    </xf>
    <xf numFmtId="0" fontId="13" fillId="0" borderId="42" xfId="0" applyNumberFormat="1" applyFont="1" applyFill="1" applyBorder="1" applyAlignment="1">
      <alignment horizontal="center" vertical="center" shrinkToFit="1"/>
    </xf>
    <xf numFmtId="0" fontId="13" fillId="0" borderId="43" xfId="0" applyNumberFormat="1" applyFont="1" applyFill="1" applyBorder="1" applyAlignment="1">
      <alignment horizontal="center" vertical="center" shrinkToFit="1"/>
    </xf>
    <xf numFmtId="0" fontId="13" fillId="0" borderId="44" xfId="0" applyNumberFormat="1" applyFont="1" applyFill="1" applyBorder="1" applyAlignment="1">
      <alignment horizontal="center" vertical="center" shrinkToFit="1"/>
    </xf>
    <xf numFmtId="0" fontId="13" fillId="0" borderId="39" xfId="0" applyNumberFormat="1" applyFont="1" applyFill="1" applyBorder="1" applyAlignment="1">
      <alignment horizontal="center" vertical="center" wrapText="1"/>
    </xf>
    <xf numFmtId="0" fontId="7" fillId="0" borderId="19" xfId="0" applyFont="1" applyFill="1" applyBorder="1" applyAlignment="1">
      <alignment vertical="center"/>
    </xf>
    <xf numFmtId="0" fontId="20" fillId="0" borderId="35" xfId="0" applyNumberFormat="1" applyFont="1" applyFill="1" applyBorder="1" applyAlignment="1">
      <alignment horizontal="left" vertical="center"/>
    </xf>
    <xf numFmtId="0" fontId="20" fillId="0" borderId="36" xfId="0" applyNumberFormat="1" applyFont="1" applyFill="1" applyBorder="1" applyAlignment="1">
      <alignment horizontal="left" vertical="center"/>
    </xf>
    <xf numFmtId="0" fontId="20" fillId="0" borderId="37" xfId="0" applyNumberFormat="1" applyFont="1" applyFill="1" applyBorder="1" applyAlignment="1">
      <alignment horizontal="left" vertical="center"/>
    </xf>
    <xf numFmtId="38" fontId="5" fillId="34" borderId="0" xfId="48" applyFont="1" applyFill="1" applyBorder="1" applyAlignment="1">
      <alignment horizontal="right" vertical="center" wrapText="1"/>
    </xf>
    <xf numFmtId="38" fontId="7" fillId="34" borderId="0" xfId="48" applyFont="1" applyFill="1" applyBorder="1" applyAlignment="1">
      <alignment horizontal="right" vertical="center" wrapText="1"/>
    </xf>
    <xf numFmtId="180" fontId="41" fillId="0" borderId="45" xfId="0" applyNumberFormat="1" applyFont="1" applyFill="1" applyBorder="1" applyAlignment="1">
      <alignment horizontal="right" vertical="center" wrapText="1"/>
    </xf>
    <xf numFmtId="180" fontId="41" fillId="0" borderId="46" xfId="0" applyNumberFormat="1" applyFont="1" applyFill="1" applyBorder="1" applyAlignment="1">
      <alignment horizontal="right" vertical="center" wrapText="1"/>
    </xf>
    <xf numFmtId="180" fontId="41" fillId="0" borderId="47" xfId="0" applyNumberFormat="1" applyFont="1" applyFill="1" applyBorder="1" applyAlignment="1">
      <alignment horizontal="right" vertical="center" wrapText="1"/>
    </xf>
    <xf numFmtId="3" fontId="41" fillId="0" borderId="48" xfId="0" applyNumberFormat="1" applyFont="1" applyFill="1" applyBorder="1" applyAlignment="1">
      <alignment horizontal="right" vertical="center" wrapText="1"/>
    </xf>
    <xf numFmtId="3" fontId="40" fillId="0" borderId="48" xfId="0" applyNumberFormat="1" applyFont="1" applyFill="1" applyBorder="1" applyAlignment="1">
      <alignment horizontal="right" vertical="center" wrapText="1"/>
    </xf>
    <xf numFmtId="0" fontId="39" fillId="0" borderId="49" xfId="0" applyNumberFormat="1" applyFont="1" applyFill="1" applyBorder="1" applyAlignment="1">
      <alignment horizontal="distributed" vertical="distributed" wrapText="1"/>
    </xf>
    <xf numFmtId="0" fontId="6" fillId="0" borderId="50" xfId="0" applyNumberFormat="1" applyFont="1" applyFill="1" applyBorder="1" applyAlignment="1">
      <alignment horizontal="distributed" vertical="distributed" wrapText="1"/>
    </xf>
    <xf numFmtId="0" fontId="2" fillId="0" borderId="51" xfId="0" applyNumberFormat="1" applyFont="1" applyFill="1" applyBorder="1" applyAlignment="1">
      <alignment horizontal="distributed" vertical="distributed" wrapText="1"/>
    </xf>
    <xf numFmtId="0" fontId="2" fillId="0" borderId="52" xfId="0" applyNumberFormat="1" applyFont="1" applyFill="1" applyBorder="1" applyAlignment="1">
      <alignment horizontal="distributed" vertical="distributed" wrapText="1"/>
    </xf>
    <xf numFmtId="0" fontId="2" fillId="0" borderId="13" xfId="0" applyNumberFormat="1" applyFont="1" applyFill="1" applyBorder="1" applyAlignment="1">
      <alignment horizontal="distributed" vertical="distributed" wrapText="1"/>
    </xf>
    <xf numFmtId="0" fontId="37" fillId="0" borderId="53" xfId="0" applyFont="1" applyBorder="1" applyAlignment="1">
      <alignment horizontal="center" vertical="center"/>
    </xf>
    <xf numFmtId="0" fontId="38" fillId="0" borderId="49" xfId="0" applyNumberFormat="1" applyFont="1" applyFill="1" applyBorder="1" applyAlignment="1">
      <alignment horizontal="distributed" vertical="distributed" wrapText="1"/>
    </xf>
    <xf numFmtId="3" fontId="32" fillId="0" borderId="50" xfId="0" applyNumberFormat="1" applyFont="1" applyFill="1" applyBorder="1" applyAlignment="1">
      <alignment horizontal="right" vertical="center" wrapText="1"/>
    </xf>
    <xf numFmtId="180" fontId="36" fillId="0" borderId="54" xfId="0" applyNumberFormat="1" applyFont="1" applyFill="1" applyBorder="1" applyAlignment="1">
      <alignment horizontal="right" vertical="center" wrapText="1"/>
    </xf>
    <xf numFmtId="180" fontId="36" fillId="0" borderId="55" xfId="0" applyNumberFormat="1" applyFont="1" applyFill="1" applyBorder="1" applyAlignment="1">
      <alignment horizontal="right" vertical="center" wrapText="1"/>
    </xf>
    <xf numFmtId="180" fontId="36" fillId="0" borderId="56" xfId="0" applyNumberFormat="1" applyFont="1" applyFill="1" applyBorder="1" applyAlignment="1">
      <alignment horizontal="right" vertical="center" wrapText="1"/>
    </xf>
    <xf numFmtId="0" fontId="32" fillId="0" borderId="57" xfId="0" applyFont="1" applyFill="1" applyBorder="1" applyAlignment="1">
      <alignment horizontal="center" vertical="center"/>
    </xf>
    <xf numFmtId="0" fontId="32" fillId="0" borderId="50" xfId="0" applyFont="1" applyFill="1" applyBorder="1" applyAlignment="1">
      <alignment horizontal="center" vertical="center"/>
    </xf>
    <xf numFmtId="3" fontId="36" fillId="33" borderId="50" xfId="0" applyNumberFormat="1" applyFont="1" applyFill="1" applyBorder="1" applyAlignment="1">
      <alignment horizontal="right" vertical="center" wrapText="1"/>
    </xf>
    <xf numFmtId="0" fontId="6" fillId="0" borderId="49" xfId="0" applyNumberFormat="1" applyFont="1" applyFill="1" applyBorder="1" applyAlignment="1">
      <alignment horizontal="distributed" vertical="distributed" wrapText="1"/>
    </xf>
    <xf numFmtId="0" fontId="8" fillId="0" borderId="51" xfId="0" applyNumberFormat="1" applyFont="1" applyFill="1" applyBorder="1" applyAlignment="1">
      <alignment horizontal="distributed" vertical="distributed" wrapText="1"/>
    </xf>
    <xf numFmtId="0" fontId="8" fillId="0" borderId="52" xfId="0" applyNumberFormat="1" applyFont="1" applyFill="1" applyBorder="1" applyAlignment="1">
      <alignment horizontal="distributed" vertical="distributed" wrapText="1"/>
    </xf>
    <xf numFmtId="0" fontId="8" fillId="0" borderId="13" xfId="0" applyNumberFormat="1" applyFont="1" applyFill="1" applyBorder="1" applyAlignment="1">
      <alignment horizontal="distributed" vertical="distributed" wrapText="1"/>
    </xf>
    <xf numFmtId="0" fontId="7" fillId="0" borderId="58" xfId="0" applyFont="1" applyBorder="1" applyAlignment="1">
      <alignment horizontal="center" vertical="center"/>
    </xf>
    <xf numFmtId="0" fontId="7" fillId="0" borderId="53" xfId="0" applyFont="1" applyBorder="1" applyAlignment="1">
      <alignment horizontal="center" vertical="center"/>
    </xf>
    <xf numFmtId="0" fontId="7" fillId="0" borderId="57" xfId="0" applyFont="1" applyBorder="1" applyAlignment="1">
      <alignment horizontal="center" vertical="center"/>
    </xf>
    <xf numFmtId="0" fontId="5" fillId="0" borderId="59" xfId="0" applyNumberFormat="1" applyFont="1" applyFill="1" applyBorder="1" applyAlignment="1">
      <alignment horizontal="distributed" vertical="distributed" wrapText="1"/>
    </xf>
    <xf numFmtId="3" fontId="17" fillId="0" borderId="48" xfId="0" applyNumberFormat="1" applyFont="1" applyFill="1" applyBorder="1" applyAlignment="1">
      <alignment horizontal="right" vertical="center" wrapText="1"/>
    </xf>
    <xf numFmtId="180" fontId="34" fillId="0" borderId="45" xfId="0" applyNumberFormat="1" applyFont="1" applyFill="1" applyBorder="1" applyAlignment="1">
      <alignment horizontal="right" vertical="center" wrapText="1"/>
    </xf>
    <xf numFmtId="180" fontId="34" fillId="0" borderId="46" xfId="0" applyNumberFormat="1" applyFont="1" applyFill="1" applyBorder="1" applyAlignment="1">
      <alignment horizontal="right" vertical="center" wrapText="1"/>
    </xf>
    <xf numFmtId="180" fontId="34" fillId="0" borderId="47" xfId="0" applyNumberFormat="1" applyFont="1" applyFill="1" applyBorder="1" applyAlignment="1">
      <alignment horizontal="right" vertical="center" wrapText="1"/>
    </xf>
    <xf numFmtId="0" fontId="39" fillId="0" borderId="48" xfId="0" applyNumberFormat="1" applyFont="1" applyFill="1" applyBorder="1" applyAlignment="1">
      <alignment horizontal="distributed" vertical="distributed" wrapText="1"/>
    </xf>
    <xf numFmtId="0" fontId="37" fillId="0" borderId="60" xfId="0" applyFont="1" applyBorder="1" applyAlignment="1">
      <alignment horizontal="center" vertical="center"/>
    </xf>
    <xf numFmtId="0" fontId="37" fillId="0" borderId="53" xfId="0" applyFont="1" applyFill="1" applyBorder="1" applyAlignment="1">
      <alignment horizontal="center" vertical="center"/>
    </xf>
    <xf numFmtId="0" fontId="37" fillId="0" borderId="60" xfId="0" applyFont="1" applyFill="1" applyBorder="1" applyAlignment="1">
      <alignment horizontal="center" vertical="center"/>
    </xf>
    <xf numFmtId="0" fontId="25" fillId="0" borderId="0" xfId="0" applyFont="1" applyAlignment="1">
      <alignment horizontal="right" vertical="center"/>
    </xf>
    <xf numFmtId="0" fontId="25" fillId="0" borderId="61" xfId="0" applyFont="1" applyBorder="1" applyAlignment="1">
      <alignment horizontal="right" vertical="center"/>
    </xf>
    <xf numFmtId="0" fontId="17" fillId="0" borderId="0" xfId="0" applyFont="1" applyAlignment="1">
      <alignment horizontal="right" vertical="center"/>
    </xf>
    <xf numFmtId="0" fontId="17" fillId="0" borderId="61" xfId="0" applyFont="1" applyBorder="1" applyAlignment="1">
      <alignment horizontal="right" vertical="center"/>
    </xf>
    <xf numFmtId="0" fontId="25" fillId="0" borderId="0" xfId="0" applyFont="1" applyBorder="1" applyAlignment="1">
      <alignment horizontal="left" vertical="top"/>
    </xf>
    <xf numFmtId="0" fontId="25" fillId="0" borderId="0" xfId="0" applyFont="1" applyBorder="1" applyAlignment="1">
      <alignment horizontal="left" vertical="center"/>
    </xf>
    <xf numFmtId="0" fontId="12" fillId="0" borderId="62" xfId="0" applyFont="1" applyBorder="1" applyAlignment="1">
      <alignment horizontal="center" vertical="center" textRotation="255"/>
    </xf>
    <xf numFmtId="0" fontId="12" fillId="0" borderId="58" xfId="0" applyFont="1" applyBorder="1" applyAlignment="1">
      <alignment horizontal="center" vertical="center" textRotation="255"/>
    </xf>
    <xf numFmtId="0" fontId="26" fillId="0" borderId="49" xfId="0" applyNumberFormat="1" applyFont="1" applyFill="1" applyBorder="1" applyAlignment="1">
      <alignment horizontal="center" vertical="center" wrapText="1"/>
    </xf>
    <xf numFmtId="38" fontId="34" fillId="33" borderId="51" xfId="48" applyFont="1" applyFill="1" applyBorder="1" applyAlignment="1">
      <alignment horizontal="right" vertical="center" wrapText="1"/>
    </xf>
    <xf numFmtId="38" fontId="34" fillId="33" borderId="52" xfId="48" applyFont="1" applyFill="1" applyBorder="1" applyAlignment="1">
      <alignment horizontal="right" vertical="center" wrapText="1"/>
    </xf>
    <xf numFmtId="3" fontId="35" fillId="0" borderId="48" xfId="0" applyNumberFormat="1" applyFont="1" applyFill="1" applyBorder="1" applyAlignment="1">
      <alignment horizontal="right" vertical="center" wrapText="1"/>
    </xf>
    <xf numFmtId="3" fontId="36" fillId="0" borderId="63" xfId="0" applyNumberFormat="1" applyFont="1" applyFill="1" applyBorder="1" applyAlignment="1">
      <alignment horizontal="right" vertical="center" wrapText="1"/>
    </xf>
    <xf numFmtId="3" fontId="36" fillId="0" borderId="64" xfId="0" applyNumberFormat="1" applyFont="1" applyFill="1" applyBorder="1" applyAlignment="1">
      <alignment horizontal="right" vertical="center" wrapText="1"/>
    </xf>
    <xf numFmtId="0" fontId="30" fillId="0" borderId="65" xfId="0" applyNumberFormat="1" applyFont="1" applyFill="1" applyBorder="1" applyAlignment="1">
      <alignment horizontal="center" vertical="center" wrapText="1"/>
    </xf>
    <xf numFmtId="0" fontId="30" fillId="0" borderId="66" xfId="0" applyNumberFormat="1" applyFont="1" applyFill="1" applyBorder="1" applyAlignment="1">
      <alignment horizontal="center" vertical="center" wrapText="1"/>
    </xf>
    <xf numFmtId="0" fontId="10" fillId="0" borderId="64"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center" wrapText="1"/>
    </xf>
    <xf numFmtId="0" fontId="30" fillId="0" borderId="33" xfId="0" applyNumberFormat="1" applyFont="1" applyFill="1" applyBorder="1" applyAlignment="1">
      <alignment horizontal="center" vertical="center" wrapText="1"/>
    </xf>
    <xf numFmtId="0" fontId="26" fillId="0" borderId="36" xfId="0" applyNumberFormat="1" applyFont="1" applyFill="1" applyBorder="1" applyAlignment="1">
      <alignment horizontal="center" vertical="center" wrapText="1"/>
    </xf>
    <xf numFmtId="0" fontId="26" fillId="0" borderId="37" xfId="0" applyNumberFormat="1" applyFont="1" applyFill="1" applyBorder="1" applyAlignment="1">
      <alignment horizontal="center" vertical="center" wrapText="1"/>
    </xf>
    <xf numFmtId="0" fontId="30" fillId="0" borderId="36"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0" fontId="26" fillId="0" borderId="68" xfId="0" applyNumberFormat="1" applyFont="1" applyFill="1" applyBorder="1" applyAlignment="1">
      <alignment horizontal="center" vertical="center" wrapText="1"/>
    </xf>
    <xf numFmtId="0" fontId="26" fillId="0" borderId="69" xfId="0" applyNumberFormat="1" applyFont="1" applyFill="1" applyBorder="1" applyAlignment="1">
      <alignment horizontal="center" vertical="center" wrapText="1"/>
    </xf>
    <xf numFmtId="0" fontId="26" fillId="0" borderId="70" xfId="0" applyNumberFormat="1" applyFont="1" applyFill="1" applyBorder="1" applyAlignment="1">
      <alignment horizontal="center" vertical="center" wrapText="1"/>
    </xf>
    <xf numFmtId="0" fontId="26" fillId="0" borderId="28"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40" fillId="0" borderId="60" xfId="0" applyFont="1" applyFill="1" applyBorder="1" applyAlignment="1">
      <alignment horizontal="center" vertical="center"/>
    </xf>
    <xf numFmtId="0" fontId="40" fillId="0" borderId="48" xfId="0" applyFont="1" applyFill="1" applyBorder="1" applyAlignment="1">
      <alignment horizontal="center" vertical="center"/>
    </xf>
    <xf numFmtId="0" fontId="24" fillId="0" borderId="53" xfId="0" applyFont="1" applyBorder="1" applyAlignment="1">
      <alignment horizontal="center" vertical="center"/>
    </xf>
    <xf numFmtId="0" fontId="24" fillId="0" borderId="49" xfId="0" applyFont="1" applyBorder="1" applyAlignment="1">
      <alignment horizontal="center" vertical="center"/>
    </xf>
    <xf numFmtId="0" fontId="24" fillId="0" borderId="57" xfId="0" applyFont="1" applyBorder="1" applyAlignment="1">
      <alignment horizontal="center" vertical="center"/>
    </xf>
    <xf numFmtId="0" fontId="24" fillId="0" borderId="50" xfId="0" applyFont="1" applyBorder="1" applyAlignment="1">
      <alignment horizontal="center" vertical="center"/>
    </xf>
    <xf numFmtId="38" fontId="34" fillId="33" borderId="54" xfId="48" applyFont="1" applyFill="1" applyBorder="1" applyAlignment="1">
      <alignment horizontal="right" vertical="center" wrapText="1"/>
    </xf>
    <xf numFmtId="38" fontId="34" fillId="33" borderId="55" xfId="48" applyFont="1" applyFill="1" applyBorder="1" applyAlignment="1">
      <alignment horizontal="right" vertical="center" wrapText="1"/>
    </xf>
    <xf numFmtId="3" fontId="35" fillId="0" borderId="49" xfId="0" applyNumberFormat="1" applyFont="1" applyFill="1" applyBorder="1" applyAlignment="1">
      <alignment horizontal="right" vertical="center" wrapText="1"/>
    </xf>
    <xf numFmtId="0" fontId="17" fillId="0" borderId="71" xfId="0" applyFont="1" applyBorder="1" applyAlignment="1">
      <alignment horizontal="center" vertical="center"/>
    </xf>
    <xf numFmtId="0" fontId="17" fillId="0" borderId="52" xfId="0" applyFont="1" applyBorder="1" applyAlignment="1">
      <alignment horizontal="center" vertical="center"/>
    </xf>
    <xf numFmtId="0" fontId="17" fillId="0" borderId="13" xfId="0" applyFont="1" applyBorder="1" applyAlignment="1">
      <alignment horizontal="center" vertical="center"/>
    </xf>
    <xf numFmtId="0" fontId="24" fillId="0" borderId="72" xfId="0" applyFont="1" applyBorder="1" applyAlignment="1">
      <alignment horizontal="center" vertical="center"/>
    </xf>
    <xf numFmtId="0" fontId="24" fillId="0" borderId="65" xfId="0" applyFont="1" applyBorder="1" applyAlignment="1">
      <alignment horizontal="center" vertical="center"/>
    </xf>
    <xf numFmtId="0" fontId="26" fillId="0" borderId="65" xfId="0" applyNumberFormat="1" applyFont="1" applyFill="1" applyBorder="1" applyAlignment="1">
      <alignment horizontal="center" vertical="center" wrapText="1"/>
    </xf>
    <xf numFmtId="3" fontId="17" fillId="0" borderId="49" xfId="0" applyNumberFormat="1" applyFont="1" applyFill="1" applyBorder="1" applyAlignment="1">
      <alignment horizontal="right" vertical="center" wrapText="1"/>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26" fillId="0" borderId="75" xfId="0" applyNumberFormat="1" applyFont="1" applyFill="1" applyBorder="1" applyAlignment="1">
      <alignment horizontal="center" vertical="center" wrapText="1"/>
    </xf>
    <xf numFmtId="0" fontId="26" fillId="0" borderId="73" xfId="0" applyNumberFormat="1" applyFont="1" applyFill="1" applyBorder="1" applyAlignment="1">
      <alignment horizontal="center" vertical="center" wrapText="1"/>
    </xf>
    <xf numFmtId="0" fontId="26" fillId="0" borderId="76" xfId="0" applyNumberFormat="1" applyFont="1" applyFill="1" applyBorder="1" applyAlignment="1">
      <alignment horizontal="center" vertical="center" wrapText="1"/>
    </xf>
    <xf numFmtId="0" fontId="26" fillId="0" borderId="77" xfId="0" applyNumberFormat="1" applyFont="1" applyFill="1" applyBorder="1" applyAlignment="1">
      <alignment horizontal="center" vertical="center" wrapText="1"/>
    </xf>
    <xf numFmtId="0" fontId="26" fillId="0" borderId="78"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4" fillId="0" borderId="79" xfId="0" applyFont="1" applyBorder="1" applyAlignment="1">
      <alignment horizontal="center" vertical="center"/>
    </xf>
    <xf numFmtId="0" fontId="24" fillId="0" borderId="73"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4" fillId="0" borderId="78" xfId="0" applyFont="1" applyBorder="1" applyAlignment="1">
      <alignment horizontal="center" vertical="center"/>
    </xf>
    <xf numFmtId="0" fontId="24" fillId="0" borderId="82" xfId="0" applyFont="1" applyBorder="1" applyAlignment="1">
      <alignment horizontal="center" vertical="center"/>
    </xf>
    <xf numFmtId="0" fontId="12" fillId="0" borderId="79" xfId="0" applyFont="1" applyBorder="1" applyAlignment="1">
      <alignment horizontal="center" vertical="center"/>
    </xf>
    <xf numFmtId="0" fontId="12" fillId="0" borderId="10" xfId="0" applyFont="1" applyBorder="1" applyAlignment="1">
      <alignment horizontal="center" vertical="center"/>
    </xf>
    <xf numFmtId="180" fontId="20" fillId="0" borderId="51" xfId="0" applyNumberFormat="1" applyFont="1" applyFill="1" applyBorder="1" applyAlignment="1">
      <alignment horizontal="right" vertical="center" wrapText="1"/>
    </xf>
    <xf numFmtId="180" fontId="20" fillId="0" borderId="13" xfId="0" applyNumberFormat="1" applyFont="1" applyFill="1" applyBorder="1" applyAlignment="1">
      <alignment horizontal="right" vertical="center" wrapText="1"/>
    </xf>
    <xf numFmtId="180" fontId="22" fillId="0" borderId="51" xfId="0" applyNumberFormat="1" applyFont="1" applyFill="1" applyBorder="1" applyAlignment="1">
      <alignment horizontal="right" vertical="center" wrapText="1"/>
    </xf>
    <xf numFmtId="180" fontId="22" fillId="0" borderId="13" xfId="0" applyNumberFormat="1" applyFont="1" applyFill="1" applyBorder="1" applyAlignment="1">
      <alignment horizontal="right" vertical="center" wrapText="1"/>
    </xf>
    <xf numFmtId="38" fontId="20" fillId="0" borderId="51" xfId="48" applyFont="1" applyFill="1" applyBorder="1" applyAlignment="1">
      <alignment horizontal="right" vertical="center" wrapText="1"/>
    </xf>
    <xf numFmtId="38" fontId="20" fillId="0" borderId="52" xfId="48" applyFont="1" applyFill="1" applyBorder="1" applyAlignment="1">
      <alignment horizontal="right" vertical="center" wrapText="1"/>
    </xf>
    <xf numFmtId="38" fontId="20" fillId="0" borderId="13" xfId="48" applyFont="1" applyFill="1" applyBorder="1" applyAlignment="1">
      <alignment horizontal="right" vertical="center" wrapText="1"/>
    </xf>
    <xf numFmtId="0" fontId="22" fillId="0" borderId="83" xfId="0" applyNumberFormat="1" applyFont="1" applyFill="1" applyBorder="1" applyAlignment="1">
      <alignment horizontal="center" vertical="center" wrapText="1"/>
    </xf>
    <xf numFmtId="0" fontId="22" fillId="0" borderId="84" xfId="0" applyNumberFormat="1" applyFont="1" applyFill="1" applyBorder="1" applyAlignment="1">
      <alignment horizontal="center" vertical="center" wrapText="1"/>
    </xf>
    <xf numFmtId="177" fontId="22" fillId="0" borderId="45" xfId="0" applyNumberFormat="1" applyFont="1" applyFill="1" applyBorder="1" applyAlignment="1">
      <alignment horizontal="center" vertical="center" wrapText="1"/>
    </xf>
    <xf numFmtId="177" fontId="22" fillId="0" borderId="47" xfId="0" applyNumberFormat="1" applyFont="1" applyFill="1" applyBorder="1" applyAlignment="1">
      <alignment horizontal="center" vertical="center" wrapText="1"/>
    </xf>
    <xf numFmtId="177" fontId="22" fillId="0" borderId="85" xfId="0" applyNumberFormat="1" applyFont="1" applyFill="1" applyBorder="1" applyAlignment="1">
      <alignment horizontal="center" vertical="center" wrapText="1"/>
    </xf>
    <xf numFmtId="177" fontId="22" fillId="0" borderId="16" xfId="0" applyNumberFormat="1" applyFont="1" applyFill="1" applyBorder="1" applyAlignment="1">
      <alignment horizontal="center" vertical="center" wrapText="1"/>
    </xf>
    <xf numFmtId="177" fontId="22" fillId="0" borderId="77" xfId="0" applyNumberFormat="1" applyFont="1" applyFill="1" applyBorder="1" applyAlignment="1">
      <alignment horizontal="center" vertical="center" wrapText="1"/>
    </xf>
    <xf numFmtId="177" fontId="22" fillId="0" borderId="12" xfId="0" applyNumberFormat="1" applyFont="1" applyFill="1" applyBorder="1" applyAlignment="1">
      <alignment horizontal="center" vertical="center" wrapText="1"/>
    </xf>
    <xf numFmtId="177" fontId="20" fillId="0" borderId="86" xfId="0" applyNumberFormat="1" applyFont="1" applyFill="1" applyBorder="1" applyAlignment="1">
      <alignment horizontal="center" vertical="center" wrapText="1"/>
    </xf>
    <xf numFmtId="177" fontId="20" fillId="0" borderId="87" xfId="0" applyNumberFormat="1" applyFont="1" applyFill="1" applyBorder="1" applyAlignment="1">
      <alignment horizontal="center" vertical="center" wrapText="1"/>
    </xf>
    <xf numFmtId="177" fontId="20" fillId="0" borderId="85" xfId="0" applyNumberFormat="1" applyFont="1" applyFill="1" applyBorder="1" applyAlignment="1">
      <alignment horizontal="center" vertical="center" wrapText="1"/>
    </xf>
    <xf numFmtId="177" fontId="20" fillId="0" borderId="16" xfId="0" applyNumberFormat="1" applyFont="1" applyFill="1" applyBorder="1" applyAlignment="1">
      <alignment horizontal="center" vertical="center" wrapText="1"/>
    </xf>
    <xf numFmtId="177" fontId="20" fillId="0" borderId="77" xfId="0" applyNumberFormat="1" applyFont="1" applyFill="1" applyBorder="1" applyAlignment="1">
      <alignment horizontal="center" vertical="center" wrapText="1"/>
    </xf>
    <xf numFmtId="177" fontId="20" fillId="0" borderId="12" xfId="0" applyNumberFormat="1" applyFont="1" applyFill="1" applyBorder="1" applyAlignment="1">
      <alignment horizontal="center" vertical="center" wrapText="1"/>
    </xf>
    <xf numFmtId="0" fontId="13" fillId="0" borderId="88" xfId="0" applyNumberFormat="1" applyFont="1" applyFill="1" applyBorder="1" applyAlignment="1">
      <alignment horizontal="left" vertical="top" wrapText="1"/>
    </xf>
    <xf numFmtId="0" fontId="13" fillId="0" borderId="31" xfId="0" applyNumberFormat="1" applyFont="1" applyFill="1" applyBorder="1" applyAlignment="1">
      <alignment horizontal="left" vertical="top" wrapText="1"/>
    </xf>
    <xf numFmtId="180" fontId="35" fillId="0" borderId="89" xfId="0" applyNumberFormat="1" applyFont="1" applyFill="1" applyBorder="1" applyAlignment="1">
      <alignment horizontal="right" vertical="center" wrapText="1"/>
    </xf>
    <xf numFmtId="180" fontId="35" fillId="0" borderId="36" xfId="0" applyNumberFormat="1" applyFont="1" applyFill="1" applyBorder="1" applyAlignment="1">
      <alignment horizontal="right" vertical="center" wrapText="1"/>
    </xf>
    <xf numFmtId="180" fontId="35" fillId="0" borderId="14" xfId="0" applyNumberFormat="1" applyFont="1" applyFill="1" applyBorder="1" applyAlignment="1">
      <alignment horizontal="right" vertical="center" wrapText="1"/>
    </xf>
    <xf numFmtId="180" fontId="35" fillId="0" borderId="86" xfId="0" applyNumberFormat="1" applyFont="1" applyFill="1" applyBorder="1" applyAlignment="1">
      <alignment horizontal="right" vertical="center" wrapText="1"/>
    </xf>
    <xf numFmtId="180" fontId="35" fillId="0" borderId="28" xfId="0" applyNumberFormat="1" applyFont="1" applyFill="1" applyBorder="1" applyAlignment="1">
      <alignment horizontal="right" vertical="center" wrapText="1"/>
    </xf>
    <xf numFmtId="180" fontId="35" fillId="0" borderId="87" xfId="0" applyNumberFormat="1" applyFont="1" applyFill="1" applyBorder="1" applyAlignment="1">
      <alignment horizontal="right" vertical="center" wrapText="1"/>
    </xf>
    <xf numFmtId="38" fontId="22" fillId="0" borderId="51" xfId="48" applyFont="1" applyFill="1" applyBorder="1" applyAlignment="1">
      <alignment horizontal="right" vertical="center" wrapText="1"/>
    </xf>
    <xf numFmtId="38" fontId="22" fillId="0" borderId="52" xfId="48" applyFont="1" applyFill="1" applyBorder="1" applyAlignment="1">
      <alignment horizontal="right" vertical="center" wrapText="1"/>
    </xf>
    <xf numFmtId="38" fontId="22" fillId="0" borderId="13" xfId="48" applyFont="1" applyFill="1" applyBorder="1" applyAlignment="1">
      <alignment horizontal="right" vertical="center" wrapText="1"/>
    </xf>
    <xf numFmtId="177" fontId="20" fillId="0" borderId="90" xfId="0" applyNumberFormat="1" applyFont="1" applyFill="1" applyBorder="1" applyAlignment="1">
      <alignment horizontal="center" vertical="center" wrapText="1"/>
    </xf>
    <xf numFmtId="177" fontId="20" fillId="0" borderId="73" xfId="0" applyNumberFormat="1" applyFont="1" applyFill="1" applyBorder="1" applyAlignment="1">
      <alignment horizontal="center" vertical="center" wrapText="1"/>
    </xf>
    <xf numFmtId="177" fontId="21" fillId="0" borderId="74" xfId="0" applyNumberFormat="1" applyFont="1" applyFill="1" applyBorder="1" applyAlignment="1">
      <alignment horizontal="center" vertical="center" wrapText="1"/>
    </xf>
    <xf numFmtId="177" fontId="20" fillId="0" borderId="91"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177" fontId="21" fillId="0" borderId="31" xfId="0" applyNumberFormat="1" applyFont="1" applyFill="1" applyBorder="1" applyAlignment="1">
      <alignment horizontal="center" vertical="center" wrapText="1"/>
    </xf>
    <xf numFmtId="177" fontId="21" fillId="0" borderId="91"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0" fillId="0" borderId="83" xfId="0" applyNumberFormat="1" applyFont="1" applyFill="1" applyBorder="1" applyAlignment="1">
      <alignment horizontal="center" vertical="center" wrapText="1"/>
    </xf>
    <xf numFmtId="177" fontId="20" fillId="0" borderId="84" xfId="0" applyNumberFormat="1" applyFont="1" applyFill="1" applyBorder="1" applyAlignment="1">
      <alignment horizontal="center" vertical="center" wrapText="1"/>
    </xf>
    <xf numFmtId="177" fontId="21" fillId="0" borderId="84" xfId="0" applyNumberFormat="1" applyFont="1" applyFill="1" applyBorder="1" applyAlignment="1">
      <alignment horizontal="center" vertical="center" wrapText="1"/>
    </xf>
    <xf numFmtId="0" fontId="22" fillId="0" borderId="73"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177" fontId="22" fillId="0" borderId="83" xfId="0" applyNumberFormat="1" applyFont="1" applyFill="1" applyBorder="1" applyAlignment="1">
      <alignment horizontal="center" vertical="center" wrapText="1"/>
    </xf>
    <xf numFmtId="177" fontId="22" fillId="0" borderId="73" xfId="0" applyNumberFormat="1" applyFont="1" applyFill="1" applyBorder="1" applyAlignment="1">
      <alignment horizontal="center" vertical="center" wrapText="1"/>
    </xf>
    <xf numFmtId="177" fontId="22" fillId="0" borderId="74" xfId="0" applyNumberFormat="1" applyFont="1" applyFill="1" applyBorder="1" applyAlignment="1">
      <alignment horizontal="center" vertical="center" wrapText="1"/>
    </xf>
    <xf numFmtId="177" fontId="22" fillId="0" borderId="84"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177" fontId="22" fillId="0" borderId="31" xfId="0" applyNumberFormat="1" applyFont="1" applyFill="1" applyBorder="1" applyAlignment="1">
      <alignment horizontal="center" vertical="center" wrapText="1"/>
    </xf>
    <xf numFmtId="0" fontId="13" fillId="0" borderId="45" xfId="0" applyNumberFormat="1" applyFont="1" applyFill="1" applyBorder="1" applyAlignment="1">
      <alignment horizontal="right" vertical="top" wrapText="1"/>
    </xf>
    <xf numFmtId="0" fontId="13" fillId="0" borderId="85" xfId="0" applyNumberFormat="1" applyFont="1" applyFill="1" applyBorder="1" applyAlignment="1">
      <alignment horizontal="right" vertical="top" wrapText="1"/>
    </xf>
    <xf numFmtId="0" fontId="13" fillId="0" borderId="77" xfId="0" applyNumberFormat="1" applyFont="1" applyFill="1" applyBorder="1" applyAlignment="1">
      <alignment horizontal="center" vertical="top" wrapText="1"/>
    </xf>
    <xf numFmtId="0" fontId="13" fillId="0" borderId="92" xfId="0" applyNumberFormat="1" applyFont="1" applyFill="1" applyBorder="1" applyAlignment="1">
      <alignment horizontal="center" vertical="top" wrapText="1"/>
    </xf>
    <xf numFmtId="0" fontId="15" fillId="0" borderId="51" xfId="0" applyNumberFormat="1" applyFont="1" applyFill="1" applyBorder="1" applyAlignment="1">
      <alignment horizontal="distributed" vertical="distributed" wrapText="1"/>
    </xf>
    <xf numFmtId="0" fontId="15" fillId="0" borderId="52" xfId="0" applyNumberFormat="1" applyFont="1" applyFill="1" applyBorder="1" applyAlignment="1">
      <alignment horizontal="distributed" vertical="distributed" wrapText="1"/>
    </xf>
    <xf numFmtId="0" fontId="15" fillId="0" borderId="13" xfId="0" applyNumberFormat="1" applyFont="1" applyFill="1" applyBorder="1" applyAlignment="1">
      <alignment horizontal="distributed" vertical="distributed" wrapText="1"/>
    </xf>
    <xf numFmtId="0" fontId="22" fillId="0" borderId="51" xfId="0" applyNumberFormat="1" applyFont="1" applyFill="1" applyBorder="1" applyAlignment="1">
      <alignment horizontal="distributed" vertical="distributed" wrapText="1"/>
    </xf>
    <xf numFmtId="0" fontId="22" fillId="0" borderId="52" xfId="0" applyNumberFormat="1" applyFont="1" applyFill="1" applyBorder="1" applyAlignment="1">
      <alignment horizontal="distributed" vertical="distributed" wrapText="1"/>
    </xf>
    <xf numFmtId="0" fontId="22" fillId="0" borderId="13" xfId="0" applyNumberFormat="1" applyFont="1" applyFill="1" applyBorder="1" applyAlignment="1">
      <alignment horizontal="distributed" vertical="distributed" wrapText="1"/>
    </xf>
    <xf numFmtId="0" fontId="20" fillId="0" borderId="51" xfId="0" applyNumberFormat="1" applyFont="1" applyFill="1" applyBorder="1" applyAlignment="1">
      <alignment horizontal="distributed" vertical="distributed" wrapText="1"/>
    </xf>
    <xf numFmtId="0" fontId="20" fillId="0" borderId="52" xfId="0" applyNumberFormat="1" applyFont="1" applyFill="1" applyBorder="1" applyAlignment="1">
      <alignment horizontal="distributed" vertical="distributed" wrapText="1"/>
    </xf>
    <xf numFmtId="0" fontId="20" fillId="0" borderId="13" xfId="0" applyNumberFormat="1" applyFont="1" applyFill="1" applyBorder="1" applyAlignment="1">
      <alignment horizontal="distributed" vertical="distributed" wrapText="1"/>
    </xf>
    <xf numFmtId="0" fontId="13" fillId="0" borderId="51" xfId="0" applyNumberFormat="1" applyFont="1" applyFill="1" applyBorder="1" applyAlignment="1">
      <alignment horizontal="distributed" vertical="distributed" wrapText="1"/>
    </xf>
    <xf numFmtId="0" fontId="13" fillId="0" borderId="52" xfId="0" applyNumberFormat="1" applyFont="1" applyFill="1" applyBorder="1" applyAlignment="1">
      <alignment horizontal="distributed" vertical="distributed" wrapText="1"/>
    </xf>
    <xf numFmtId="0" fontId="13" fillId="0" borderId="13" xfId="0" applyNumberFormat="1" applyFont="1" applyFill="1" applyBorder="1" applyAlignment="1">
      <alignment horizontal="distributed" vertical="distributed" wrapText="1"/>
    </xf>
    <xf numFmtId="177" fontId="21" fillId="0" borderId="93" xfId="0" applyNumberFormat="1" applyFont="1" applyFill="1" applyBorder="1" applyAlignment="1">
      <alignment horizontal="center" vertical="center" wrapText="1"/>
    </xf>
    <xf numFmtId="177" fontId="21" fillId="0" borderId="94" xfId="0" applyNumberFormat="1" applyFont="1" applyFill="1" applyBorder="1" applyAlignment="1">
      <alignment horizontal="center" vertical="center" wrapText="1"/>
    </xf>
    <xf numFmtId="177" fontId="20" fillId="0" borderId="74" xfId="0" applyNumberFormat="1" applyFont="1" applyFill="1" applyBorder="1" applyAlignment="1">
      <alignment horizontal="center" vertical="center" wrapText="1"/>
    </xf>
    <xf numFmtId="177" fontId="20" fillId="0" borderId="31" xfId="0" applyNumberFormat="1" applyFont="1" applyFill="1" applyBorder="1" applyAlignment="1">
      <alignment horizontal="center" vertical="center" wrapText="1"/>
    </xf>
    <xf numFmtId="0" fontId="21" fillId="0" borderId="60" xfId="0" applyFont="1" applyBorder="1" applyAlignment="1">
      <alignment horizontal="center" vertical="center"/>
    </xf>
    <xf numFmtId="0" fontId="21" fillId="0" borderId="62" xfId="0" applyFont="1" applyBorder="1" applyAlignment="1">
      <alignment horizontal="center" vertical="center"/>
    </xf>
    <xf numFmtId="0" fontId="21" fillId="0" borderId="58" xfId="0" applyFont="1" applyBorder="1" applyAlignment="1">
      <alignment horizontal="center" vertical="center"/>
    </xf>
    <xf numFmtId="38" fontId="39" fillId="0" borderId="49" xfId="48" applyFont="1" applyFill="1" applyBorder="1" applyAlignment="1">
      <alignment horizontal="right" vertical="center" shrinkToFit="1"/>
    </xf>
    <xf numFmtId="38" fontId="38" fillId="0" borderId="49" xfId="48" applyFont="1" applyFill="1" applyBorder="1" applyAlignment="1">
      <alignment horizontal="right" vertical="center" shrinkToFit="1"/>
    </xf>
    <xf numFmtId="38" fontId="37" fillId="0" borderId="49" xfId="48" applyFont="1" applyFill="1" applyBorder="1" applyAlignment="1">
      <alignment horizontal="right" vertical="center" shrinkToFit="1"/>
    </xf>
    <xf numFmtId="180" fontId="38" fillId="0" borderId="49" xfId="0" applyNumberFormat="1" applyFont="1" applyFill="1" applyBorder="1" applyAlignment="1">
      <alignment horizontal="right" vertical="center" shrinkToFit="1"/>
    </xf>
    <xf numFmtId="177" fontId="38" fillId="0" borderId="46" xfId="0" applyNumberFormat="1" applyFont="1" applyFill="1" applyBorder="1" applyAlignment="1">
      <alignment horizontal="center" vertical="center" shrinkToFit="1"/>
    </xf>
    <xf numFmtId="177" fontId="38" fillId="0" borderId="47" xfId="0" applyNumberFormat="1" applyFont="1" applyFill="1" applyBorder="1" applyAlignment="1">
      <alignment horizontal="center" vertical="center" shrinkToFit="1"/>
    </xf>
    <xf numFmtId="179" fontId="39" fillId="0" borderId="49" xfId="0" applyNumberFormat="1" applyFont="1" applyFill="1" applyBorder="1" applyAlignment="1">
      <alignment horizontal="right" vertical="center" shrinkToFit="1"/>
    </xf>
    <xf numFmtId="177" fontId="38" fillId="0" borderId="0" xfId="0" applyNumberFormat="1" applyFont="1" applyFill="1" applyBorder="1" applyAlignment="1">
      <alignment horizontal="center" vertical="center" shrinkToFit="1"/>
    </xf>
    <xf numFmtId="177" fontId="38" fillId="0" borderId="16" xfId="0" applyNumberFormat="1" applyFont="1" applyFill="1" applyBorder="1" applyAlignment="1">
      <alignment horizontal="center" vertical="center" shrinkToFit="1"/>
    </xf>
    <xf numFmtId="179" fontId="38" fillId="0" borderId="49" xfId="0" applyNumberFormat="1" applyFont="1" applyFill="1" applyBorder="1" applyAlignment="1">
      <alignment horizontal="right" vertical="center" shrinkToFit="1"/>
    </xf>
    <xf numFmtId="38" fontId="39" fillId="0" borderId="48" xfId="48" applyFont="1" applyFill="1" applyBorder="1" applyAlignment="1">
      <alignment horizontal="right" vertical="center" shrinkToFit="1"/>
    </xf>
    <xf numFmtId="38" fontId="37" fillId="0" borderId="48" xfId="48" applyFont="1" applyFill="1" applyBorder="1" applyAlignment="1">
      <alignment horizontal="right" vertical="center" shrinkToFit="1"/>
    </xf>
    <xf numFmtId="179" fontId="39" fillId="0" borderId="48" xfId="0" applyNumberFormat="1" applyFont="1" applyFill="1" applyBorder="1" applyAlignment="1">
      <alignment horizontal="right" vertical="center" shrinkToFit="1"/>
    </xf>
    <xf numFmtId="177" fontId="38" fillId="0" borderId="78" xfId="0" applyNumberFormat="1" applyFont="1" applyFill="1" applyBorder="1" applyAlignment="1">
      <alignment horizontal="center" vertical="center" shrinkToFit="1"/>
    </xf>
    <xf numFmtId="177" fontId="38" fillId="0" borderId="12" xfId="0" applyNumberFormat="1" applyFont="1" applyFill="1" applyBorder="1" applyAlignment="1">
      <alignment horizontal="center" vertical="center" shrinkToFit="1"/>
    </xf>
    <xf numFmtId="38" fontId="6" fillId="35" borderId="59" xfId="48" applyFont="1" applyFill="1" applyBorder="1" applyAlignment="1">
      <alignment horizontal="right" vertical="center" shrinkToFit="1"/>
    </xf>
    <xf numFmtId="38" fontId="6" fillId="0" borderId="59" xfId="48" applyFont="1" applyFill="1" applyBorder="1" applyAlignment="1">
      <alignment horizontal="right" vertical="center" shrinkToFit="1"/>
    </xf>
    <xf numFmtId="38" fontId="7" fillId="0" borderId="59" xfId="48" applyFont="1" applyFill="1" applyBorder="1" applyAlignment="1">
      <alignment horizontal="right" vertical="center" shrinkToFit="1"/>
    </xf>
    <xf numFmtId="180" fontId="5" fillId="0" borderId="59" xfId="0" applyNumberFormat="1" applyFont="1" applyFill="1" applyBorder="1" applyAlignment="1">
      <alignment horizontal="right" vertical="center" shrinkToFit="1"/>
    </xf>
    <xf numFmtId="177" fontId="5" fillId="35" borderId="0" xfId="0" applyNumberFormat="1" applyFont="1" applyFill="1" applyBorder="1" applyAlignment="1">
      <alignment horizontal="center" vertical="center" shrinkToFit="1"/>
    </xf>
    <xf numFmtId="177" fontId="5" fillId="35" borderId="16" xfId="0" applyNumberFormat="1" applyFont="1" applyFill="1" applyBorder="1" applyAlignment="1">
      <alignment horizontal="center" vertical="center" shrinkToFit="1"/>
    </xf>
    <xf numFmtId="38" fontId="6" fillId="35" borderId="49" xfId="48" applyFont="1" applyFill="1" applyBorder="1" applyAlignment="1">
      <alignment horizontal="right" vertical="center" shrinkToFit="1"/>
    </xf>
    <xf numFmtId="38" fontId="5" fillId="35" borderId="49" xfId="48" applyFont="1" applyFill="1" applyBorder="1" applyAlignment="1">
      <alignment horizontal="right" vertical="center" shrinkToFit="1"/>
    </xf>
    <xf numFmtId="38" fontId="7" fillId="35" borderId="49" xfId="48" applyFont="1" applyFill="1" applyBorder="1" applyAlignment="1">
      <alignment horizontal="right" vertical="center" shrinkToFit="1"/>
    </xf>
    <xf numFmtId="38" fontId="6" fillId="0" borderId="49" xfId="48" applyFont="1" applyFill="1" applyBorder="1" applyAlignment="1">
      <alignment horizontal="right" vertical="center" shrinkToFit="1"/>
    </xf>
    <xf numFmtId="38" fontId="7" fillId="0" borderId="49" xfId="48" applyFont="1" applyFill="1" applyBorder="1" applyAlignment="1">
      <alignment horizontal="right" vertical="center" shrinkToFit="1"/>
    </xf>
    <xf numFmtId="179" fontId="6" fillId="0" borderId="49" xfId="0" applyNumberFormat="1" applyFont="1" applyFill="1" applyBorder="1" applyAlignment="1">
      <alignment horizontal="right" vertical="center" shrinkToFit="1"/>
    </xf>
    <xf numFmtId="179" fontId="5" fillId="0" borderId="49" xfId="0" applyNumberFormat="1" applyFont="1" applyFill="1" applyBorder="1" applyAlignment="1">
      <alignment horizontal="right" vertical="center" shrinkToFit="1"/>
    </xf>
    <xf numFmtId="38" fontId="6" fillId="35" borderId="50" xfId="48" applyFont="1" applyFill="1" applyBorder="1" applyAlignment="1">
      <alignment horizontal="right" vertical="center" shrinkToFit="1"/>
    </xf>
    <xf numFmtId="38" fontId="7" fillId="35" borderId="50" xfId="48" applyFont="1" applyFill="1" applyBorder="1" applyAlignment="1">
      <alignment horizontal="right" vertical="center" shrinkToFit="1"/>
    </xf>
    <xf numFmtId="38" fontId="6" fillId="0" borderId="50" xfId="48" applyFont="1" applyFill="1" applyBorder="1" applyAlignment="1">
      <alignment horizontal="right" vertical="center" shrinkToFit="1"/>
    </xf>
    <xf numFmtId="38" fontId="7" fillId="0" borderId="50" xfId="48" applyFont="1" applyFill="1" applyBorder="1" applyAlignment="1">
      <alignment horizontal="right" vertical="center" shrinkToFit="1"/>
    </xf>
    <xf numFmtId="179" fontId="6" fillId="0" borderId="50" xfId="0" applyNumberFormat="1" applyFont="1" applyFill="1" applyBorder="1" applyAlignment="1">
      <alignment horizontal="right" vertical="center" shrinkToFit="1"/>
    </xf>
    <xf numFmtId="177" fontId="5" fillId="35" borderId="61" xfId="0" applyNumberFormat="1" applyFont="1" applyFill="1" applyBorder="1" applyAlignment="1">
      <alignment horizontal="center" vertical="center" shrinkToFit="1"/>
    </xf>
    <xf numFmtId="177" fontId="5" fillId="35" borderId="95" xfId="0" applyNumberFormat="1" applyFont="1" applyFill="1" applyBorder="1" applyAlignment="1">
      <alignment horizontal="center" vertical="center" shrinkToFit="1"/>
    </xf>
    <xf numFmtId="0" fontId="40" fillId="0" borderId="71"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13" xfId="0" applyFont="1" applyFill="1" applyBorder="1" applyAlignment="1">
      <alignment horizontal="center" vertical="center"/>
    </xf>
    <xf numFmtId="3" fontId="40" fillId="0" borderId="49" xfId="0" applyNumberFormat="1" applyFont="1" applyFill="1" applyBorder="1" applyAlignment="1">
      <alignment horizontal="right" vertical="center" wrapText="1"/>
    </xf>
    <xf numFmtId="180" fontId="59" fillId="0" borderId="49" xfId="0" applyNumberFormat="1" applyFont="1" applyFill="1" applyBorder="1" applyAlignment="1">
      <alignment horizontal="right" vertical="center" wrapText="1"/>
    </xf>
    <xf numFmtId="180" fontId="59" fillId="0" borderId="96" xfId="0" applyNumberFormat="1" applyFont="1" applyFill="1" applyBorder="1" applyAlignment="1">
      <alignment horizontal="right" vertical="center" wrapText="1"/>
    </xf>
    <xf numFmtId="0" fontId="38" fillId="0" borderId="51" xfId="0" applyNumberFormat="1" applyFont="1" applyFill="1" applyBorder="1" applyAlignment="1">
      <alignment horizontal="distributed" vertical="distributed" wrapText="1"/>
    </xf>
    <xf numFmtId="0" fontId="38" fillId="0" borderId="52" xfId="0" applyNumberFormat="1" applyFont="1" applyFill="1" applyBorder="1" applyAlignment="1">
      <alignment horizontal="distributed" vertical="distributed" wrapText="1"/>
    </xf>
    <xf numFmtId="0" fontId="38" fillId="0" borderId="13" xfId="0" applyNumberFormat="1" applyFont="1" applyFill="1" applyBorder="1" applyAlignment="1">
      <alignment horizontal="distributed" vertical="distributed" wrapText="1"/>
    </xf>
    <xf numFmtId="3" fontId="38" fillId="0" borderId="51" xfId="0" applyNumberFormat="1" applyFont="1" applyFill="1" applyBorder="1" applyAlignment="1">
      <alignment horizontal="right" vertical="center" shrinkToFit="1"/>
    </xf>
    <xf numFmtId="3" fontId="38" fillId="0" borderId="52" xfId="0" applyNumberFormat="1" applyFont="1" applyFill="1" applyBorder="1" applyAlignment="1">
      <alignment horizontal="right" vertical="center" shrinkToFit="1"/>
    </xf>
    <xf numFmtId="3" fontId="38" fillId="0" borderId="13" xfId="0" applyNumberFormat="1" applyFont="1" applyFill="1" applyBorder="1" applyAlignment="1">
      <alignment horizontal="right" vertical="center" shrinkToFit="1"/>
    </xf>
    <xf numFmtId="3" fontId="39" fillId="0" borderId="51" xfId="0" applyNumberFormat="1" applyFont="1" applyFill="1" applyBorder="1" applyAlignment="1">
      <alignment horizontal="right" vertical="center" shrinkToFit="1"/>
    </xf>
    <xf numFmtId="3" fontId="39" fillId="0" borderId="52" xfId="0" applyNumberFormat="1" applyFont="1" applyFill="1" applyBorder="1" applyAlignment="1">
      <alignment horizontal="right" vertical="center" shrinkToFit="1"/>
    </xf>
    <xf numFmtId="3" fontId="39" fillId="0" borderId="13" xfId="0" applyNumberFormat="1" applyFont="1" applyFill="1" applyBorder="1" applyAlignment="1">
      <alignment horizontal="right" vertical="center" shrinkToFit="1"/>
    </xf>
    <xf numFmtId="180" fontId="38" fillId="0" borderId="51" xfId="0" applyNumberFormat="1" applyFont="1" applyFill="1" applyBorder="1" applyAlignment="1">
      <alignment horizontal="right" vertical="center" shrinkToFit="1"/>
    </xf>
    <xf numFmtId="180" fontId="38" fillId="0" borderId="13" xfId="0" applyNumberFormat="1" applyFont="1" applyFill="1" applyBorder="1" applyAlignment="1">
      <alignment horizontal="right" vertical="center" shrinkToFit="1"/>
    </xf>
    <xf numFmtId="177" fontId="38" fillId="0" borderId="45" xfId="0" applyNumberFormat="1" applyFont="1" applyFill="1" applyBorder="1" applyAlignment="1">
      <alignment horizontal="center" vertical="center" shrinkToFit="1"/>
    </xf>
    <xf numFmtId="0" fontId="37" fillId="0" borderId="62" xfId="0" applyFont="1" applyBorder="1" applyAlignment="1">
      <alignment horizontal="center" vertical="center"/>
    </xf>
    <xf numFmtId="180" fontId="39" fillId="0" borderId="51" xfId="0" applyNumberFormat="1" applyFont="1" applyFill="1" applyBorder="1" applyAlignment="1">
      <alignment horizontal="right" vertical="center" shrinkToFit="1"/>
    </xf>
    <xf numFmtId="180" fontId="39" fillId="0" borderId="13" xfId="0" applyNumberFormat="1" applyFont="1" applyFill="1" applyBorder="1" applyAlignment="1">
      <alignment horizontal="right" vertical="center" shrinkToFit="1"/>
    </xf>
    <xf numFmtId="177" fontId="38" fillId="0" borderId="85" xfId="0" applyNumberFormat="1" applyFont="1" applyFill="1" applyBorder="1" applyAlignment="1">
      <alignment horizontal="center" vertical="center" shrinkToFit="1"/>
    </xf>
    <xf numFmtId="0" fontId="39" fillId="0" borderId="51" xfId="0" applyNumberFormat="1" applyFont="1" applyFill="1" applyBorder="1" applyAlignment="1">
      <alignment horizontal="distributed" vertical="distributed" wrapText="1"/>
    </xf>
    <xf numFmtId="0" fontId="39" fillId="0" borderId="52" xfId="0" applyNumberFormat="1" applyFont="1" applyFill="1" applyBorder="1" applyAlignment="1">
      <alignment horizontal="distributed" vertical="distributed" wrapText="1"/>
    </xf>
    <xf numFmtId="0" fontId="39" fillId="0" borderId="13" xfId="0" applyNumberFormat="1" applyFont="1" applyFill="1" applyBorder="1" applyAlignment="1">
      <alignment horizontal="distributed" vertical="distributed" wrapText="1"/>
    </xf>
    <xf numFmtId="0" fontId="37" fillId="0" borderId="58" xfId="0" applyFont="1" applyBorder="1" applyAlignment="1">
      <alignment horizontal="center" vertical="center"/>
    </xf>
    <xf numFmtId="177" fontId="38" fillId="0" borderId="77" xfId="0" applyNumberFormat="1" applyFont="1" applyFill="1" applyBorder="1" applyAlignment="1">
      <alignment horizontal="center" vertical="center" shrinkToFit="1"/>
    </xf>
    <xf numFmtId="0" fontId="22" fillId="0" borderId="76" xfId="0" applyNumberFormat="1" applyFont="1" applyFill="1" applyBorder="1" applyAlignment="1">
      <alignment horizontal="center" vertical="distributed" textRotation="255" wrapText="1"/>
    </xf>
    <xf numFmtId="0" fontId="22" fillId="0" borderId="16" xfId="0" applyNumberFormat="1" applyFont="1" applyFill="1" applyBorder="1" applyAlignment="1">
      <alignment horizontal="center" vertical="distributed" textRotation="255" wrapText="1"/>
    </xf>
    <xf numFmtId="0" fontId="22" fillId="0" borderId="97" xfId="0" applyNumberFormat="1" applyFont="1" applyFill="1" applyBorder="1" applyAlignment="1">
      <alignment horizontal="center" vertical="distributed" textRotation="255" wrapText="1"/>
    </xf>
    <xf numFmtId="0" fontId="22" fillId="0" borderId="83" xfId="0" applyNumberFormat="1" applyFont="1" applyFill="1" applyBorder="1" applyAlignment="1">
      <alignment horizontal="center" vertical="distributed" wrapText="1"/>
    </xf>
    <xf numFmtId="0" fontId="22" fillId="0" borderId="84" xfId="0" applyNumberFormat="1" applyFont="1" applyFill="1" applyBorder="1" applyAlignment="1">
      <alignment horizontal="center" vertical="distributed" wrapText="1"/>
    </xf>
    <xf numFmtId="0" fontId="22" fillId="0" borderId="98" xfId="0" applyNumberFormat="1" applyFont="1" applyFill="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E7E7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133350</xdr:rowOff>
    </xdr:from>
    <xdr:to>
      <xdr:col>40</xdr:col>
      <xdr:colOff>47625</xdr:colOff>
      <xdr:row>43</xdr:row>
      <xdr:rowOff>76200</xdr:rowOff>
    </xdr:to>
    <xdr:sp>
      <xdr:nvSpPr>
        <xdr:cNvPr id="1" name="Text Box 2"/>
        <xdr:cNvSpPr txBox="1">
          <a:spLocks noChangeArrowheads="1"/>
        </xdr:cNvSpPr>
      </xdr:nvSpPr>
      <xdr:spPr>
        <a:xfrm>
          <a:off x="9525" y="12830175"/>
          <a:ext cx="8124825" cy="13144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（注）平成</a:t>
          </a:r>
          <a:r>
            <a:rPr lang="en-US" cap="none" sz="1200" b="0" i="0" u="none" baseline="0">
              <a:solidFill>
                <a:srgbClr val="000000"/>
              </a:solidFill>
              <a:latin typeface="ＭＳ 明朝"/>
              <a:ea typeface="ＭＳ 明朝"/>
              <a:cs typeface="ＭＳ 明朝"/>
            </a:rPr>
            <a:t>23</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月末における税率区分による。また、一つの施設で</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月末現在の適用税率が夏期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の適用税率に比べ低いときは、夏期の適用税率による。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施設数は平成</a:t>
          </a:r>
          <a:r>
            <a:rPr lang="en-US" cap="none" sz="1200" b="0" i="0" u="none" baseline="0">
              <a:solidFill>
                <a:srgbClr val="000000"/>
              </a:solidFill>
              <a:latin typeface="ＭＳ 明朝"/>
              <a:ea typeface="ＭＳ 明朝"/>
              <a:cs typeface="ＭＳ 明朝"/>
            </a:rPr>
            <a:t>23</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月末現在である。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利用人員は平成</a:t>
          </a:r>
          <a:r>
            <a:rPr lang="en-US" cap="none" sz="1200" b="0" i="0" u="none" baseline="0">
              <a:solidFill>
                <a:srgbClr val="000000"/>
              </a:solidFill>
              <a:latin typeface="ＭＳ 明朝"/>
              <a:ea typeface="ＭＳ 明朝"/>
              <a:cs typeface="ＭＳ 明朝"/>
            </a:rPr>
            <a:t>22</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月１日から平成</a:t>
          </a:r>
          <a:r>
            <a:rPr lang="en-US" cap="none" sz="1200" b="0" i="0" u="none" baseline="0">
              <a:solidFill>
                <a:srgbClr val="000000"/>
              </a:solidFill>
              <a:latin typeface="ＭＳ 明朝"/>
              <a:ea typeface="ＭＳ 明朝"/>
              <a:cs typeface="ＭＳ 明朝"/>
            </a:rPr>
            <a:t>23</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月末日までの間の延数である。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施設が他府県にまたがって所在する場合は税額により按分している。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備考欄は他府県にまたがる施設数と当該府県名である。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非課税措置制度は平成</a:t>
          </a:r>
          <a:r>
            <a:rPr lang="en-US" cap="none" sz="1200" b="0" i="0" u="none" baseline="0">
              <a:solidFill>
                <a:srgbClr val="000000"/>
              </a:solidFill>
              <a:latin typeface="ＭＳ 明朝"/>
              <a:ea typeface="ＭＳ 明朝"/>
              <a:cs typeface="ＭＳ 明朝"/>
            </a:rPr>
            <a:t>15</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月より実施</a:t>
          </a:r>
        </a:p>
      </xdr:txBody>
    </xdr:sp>
    <xdr:clientData/>
  </xdr:twoCellAnchor>
  <xdr:twoCellAnchor>
    <xdr:from>
      <xdr:col>15</xdr:col>
      <xdr:colOff>200025</xdr:colOff>
      <xdr:row>42</xdr:row>
      <xdr:rowOff>85725</xdr:rowOff>
    </xdr:from>
    <xdr:to>
      <xdr:col>15</xdr:col>
      <xdr:colOff>200025</xdr:colOff>
      <xdr:row>42</xdr:row>
      <xdr:rowOff>171450</xdr:rowOff>
    </xdr:to>
    <xdr:sp>
      <xdr:nvSpPr>
        <xdr:cNvPr id="2" name="Text Box 3"/>
        <xdr:cNvSpPr txBox="1">
          <a:spLocks noChangeArrowheads="1"/>
        </xdr:cNvSpPr>
      </xdr:nvSpPr>
      <xdr:spPr>
        <a:xfrm>
          <a:off x="3514725" y="13982700"/>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82</a:t>
          </a:r>
          <a:r>
            <a:rPr lang="en-US" cap="none" sz="700" b="0" i="0" u="none" baseline="0">
              <a:solidFill>
                <a:srgbClr val="000000"/>
              </a:solidFill>
              <a:latin typeface="ＭＳ ゴシック"/>
              <a:ea typeface="ＭＳ ゴシック"/>
              <a:cs typeface="ＭＳ ゴシック"/>
            </a:rPr>
            <a:t>－</a:t>
          </a:r>
        </a:p>
      </xdr:txBody>
    </xdr:sp>
    <xdr:clientData/>
  </xdr:twoCellAnchor>
  <xdr:twoCellAnchor>
    <xdr:from>
      <xdr:col>0</xdr:col>
      <xdr:colOff>9525</xdr:colOff>
      <xdr:row>35</xdr:row>
      <xdr:rowOff>133350</xdr:rowOff>
    </xdr:from>
    <xdr:to>
      <xdr:col>40</xdr:col>
      <xdr:colOff>47625</xdr:colOff>
      <xdr:row>43</xdr:row>
      <xdr:rowOff>76200</xdr:rowOff>
    </xdr:to>
    <xdr:sp>
      <xdr:nvSpPr>
        <xdr:cNvPr id="3" name="Text Box 13"/>
        <xdr:cNvSpPr txBox="1">
          <a:spLocks noChangeArrowheads="1"/>
        </xdr:cNvSpPr>
      </xdr:nvSpPr>
      <xdr:spPr>
        <a:xfrm>
          <a:off x="9525" y="12830175"/>
          <a:ext cx="8124825" cy="13144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（注）平成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月末における税率区分による。また、一つの施設で</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月末現在の適用税率が夏期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の適用税率に比べ低いときは、夏期の適用税率による。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施設数は平成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月末現在である。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利用人員は平成</a:t>
          </a:r>
          <a:r>
            <a:rPr lang="en-US" cap="none" sz="1200" b="0" i="0" u="none" baseline="0">
              <a:solidFill>
                <a:srgbClr val="000000"/>
              </a:solidFill>
              <a:latin typeface="ＭＳ 明朝"/>
              <a:ea typeface="ＭＳ 明朝"/>
              <a:cs typeface="ＭＳ 明朝"/>
            </a:rPr>
            <a:t>23</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月１日から平成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月末日までの間の延数である。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施設が他府県にまたがって所在する場合は税額により按分している。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備考欄は他府県にまたがる施設数と当該府県名である。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非課税措置制度は平成</a:t>
          </a:r>
          <a:r>
            <a:rPr lang="en-US" cap="none" sz="1200" b="0" i="0" u="none" baseline="0">
              <a:solidFill>
                <a:srgbClr val="000000"/>
              </a:solidFill>
              <a:latin typeface="ＭＳ 明朝"/>
              <a:ea typeface="ＭＳ 明朝"/>
              <a:cs typeface="ＭＳ 明朝"/>
            </a:rPr>
            <a:t>15</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月より実施</a:t>
          </a:r>
        </a:p>
      </xdr:txBody>
    </xdr:sp>
    <xdr:clientData/>
  </xdr:twoCellAnchor>
  <xdr:twoCellAnchor>
    <xdr:from>
      <xdr:col>15</xdr:col>
      <xdr:colOff>200025</xdr:colOff>
      <xdr:row>42</xdr:row>
      <xdr:rowOff>85725</xdr:rowOff>
    </xdr:from>
    <xdr:to>
      <xdr:col>15</xdr:col>
      <xdr:colOff>200025</xdr:colOff>
      <xdr:row>42</xdr:row>
      <xdr:rowOff>171450</xdr:rowOff>
    </xdr:to>
    <xdr:sp>
      <xdr:nvSpPr>
        <xdr:cNvPr id="4" name="Text Box 14"/>
        <xdr:cNvSpPr txBox="1">
          <a:spLocks noChangeArrowheads="1"/>
        </xdr:cNvSpPr>
      </xdr:nvSpPr>
      <xdr:spPr>
        <a:xfrm>
          <a:off x="3514725" y="13982700"/>
          <a:ext cx="0" cy="8572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82</a:t>
          </a:r>
          <a:r>
            <a:rPr lang="en-US" cap="none" sz="700" b="0" i="0" u="none" baseline="0">
              <a:solidFill>
                <a:srgbClr val="000000"/>
              </a:solidFill>
              <a:latin typeface="ＭＳ ゴシック"/>
              <a:ea typeface="ＭＳ ゴシック"/>
              <a:cs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4</xdr:row>
      <xdr:rowOff>0</xdr:rowOff>
    </xdr:from>
    <xdr:to>
      <xdr:col>47</xdr:col>
      <xdr:colOff>219075</xdr:colOff>
      <xdr:row>4</xdr:row>
      <xdr:rowOff>0</xdr:rowOff>
    </xdr:to>
    <xdr:sp>
      <xdr:nvSpPr>
        <xdr:cNvPr id="1" name="Text Box 3"/>
        <xdr:cNvSpPr txBox="1">
          <a:spLocks noChangeArrowheads="1"/>
        </xdr:cNvSpPr>
      </xdr:nvSpPr>
      <xdr:spPr>
        <a:xfrm>
          <a:off x="10896600" y="1028700"/>
          <a:ext cx="1238250" cy="0"/>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人、千円）</a:t>
          </a:r>
        </a:p>
      </xdr:txBody>
    </xdr:sp>
    <xdr:clientData/>
  </xdr:twoCellAnchor>
  <xdr:twoCellAnchor>
    <xdr:from>
      <xdr:col>1</xdr:col>
      <xdr:colOff>0</xdr:colOff>
      <xdr:row>46</xdr:row>
      <xdr:rowOff>219075</xdr:rowOff>
    </xdr:from>
    <xdr:to>
      <xdr:col>22</xdr:col>
      <xdr:colOff>57150</xdr:colOff>
      <xdr:row>46</xdr:row>
      <xdr:rowOff>219075</xdr:rowOff>
    </xdr:to>
    <xdr:sp>
      <xdr:nvSpPr>
        <xdr:cNvPr id="2" name="Text Box 4"/>
        <xdr:cNvSpPr txBox="1">
          <a:spLocks noChangeArrowheads="1"/>
        </xdr:cNvSpPr>
      </xdr:nvSpPr>
      <xdr:spPr>
        <a:xfrm>
          <a:off x="352425" y="10744200"/>
          <a:ext cx="5514975" cy="0"/>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（注）他府県にまたがる施設は利用人員を税額により按分している。</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非課税措置制度は平成</a:t>
          </a:r>
          <a:r>
            <a:rPr lang="en-US" cap="none" sz="700" b="0" i="0" u="none" baseline="0">
              <a:solidFill>
                <a:srgbClr val="000000"/>
              </a:solidFill>
              <a:latin typeface="ＭＳ ゴシック"/>
              <a:ea typeface="ＭＳ ゴシック"/>
              <a:cs typeface="ＭＳ ゴシック"/>
            </a:rPr>
            <a:t>15</a:t>
          </a:r>
          <a:r>
            <a:rPr lang="en-US" cap="none" sz="700" b="0" i="0" u="none" baseline="0">
              <a:solidFill>
                <a:srgbClr val="000000"/>
              </a:solidFill>
              <a:latin typeface="ＭＳ ゴシック"/>
              <a:ea typeface="ＭＳ ゴシック"/>
              <a:cs typeface="ＭＳ ゴシック"/>
            </a:rPr>
            <a:t>年</a:t>
          </a:r>
          <a:r>
            <a:rPr lang="en-US" cap="none" sz="700" b="0" i="0" u="none" baseline="0">
              <a:solidFill>
                <a:srgbClr val="000000"/>
              </a:solidFill>
              <a:latin typeface="ＭＳ ゴシック"/>
              <a:ea typeface="ＭＳ ゴシック"/>
              <a:cs typeface="ＭＳ ゴシック"/>
            </a:rPr>
            <a:t>4</a:t>
          </a:r>
          <a:r>
            <a:rPr lang="en-US" cap="none" sz="700" b="0" i="0" u="none" baseline="0">
              <a:solidFill>
                <a:srgbClr val="000000"/>
              </a:solidFill>
              <a:latin typeface="ＭＳ ゴシック"/>
              <a:ea typeface="ＭＳ ゴシック"/>
              <a:cs typeface="ＭＳ ゴシック"/>
            </a:rPr>
            <a:t>月より実施</a:t>
          </a:r>
        </a:p>
      </xdr:txBody>
    </xdr:sp>
    <xdr:clientData/>
  </xdr:twoCellAnchor>
  <xdr:twoCellAnchor>
    <xdr:from>
      <xdr:col>0</xdr:col>
      <xdr:colOff>38100</xdr:colOff>
      <xdr:row>4</xdr:row>
      <xdr:rowOff>28575</xdr:rowOff>
    </xdr:from>
    <xdr:to>
      <xdr:col>1</xdr:col>
      <xdr:colOff>0</xdr:colOff>
      <xdr:row>7</xdr:row>
      <xdr:rowOff>19050</xdr:rowOff>
    </xdr:to>
    <xdr:sp>
      <xdr:nvSpPr>
        <xdr:cNvPr id="3" name="Line 11"/>
        <xdr:cNvSpPr>
          <a:spLocks/>
        </xdr:cNvSpPr>
      </xdr:nvSpPr>
      <xdr:spPr>
        <a:xfrm>
          <a:off x="38100" y="1057275"/>
          <a:ext cx="3143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10</xdr:row>
      <xdr:rowOff>0</xdr:rowOff>
    </xdr:to>
    <xdr:sp>
      <xdr:nvSpPr>
        <xdr:cNvPr id="4" name="Line 12"/>
        <xdr:cNvSpPr>
          <a:spLocks/>
        </xdr:cNvSpPr>
      </xdr:nvSpPr>
      <xdr:spPr>
        <a:xfrm>
          <a:off x="9525" y="1028700"/>
          <a:ext cx="1514475"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xdr:row>
      <xdr:rowOff>85725</xdr:rowOff>
    </xdr:from>
    <xdr:to>
      <xdr:col>3</xdr:col>
      <xdr:colOff>314325</xdr:colOff>
      <xdr:row>6</xdr:row>
      <xdr:rowOff>66675</xdr:rowOff>
    </xdr:to>
    <xdr:sp>
      <xdr:nvSpPr>
        <xdr:cNvPr id="5" name="Text Box 13"/>
        <xdr:cNvSpPr txBox="1">
          <a:spLocks noChangeArrowheads="1"/>
        </xdr:cNvSpPr>
      </xdr:nvSpPr>
      <xdr:spPr>
        <a:xfrm>
          <a:off x="752475" y="1114425"/>
          <a:ext cx="695325" cy="2095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調定月</a:t>
          </a:r>
        </a:p>
      </xdr:txBody>
    </xdr:sp>
    <xdr:clientData/>
  </xdr:twoCellAnchor>
  <xdr:twoCellAnchor>
    <xdr:from>
      <xdr:col>1</xdr:col>
      <xdr:colOff>180975</xdr:colOff>
      <xdr:row>8</xdr:row>
      <xdr:rowOff>152400</xdr:rowOff>
    </xdr:from>
    <xdr:to>
      <xdr:col>2</xdr:col>
      <xdr:colOff>200025</xdr:colOff>
      <xdr:row>9</xdr:row>
      <xdr:rowOff>161925</xdr:rowOff>
    </xdr:to>
    <xdr:sp>
      <xdr:nvSpPr>
        <xdr:cNvPr id="6" name="Text Box 14"/>
        <xdr:cNvSpPr txBox="1">
          <a:spLocks noChangeArrowheads="1"/>
        </xdr:cNvSpPr>
      </xdr:nvSpPr>
      <xdr:spPr>
        <a:xfrm>
          <a:off x="533400" y="1847850"/>
          <a:ext cx="4095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区分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Q43"/>
  <sheetViews>
    <sheetView tabSelected="1" view="pageBreakPreview" zoomScale="75" zoomScaleNormal="75" zoomScaleSheetLayoutView="75" zoomScalePageLayoutView="0" workbookViewId="0" topLeftCell="A24">
      <selection activeCell="D32" sqref="D32:L32"/>
    </sheetView>
  </sheetViews>
  <sheetFormatPr defaultColWidth="2.625" defaultRowHeight="13.5" customHeight="1"/>
  <cols>
    <col min="1" max="3" width="3.875" style="0" customWidth="1"/>
    <col min="4" max="11" width="2.625" style="0" customWidth="1"/>
    <col min="12" max="12" width="3.00390625" style="0" customWidth="1"/>
    <col min="13" max="20" width="2.625" style="0" customWidth="1"/>
    <col min="21" max="21" width="1.875" style="0" customWidth="1"/>
    <col min="22" max="26" width="2.625" style="0" customWidth="1"/>
    <col min="27" max="27" width="1.875" style="0" customWidth="1"/>
    <col min="28" max="32" width="2.625" style="0" customWidth="1"/>
    <col min="33" max="33" width="1.875" style="0" customWidth="1"/>
    <col min="34" max="38" width="2.625" style="0" customWidth="1"/>
    <col min="39" max="39" width="1.875" style="0" customWidth="1"/>
    <col min="40" max="41" width="2.625" style="0" customWidth="1"/>
    <col min="42" max="42" width="3.50390625" style="0" customWidth="1"/>
  </cols>
  <sheetData>
    <row r="1" spans="1:43" ht="34.5" customHeight="1">
      <c r="A1" s="43" t="s">
        <v>19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3" ht="13.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13.5" customHeight="1">
      <c r="A3" s="41" t="s">
        <v>53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12"/>
      <c r="AF3" s="12"/>
      <c r="AG3" s="12"/>
      <c r="AH3" s="12"/>
      <c r="AI3" s="12"/>
      <c r="AJ3" s="12"/>
      <c r="AK3" s="12"/>
      <c r="AL3" s="12"/>
      <c r="AM3" s="12"/>
      <c r="AN3" s="12"/>
      <c r="AO3" s="12"/>
      <c r="AP3" s="12"/>
      <c r="AQ3" s="12"/>
    </row>
    <row r="4" spans="1:43" ht="13.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12"/>
      <c r="AF4" s="12"/>
      <c r="AG4" s="12"/>
      <c r="AH4" s="12"/>
      <c r="AI4" s="12"/>
      <c r="AJ4" s="12"/>
      <c r="AK4" s="12"/>
      <c r="AL4" s="12"/>
      <c r="AM4" s="12"/>
      <c r="AN4" s="12"/>
      <c r="AO4" s="12"/>
      <c r="AP4" s="12"/>
      <c r="AQ4" s="12"/>
    </row>
    <row r="5" spans="1:43" ht="30.75" customHeight="1">
      <c r="A5" s="53" t="s">
        <v>1</v>
      </c>
      <c r="B5" s="54"/>
      <c r="C5" s="54"/>
      <c r="D5" s="54" t="s">
        <v>2</v>
      </c>
      <c r="E5" s="54"/>
      <c r="F5" s="54"/>
      <c r="G5" s="54"/>
      <c r="H5" s="54"/>
      <c r="I5" s="54"/>
      <c r="J5" s="54"/>
      <c r="K5" s="54"/>
      <c r="L5" s="54"/>
      <c r="M5" s="54" t="s">
        <v>3</v>
      </c>
      <c r="N5" s="54"/>
      <c r="O5" s="54"/>
      <c r="P5" s="116" t="s">
        <v>58</v>
      </c>
      <c r="Q5" s="116"/>
      <c r="R5" s="116"/>
      <c r="S5" s="116"/>
      <c r="T5" s="116"/>
      <c r="U5" s="116"/>
      <c r="V5" s="117" t="s">
        <v>50</v>
      </c>
      <c r="W5" s="118"/>
      <c r="X5" s="118"/>
      <c r="Y5" s="118"/>
      <c r="Z5" s="118"/>
      <c r="AA5" s="119"/>
      <c r="AB5" s="120" t="s">
        <v>59</v>
      </c>
      <c r="AC5" s="121"/>
      <c r="AD5" s="121"/>
      <c r="AE5" s="121"/>
      <c r="AF5" s="121"/>
      <c r="AG5" s="122"/>
      <c r="AH5" s="116" t="s">
        <v>60</v>
      </c>
      <c r="AI5" s="116"/>
      <c r="AJ5" s="116"/>
      <c r="AK5" s="116"/>
      <c r="AL5" s="116"/>
      <c r="AM5" s="116"/>
      <c r="AN5" s="54" t="s">
        <v>4</v>
      </c>
      <c r="AO5" s="54"/>
      <c r="AP5" s="54"/>
      <c r="AQ5" s="114"/>
    </row>
    <row r="6" spans="1:43" ht="30.75" customHeight="1">
      <c r="A6" s="55"/>
      <c r="B6" s="56"/>
      <c r="C6" s="56"/>
      <c r="D6" s="56"/>
      <c r="E6" s="56"/>
      <c r="F6" s="56"/>
      <c r="G6" s="56"/>
      <c r="H6" s="56"/>
      <c r="I6" s="56"/>
      <c r="J6" s="56"/>
      <c r="K6" s="56"/>
      <c r="L6" s="56"/>
      <c r="M6" s="56"/>
      <c r="N6" s="56"/>
      <c r="O6" s="56"/>
      <c r="P6" s="108" t="s">
        <v>61</v>
      </c>
      <c r="Q6" s="108"/>
      <c r="R6" s="108"/>
      <c r="S6" s="108"/>
      <c r="T6" s="108"/>
      <c r="U6" s="108"/>
      <c r="V6" s="108" t="s">
        <v>62</v>
      </c>
      <c r="W6" s="108"/>
      <c r="X6" s="108"/>
      <c r="Y6" s="108"/>
      <c r="Z6" s="108"/>
      <c r="AA6" s="108"/>
      <c r="AB6" s="123" t="s">
        <v>63</v>
      </c>
      <c r="AC6" s="123"/>
      <c r="AD6" s="123"/>
      <c r="AE6" s="123"/>
      <c r="AF6" s="123"/>
      <c r="AG6" s="123"/>
      <c r="AH6" s="108" t="s">
        <v>64</v>
      </c>
      <c r="AI6" s="108"/>
      <c r="AJ6" s="108"/>
      <c r="AK6" s="108"/>
      <c r="AL6" s="108"/>
      <c r="AM6" s="108"/>
      <c r="AN6" s="56"/>
      <c r="AO6" s="56"/>
      <c r="AP6" s="56"/>
      <c r="AQ6" s="115"/>
    </row>
    <row r="7" spans="1:43" ht="30" customHeight="1">
      <c r="A7" s="57" t="s">
        <v>65</v>
      </c>
      <c r="B7" s="58"/>
      <c r="C7" s="59"/>
      <c r="D7" s="113" t="s">
        <v>66</v>
      </c>
      <c r="E7" s="113"/>
      <c r="F7" s="113"/>
      <c r="G7" s="113"/>
      <c r="H7" s="113"/>
      <c r="I7" s="113"/>
      <c r="J7" s="113"/>
      <c r="K7" s="113"/>
      <c r="L7" s="113"/>
      <c r="M7" s="89">
        <v>0</v>
      </c>
      <c r="N7" s="90"/>
      <c r="O7" s="91"/>
      <c r="P7" s="101">
        <v>0</v>
      </c>
      <c r="Q7" s="102"/>
      <c r="R7" s="102"/>
      <c r="S7" s="102"/>
      <c r="T7" s="102"/>
      <c r="U7" s="103"/>
      <c r="V7" s="101">
        <v>0</v>
      </c>
      <c r="W7" s="102"/>
      <c r="X7" s="102"/>
      <c r="Y7" s="102"/>
      <c r="Z7" s="102"/>
      <c r="AA7" s="103"/>
      <c r="AB7" s="101">
        <f>P7-V7</f>
        <v>0</v>
      </c>
      <c r="AC7" s="102"/>
      <c r="AD7" s="102"/>
      <c r="AE7" s="102"/>
      <c r="AF7" s="102"/>
      <c r="AG7" s="103"/>
      <c r="AH7" s="101">
        <v>0</v>
      </c>
      <c r="AI7" s="102"/>
      <c r="AJ7" s="102"/>
      <c r="AK7" s="102"/>
      <c r="AL7" s="102"/>
      <c r="AM7" s="103"/>
      <c r="AN7" s="44"/>
      <c r="AO7" s="44"/>
      <c r="AP7" s="44"/>
      <c r="AQ7" s="45"/>
    </row>
    <row r="8" spans="1:43" ht="30" customHeight="1">
      <c r="A8" s="60"/>
      <c r="B8" s="61"/>
      <c r="C8" s="62"/>
      <c r="D8" s="84" t="s">
        <v>5</v>
      </c>
      <c r="E8" s="84"/>
      <c r="F8" s="84"/>
      <c r="G8" s="84"/>
      <c r="H8" s="84"/>
      <c r="I8" s="84"/>
      <c r="J8" s="84"/>
      <c r="K8" s="84"/>
      <c r="L8" s="84"/>
      <c r="M8" s="89">
        <v>0</v>
      </c>
      <c r="N8" s="90"/>
      <c r="O8" s="91"/>
      <c r="P8" s="101">
        <v>0</v>
      </c>
      <c r="Q8" s="102"/>
      <c r="R8" s="102"/>
      <c r="S8" s="102"/>
      <c r="T8" s="102"/>
      <c r="U8" s="103"/>
      <c r="V8" s="101">
        <v>0</v>
      </c>
      <c r="W8" s="102"/>
      <c r="X8" s="102"/>
      <c r="Y8" s="102"/>
      <c r="Z8" s="102"/>
      <c r="AA8" s="103"/>
      <c r="AB8" s="101">
        <f aca="true" t="shared" si="0" ref="AB8:AB14">P8-V8</f>
        <v>0</v>
      </c>
      <c r="AC8" s="102"/>
      <c r="AD8" s="102"/>
      <c r="AE8" s="102"/>
      <c r="AF8" s="102"/>
      <c r="AG8" s="103"/>
      <c r="AH8" s="101">
        <v>0</v>
      </c>
      <c r="AI8" s="102"/>
      <c r="AJ8" s="102"/>
      <c r="AK8" s="102"/>
      <c r="AL8" s="102"/>
      <c r="AM8" s="103"/>
      <c r="AN8" s="44"/>
      <c r="AO8" s="44"/>
      <c r="AP8" s="44"/>
      <c r="AQ8" s="45"/>
    </row>
    <row r="9" spans="1:43" ht="30" customHeight="1">
      <c r="A9" s="60"/>
      <c r="B9" s="61"/>
      <c r="C9" s="62"/>
      <c r="D9" s="112" t="s">
        <v>6</v>
      </c>
      <c r="E9" s="112"/>
      <c r="F9" s="112"/>
      <c r="G9" s="112"/>
      <c r="H9" s="112"/>
      <c r="I9" s="112"/>
      <c r="J9" s="112"/>
      <c r="K9" s="112"/>
      <c r="L9" s="112"/>
      <c r="M9" s="89">
        <v>2</v>
      </c>
      <c r="N9" s="90"/>
      <c r="O9" s="91"/>
      <c r="P9" s="101">
        <v>90703</v>
      </c>
      <c r="Q9" s="102"/>
      <c r="R9" s="102"/>
      <c r="S9" s="102"/>
      <c r="T9" s="102"/>
      <c r="U9" s="103"/>
      <c r="V9" s="101">
        <v>9451</v>
      </c>
      <c r="W9" s="102"/>
      <c r="X9" s="102"/>
      <c r="Y9" s="102"/>
      <c r="Z9" s="102"/>
      <c r="AA9" s="103"/>
      <c r="AB9" s="101">
        <f t="shared" si="0"/>
        <v>81252</v>
      </c>
      <c r="AC9" s="102"/>
      <c r="AD9" s="102"/>
      <c r="AE9" s="102"/>
      <c r="AF9" s="102"/>
      <c r="AG9" s="103"/>
      <c r="AH9" s="101">
        <v>84600</v>
      </c>
      <c r="AI9" s="102"/>
      <c r="AJ9" s="102"/>
      <c r="AK9" s="102"/>
      <c r="AL9" s="102"/>
      <c r="AM9" s="103"/>
      <c r="AN9" s="44"/>
      <c r="AO9" s="44"/>
      <c r="AP9" s="44"/>
      <c r="AQ9" s="45"/>
    </row>
    <row r="10" spans="1:43" ht="30" customHeight="1">
      <c r="A10" s="60"/>
      <c r="B10" s="61"/>
      <c r="C10" s="62"/>
      <c r="D10" s="109" t="s">
        <v>67</v>
      </c>
      <c r="E10" s="110"/>
      <c r="F10" s="110"/>
      <c r="G10" s="110"/>
      <c r="H10" s="110"/>
      <c r="I10" s="110"/>
      <c r="J10" s="110"/>
      <c r="K10" s="110"/>
      <c r="L10" s="111"/>
      <c r="M10" s="89">
        <v>2</v>
      </c>
      <c r="N10" s="90"/>
      <c r="O10" s="91"/>
      <c r="P10" s="101">
        <v>86856</v>
      </c>
      <c r="Q10" s="102"/>
      <c r="R10" s="102"/>
      <c r="S10" s="102"/>
      <c r="T10" s="102"/>
      <c r="U10" s="103"/>
      <c r="V10" s="101">
        <v>12808</v>
      </c>
      <c r="W10" s="102"/>
      <c r="X10" s="102"/>
      <c r="Y10" s="102"/>
      <c r="Z10" s="102"/>
      <c r="AA10" s="103"/>
      <c r="AB10" s="101">
        <f t="shared" si="0"/>
        <v>74048</v>
      </c>
      <c r="AC10" s="102"/>
      <c r="AD10" s="102"/>
      <c r="AE10" s="102"/>
      <c r="AF10" s="102"/>
      <c r="AG10" s="103"/>
      <c r="AH10" s="101">
        <v>70246</v>
      </c>
      <c r="AI10" s="102"/>
      <c r="AJ10" s="102"/>
      <c r="AK10" s="102"/>
      <c r="AL10" s="102"/>
      <c r="AM10" s="103"/>
      <c r="AN10" s="44"/>
      <c r="AO10" s="44"/>
      <c r="AP10" s="44"/>
      <c r="AQ10" s="45"/>
    </row>
    <row r="11" spans="1:43" ht="30" customHeight="1">
      <c r="A11" s="60"/>
      <c r="B11" s="61"/>
      <c r="C11" s="62"/>
      <c r="D11" s="52" t="s">
        <v>68</v>
      </c>
      <c r="E11" s="52"/>
      <c r="F11" s="52"/>
      <c r="G11" s="52"/>
      <c r="H11" s="52"/>
      <c r="I11" s="52"/>
      <c r="J11" s="52"/>
      <c r="K11" s="52"/>
      <c r="L11" s="52"/>
      <c r="M11" s="89">
        <v>2</v>
      </c>
      <c r="N11" s="90"/>
      <c r="O11" s="91"/>
      <c r="P11" s="101">
        <v>98374</v>
      </c>
      <c r="Q11" s="102"/>
      <c r="R11" s="102"/>
      <c r="S11" s="102"/>
      <c r="T11" s="102"/>
      <c r="U11" s="103"/>
      <c r="V11" s="101">
        <v>13824</v>
      </c>
      <c r="W11" s="102"/>
      <c r="X11" s="102"/>
      <c r="Y11" s="102"/>
      <c r="Z11" s="102"/>
      <c r="AA11" s="103"/>
      <c r="AB11" s="101">
        <f t="shared" si="0"/>
        <v>84550</v>
      </c>
      <c r="AC11" s="102"/>
      <c r="AD11" s="102"/>
      <c r="AE11" s="102"/>
      <c r="AF11" s="102"/>
      <c r="AG11" s="103"/>
      <c r="AH11" s="101">
        <v>64772</v>
      </c>
      <c r="AI11" s="102"/>
      <c r="AJ11" s="102"/>
      <c r="AK11" s="102"/>
      <c r="AL11" s="102"/>
      <c r="AM11" s="103"/>
      <c r="AN11" s="50"/>
      <c r="AO11" s="50"/>
      <c r="AP11" s="50"/>
      <c r="AQ11" s="51"/>
    </row>
    <row r="12" spans="1:43" ht="30" customHeight="1">
      <c r="A12" s="60"/>
      <c r="B12" s="61"/>
      <c r="C12" s="62"/>
      <c r="D12" s="52" t="s">
        <v>48</v>
      </c>
      <c r="E12" s="52"/>
      <c r="F12" s="52"/>
      <c r="G12" s="52"/>
      <c r="H12" s="52"/>
      <c r="I12" s="52"/>
      <c r="J12" s="52"/>
      <c r="K12" s="52"/>
      <c r="L12" s="52"/>
      <c r="M12" s="89">
        <v>2</v>
      </c>
      <c r="N12" s="90"/>
      <c r="O12" s="91"/>
      <c r="P12" s="101">
        <v>120818</v>
      </c>
      <c r="Q12" s="102"/>
      <c r="R12" s="102"/>
      <c r="S12" s="102"/>
      <c r="T12" s="102"/>
      <c r="U12" s="103"/>
      <c r="V12" s="101">
        <v>16043</v>
      </c>
      <c r="W12" s="102"/>
      <c r="X12" s="102"/>
      <c r="Y12" s="102"/>
      <c r="Z12" s="102"/>
      <c r="AA12" s="103"/>
      <c r="AB12" s="101">
        <f t="shared" si="0"/>
        <v>104775</v>
      </c>
      <c r="AC12" s="102"/>
      <c r="AD12" s="102"/>
      <c r="AE12" s="102"/>
      <c r="AF12" s="102"/>
      <c r="AG12" s="103"/>
      <c r="AH12" s="101">
        <v>68029</v>
      </c>
      <c r="AI12" s="102"/>
      <c r="AJ12" s="102"/>
      <c r="AK12" s="102"/>
      <c r="AL12" s="102"/>
      <c r="AM12" s="103"/>
      <c r="AN12" s="50" t="s">
        <v>69</v>
      </c>
      <c r="AO12" s="50"/>
      <c r="AP12" s="50"/>
      <c r="AQ12" s="51"/>
    </row>
    <row r="13" spans="1:43" ht="30" customHeight="1">
      <c r="A13" s="60"/>
      <c r="B13" s="61"/>
      <c r="C13" s="62"/>
      <c r="D13" s="88" t="s">
        <v>49</v>
      </c>
      <c r="E13" s="88"/>
      <c r="F13" s="88"/>
      <c r="G13" s="88"/>
      <c r="H13" s="88"/>
      <c r="I13" s="88"/>
      <c r="J13" s="88"/>
      <c r="K13" s="88"/>
      <c r="L13" s="88"/>
      <c r="M13" s="89">
        <v>1</v>
      </c>
      <c r="N13" s="90"/>
      <c r="O13" s="91"/>
      <c r="P13" s="101">
        <v>15182</v>
      </c>
      <c r="Q13" s="102"/>
      <c r="R13" s="102"/>
      <c r="S13" s="102"/>
      <c r="T13" s="102"/>
      <c r="U13" s="103"/>
      <c r="V13" s="101">
        <v>2776</v>
      </c>
      <c r="W13" s="102"/>
      <c r="X13" s="102"/>
      <c r="Y13" s="102"/>
      <c r="Z13" s="102"/>
      <c r="AA13" s="103"/>
      <c r="AB13" s="101">
        <f t="shared" si="0"/>
        <v>12406</v>
      </c>
      <c r="AC13" s="102"/>
      <c r="AD13" s="102"/>
      <c r="AE13" s="102"/>
      <c r="AF13" s="102"/>
      <c r="AG13" s="103"/>
      <c r="AH13" s="101">
        <v>6195</v>
      </c>
      <c r="AI13" s="102"/>
      <c r="AJ13" s="102"/>
      <c r="AK13" s="102"/>
      <c r="AL13" s="102"/>
      <c r="AM13" s="103"/>
      <c r="AN13" s="48" t="s">
        <v>70</v>
      </c>
      <c r="AO13" s="48"/>
      <c r="AP13" s="48"/>
      <c r="AQ13" s="49"/>
    </row>
    <row r="14" spans="1:43" ht="30" customHeight="1">
      <c r="A14" s="60"/>
      <c r="B14" s="61"/>
      <c r="C14" s="62"/>
      <c r="D14" s="88" t="s">
        <v>71</v>
      </c>
      <c r="E14" s="88"/>
      <c r="F14" s="88"/>
      <c r="G14" s="88"/>
      <c r="H14" s="88"/>
      <c r="I14" s="88"/>
      <c r="J14" s="88"/>
      <c r="K14" s="88"/>
      <c r="L14" s="88"/>
      <c r="M14" s="89">
        <v>0</v>
      </c>
      <c r="N14" s="90"/>
      <c r="O14" s="91"/>
      <c r="P14" s="101">
        <v>0</v>
      </c>
      <c r="Q14" s="102"/>
      <c r="R14" s="102"/>
      <c r="S14" s="102"/>
      <c r="T14" s="102"/>
      <c r="U14" s="103"/>
      <c r="V14" s="101">
        <v>0</v>
      </c>
      <c r="W14" s="102"/>
      <c r="X14" s="102"/>
      <c r="Y14" s="102"/>
      <c r="Z14" s="102"/>
      <c r="AA14" s="103"/>
      <c r="AB14" s="101">
        <f t="shared" si="0"/>
        <v>0</v>
      </c>
      <c r="AC14" s="102"/>
      <c r="AD14" s="102"/>
      <c r="AE14" s="102"/>
      <c r="AF14" s="102"/>
      <c r="AG14" s="103"/>
      <c r="AH14" s="101">
        <v>0</v>
      </c>
      <c r="AI14" s="102"/>
      <c r="AJ14" s="102"/>
      <c r="AK14" s="102"/>
      <c r="AL14" s="102"/>
      <c r="AM14" s="103"/>
      <c r="AN14" s="44"/>
      <c r="AO14" s="44"/>
      <c r="AP14" s="44"/>
      <c r="AQ14" s="45"/>
    </row>
    <row r="15" spans="1:43" ht="30" customHeight="1">
      <c r="A15" s="63"/>
      <c r="B15" s="64"/>
      <c r="C15" s="65"/>
      <c r="D15" s="95" t="s">
        <v>7</v>
      </c>
      <c r="E15" s="124"/>
      <c r="F15" s="124"/>
      <c r="G15" s="124"/>
      <c r="H15" s="124"/>
      <c r="I15" s="124"/>
      <c r="J15" s="124"/>
      <c r="K15" s="124"/>
      <c r="L15" s="124"/>
      <c r="M15" s="98">
        <f>SUM(M7:O14)</f>
        <v>9</v>
      </c>
      <c r="N15" s="107"/>
      <c r="O15" s="107"/>
      <c r="P15" s="105">
        <f>SUM(P7:U14)</f>
        <v>411933</v>
      </c>
      <c r="Q15" s="105"/>
      <c r="R15" s="105"/>
      <c r="S15" s="105"/>
      <c r="T15" s="105"/>
      <c r="U15" s="105"/>
      <c r="V15" s="105">
        <f>SUM(V7:AA14)</f>
        <v>54902</v>
      </c>
      <c r="W15" s="105"/>
      <c r="X15" s="105"/>
      <c r="Y15" s="105"/>
      <c r="Z15" s="105"/>
      <c r="AA15" s="105"/>
      <c r="AB15" s="105">
        <f>SUM(AB7:AG14)</f>
        <v>357031</v>
      </c>
      <c r="AC15" s="105"/>
      <c r="AD15" s="105"/>
      <c r="AE15" s="105"/>
      <c r="AF15" s="105"/>
      <c r="AG15" s="105"/>
      <c r="AH15" s="105">
        <f>SUM(AH7:AM14)</f>
        <v>293842</v>
      </c>
      <c r="AI15" s="105"/>
      <c r="AJ15" s="105"/>
      <c r="AK15" s="105"/>
      <c r="AL15" s="105"/>
      <c r="AM15" s="105"/>
      <c r="AN15" s="39"/>
      <c r="AO15" s="39"/>
      <c r="AP15" s="39"/>
      <c r="AQ15" s="40"/>
    </row>
    <row r="16" spans="1:43" ht="30" customHeight="1">
      <c r="A16" s="66" t="s">
        <v>72</v>
      </c>
      <c r="B16" s="67"/>
      <c r="C16" s="68"/>
      <c r="D16" s="85" t="s">
        <v>73</v>
      </c>
      <c r="E16" s="86"/>
      <c r="F16" s="86"/>
      <c r="G16" s="86"/>
      <c r="H16" s="86"/>
      <c r="I16" s="86"/>
      <c r="J16" s="86"/>
      <c r="K16" s="86"/>
      <c r="L16" s="87"/>
      <c r="M16" s="89">
        <v>2</v>
      </c>
      <c r="N16" s="90"/>
      <c r="O16" s="91"/>
      <c r="P16" s="101">
        <v>66459</v>
      </c>
      <c r="Q16" s="102"/>
      <c r="R16" s="102"/>
      <c r="S16" s="102"/>
      <c r="T16" s="102"/>
      <c r="U16" s="103"/>
      <c r="V16" s="101">
        <v>16863</v>
      </c>
      <c r="W16" s="102"/>
      <c r="X16" s="102"/>
      <c r="Y16" s="102"/>
      <c r="Z16" s="102"/>
      <c r="AA16" s="103"/>
      <c r="AB16" s="101">
        <f>P16-V16</f>
        <v>49596</v>
      </c>
      <c r="AC16" s="102"/>
      <c r="AD16" s="102"/>
      <c r="AE16" s="102"/>
      <c r="AF16" s="102"/>
      <c r="AG16" s="103"/>
      <c r="AH16" s="101">
        <v>59047</v>
      </c>
      <c r="AI16" s="102"/>
      <c r="AJ16" s="102"/>
      <c r="AK16" s="102"/>
      <c r="AL16" s="102"/>
      <c r="AM16" s="103"/>
      <c r="AN16" s="44"/>
      <c r="AO16" s="44"/>
      <c r="AP16" s="44"/>
      <c r="AQ16" s="45"/>
    </row>
    <row r="17" spans="1:43" ht="30" customHeight="1">
      <c r="A17" s="69"/>
      <c r="B17" s="70"/>
      <c r="C17" s="71"/>
      <c r="D17" s="84" t="s">
        <v>5</v>
      </c>
      <c r="E17" s="84"/>
      <c r="F17" s="84"/>
      <c r="G17" s="84"/>
      <c r="H17" s="84"/>
      <c r="I17" s="84"/>
      <c r="J17" s="84"/>
      <c r="K17" s="84"/>
      <c r="L17" s="84"/>
      <c r="M17" s="89">
        <v>0</v>
      </c>
      <c r="N17" s="90"/>
      <c r="O17" s="91"/>
      <c r="P17" s="101">
        <v>0</v>
      </c>
      <c r="Q17" s="102"/>
      <c r="R17" s="102"/>
      <c r="S17" s="102"/>
      <c r="T17" s="102"/>
      <c r="U17" s="103"/>
      <c r="V17" s="101">
        <v>0</v>
      </c>
      <c r="W17" s="102"/>
      <c r="X17" s="102"/>
      <c r="Y17" s="102"/>
      <c r="Z17" s="102"/>
      <c r="AA17" s="103"/>
      <c r="AB17" s="101">
        <f aca="true" t="shared" si="1" ref="AB17:AB23">P17-V17</f>
        <v>0</v>
      </c>
      <c r="AC17" s="102"/>
      <c r="AD17" s="102"/>
      <c r="AE17" s="102"/>
      <c r="AF17" s="102"/>
      <c r="AG17" s="103"/>
      <c r="AH17" s="101">
        <v>0</v>
      </c>
      <c r="AI17" s="102"/>
      <c r="AJ17" s="102"/>
      <c r="AK17" s="102"/>
      <c r="AL17" s="102"/>
      <c r="AM17" s="103"/>
      <c r="AN17" s="44"/>
      <c r="AO17" s="44"/>
      <c r="AP17" s="44"/>
      <c r="AQ17" s="45"/>
    </row>
    <row r="18" spans="1:43" ht="30" customHeight="1">
      <c r="A18" s="69"/>
      <c r="B18" s="70"/>
      <c r="C18" s="71"/>
      <c r="D18" s="112" t="s">
        <v>6</v>
      </c>
      <c r="E18" s="112"/>
      <c r="F18" s="112"/>
      <c r="G18" s="112"/>
      <c r="H18" s="112"/>
      <c r="I18" s="112"/>
      <c r="J18" s="112"/>
      <c r="K18" s="112"/>
      <c r="L18" s="112"/>
      <c r="M18" s="89">
        <v>1</v>
      </c>
      <c r="N18" s="90"/>
      <c r="O18" s="91"/>
      <c r="P18" s="101">
        <v>40026</v>
      </c>
      <c r="Q18" s="102"/>
      <c r="R18" s="102"/>
      <c r="S18" s="102"/>
      <c r="T18" s="102"/>
      <c r="U18" s="103"/>
      <c r="V18" s="101">
        <v>4770</v>
      </c>
      <c r="W18" s="102"/>
      <c r="X18" s="102"/>
      <c r="Y18" s="102"/>
      <c r="Z18" s="102"/>
      <c r="AA18" s="103"/>
      <c r="AB18" s="101">
        <f t="shared" si="1"/>
        <v>35256</v>
      </c>
      <c r="AC18" s="102"/>
      <c r="AD18" s="102"/>
      <c r="AE18" s="102"/>
      <c r="AF18" s="102"/>
      <c r="AG18" s="103"/>
      <c r="AH18" s="101">
        <v>34184</v>
      </c>
      <c r="AI18" s="102"/>
      <c r="AJ18" s="102"/>
      <c r="AK18" s="102"/>
      <c r="AL18" s="102"/>
      <c r="AM18" s="103"/>
      <c r="AN18" s="44"/>
      <c r="AO18" s="44"/>
      <c r="AP18" s="44"/>
      <c r="AQ18" s="45"/>
    </row>
    <row r="19" spans="1:43" ht="30" customHeight="1">
      <c r="A19" s="69"/>
      <c r="B19" s="70"/>
      <c r="C19" s="71"/>
      <c r="D19" s="109" t="s">
        <v>74</v>
      </c>
      <c r="E19" s="110"/>
      <c r="F19" s="110"/>
      <c r="G19" s="110"/>
      <c r="H19" s="110"/>
      <c r="I19" s="110"/>
      <c r="J19" s="110"/>
      <c r="K19" s="110"/>
      <c r="L19" s="111"/>
      <c r="M19" s="89">
        <v>7</v>
      </c>
      <c r="N19" s="90"/>
      <c r="O19" s="91"/>
      <c r="P19" s="101">
        <v>266918</v>
      </c>
      <c r="Q19" s="102"/>
      <c r="R19" s="102"/>
      <c r="S19" s="102"/>
      <c r="T19" s="102"/>
      <c r="U19" s="103"/>
      <c r="V19" s="101">
        <v>54977</v>
      </c>
      <c r="W19" s="102"/>
      <c r="X19" s="102"/>
      <c r="Y19" s="102"/>
      <c r="Z19" s="102"/>
      <c r="AA19" s="103"/>
      <c r="AB19" s="101">
        <f t="shared" si="1"/>
        <v>211941</v>
      </c>
      <c r="AC19" s="102"/>
      <c r="AD19" s="102"/>
      <c r="AE19" s="102"/>
      <c r="AF19" s="102"/>
      <c r="AG19" s="103"/>
      <c r="AH19" s="101">
        <v>201118</v>
      </c>
      <c r="AI19" s="102"/>
      <c r="AJ19" s="102"/>
      <c r="AK19" s="102"/>
      <c r="AL19" s="102"/>
      <c r="AM19" s="103"/>
      <c r="AN19" s="44"/>
      <c r="AO19" s="44"/>
      <c r="AP19" s="44"/>
      <c r="AQ19" s="45"/>
    </row>
    <row r="20" spans="1:43" ht="30" customHeight="1">
      <c r="A20" s="69"/>
      <c r="B20" s="70"/>
      <c r="C20" s="71"/>
      <c r="D20" s="52" t="s">
        <v>75</v>
      </c>
      <c r="E20" s="52"/>
      <c r="F20" s="52"/>
      <c r="G20" s="52"/>
      <c r="H20" s="52"/>
      <c r="I20" s="52"/>
      <c r="J20" s="52"/>
      <c r="K20" s="52"/>
      <c r="L20" s="52"/>
      <c r="M20" s="89">
        <v>6</v>
      </c>
      <c r="N20" s="90"/>
      <c r="O20" s="91"/>
      <c r="P20" s="101">
        <v>225795</v>
      </c>
      <c r="Q20" s="102"/>
      <c r="R20" s="102"/>
      <c r="S20" s="102"/>
      <c r="T20" s="102"/>
      <c r="U20" s="103"/>
      <c r="V20" s="101">
        <v>31065</v>
      </c>
      <c r="W20" s="102"/>
      <c r="X20" s="102"/>
      <c r="Y20" s="102"/>
      <c r="Z20" s="102"/>
      <c r="AA20" s="103"/>
      <c r="AB20" s="101">
        <f t="shared" si="1"/>
        <v>194730</v>
      </c>
      <c r="AC20" s="102"/>
      <c r="AD20" s="102"/>
      <c r="AE20" s="102"/>
      <c r="AF20" s="102"/>
      <c r="AG20" s="103"/>
      <c r="AH20" s="101">
        <v>152717</v>
      </c>
      <c r="AI20" s="102"/>
      <c r="AJ20" s="102"/>
      <c r="AK20" s="102"/>
      <c r="AL20" s="102"/>
      <c r="AM20" s="103"/>
      <c r="AN20" s="44"/>
      <c r="AO20" s="44"/>
      <c r="AP20" s="44"/>
      <c r="AQ20" s="45"/>
    </row>
    <row r="21" spans="1:43" ht="30" customHeight="1">
      <c r="A21" s="69"/>
      <c r="B21" s="70"/>
      <c r="C21" s="71"/>
      <c r="D21" s="125" t="s">
        <v>76</v>
      </c>
      <c r="E21" s="126"/>
      <c r="F21" s="126"/>
      <c r="G21" s="126"/>
      <c r="H21" s="126"/>
      <c r="I21" s="126"/>
      <c r="J21" s="126"/>
      <c r="K21" s="126"/>
      <c r="L21" s="127"/>
      <c r="M21" s="89">
        <v>7</v>
      </c>
      <c r="N21" s="90"/>
      <c r="O21" s="91"/>
      <c r="P21" s="101">
        <v>265885</v>
      </c>
      <c r="Q21" s="102"/>
      <c r="R21" s="102"/>
      <c r="S21" s="102"/>
      <c r="T21" s="102"/>
      <c r="U21" s="103"/>
      <c r="V21" s="101">
        <v>38317</v>
      </c>
      <c r="W21" s="102"/>
      <c r="X21" s="102"/>
      <c r="Y21" s="102"/>
      <c r="Z21" s="102"/>
      <c r="AA21" s="103"/>
      <c r="AB21" s="101">
        <f t="shared" si="1"/>
        <v>227568</v>
      </c>
      <c r="AC21" s="102"/>
      <c r="AD21" s="102"/>
      <c r="AE21" s="102"/>
      <c r="AF21" s="102"/>
      <c r="AG21" s="103"/>
      <c r="AH21" s="101">
        <v>147783</v>
      </c>
      <c r="AI21" s="102"/>
      <c r="AJ21" s="102"/>
      <c r="AK21" s="102"/>
      <c r="AL21" s="102"/>
      <c r="AM21" s="103"/>
      <c r="AN21" s="44"/>
      <c r="AO21" s="44"/>
      <c r="AP21" s="44"/>
      <c r="AQ21" s="45"/>
    </row>
    <row r="22" spans="1:43" ht="30" customHeight="1">
      <c r="A22" s="69"/>
      <c r="B22" s="70"/>
      <c r="C22" s="71"/>
      <c r="D22" s="88" t="s">
        <v>77</v>
      </c>
      <c r="E22" s="88"/>
      <c r="F22" s="88"/>
      <c r="G22" s="88"/>
      <c r="H22" s="88"/>
      <c r="I22" s="88"/>
      <c r="J22" s="88"/>
      <c r="K22" s="88"/>
      <c r="L22" s="88"/>
      <c r="M22" s="89">
        <v>2</v>
      </c>
      <c r="N22" s="90"/>
      <c r="O22" s="91"/>
      <c r="P22" s="101">
        <v>63812</v>
      </c>
      <c r="Q22" s="102"/>
      <c r="R22" s="102"/>
      <c r="S22" s="102"/>
      <c r="T22" s="102"/>
      <c r="U22" s="103"/>
      <c r="V22" s="101">
        <v>8544</v>
      </c>
      <c r="W22" s="102"/>
      <c r="X22" s="102"/>
      <c r="Y22" s="102"/>
      <c r="Z22" s="102"/>
      <c r="AA22" s="103"/>
      <c r="AB22" s="101">
        <f t="shared" si="1"/>
        <v>55268</v>
      </c>
      <c r="AC22" s="102"/>
      <c r="AD22" s="102"/>
      <c r="AE22" s="102"/>
      <c r="AF22" s="102"/>
      <c r="AG22" s="103"/>
      <c r="AH22" s="101">
        <v>27634</v>
      </c>
      <c r="AI22" s="102"/>
      <c r="AJ22" s="102"/>
      <c r="AK22" s="102"/>
      <c r="AL22" s="102"/>
      <c r="AM22" s="103"/>
      <c r="AN22" s="44"/>
      <c r="AO22" s="44"/>
      <c r="AP22" s="44"/>
      <c r="AQ22" s="45"/>
    </row>
    <row r="23" spans="1:43" ht="30" customHeight="1">
      <c r="A23" s="69"/>
      <c r="B23" s="70"/>
      <c r="C23" s="71"/>
      <c r="D23" s="88" t="s">
        <v>78</v>
      </c>
      <c r="E23" s="88"/>
      <c r="F23" s="88"/>
      <c r="G23" s="88"/>
      <c r="H23" s="88"/>
      <c r="I23" s="88"/>
      <c r="J23" s="88"/>
      <c r="K23" s="88"/>
      <c r="L23" s="88"/>
      <c r="M23" s="89">
        <v>0</v>
      </c>
      <c r="N23" s="90"/>
      <c r="O23" s="91"/>
      <c r="P23" s="101">
        <v>0</v>
      </c>
      <c r="Q23" s="102"/>
      <c r="R23" s="102"/>
      <c r="S23" s="102"/>
      <c r="T23" s="102"/>
      <c r="U23" s="103"/>
      <c r="V23" s="101">
        <v>0</v>
      </c>
      <c r="W23" s="102"/>
      <c r="X23" s="102"/>
      <c r="Y23" s="102"/>
      <c r="Z23" s="102"/>
      <c r="AA23" s="103"/>
      <c r="AB23" s="101">
        <f t="shared" si="1"/>
        <v>0</v>
      </c>
      <c r="AC23" s="102"/>
      <c r="AD23" s="102"/>
      <c r="AE23" s="102"/>
      <c r="AF23" s="102"/>
      <c r="AG23" s="103"/>
      <c r="AH23" s="101">
        <v>0</v>
      </c>
      <c r="AI23" s="102"/>
      <c r="AJ23" s="102"/>
      <c r="AK23" s="102"/>
      <c r="AL23" s="102"/>
      <c r="AM23" s="103"/>
      <c r="AN23" s="44"/>
      <c r="AO23" s="44"/>
      <c r="AP23" s="44"/>
      <c r="AQ23" s="45"/>
    </row>
    <row r="24" spans="1:43" ht="30" customHeight="1">
      <c r="A24" s="72"/>
      <c r="B24" s="73"/>
      <c r="C24" s="74"/>
      <c r="D24" s="92" t="s">
        <v>7</v>
      </c>
      <c r="E24" s="92"/>
      <c r="F24" s="92"/>
      <c r="G24" s="92"/>
      <c r="H24" s="92"/>
      <c r="I24" s="92"/>
      <c r="J24" s="92"/>
      <c r="K24" s="92"/>
      <c r="L24" s="92"/>
      <c r="M24" s="98">
        <f>SUM(M16:O23)</f>
        <v>25</v>
      </c>
      <c r="N24" s="98"/>
      <c r="O24" s="98"/>
      <c r="P24" s="105">
        <f>SUM(P16:U23)</f>
        <v>928895</v>
      </c>
      <c r="Q24" s="105"/>
      <c r="R24" s="105"/>
      <c r="S24" s="105"/>
      <c r="T24" s="105"/>
      <c r="U24" s="105"/>
      <c r="V24" s="105">
        <f>SUM(V16:AA23)</f>
        <v>154536</v>
      </c>
      <c r="W24" s="105"/>
      <c r="X24" s="105"/>
      <c r="Y24" s="105"/>
      <c r="Z24" s="105"/>
      <c r="AA24" s="105"/>
      <c r="AB24" s="105">
        <f>SUM(AB16:AG23)</f>
        <v>774359</v>
      </c>
      <c r="AC24" s="105"/>
      <c r="AD24" s="105"/>
      <c r="AE24" s="105"/>
      <c r="AF24" s="105"/>
      <c r="AG24" s="105"/>
      <c r="AH24" s="105">
        <f>SUM(AH16:AM23)</f>
        <v>622483</v>
      </c>
      <c r="AI24" s="105"/>
      <c r="AJ24" s="105"/>
      <c r="AK24" s="105"/>
      <c r="AL24" s="105"/>
      <c r="AM24" s="105"/>
      <c r="AN24" s="39"/>
      <c r="AO24" s="39"/>
      <c r="AP24" s="39"/>
      <c r="AQ24" s="40"/>
    </row>
    <row r="25" spans="1:43" ht="30" customHeight="1">
      <c r="A25" s="75" t="s">
        <v>79</v>
      </c>
      <c r="B25" s="76"/>
      <c r="C25" s="77"/>
      <c r="D25" s="88" t="s">
        <v>80</v>
      </c>
      <c r="E25" s="88"/>
      <c r="F25" s="88"/>
      <c r="G25" s="88"/>
      <c r="H25" s="88"/>
      <c r="I25" s="88"/>
      <c r="J25" s="88"/>
      <c r="K25" s="88"/>
      <c r="L25" s="88"/>
      <c r="M25" s="97">
        <v>0</v>
      </c>
      <c r="N25" s="97"/>
      <c r="O25" s="97"/>
      <c r="P25" s="106">
        <v>0</v>
      </c>
      <c r="Q25" s="106"/>
      <c r="R25" s="106"/>
      <c r="S25" s="106"/>
      <c r="T25" s="106"/>
      <c r="U25" s="106"/>
      <c r="V25" s="106">
        <v>0</v>
      </c>
      <c r="W25" s="106"/>
      <c r="X25" s="106"/>
      <c r="Y25" s="106"/>
      <c r="Z25" s="106"/>
      <c r="AA25" s="106"/>
      <c r="AB25" s="101">
        <f>P25-V25</f>
        <v>0</v>
      </c>
      <c r="AC25" s="102"/>
      <c r="AD25" s="102"/>
      <c r="AE25" s="102"/>
      <c r="AF25" s="102"/>
      <c r="AG25" s="103"/>
      <c r="AH25" s="106">
        <v>0</v>
      </c>
      <c r="AI25" s="106"/>
      <c r="AJ25" s="106"/>
      <c r="AK25" s="106"/>
      <c r="AL25" s="106"/>
      <c r="AM25" s="106"/>
      <c r="AN25" s="39"/>
      <c r="AO25" s="39"/>
      <c r="AP25" s="39"/>
      <c r="AQ25" s="40"/>
    </row>
    <row r="26" spans="1:43" ht="30" customHeight="1">
      <c r="A26" s="78"/>
      <c r="B26" s="79"/>
      <c r="C26" s="80"/>
      <c r="D26" s="52" t="s">
        <v>81</v>
      </c>
      <c r="E26" s="52"/>
      <c r="F26" s="52"/>
      <c r="G26" s="52"/>
      <c r="H26" s="52"/>
      <c r="I26" s="52"/>
      <c r="J26" s="52"/>
      <c r="K26" s="52"/>
      <c r="L26" s="52"/>
      <c r="M26" s="96">
        <v>0</v>
      </c>
      <c r="N26" s="96"/>
      <c r="O26" s="96"/>
      <c r="P26" s="106">
        <v>0</v>
      </c>
      <c r="Q26" s="106"/>
      <c r="R26" s="106"/>
      <c r="S26" s="106"/>
      <c r="T26" s="106"/>
      <c r="U26" s="106"/>
      <c r="V26" s="106">
        <v>0</v>
      </c>
      <c r="W26" s="106"/>
      <c r="X26" s="106"/>
      <c r="Y26" s="106"/>
      <c r="Z26" s="106"/>
      <c r="AA26" s="106"/>
      <c r="AB26" s="101">
        <f>P26-V26</f>
        <v>0</v>
      </c>
      <c r="AC26" s="102"/>
      <c r="AD26" s="102"/>
      <c r="AE26" s="102"/>
      <c r="AF26" s="102"/>
      <c r="AG26" s="103"/>
      <c r="AH26" s="106">
        <v>0</v>
      </c>
      <c r="AI26" s="106"/>
      <c r="AJ26" s="106"/>
      <c r="AK26" s="106"/>
      <c r="AL26" s="106"/>
      <c r="AM26" s="106"/>
      <c r="AN26" s="39"/>
      <c r="AO26" s="39"/>
      <c r="AP26" s="39"/>
      <c r="AQ26" s="40"/>
    </row>
    <row r="27" spans="1:43" ht="30" customHeight="1">
      <c r="A27" s="78"/>
      <c r="B27" s="79"/>
      <c r="C27" s="80"/>
      <c r="D27" s="52" t="s">
        <v>82</v>
      </c>
      <c r="E27" s="52"/>
      <c r="F27" s="52"/>
      <c r="G27" s="52"/>
      <c r="H27" s="52"/>
      <c r="I27" s="52"/>
      <c r="J27" s="52"/>
      <c r="K27" s="52"/>
      <c r="L27" s="52"/>
      <c r="M27" s="96">
        <v>0</v>
      </c>
      <c r="N27" s="96"/>
      <c r="O27" s="96"/>
      <c r="P27" s="106">
        <v>0</v>
      </c>
      <c r="Q27" s="106"/>
      <c r="R27" s="106"/>
      <c r="S27" s="106"/>
      <c r="T27" s="106"/>
      <c r="U27" s="106"/>
      <c r="V27" s="106">
        <v>0</v>
      </c>
      <c r="W27" s="106"/>
      <c r="X27" s="106"/>
      <c r="Y27" s="106"/>
      <c r="Z27" s="106"/>
      <c r="AA27" s="106"/>
      <c r="AB27" s="101">
        <f>P27-V27</f>
        <v>0</v>
      </c>
      <c r="AC27" s="102"/>
      <c r="AD27" s="102"/>
      <c r="AE27" s="102"/>
      <c r="AF27" s="102"/>
      <c r="AG27" s="103"/>
      <c r="AH27" s="106">
        <v>0</v>
      </c>
      <c r="AI27" s="106"/>
      <c r="AJ27" s="106"/>
      <c r="AK27" s="106"/>
      <c r="AL27" s="106"/>
      <c r="AM27" s="106"/>
      <c r="AN27" s="39"/>
      <c r="AO27" s="39"/>
      <c r="AP27" s="39"/>
      <c r="AQ27" s="40"/>
    </row>
    <row r="28" spans="1:43" ht="30" customHeight="1">
      <c r="A28" s="78"/>
      <c r="B28" s="79"/>
      <c r="C28" s="80"/>
      <c r="D28" s="52" t="s">
        <v>83</v>
      </c>
      <c r="E28" s="52"/>
      <c r="F28" s="52"/>
      <c r="G28" s="52"/>
      <c r="H28" s="52"/>
      <c r="I28" s="52"/>
      <c r="J28" s="52"/>
      <c r="K28" s="52"/>
      <c r="L28" s="52"/>
      <c r="M28" s="96">
        <v>0</v>
      </c>
      <c r="N28" s="96"/>
      <c r="O28" s="96"/>
      <c r="P28" s="106">
        <v>0</v>
      </c>
      <c r="Q28" s="106"/>
      <c r="R28" s="106"/>
      <c r="S28" s="106"/>
      <c r="T28" s="106"/>
      <c r="U28" s="106"/>
      <c r="V28" s="106">
        <v>0</v>
      </c>
      <c r="W28" s="106"/>
      <c r="X28" s="106"/>
      <c r="Y28" s="106"/>
      <c r="Z28" s="106"/>
      <c r="AA28" s="106"/>
      <c r="AB28" s="101">
        <f>P28-V28</f>
        <v>0</v>
      </c>
      <c r="AC28" s="102"/>
      <c r="AD28" s="102"/>
      <c r="AE28" s="102"/>
      <c r="AF28" s="102"/>
      <c r="AG28" s="103"/>
      <c r="AH28" s="106">
        <v>0</v>
      </c>
      <c r="AI28" s="106"/>
      <c r="AJ28" s="106"/>
      <c r="AK28" s="106"/>
      <c r="AL28" s="106"/>
      <c r="AM28" s="106"/>
      <c r="AN28" s="39"/>
      <c r="AO28" s="39"/>
      <c r="AP28" s="39"/>
      <c r="AQ28" s="40"/>
    </row>
    <row r="29" spans="1:43" ht="30" customHeight="1">
      <c r="A29" s="81"/>
      <c r="B29" s="82"/>
      <c r="C29" s="83"/>
      <c r="D29" s="95" t="s">
        <v>7</v>
      </c>
      <c r="E29" s="95"/>
      <c r="F29" s="95"/>
      <c r="G29" s="95"/>
      <c r="H29" s="95"/>
      <c r="I29" s="95"/>
      <c r="J29" s="95"/>
      <c r="K29" s="95"/>
      <c r="L29" s="95"/>
      <c r="M29" s="98">
        <f>SUM(M25:O28)</f>
        <v>0</v>
      </c>
      <c r="N29" s="98"/>
      <c r="O29" s="98"/>
      <c r="P29" s="105">
        <v>0</v>
      </c>
      <c r="Q29" s="105"/>
      <c r="R29" s="105"/>
      <c r="S29" s="105"/>
      <c r="T29" s="105"/>
      <c r="U29" s="105"/>
      <c r="V29" s="105">
        <f>SUM(V25:AA28)</f>
        <v>0</v>
      </c>
      <c r="W29" s="105"/>
      <c r="X29" s="105"/>
      <c r="Y29" s="105"/>
      <c r="Z29" s="105"/>
      <c r="AA29" s="105"/>
      <c r="AB29" s="105">
        <f>SUM(AB25:AG28)</f>
        <v>0</v>
      </c>
      <c r="AC29" s="105"/>
      <c r="AD29" s="105"/>
      <c r="AE29" s="105"/>
      <c r="AF29" s="105"/>
      <c r="AG29" s="105"/>
      <c r="AH29" s="105">
        <f>SUM(AH25:AM28)</f>
        <v>0</v>
      </c>
      <c r="AI29" s="105"/>
      <c r="AJ29" s="105"/>
      <c r="AK29" s="105"/>
      <c r="AL29" s="105"/>
      <c r="AM29" s="105"/>
      <c r="AN29" s="39"/>
      <c r="AO29" s="39"/>
      <c r="AP29" s="39"/>
      <c r="AQ29" s="40"/>
    </row>
    <row r="30" spans="1:43" ht="30" customHeight="1">
      <c r="A30" s="66" t="s">
        <v>84</v>
      </c>
      <c r="B30" s="67"/>
      <c r="C30" s="68"/>
      <c r="D30" s="52" t="s">
        <v>80</v>
      </c>
      <c r="E30" s="52"/>
      <c r="F30" s="52"/>
      <c r="G30" s="52"/>
      <c r="H30" s="52"/>
      <c r="I30" s="52"/>
      <c r="J30" s="52"/>
      <c r="K30" s="52"/>
      <c r="L30" s="52"/>
      <c r="M30" s="89">
        <v>0</v>
      </c>
      <c r="N30" s="90"/>
      <c r="O30" s="91"/>
      <c r="P30" s="101">
        <v>0</v>
      </c>
      <c r="Q30" s="102"/>
      <c r="R30" s="102"/>
      <c r="S30" s="102"/>
      <c r="T30" s="102"/>
      <c r="U30" s="103"/>
      <c r="V30" s="101">
        <v>0</v>
      </c>
      <c r="W30" s="102"/>
      <c r="X30" s="102"/>
      <c r="Y30" s="102"/>
      <c r="Z30" s="102"/>
      <c r="AA30" s="103"/>
      <c r="AB30" s="101">
        <f>P30-V30</f>
        <v>0</v>
      </c>
      <c r="AC30" s="102"/>
      <c r="AD30" s="102"/>
      <c r="AE30" s="102"/>
      <c r="AF30" s="102"/>
      <c r="AG30" s="103"/>
      <c r="AH30" s="101">
        <v>0</v>
      </c>
      <c r="AI30" s="102"/>
      <c r="AJ30" s="102"/>
      <c r="AK30" s="102"/>
      <c r="AL30" s="102"/>
      <c r="AM30" s="103"/>
      <c r="AN30" s="44"/>
      <c r="AO30" s="44"/>
      <c r="AP30" s="44"/>
      <c r="AQ30" s="45"/>
    </row>
    <row r="31" spans="1:43" ht="30" customHeight="1">
      <c r="A31" s="69"/>
      <c r="B31" s="70"/>
      <c r="C31" s="71"/>
      <c r="D31" s="52" t="s">
        <v>81</v>
      </c>
      <c r="E31" s="52"/>
      <c r="F31" s="52"/>
      <c r="G31" s="52"/>
      <c r="H31" s="52"/>
      <c r="I31" s="52"/>
      <c r="J31" s="52"/>
      <c r="K31" s="52"/>
      <c r="L31" s="52"/>
      <c r="M31" s="89">
        <v>0</v>
      </c>
      <c r="N31" s="90"/>
      <c r="O31" s="91"/>
      <c r="P31" s="101">
        <v>0</v>
      </c>
      <c r="Q31" s="102"/>
      <c r="R31" s="102"/>
      <c r="S31" s="102"/>
      <c r="T31" s="102"/>
      <c r="U31" s="103"/>
      <c r="V31" s="101">
        <v>0</v>
      </c>
      <c r="W31" s="102"/>
      <c r="X31" s="102"/>
      <c r="Y31" s="102"/>
      <c r="Z31" s="102"/>
      <c r="AA31" s="103"/>
      <c r="AB31" s="101">
        <f>P31-V31</f>
        <v>0</v>
      </c>
      <c r="AC31" s="102"/>
      <c r="AD31" s="102"/>
      <c r="AE31" s="102"/>
      <c r="AF31" s="102"/>
      <c r="AG31" s="103"/>
      <c r="AH31" s="101">
        <v>0</v>
      </c>
      <c r="AI31" s="102"/>
      <c r="AJ31" s="102"/>
      <c r="AK31" s="102"/>
      <c r="AL31" s="102"/>
      <c r="AM31" s="103"/>
      <c r="AN31" s="44"/>
      <c r="AO31" s="44"/>
      <c r="AP31" s="44"/>
      <c r="AQ31" s="45"/>
    </row>
    <row r="32" spans="1:43" ht="30" customHeight="1">
      <c r="A32" s="69"/>
      <c r="B32" s="70"/>
      <c r="C32" s="71"/>
      <c r="D32" s="52" t="s">
        <v>82</v>
      </c>
      <c r="E32" s="52"/>
      <c r="F32" s="52"/>
      <c r="G32" s="52"/>
      <c r="H32" s="52"/>
      <c r="I32" s="52"/>
      <c r="J32" s="52"/>
      <c r="K32" s="52"/>
      <c r="L32" s="52"/>
      <c r="M32" s="89">
        <v>2</v>
      </c>
      <c r="N32" s="90"/>
      <c r="O32" s="91"/>
      <c r="P32" s="101">
        <v>38168</v>
      </c>
      <c r="Q32" s="102"/>
      <c r="R32" s="102"/>
      <c r="S32" s="102"/>
      <c r="T32" s="102"/>
      <c r="U32" s="103"/>
      <c r="V32" s="101">
        <v>3388</v>
      </c>
      <c r="W32" s="102"/>
      <c r="X32" s="102"/>
      <c r="Y32" s="102"/>
      <c r="Z32" s="102"/>
      <c r="AA32" s="103"/>
      <c r="AB32" s="101">
        <f>P32-V32</f>
        <v>34780</v>
      </c>
      <c r="AC32" s="102"/>
      <c r="AD32" s="102"/>
      <c r="AE32" s="102"/>
      <c r="AF32" s="102"/>
      <c r="AG32" s="103"/>
      <c r="AH32" s="101">
        <v>12173</v>
      </c>
      <c r="AI32" s="102"/>
      <c r="AJ32" s="102"/>
      <c r="AK32" s="102"/>
      <c r="AL32" s="102"/>
      <c r="AM32" s="103"/>
      <c r="AN32" s="44"/>
      <c r="AO32" s="44"/>
      <c r="AP32" s="44"/>
      <c r="AQ32" s="45"/>
    </row>
    <row r="33" spans="1:43" ht="30" customHeight="1">
      <c r="A33" s="69"/>
      <c r="B33" s="70"/>
      <c r="C33" s="71"/>
      <c r="D33" s="52" t="s">
        <v>83</v>
      </c>
      <c r="E33" s="52"/>
      <c r="F33" s="52"/>
      <c r="G33" s="52"/>
      <c r="H33" s="52"/>
      <c r="I33" s="52"/>
      <c r="J33" s="52"/>
      <c r="K33" s="52"/>
      <c r="L33" s="52"/>
      <c r="M33" s="89">
        <v>0</v>
      </c>
      <c r="N33" s="90"/>
      <c r="O33" s="91"/>
      <c r="P33" s="101">
        <v>0</v>
      </c>
      <c r="Q33" s="102"/>
      <c r="R33" s="102"/>
      <c r="S33" s="102"/>
      <c r="T33" s="102"/>
      <c r="U33" s="103"/>
      <c r="V33" s="101">
        <v>0</v>
      </c>
      <c r="W33" s="102"/>
      <c r="X33" s="102"/>
      <c r="Y33" s="102"/>
      <c r="Z33" s="102"/>
      <c r="AA33" s="103"/>
      <c r="AB33" s="101">
        <f>P33-V33</f>
        <v>0</v>
      </c>
      <c r="AC33" s="102"/>
      <c r="AD33" s="102"/>
      <c r="AE33" s="102"/>
      <c r="AF33" s="102"/>
      <c r="AG33" s="103"/>
      <c r="AH33" s="101">
        <v>0</v>
      </c>
      <c r="AI33" s="102"/>
      <c r="AJ33" s="102"/>
      <c r="AK33" s="102"/>
      <c r="AL33" s="102"/>
      <c r="AM33" s="103"/>
      <c r="AN33" s="44"/>
      <c r="AO33" s="44"/>
      <c r="AP33" s="44"/>
      <c r="AQ33" s="45"/>
    </row>
    <row r="34" spans="1:43" ht="30" customHeight="1">
      <c r="A34" s="72"/>
      <c r="B34" s="73"/>
      <c r="C34" s="74"/>
      <c r="D34" s="92" t="s">
        <v>7</v>
      </c>
      <c r="E34" s="92"/>
      <c r="F34" s="92"/>
      <c r="G34" s="92"/>
      <c r="H34" s="92"/>
      <c r="I34" s="92"/>
      <c r="J34" s="92"/>
      <c r="K34" s="92"/>
      <c r="L34" s="92"/>
      <c r="M34" s="100">
        <f>SUM(M30:O33)</f>
        <v>2</v>
      </c>
      <c r="N34" s="100"/>
      <c r="O34" s="100"/>
      <c r="P34" s="105">
        <f>SUM(P30:U33)</f>
        <v>38168</v>
      </c>
      <c r="Q34" s="105"/>
      <c r="R34" s="105"/>
      <c r="S34" s="105"/>
      <c r="T34" s="105"/>
      <c r="U34" s="105"/>
      <c r="V34" s="105">
        <f>SUM(V30:AA33)</f>
        <v>3388</v>
      </c>
      <c r="W34" s="105"/>
      <c r="X34" s="105"/>
      <c r="Y34" s="105"/>
      <c r="Z34" s="105"/>
      <c r="AA34" s="105"/>
      <c r="AB34" s="105">
        <f>SUM(AB30:AG33)</f>
        <v>34780</v>
      </c>
      <c r="AC34" s="105"/>
      <c r="AD34" s="105"/>
      <c r="AE34" s="105"/>
      <c r="AF34" s="105"/>
      <c r="AG34" s="105"/>
      <c r="AH34" s="105">
        <f>SUM(AH30:AM33)</f>
        <v>12173</v>
      </c>
      <c r="AI34" s="105"/>
      <c r="AJ34" s="105"/>
      <c r="AK34" s="105"/>
      <c r="AL34" s="105"/>
      <c r="AM34" s="105"/>
      <c r="AN34" s="39"/>
      <c r="AO34" s="39"/>
      <c r="AP34" s="39"/>
      <c r="AQ34" s="40"/>
    </row>
    <row r="35" spans="1:43" ht="23.25" customHeight="1" thickBot="1">
      <c r="A35" s="93" t="s">
        <v>8</v>
      </c>
      <c r="B35" s="94"/>
      <c r="C35" s="94"/>
      <c r="D35" s="94"/>
      <c r="E35" s="94"/>
      <c r="F35" s="94"/>
      <c r="G35" s="94"/>
      <c r="H35" s="94"/>
      <c r="I35" s="94"/>
      <c r="J35" s="94"/>
      <c r="K35" s="94"/>
      <c r="L35" s="94"/>
      <c r="M35" s="99">
        <f>SUM(M15)+SUM(M24)+SUM(M29)+SUM(M34)</f>
        <v>36</v>
      </c>
      <c r="N35" s="99"/>
      <c r="O35" s="99"/>
      <c r="P35" s="104">
        <f>SUM(P15)+SUM(P24)+SUM(P29)+SUM(P34)</f>
        <v>1378996</v>
      </c>
      <c r="Q35" s="104"/>
      <c r="R35" s="104"/>
      <c r="S35" s="104"/>
      <c r="T35" s="104"/>
      <c r="U35" s="104"/>
      <c r="V35" s="104">
        <f>SUM(V15)+SUM(V24)+SUM(V29)+SUM(V34)</f>
        <v>212826</v>
      </c>
      <c r="W35" s="104"/>
      <c r="X35" s="104"/>
      <c r="Y35" s="104"/>
      <c r="Z35" s="104"/>
      <c r="AA35" s="104"/>
      <c r="AB35" s="104">
        <f>SUM(AB15)+SUM(AB24)+SUM(AB29)+SUM(AB34)</f>
        <v>1166170</v>
      </c>
      <c r="AC35" s="104"/>
      <c r="AD35" s="104"/>
      <c r="AE35" s="104"/>
      <c r="AF35" s="104"/>
      <c r="AG35" s="104"/>
      <c r="AH35" s="104">
        <f>SUM(AH15)+SUM(AH24)+SUM(AH29)+SUM(AH34)</f>
        <v>928498</v>
      </c>
      <c r="AI35" s="104"/>
      <c r="AJ35" s="104"/>
      <c r="AK35" s="104"/>
      <c r="AL35" s="104"/>
      <c r="AM35" s="104"/>
      <c r="AN35" s="46"/>
      <c r="AO35" s="46"/>
      <c r="AP35" s="46"/>
      <c r="AQ35" s="47"/>
    </row>
    <row r="36" spans="1:43"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3.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3.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3.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3.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3.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3.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sheetData>
  <sheetProtection/>
  <mergeCells count="221">
    <mergeCell ref="D15:L15"/>
    <mergeCell ref="D14:L14"/>
    <mergeCell ref="D12:L12"/>
    <mergeCell ref="D11:L11"/>
    <mergeCell ref="D13:L13"/>
    <mergeCell ref="D22:L22"/>
    <mergeCell ref="D19:L19"/>
    <mergeCell ref="D18:L18"/>
    <mergeCell ref="D21:L21"/>
    <mergeCell ref="D20:L20"/>
    <mergeCell ref="D5:L6"/>
    <mergeCell ref="AN5:AQ6"/>
    <mergeCell ref="M5:O6"/>
    <mergeCell ref="P5:U5"/>
    <mergeCell ref="V5:AA5"/>
    <mergeCell ref="AB5:AG5"/>
    <mergeCell ref="AH5:AM5"/>
    <mergeCell ref="P6:U6"/>
    <mergeCell ref="V6:AA6"/>
    <mergeCell ref="AB6:AG6"/>
    <mergeCell ref="AH6:AM6"/>
    <mergeCell ref="D10:L10"/>
    <mergeCell ref="D9:L9"/>
    <mergeCell ref="D8:L8"/>
    <mergeCell ref="D7:L7"/>
    <mergeCell ref="M10:O10"/>
    <mergeCell ref="M8:O8"/>
    <mergeCell ref="M7:O7"/>
    <mergeCell ref="M9:O9"/>
    <mergeCell ref="V7:AA7"/>
    <mergeCell ref="V11:AA11"/>
    <mergeCell ref="AB11:AG11"/>
    <mergeCell ref="AH11:AM11"/>
    <mergeCell ref="V12:AA12"/>
    <mergeCell ref="AB12:AG12"/>
    <mergeCell ref="AH12:AM12"/>
    <mergeCell ref="P11:U11"/>
    <mergeCell ref="P12:U12"/>
    <mergeCell ref="P13:U13"/>
    <mergeCell ref="P14:U14"/>
    <mergeCell ref="P15:U15"/>
    <mergeCell ref="M14:O14"/>
    <mergeCell ref="M13:O13"/>
    <mergeCell ref="M12:O12"/>
    <mergeCell ref="M11:O11"/>
    <mergeCell ref="AB7:AG7"/>
    <mergeCell ref="AH7:AM7"/>
    <mergeCell ref="V8:AA8"/>
    <mergeCell ref="AB8:AG8"/>
    <mergeCell ref="AH8:AM8"/>
    <mergeCell ref="M15:O15"/>
    <mergeCell ref="P7:U7"/>
    <mergeCell ref="P8:U8"/>
    <mergeCell ref="P9:U9"/>
    <mergeCell ref="P10:U10"/>
    <mergeCell ref="V9:AA9"/>
    <mergeCell ref="AB9:AG9"/>
    <mergeCell ref="AH9:AM9"/>
    <mergeCell ref="V10:AA10"/>
    <mergeCell ref="AB10:AG10"/>
    <mergeCell ref="AH10:AM10"/>
    <mergeCell ref="V13:AA13"/>
    <mergeCell ref="AB13:AG13"/>
    <mergeCell ref="AH13:AM13"/>
    <mergeCell ref="V14:AA14"/>
    <mergeCell ref="AB14:AG14"/>
    <mergeCell ref="AH14:AM14"/>
    <mergeCell ref="V15:AA15"/>
    <mergeCell ref="AB15:AG15"/>
    <mergeCell ref="AH15:AM15"/>
    <mergeCell ref="P16:U16"/>
    <mergeCell ref="V16:AA16"/>
    <mergeCell ref="AB16:AG16"/>
    <mergeCell ref="AH16:AM16"/>
    <mergeCell ref="P18:U18"/>
    <mergeCell ref="V18:AA18"/>
    <mergeCell ref="AB18:AG18"/>
    <mergeCell ref="AH18:AM18"/>
    <mergeCell ref="P17:U17"/>
    <mergeCell ref="V17:AA17"/>
    <mergeCell ref="AB17:AG17"/>
    <mergeCell ref="AH17:AM17"/>
    <mergeCell ref="P20:U20"/>
    <mergeCell ref="V20:AA20"/>
    <mergeCell ref="AB20:AG20"/>
    <mergeCell ref="AH20:AM20"/>
    <mergeCell ref="P19:U19"/>
    <mergeCell ref="V19:AA19"/>
    <mergeCell ref="AB19:AG19"/>
    <mergeCell ref="AH19:AM19"/>
    <mergeCell ref="P22:U22"/>
    <mergeCell ref="V22:AA22"/>
    <mergeCell ref="AB22:AG22"/>
    <mergeCell ref="AH22:AM22"/>
    <mergeCell ref="P21:U21"/>
    <mergeCell ref="V21:AA21"/>
    <mergeCell ref="AB21:AG21"/>
    <mergeCell ref="AH21:AM21"/>
    <mergeCell ref="P24:U24"/>
    <mergeCell ref="V24:AA24"/>
    <mergeCell ref="AB24:AG24"/>
    <mergeCell ref="AH24:AM24"/>
    <mergeCell ref="P23:U23"/>
    <mergeCell ref="V23:AA23"/>
    <mergeCell ref="AB23:AG23"/>
    <mergeCell ref="AH23:AM23"/>
    <mergeCell ref="P26:U26"/>
    <mergeCell ref="V26:AA26"/>
    <mergeCell ref="AB26:AG26"/>
    <mergeCell ref="AH26:AM26"/>
    <mergeCell ref="P25:U25"/>
    <mergeCell ref="V25:AA25"/>
    <mergeCell ref="AB25:AG25"/>
    <mergeCell ref="AH25:AM25"/>
    <mergeCell ref="P28:U28"/>
    <mergeCell ref="V28:AA28"/>
    <mergeCell ref="AB28:AG28"/>
    <mergeCell ref="AH28:AM28"/>
    <mergeCell ref="P27:U27"/>
    <mergeCell ref="V27:AA27"/>
    <mergeCell ref="AB27:AG27"/>
    <mergeCell ref="AH27:AM27"/>
    <mergeCell ref="P30:U30"/>
    <mergeCell ref="V30:AA30"/>
    <mergeCell ref="AB30:AG30"/>
    <mergeCell ref="AH30:AM30"/>
    <mergeCell ref="AB29:AG29"/>
    <mergeCell ref="AH29:AM29"/>
    <mergeCell ref="P29:U29"/>
    <mergeCell ref="V29:AA29"/>
    <mergeCell ref="P32:U32"/>
    <mergeCell ref="V32:AA32"/>
    <mergeCell ref="AB32:AG32"/>
    <mergeCell ref="AH32:AM32"/>
    <mergeCell ref="AB31:AG31"/>
    <mergeCell ref="AH31:AM31"/>
    <mergeCell ref="AB35:AG35"/>
    <mergeCell ref="AH35:AM35"/>
    <mergeCell ref="P34:U34"/>
    <mergeCell ref="V34:AA34"/>
    <mergeCell ref="AB34:AG34"/>
    <mergeCell ref="AH34:AM34"/>
    <mergeCell ref="P35:U35"/>
    <mergeCell ref="V35:AA35"/>
    <mergeCell ref="AB33:AG33"/>
    <mergeCell ref="AH33:AM33"/>
    <mergeCell ref="M18:O18"/>
    <mergeCell ref="M17:O17"/>
    <mergeCell ref="M22:O22"/>
    <mergeCell ref="M21:O21"/>
    <mergeCell ref="P33:U33"/>
    <mergeCell ref="V33:AA33"/>
    <mergeCell ref="P31:U31"/>
    <mergeCell ref="V31:AA31"/>
    <mergeCell ref="M16:O16"/>
    <mergeCell ref="M35:O35"/>
    <mergeCell ref="M34:O34"/>
    <mergeCell ref="M33:O33"/>
    <mergeCell ref="M32:O32"/>
    <mergeCell ref="M31:O31"/>
    <mergeCell ref="M30:O30"/>
    <mergeCell ref="M29:O29"/>
    <mergeCell ref="M28:O28"/>
    <mergeCell ref="M27:O27"/>
    <mergeCell ref="M26:O26"/>
    <mergeCell ref="M25:O25"/>
    <mergeCell ref="D24:L24"/>
    <mergeCell ref="D23:L23"/>
    <mergeCell ref="M24:O24"/>
    <mergeCell ref="M23:O23"/>
    <mergeCell ref="M20:O20"/>
    <mergeCell ref="M19:O19"/>
    <mergeCell ref="D34:L34"/>
    <mergeCell ref="A35:L35"/>
    <mergeCell ref="A30:C34"/>
    <mergeCell ref="D29:L29"/>
    <mergeCell ref="D28:L28"/>
    <mergeCell ref="D27:L27"/>
    <mergeCell ref="D33:L33"/>
    <mergeCell ref="D32:L32"/>
    <mergeCell ref="D31:L31"/>
    <mergeCell ref="D30:L30"/>
    <mergeCell ref="A5:C6"/>
    <mergeCell ref="A7:C15"/>
    <mergeCell ref="A16:C24"/>
    <mergeCell ref="A25:C29"/>
    <mergeCell ref="D17:L17"/>
    <mergeCell ref="D16:L16"/>
    <mergeCell ref="D26:L26"/>
    <mergeCell ref="D25:L25"/>
    <mergeCell ref="AN10:AQ10"/>
    <mergeCell ref="AN9:AQ9"/>
    <mergeCell ref="AN11:AQ11"/>
    <mergeCell ref="AN17:AQ17"/>
    <mergeCell ref="AN16:AQ16"/>
    <mergeCell ref="AN15:AQ15"/>
    <mergeCell ref="AN14:AQ14"/>
    <mergeCell ref="AN21:AQ21"/>
    <mergeCell ref="AN20:AQ20"/>
    <mergeCell ref="AN19:AQ19"/>
    <mergeCell ref="AN18:AQ18"/>
    <mergeCell ref="AN13:AQ13"/>
    <mergeCell ref="AN12:AQ12"/>
    <mergeCell ref="AN31:AQ31"/>
    <mergeCell ref="AN30:AQ30"/>
    <mergeCell ref="AN29:AQ29"/>
    <mergeCell ref="AN28:AQ28"/>
    <mergeCell ref="AN35:AQ35"/>
    <mergeCell ref="AN34:AQ34"/>
    <mergeCell ref="AN33:AQ33"/>
    <mergeCell ref="AN32:AQ32"/>
    <mergeCell ref="AN27:AQ27"/>
    <mergeCell ref="AN26:AQ26"/>
    <mergeCell ref="A3:AD4"/>
    <mergeCell ref="A1:AQ1"/>
    <mergeCell ref="AN8:AQ8"/>
    <mergeCell ref="AN7:AQ7"/>
    <mergeCell ref="AN25:AQ25"/>
    <mergeCell ref="AN24:AQ24"/>
    <mergeCell ref="AN23:AQ23"/>
    <mergeCell ref="AN22:AQ22"/>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AW70"/>
  <sheetViews>
    <sheetView view="pageBreakPreview" zoomScale="60" zoomScaleNormal="75" zoomScalePageLayoutView="0" workbookViewId="0" topLeftCell="A5">
      <selection activeCell="AU5" sqref="AU5:AU10"/>
    </sheetView>
  </sheetViews>
  <sheetFormatPr defaultColWidth="2.625" defaultRowHeight="13.5"/>
  <cols>
    <col min="1" max="1" width="4.625" style="0" customWidth="1"/>
    <col min="2" max="4" width="5.125" style="0" customWidth="1"/>
    <col min="5" max="40" width="3.125" style="0" customWidth="1"/>
    <col min="41" max="44" width="3.25390625" style="0" customWidth="1"/>
    <col min="45" max="46" width="4.00390625" style="0" customWidth="1"/>
    <col min="47" max="48" width="2.875" style="0" customWidth="1"/>
  </cols>
  <sheetData>
    <row r="1" ht="34.5" customHeight="1"/>
    <row r="3" spans="1:48" ht="16.5" customHeight="1">
      <c r="A3" s="169" t="s">
        <v>54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4"/>
      <c r="AO3" s="167" t="s">
        <v>52</v>
      </c>
      <c r="AP3" s="167"/>
      <c r="AQ3" s="167"/>
      <c r="AR3" s="167"/>
      <c r="AS3" s="167"/>
      <c r="AT3" s="167"/>
      <c r="AU3" s="167"/>
      <c r="AV3" s="167"/>
    </row>
    <row r="4" spans="1:48" ht="16.5" customHeight="1" thickBot="1">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4"/>
      <c r="AO4" s="168"/>
      <c r="AP4" s="168"/>
      <c r="AQ4" s="168"/>
      <c r="AR4" s="168"/>
      <c r="AS4" s="168"/>
      <c r="AT4" s="168"/>
      <c r="AU4" s="168"/>
      <c r="AV4" s="168"/>
    </row>
    <row r="5" spans="1:49" s="9" customFormat="1" ht="9.75" customHeight="1">
      <c r="A5" s="225"/>
      <c r="B5" s="209"/>
      <c r="C5" s="209"/>
      <c r="D5" s="210"/>
      <c r="E5" s="272">
        <v>4</v>
      </c>
      <c r="F5" s="273"/>
      <c r="G5" s="274"/>
      <c r="H5" s="272">
        <v>5</v>
      </c>
      <c r="I5" s="273"/>
      <c r="J5" s="274"/>
      <c r="K5" s="267">
        <v>6</v>
      </c>
      <c r="L5" s="260"/>
      <c r="M5" s="261"/>
      <c r="N5" s="267">
        <v>7</v>
      </c>
      <c r="O5" s="260"/>
      <c r="P5" s="296"/>
      <c r="Q5" s="267">
        <v>8</v>
      </c>
      <c r="R5" s="260"/>
      <c r="S5" s="261"/>
      <c r="T5" s="267">
        <v>9</v>
      </c>
      <c r="U5" s="260"/>
      <c r="V5" s="296"/>
      <c r="W5" s="272">
        <v>10</v>
      </c>
      <c r="X5" s="273"/>
      <c r="Y5" s="294"/>
      <c r="Z5" s="259">
        <v>11</v>
      </c>
      <c r="AA5" s="260"/>
      <c r="AB5" s="261"/>
      <c r="AC5" s="267">
        <v>12</v>
      </c>
      <c r="AD5" s="260"/>
      <c r="AE5" s="296"/>
      <c r="AF5" s="267">
        <v>1</v>
      </c>
      <c r="AG5" s="260"/>
      <c r="AH5" s="261"/>
      <c r="AI5" s="267">
        <v>2</v>
      </c>
      <c r="AJ5" s="260"/>
      <c r="AK5" s="261"/>
      <c r="AL5" s="272">
        <v>3</v>
      </c>
      <c r="AM5" s="273"/>
      <c r="AN5" s="274"/>
      <c r="AO5" s="234" t="s">
        <v>39</v>
      </c>
      <c r="AP5" s="270"/>
      <c r="AQ5" s="270"/>
      <c r="AR5" s="270"/>
      <c r="AS5" s="209"/>
      <c r="AT5" s="210"/>
      <c r="AU5" s="366" t="s">
        <v>20</v>
      </c>
      <c r="AV5" s="363" t="s">
        <v>88</v>
      </c>
      <c r="AW5" s="1"/>
    </row>
    <row r="6" spans="1:49" s="9" customFormat="1" ht="8.25" customHeight="1">
      <c r="A6" s="226"/>
      <c r="B6" s="211"/>
      <c r="C6" s="211"/>
      <c r="D6" s="212"/>
      <c r="E6" s="275"/>
      <c r="F6" s="276"/>
      <c r="G6" s="277"/>
      <c r="H6" s="275"/>
      <c r="I6" s="276"/>
      <c r="J6" s="277"/>
      <c r="K6" s="268"/>
      <c r="L6" s="263"/>
      <c r="M6" s="264"/>
      <c r="N6" s="268"/>
      <c r="O6" s="263"/>
      <c r="P6" s="297"/>
      <c r="Q6" s="268"/>
      <c r="R6" s="263"/>
      <c r="S6" s="264"/>
      <c r="T6" s="268"/>
      <c r="U6" s="263"/>
      <c r="V6" s="297"/>
      <c r="W6" s="275"/>
      <c r="X6" s="276"/>
      <c r="Y6" s="295"/>
      <c r="Z6" s="262"/>
      <c r="AA6" s="263"/>
      <c r="AB6" s="264"/>
      <c r="AC6" s="268"/>
      <c r="AD6" s="263"/>
      <c r="AE6" s="297"/>
      <c r="AF6" s="268"/>
      <c r="AG6" s="263"/>
      <c r="AH6" s="264"/>
      <c r="AI6" s="268"/>
      <c r="AJ6" s="263"/>
      <c r="AK6" s="264"/>
      <c r="AL6" s="275"/>
      <c r="AM6" s="276"/>
      <c r="AN6" s="277"/>
      <c r="AO6" s="235"/>
      <c r="AP6" s="271"/>
      <c r="AQ6" s="271"/>
      <c r="AR6" s="271"/>
      <c r="AS6" s="278" t="s">
        <v>21</v>
      </c>
      <c r="AT6" s="248" t="s">
        <v>22</v>
      </c>
      <c r="AU6" s="367"/>
      <c r="AV6" s="364"/>
      <c r="AW6" s="1"/>
    </row>
    <row r="7" spans="1:49" s="9" customFormat="1" ht="17.25" customHeight="1">
      <c r="A7" s="15"/>
      <c r="B7" s="211"/>
      <c r="C7" s="211"/>
      <c r="D7" s="212"/>
      <c r="E7" s="275"/>
      <c r="F7" s="276"/>
      <c r="G7" s="277"/>
      <c r="H7" s="275"/>
      <c r="I7" s="276"/>
      <c r="J7" s="277"/>
      <c r="K7" s="268"/>
      <c r="L7" s="263"/>
      <c r="M7" s="264"/>
      <c r="N7" s="268"/>
      <c r="O7" s="263"/>
      <c r="P7" s="297"/>
      <c r="Q7" s="268"/>
      <c r="R7" s="263"/>
      <c r="S7" s="264"/>
      <c r="T7" s="268"/>
      <c r="U7" s="263"/>
      <c r="V7" s="297"/>
      <c r="W7" s="275"/>
      <c r="X7" s="276"/>
      <c r="Y7" s="295"/>
      <c r="Z7" s="262"/>
      <c r="AA7" s="263"/>
      <c r="AB7" s="264"/>
      <c r="AC7" s="268"/>
      <c r="AD7" s="263"/>
      <c r="AE7" s="297"/>
      <c r="AF7" s="268"/>
      <c r="AG7" s="263"/>
      <c r="AH7" s="264"/>
      <c r="AI7" s="268"/>
      <c r="AJ7" s="263"/>
      <c r="AK7" s="264"/>
      <c r="AL7" s="275"/>
      <c r="AM7" s="276"/>
      <c r="AN7" s="277"/>
      <c r="AO7" s="235"/>
      <c r="AP7" s="271"/>
      <c r="AQ7" s="271"/>
      <c r="AR7" s="271"/>
      <c r="AS7" s="279"/>
      <c r="AT7" s="249"/>
      <c r="AU7" s="367"/>
      <c r="AV7" s="364"/>
      <c r="AW7" s="1"/>
    </row>
    <row r="8" spans="1:49" ht="17.25" customHeight="1">
      <c r="A8" s="171" t="s">
        <v>51</v>
      </c>
      <c r="B8" s="211"/>
      <c r="C8" s="211"/>
      <c r="D8" s="212"/>
      <c r="E8" s="275"/>
      <c r="F8" s="276"/>
      <c r="G8" s="277"/>
      <c r="H8" s="275"/>
      <c r="I8" s="276"/>
      <c r="J8" s="277"/>
      <c r="K8" s="268"/>
      <c r="L8" s="263"/>
      <c r="M8" s="264"/>
      <c r="N8" s="268"/>
      <c r="O8" s="263"/>
      <c r="P8" s="297"/>
      <c r="Q8" s="268"/>
      <c r="R8" s="263"/>
      <c r="S8" s="264"/>
      <c r="T8" s="268"/>
      <c r="U8" s="263"/>
      <c r="V8" s="297"/>
      <c r="W8" s="275"/>
      <c r="X8" s="276"/>
      <c r="Y8" s="295"/>
      <c r="Z8" s="262"/>
      <c r="AA8" s="263"/>
      <c r="AB8" s="264"/>
      <c r="AC8" s="268"/>
      <c r="AD8" s="263"/>
      <c r="AE8" s="297"/>
      <c r="AF8" s="268"/>
      <c r="AG8" s="263"/>
      <c r="AH8" s="264"/>
      <c r="AI8" s="268"/>
      <c r="AJ8" s="263"/>
      <c r="AK8" s="264"/>
      <c r="AL8" s="275"/>
      <c r="AM8" s="276"/>
      <c r="AN8" s="277"/>
      <c r="AO8" s="235"/>
      <c r="AP8" s="271"/>
      <c r="AQ8" s="271"/>
      <c r="AR8" s="271"/>
      <c r="AS8" s="279"/>
      <c r="AT8" s="249"/>
      <c r="AU8" s="367"/>
      <c r="AV8" s="364"/>
      <c r="AW8" s="1"/>
    </row>
    <row r="9" spans="1:49" ht="17.25" customHeight="1">
      <c r="A9" s="171"/>
      <c r="B9" s="211"/>
      <c r="C9" s="211"/>
      <c r="D9" s="212"/>
      <c r="E9" s="275"/>
      <c r="F9" s="276"/>
      <c r="G9" s="277"/>
      <c r="H9" s="275"/>
      <c r="I9" s="276"/>
      <c r="J9" s="277"/>
      <c r="K9" s="268"/>
      <c r="L9" s="263"/>
      <c r="M9" s="264"/>
      <c r="N9" s="268"/>
      <c r="O9" s="263"/>
      <c r="P9" s="297"/>
      <c r="Q9" s="268"/>
      <c r="R9" s="263"/>
      <c r="S9" s="264"/>
      <c r="T9" s="268"/>
      <c r="U9" s="263"/>
      <c r="V9" s="297"/>
      <c r="W9" s="275"/>
      <c r="X9" s="276"/>
      <c r="Y9" s="295"/>
      <c r="Z9" s="262"/>
      <c r="AA9" s="263"/>
      <c r="AB9" s="264"/>
      <c r="AC9" s="268"/>
      <c r="AD9" s="263"/>
      <c r="AE9" s="297"/>
      <c r="AF9" s="268"/>
      <c r="AG9" s="263"/>
      <c r="AH9" s="264"/>
      <c r="AI9" s="268"/>
      <c r="AJ9" s="263"/>
      <c r="AK9" s="264"/>
      <c r="AL9" s="275"/>
      <c r="AM9" s="276"/>
      <c r="AN9" s="277"/>
      <c r="AO9" s="235"/>
      <c r="AP9" s="271"/>
      <c r="AQ9" s="271"/>
      <c r="AR9" s="271"/>
      <c r="AS9" s="279"/>
      <c r="AT9" s="249"/>
      <c r="AU9" s="367"/>
      <c r="AV9" s="364"/>
      <c r="AW9" s="1"/>
    </row>
    <row r="10" spans="1:49" ht="17.25" customHeight="1">
      <c r="A10" s="172"/>
      <c r="B10" s="211"/>
      <c r="C10" s="211"/>
      <c r="D10" s="212"/>
      <c r="E10" s="275"/>
      <c r="F10" s="276"/>
      <c r="G10" s="277"/>
      <c r="H10" s="275"/>
      <c r="I10" s="276"/>
      <c r="J10" s="277"/>
      <c r="K10" s="269"/>
      <c r="L10" s="266"/>
      <c r="M10" s="264"/>
      <c r="N10" s="268"/>
      <c r="O10" s="263"/>
      <c r="P10" s="297"/>
      <c r="Q10" s="269"/>
      <c r="R10" s="266"/>
      <c r="S10" s="264"/>
      <c r="T10" s="268"/>
      <c r="U10" s="263"/>
      <c r="V10" s="297"/>
      <c r="W10" s="269"/>
      <c r="X10" s="266"/>
      <c r="Y10" s="295"/>
      <c r="Z10" s="265"/>
      <c r="AA10" s="266"/>
      <c r="AB10" s="264"/>
      <c r="AC10" s="268"/>
      <c r="AD10" s="263"/>
      <c r="AE10" s="297"/>
      <c r="AF10" s="269"/>
      <c r="AG10" s="266"/>
      <c r="AH10" s="264"/>
      <c r="AI10" s="269"/>
      <c r="AJ10" s="266"/>
      <c r="AK10" s="264"/>
      <c r="AL10" s="275"/>
      <c r="AM10" s="276"/>
      <c r="AN10" s="277"/>
      <c r="AO10" s="235"/>
      <c r="AP10" s="271"/>
      <c r="AQ10" s="271"/>
      <c r="AR10" s="271"/>
      <c r="AS10" s="280" t="s">
        <v>40</v>
      </c>
      <c r="AT10" s="281"/>
      <c r="AU10" s="368"/>
      <c r="AV10" s="365"/>
      <c r="AW10" s="2"/>
    </row>
    <row r="11" spans="1:49" ht="27.75" customHeight="1" hidden="1">
      <c r="A11" s="298">
        <v>18</v>
      </c>
      <c r="B11" s="288" t="s">
        <v>9</v>
      </c>
      <c r="C11" s="289"/>
      <c r="D11" s="290"/>
      <c r="E11" s="231">
        <v>110657</v>
      </c>
      <c r="F11" s="232"/>
      <c r="G11" s="233"/>
      <c r="H11" s="231">
        <v>129491</v>
      </c>
      <c r="I11" s="232"/>
      <c r="J11" s="233"/>
      <c r="K11" s="231">
        <v>144128</v>
      </c>
      <c r="L11" s="232"/>
      <c r="M11" s="233"/>
      <c r="N11" s="231">
        <v>121434</v>
      </c>
      <c r="O11" s="232"/>
      <c r="P11" s="233"/>
      <c r="Q11" s="231">
        <v>119297</v>
      </c>
      <c r="R11" s="232"/>
      <c r="S11" s="233"/>
      <c r="T11" s="231">
        <v>116366</v>
      </c>
      <c r="U11" s="232"/>
      <c r="V11" s="233"/>
      <c r="W11" s="231">
        <v>126310</v>
      </c>
      <c r="X11" s="232"/>
      <c r="Y11" s="233"/>
      <c r="Z11" s="231">
        <v>140891</v>
      </c>
      <c r="AA11" s="232"/>
      <c r="AB11" s="233"/>
      <c r="AC11" s="231">
        <v>145444</v>
      </c>
      <c r="AD11" s="232"/>
      <c r="AE11" s="233"/>
      <c r="AF11" s="231">
        <v>122113</v>
      </c>
      <c r="AG11" s="232"/>
      <c r="AH11" s="233"/>
      <c r="AI11" s="231">
        <v>83609</v>
      </c>
      <c r="AJ11" s="232"/>
      <c r="AK11" s="233"/>
      <c r="AL11" s="231">
        <v>74782</v>
      </c>
      <c r="AM11" s="232"/>
      <c r="AN11" s="233"/>
      <c r="AO11" s="231">
        <f aca="true" t="shared" si="0" ref="AO11:AO22">SUM(E11:AN11)</f>
        <v>1434522</v>
      </c>
      <c r="AP11" s="232"/>
      <c r="AQ11" s="232"/>
      <c r="AR11" s="233"/>
      <c r="AS11" s="227">
        <v>103.5</v>
      </c>
      <c r="AT11" s="228"/>
      <c r="AU11" s="242">
        <v>35</v>
      </c>
      <c r="AV11" s="243"/>
      <c r="AW11" s="5"/>
    </row>
    <row r="12" spans="1:49" ht="27.75" customHeight="1" hidden="1">
      <c r="A12" s="299"/>
      <c r="B12" s="291" t="s">
        <v>10</v>
      </c>
      <c r="C12" s="292"/>
      <c r="D12" s="293"/>
      <c r="E12" s="231">
        <v>9112</v>
      </c>
      <c r="F12" s="232"/>
      <c r="G12" s="233"/>
      <c r="H12" s="231">
        <v>10454</v>
      </c>
      <c r="I12" s="232"/>
      <c r="J12" s="233"/>
      <c r="K12" s="231">
        <v>10930</v>
      </c>
      <c r="L12" s="232"/>
      <c r="M12" s="233"/>
      <c r="N12" s="231">
        <v>10020</v>
      </c>
      <c r="O12" s="232"/>
      <c r="P12" s="233"/>
      <c r="Q12" s="231">
        <v>8507</v>
      </c>
      <c r="R12" s="232"/>
      <c r="S12" s="233"/>
      <c r="T12" s="231">
        <v>8317</v>
      </c>
      <c r="U12" s="232"/>
      <c r="V12" s="233"/>
      <c r="W12" s="231">
        <v>11407</v>
      </c>
      <c r="X12" s="232"/>
      <c r="Y12" s="233"/>
      <c r="Z12" s="231">
        <v>11895</v>
      </c>
      <c r="AA12" s="232"/>
      <c r="AB12" s="233"/>
      <c r="AC12" s="231">
        <v>11964</v>
      </c>
      <c r="AD12" s="232"/>
      <c r="AE12" s="233"/>
      <c r="AF12" s="231">
        <v>9864</v>
      </c>
      <c r="AG12" s="232"/>
      <c r="AH12" s="233"/>
      <c r="AI12" s="231">
        <v>7344</v>
      </c>
      <c r="AJ12" s="232"/>
      <c r="AK12" s="233"/>
      <c r="AL12" s="231">
        <v>6817</v>
      </c>
      <c r="AM12" s="232"/>
      <c r="AN12" s="233"/>
      <c r="AO12" s="231">
        <f t="shared" si="0"/>
        <v>116631</v>
      </c>
      <c r="AP12" s="232"/>
      <c r="AQ12" s="232"/>
      <c r="AR12" s="233"/>
      <c r="AS12" s="227">
        <v>122.1</v>
      </c>
      <c r="AT12" s="228"/>
      <c r="AU12" s="244"/>
      <c r="AV12" s="245"/>
      <c r="AW12" s="4"/>
    </row>
    <row r="13" spans="1:49" ht="27.75" customHeight="1" hidden="1">
      <c r="A13" s="299"/>
      <c r="B13" s="288" t="s">
        <v>11</v>
      </c>
      <c r="C13" s="289"/>
      <c r="D13" s="290"/>
      <c r="E13" s="231">
        <v>101545</v>
      </c>
      <c r="F13" s="232"/>
      <c r="G13" s="233"/>
      <c r="H13" s="231">
        <v>119037</v>
      </c>
      <c r="I13" s="232"/>
      <c r="J13" s="233"/>
      <c r="K13" s="231">
        <v>133198</v>
      </c>
      <c r="L13" s="232"/>
      <c r="M13" s="233"/>
      <c r="N13" s="231">
        <v>111414</v>
      </c>
      <c r="O13" s="232"/>
      <c r="P13" s="233"/>
      <c r="Q13" s="231">
        <v>110790</v>
      </c>
      <c r="R13" s="232"/>
      <c r="S13" s="233"/>
      <c r="T13" s="231">
        <v>108049</v>
      </c>
      <c r="U13" s="232"/>
      <c r="V13" s="233"/>
      <c r="W13" s="231">
        <v>114903</v>
      </c>
      <c r="X13" s="232"/>
      <c r="Y13" s="233"/>
      <c r="Z13" s="231">
        <v>128996</v>
      </c>
      <c r="AA13" s="232"/>
      <c r="AB13" s="233"/>
      <c r="AC13" s="231">
        <v>133480</v>
      </c>
      <c r="AD13" s="232"/>
      <c r="AE13" s="233"/>
      <c r="AF13" s="231">
        <v>112249</v>
      </c>
      <c r="AG13" s="232"/>
      <c r="AH13" s="233"/>
      <c r="AI13" s="231">
        <v>76265</v>
      </c>
      <c r="AJ13" s="232"/>
      <c r="AK13" s="233"/>
      <c r="AL13" s="231">
        <v>67965</v>
      </c>
      <c r="AM13" s="232"/>
      <c r="AN13" s="233"/>
      <c r="AO13" s="231">
        <f t="shared" si="0"/>
        <v>1317891</v>
      </c>
      <c r="AP13" s="232"/>
      <c r="AQ13" s="232"/>
      <c r="AR13" s="233"/>
      <c r="AS13" s="227">
        <v>102.1</v>
      </c>
      <c r="AT13" s="228"/>
      <c r="AU13" s="244"/>
      <c r="AV13" s="245"/>
      <c r="AW13" s="4"/>
    </row>
    <row r="14" spans="1:49" ht="27.75" customHeight="1" hidden="1">
      <c r="A14" s="300"/>
      <c r="B14" s="288" t="s">
        <v>0</v>
      </c>
      <c r="C14" s="289"/>
      <c r="D14" s="290"/>
      <c r="E14" s="231">
        <v>86676</v>
      </c>
      <c r="F14" s="232"/>
      <c r="G14" s="233"/>
      <c r="H14" s="231">
        <v>104205</v>
      </c>
      <c r="I14" s="232"/>
      <c r="J14" s="233"/>
      <c r="K14" s="231">
        <v>115808</v>
      </c>
      <c r="L14" s="232"/>
      <c r="M14" s="233"/>
      <c r="N14" s="231">
        <v>96206</v>
      </c>
      <c r="O14" s="232"/>
      <c r="P14" s="233"/>
      <c r="Q14" s="231">
        <v>94786</v>
      </c>
      <c r="R14" s="232"/>
      <c r="S14" s="233"/>
      <c r="T14" s="231">
        <v>91736</v>
      </c>
      <c r="U14" s="232"/>
      <c r="V14" s="233"/>
      <c r="W14" s="231">
        <v>99223</v>
      </c>
      <c r="X14" s="232"/>
      <c r="Y14" s="233"/>
      <c r="Z14" s="231">
        <v>111412</v>
      </c>
      <c r="AA14" s="232"/>
      <c r="AB14" s="233"/>
      <c r="AC14" s="231">
        <v>116048</v>
      </c>
      <c r="AD14" s="232"/>
      <c r="AE14" s="233"/>
      <c r="AF14" s="231">
        <v>97959</v>
      </c>
      <c r="AG14" s="232"/>
      <c r="AH14" s="233"/>
      <c r="AI14" s="231">
        <v>65924</v>
      </c>
      <c r="AJ14" s="232"/>
      <c r="AK14" s="233"/>
      <c r="AL14" s="231">
        <v>58656</v>
      </c>
      <c r="AM14" s="232"/>
      <c r="AN14" s="233"/>
      <c r="AO14" s="231">
        <f t="shared" si="0"/>
        <v>1138639</v>
      </c>
      <c r="AP14" s="232"/>
      <c r="AQ14" s="232"/>
      <c r="AR14" s="233"/>
      <c r="AS14" s="229">
        <v>100.8</v>
      </c>
      <c r="AT14" s="230"/>
      <c r="AU14" s="246"/>
      <c r="AV14" s="247"/>
      <c r="AW14" s="4"/>
    </row>
    <row r="15" spans="1:49" ht="27.75" customHeight="1" hidden="1">
      <c r="A15" s="298">
        <v>19</v>
      </c>
      <c r="B15" s="285" t="s">
        <v>9</v>
      </c>
      <c r="C15" s="286"/>
      <c r="D15" s="287"/>
      <c r="E15" s="256">
        <v>118132</v>
      </c>
      <c r="F15" s="257"/>
      <c r="G15" s="258"/>
      <c r="H15" s="256">
        <v>133627</v>
      </c>
      <c r="I15" s="257"/>
      <c r="J15" s="258"/>
      <c r="K15" s="256">
        <v>143042</v>
      </c>
      <c r="L15" s="257"/>
      <c r="M15" s="258"/>
      <c r="N15" s="256">
        <v>128348</v>
      </c>
      <c r="O15" s="257"/>
      <c r="P15" s="258"/>
      <c r="Q15" s="256">
        <v>115988</v>
      </c>
      <c r="R15" s="257"/>
      <c r="S15" s="258"/>
      <c r="T15" s="256">
        <v>115974</v>
      </c>
      <c r="U15" s="257"/>
      <c r="V15" s="258"/>
      <c r="W15" s="256">
        <v>125570</v>
      </c>
      <c r="X15" s="257"/>
      <c r="Y15" s="258"/>
      <c r="Z15" s="256">
        <v>135734</v>
      </c>
      <c r="AA15" s="257"/>
      <c r="AB15" s="258"/>
      <c r="AC15" s="256">
        <v>143244</v>
      </c>
      <c r="AD15" s="257"/>
      <c r="AE15" s="258"/>
      <c r="AF15" s="256">
        <v>123747</v>
      </c>
      <c r="AG15" s="257"/>
      <c r="AH15" s="258"/>
      <c r="AI15" s="256">
        <v>78077</v>
      </c>
      <c r="AJ15" s="257"/>
      <c r="AK15" s="258"/>
      <c r="AL15" s="256">
        <v>39927</v>
      </c>
      <c r="AM15" s="257"/>
      <c r="AN15" s="258"/>
      <c r="AO15" s="231">
        <f t="shared" si="0"/>
        <v>1401410</v>
      </c>
      <c r="AP15" s="232"/>
      <c r="AQ15" s="232"/>
      <c r="AR15" s="233"/>
      <c r="AS15" s="229">
        <v>97.7</v>
      </c>
      <c r="AT15" s="230"/>
      <c r="AU15" s="236">
        <v>35</v>
      </c>
      <c r="AV15" s="237"/>
      <c r="AW15" s="5"/>
    </row>
    <row r="16" spans="1:49" ht="27.75" customHeight="1" hidden="1">
      <c r="A16" s="299"/>
      <c r="B16" s="282" t="s">
        <v>10</v>
      </c>
      <c r="C16" s="283"/>
      <c r="D16" s="284"/>
      <c r="E16" s="231">
        <v>11349</v>
      </c>
      <c r="F16" s="232"/>
      <c r="G16" s="233"/>
      <c r="H16" s="231">
        <v>12781</v>
      </c>
      <c r="I16" s="232"/>
      <c r="J16" s="233"/>
      <c r="K16" s="231">
        <v>12703</v>
      </c>
      <c r="L16" s="232"/>
      <c r="M16" s="233"/>
      <c r="N16" s="231">
        <v>11716</v>
      </c>
      <c r="O16" s="232"/>
      <c r="P16" s="233"/>
      <c r="Q16" s="231">
        <v>10363</v>
      </c>
      <c r="R16" s="232"/>
      <c r="S16" s="233"/>
      <c r="T16" s="231">
        <v>9209</v>
      </c>
      <c r="U16" s="232"/>
      <c r="V16" s="233"/>
      <c r="W16" s="231">
        <v>12222</v>
      </c>
      <c r="X16" s="232"/>
      <c r="Y16" s="233"/>
      <c r="Z16" s="231">
        <v>13527</v>
      </c>
      <c r="AA16" s="232"/>
      <c r="AB16" s="233"/>
      <c r="AC16" s="231">
        <v>14034</v>
      </c>
      <c r="AD16" s="232"/>
      <c r="AE16" s="233"/>
      <c r="AF16" s="231">
        <v>11209</v>
      </c>
      <c r="AG16" s="232"/>
      <c r="AH16" s="233"/>
      <c r="AI16" s="231">
        <v>6729</v>
      </c>
      <c r="AJ16" s="232"/>
      <c r="AK16" s="233"/>
      <c r="AL16" s="231">
        <v>4484</v>
      </c>
      <c r="AM16" s="232"/>
      <c r="AN16" s="233"/>
      <c r="AO16" s="231">
        <f t="shared" si="0"/>
        <v>130326</v>
      </c>
      <c r="AP16" s="232"/>
      <c r="AQ16" s="232"/>
      <c r="AR16" s="233"/>
      <c r="AS16" s="227">
        <v>111.7</v>
      </c>
      <c r="AT16" s="228"/>
      <c r="AU16" s="238"/>
      <c r="AV16" s="239"/>
      <c r="AW16" s="4"/>
    </row>
    <row r="17" spans="1:49" ht="27.75" customHeight="1" hidden="1">
      <c r="A17" s="299"/>
      <c r="B17" s="288" t="s">
        <v>11</v>
      </c>
      <c r="C17" s="289"/>
      <c r="D17" s="290"/>
      <c r="E17" s="231">
        <v>106783</v>
      </c>
      <c r="F17" s="232"/>
      <c r="G17" s="233"/>
      <c r="H17" s="231">
        <v>120846</v>
      </c>
      <c r="I17" s="232"/>
      <c r="J17" s="233"/>
      <c r="K17" s="231">
        <v>130339</v>
      </c>
      <c r="L17" s="232"/>
      <c r="M17" s="233"/>
      <c r="N17" s="231">
        <v>116632</v>
      </c>
      <c r="O17" s="232"/>
      <c r="P17" s="233"/>
      <c r="Q17" s="231">
        <v>105625</v>
      </c>
      <c r="R17" s="232"/>
      <c r="S17" s="233"/>
      <c r="T17" s="231">
        <v>106765</v>
      </c>
      <c r="U17" s="232"/>
      <c r="V17" s="233"/>
      <c r="W17" s="231">
        <v>113348</v>
      </c>
      <c r="X17" s="232"/>
      <c r="Y17" s="233"/>
      <c r="Z17" s="231">
        <v>122207</v>
      </c>
      <c r="AA17" s="232"/>
      <c r="AB17" s="233"/>
      <c r="AC17" s="231">
        <v>129210</v>
      </c>
      <c r="AD17" s="232"/>
      <c r="AE17" s="233"/>
      <c r="AF17" s="231">
        <v>112538</v>
      </c>
      <c r="AG17" s="232"/>
      <c r="AH17" s="233"/>
      <c r="AI17" s="231">
        <v>71348</v>
      </c>
      <c r="AJ17" s="232"/>
      <c r="AK17" s="233"/>
      <c r="AL17" s="231">
        <v>35443</v>
      </c>
      <c r="AM17" s="232"/>
      <c r="AN17" s="233"/>
      <c r="AO17" s="231">
        <f t="shared" si="0"/>
        <v>1271084</v>
      </c>
      <c r="AP17" s="232"/>
      <c r="AQ17" s="232"/>
      <c r="AR17" s="233"/>
      <c r="AS17" s="227">
        <v>96.4</v>
      </c>
      <c r="AT17" s="228"/>
      <c r="AU17" s="238"/>
      <c r="AV17" s="239"/>
      <c r="AW17" s="4"/>
    </row>
    <row r="18" spans="1:49" ht="27.75" customHeight="1" hidden="1">
      <c r="A18" s="300"/>
      <c r="B18" s="288" t="s">
        <v>0</v>
      </c>
      <c r="C18" s="289"/>
      <c r="D18" s="290"/>
      <c r="E18" s="231">
        <v>92588</v>
      </c>
      <c r="F18" s="232"/>
      <c r="G18" s="233"/>
      <c r="H18" s="231">
        <v>106275</v>
      </c>
      <c r="I18" s="232"/>
      <c r="J18" s="233"/>
      <c r="K18" s="231">
        <v>113535</v>
      </c>
      <c r="L18" s="232"/>
      <c r="M18" s="233"/>
      <c r="N18" s="231">
        <v>101087</v>
      </c>
      <c r="O18" s="232"/>
      <c r="P18" s="233"/>
      <c r="Q18" s="231">
        <v>91183</v>
      </c>
      <c r="R18" s="232"/>
      <c r="S18" s="233"/>
      <c r="T18" s="231">
        <v>91551</v>
      </c>
      <c r="U18" s="232"/>
      <c r="V18" s="233"/>
      <c r="W18" s="231">
        <v>97361</v>
      </c>
      <c r="X18" s="232"/>
      <c r="Y18" s="233"/>
      <c r="Z18" s="231">
        <v>106050</v>
      </c>
      <c r="AA18" s="232"/>
      <c r="AB18" s="233"/>
      <c r="AC18" s="231">
        <v>113189</v>
      </c>
      <c r="AD18" s="232"/>
      <c r="AE18" s="233"/>
      <c r="AF18" s="231">
        <v>98401</v>
      </c>
      <c r="AG18" s="232"/>
      <c r="AH18" s="233"/>
      <c r="AI18" s="231">
        <v>62211</v>
      </c>
      <c r="AJ18" s="232"/>
      <c r="AK18" s="233"/>
      <c r="AL18" s="231">
        <v>30990</v>
      </c>
      <c r="AM18" s="232"/>
      <c r="AN18" s="233"/>
      <c r="AO18" s="231">
        <f t="shared" si="0"/>
        <v>1104421</v>
      </c>
      <c r="AP18" s="232"/>
      <c r="AQ18" s="232"/>
      <c r="AR18" s="233"/>
      <c r="AS18" s="227">
        <v>97</v>
      </c>
      <c r="AT18" s="228"/>
      <c r="AU18" s="240"/>
      <c r="AV18" s="241"/>
      <c r="AW18" s="4"/>
    </row>
    <row r="19" spans="1:49" ht="27.75" customHeight="1">
      <c r="A19" s="162">
        <v>20</v>
      </c>
      <c r="B19" s="342" t="s">
        <v>9</v>
      </c>
      <c r="C19" s="343"/>
      <c r="D19" s="344"/>
      <c r="E19" s="345">
        <v>120829</v>
      </c>
      <c r="F19" s="346"/>
      <c r="G19" s="347"/>
      <c r="H19" s="345">
        <v>132913</v>
      </c>
      <c r="I19" s="346"/>
      <c r="J19" s="347"/>
      <c r="K19" s="345">
        <v>144609</v>
      </c>
      <c r="L19" s="346"/>
      <c r="M19" s="347"/>
      <c r="N19" s="345">
        <v>123993</v>
      </c>
      <c r="O19" s="346"/>
      <c r="P19" s="347"/>
      <c r="Q19" s="345">
        <v>122732</v>
      </c>
      <c r="R19" s="346"/>
      <c r="S19" s="347"/>
      <c r="T19" s="345">
        <v>115031</v>
      </c>
      <c r="U19" s="346"/>
      <c r="V19" s="347"/>
      <c r="W19" s="345">
        <v>121909</v>
      </c>
      <c r="X19" s="346"/>
      <c r="Y19" s="347"/>
      <c r="Z19" s="345">
        <v>137962</v>
      </c>
      <c r="AA19" s="346"/>
      <c r="AB19" s="347"/>
      <c r="AC19" s="345">
        <v>147225</v>
      </c>
      <c r="AD19" s="346"/>
      <c r="AE19" s="347"/>
      <c r="AF19" s="345">
        <v>126165</v>
      </c>
      <c r="AG19" s="346"/>
      <c r="AH19" s="347"/>
      <c r="AI19" s="345">
        <v>66101</v>
      </c>
      <c r="AJ19" s="346"/>
      <c r="AK19" s="347"/>
      <c r="AL19" s="345">
        <v>66675</v>
      </c>
      <c r="AM19" s="346"/>
      <c r="AN19" s="347"/>
      <c r="AO19" s="348">
        <f t="shared" si="0"/>
        <v>1426144</v>
      </c>
      <c r="AP19" s="349"/>
      <c r="AQ19" s="349"/>
      <c r="AR19" s="350"/>
      <c r="AS19" s="351">
        <f aca="true" t="shared" si="1" ref="AS19:AS26">AO19/AO15*100</f>
        <v>101.764936742281</v>
      </c>
      <c r="AT19" s="352"/>
      <c r="AU19" s="353">
        <v>35</v>
      </c>
      <c r="AV19" s="306"/>
      <c r="AW19" s="4"/>
    </row>
    <row r="20" spans="1:49" ht="27.75" customHeight="1">
      <c r="A20" s="354"/>
      <c r="B20" s="137" t="s">
        <v>10</v>
      </c>
      <c r="C20" s="138"/>
      <c r="D20" s="139"/>
      <c r="E20" s="348">
        <v>13131</v>
      </c>
      <c r="F20" s="349"/>
      <c r="G20" s="350"/>
      <c r="H20" s="348">
        <v>14426</v>
      </c>
      <c r="I20" s="349"/>
      <c r="J20" s="350"/>
      <c r="K20" s="348">
        <v>14537</v>
      </c>
      <c r="L20" s="349"/>
      <c r="M20" s="350"/>
      <c r="N20" s="348">
        <v>12772</v>
      </c>
      <c r="O20" s="349"/>
      <c r="P20" s="350"/>
      <c r="Q20" s="348">
        <v>12499</v>
      </c>
      <c r="R20" s="349"/>
      <c r="S20" s="350"/>
      <c r="T20" s="348">
        <v>10277</v>
      </c>
      <c r="U20" s="349"/>
      <c r="V20" s="350"/>
      <c r="W20" s="348">
        <v>13535</v>
      </c>
      <c r="X20" s="349"/>
      <c r="Y20" s="350"/>
      <c r="Z20" s="348">
        <v>15406</v>
      </c>
      <c r="AA20" s="349"/>
      <c r="AB20" s="350"/>
      <c r="AC20" s="348">
        <v>14940</v>
      </c>
      <c r="AD20" s="349"/>
      <c r="AE20" s="350"/>
      <c r="AF20" s="348">
        <v>12763</v>
      </c>
      <c r="AG20" s="349"/>
      <c r="AH20" s="350"/>
      <c r="AI20" s="348">
        <v>6821</v>
      </c>
      <c r="AJ20" s="349"/>
      <c r="AK20" s="350"/>
      <c r="AL20" s="348">
        <v>6927</v>
      </c>
      <c r="AM20" s="349"/>
      <c r="AN20" s="350"/>
      <c r="AO20" s="348">
        <f t="shared" si="0"/>
        <v>148034</v>
      </c>
      <c r="AP20" s="349"/>
      <c r="AQ20" s="349"/>
      <c r="AR20" s="350"/>
      <c r="AS20" s="355">
        <f t="shared" si="1"/>
        <v>113.58746527937633</v>
      </c>
      <c r="AT20" s="356"/>
      <c r="AU20" s="357"/>
      <c r="AV20" s="309"/>
      <c r="AW20" s="4"/>
    </row>
    <row r="21" spans="1:49" ht="27.75" customHeight="1">
      <c r="A21" s="354"/>
      <c r="B21" s="358" t="s">
        <v>11</v>
      </c>
      <c r="C21" s="359"/>
      <c r="D21" s="360"/>
      <c r="E21" s="348">
        <v>107698</v>
      </c>
      <c r="F21" s="349"/>
      <c r="G21" s="350"/>
      <c r="H21" s="348">
        <v>118487</v>
      </c>
      <c r="I21" s="349"/>
      <c r="J21" s="350"/>
      <c r="K21" s="348">
        <v>130072</v>
      </c>
      <c r="L21" s="349"/>
      <c r="M21" s="350"/>
      <c r="N21" s="348">
        <v>111221</v>
      </c>
      <c r="O21" s="349"/>
      <c r="P21" s="350"/>
      <c r="Q21" s="348">
        <v>110233</v>
      </c>
      <c r="R21" s="349"/>
      <c r="S21" s="350"/>
      <c r="T21" s="348">
        <v>104754</v>
      </c>
      <c r="U21" s="349"/>
      <c r="V21" s="350"/>
      <c r="W21" s="348">
        <v>108374</v>
      </c>
      <c r="X21" s="349"/>
      <c r="Y21" s="350"/>
      <c r="Z21" s="348">
        <v>122556</v>
      </c>
      <c r="AA21" s="349"/>
      <c r="AB21" s="350"/>
      <c r="AC21" s="348">
        <v>132285</v>
      </c>
      <c r="AD21" s="349"/>
      <c r="AE21" s="350"/>
      <c r="AF21" s="348">
        <v>113402</v>
      </c>
      <c r="AG21" s="349"/>
      <c r="AH21" s="350"/>
      <c r="AI21" s="348">
        <v>59280</v>
      </c>
      <c r="AJ21" s="349"/>
      <c r="AK21" s="350"/>
      <c r="AL21" s="348">
        <v>59748</v>
      </c>
      <c r="AM21" s="349"/>
      <c r="AN21" s="350"/>
      <c r="AO21" s="348">
        <f t="shared" si="0"/>
        <v>1278110</v>
      </c>
      <c r="AP21" s="349"/>
      <c r="AQ21" s="349"/>
      <c r="AR21" s="350"/>
      <c r="AS21" s="355">
        <f t="shared" si="1"/>
        <v>100.55275654480742</v>
      </c>
      <c r="AT21" s="356"/>
      <c r="AU21" s="357"/>
      <c r="AV21" s="309"/>
      <c r="AW21" s="4"/>
    </row>
    <row r="22" spans="1:49" ht="27.75" customHeight="1">
      <c r="A22" s="361"/>
      <c r="B22" s="358" t="s">
        <v>0</v>
      </c>
      <c r="C22" s="359"/>
      <c r="D22" s="360"/>
      <c r="E22" s="348">
        <v>95076</v>
      </c>
      <c r="F22" s="349"/>
      <c r="G22" s="350"/>
      <c r="H22" s="348">
        <v>103947</v>
      </c>
      <c r="I22" s="349"/>
      <c r="J22" s="350"/>
      <c r="K22" s="348">
        <v>113249</v>
      </c>
      <c r="L22" s="349"/>
      <c r="M22" s="350"/>
      <c r="N22" s="348">
        <v>95892</v>
      </c>
      <c r="O22" s="349"/>
      <c r="P22" s="350"/>
      <c r="Q22" s="348">
        <v>94569</v>
      </c>
      <c r="R22" s="349"/>
      <c r="S22" s="350"/>
      <c r="T22" s="348">
        <v>88907</v>
      </c>
      <c r="U22" s="349"/>
      <c r="V22" s="350"/>
      <c r="W22" s="348">
        <v>92118</v>
      </c>
      <c r="X22" s="349"/>
      <c r="Y22" s="350"/>
      <c r="Z22" s="348">
        <v>104350</v>
      </c>
      <c r="AA22" s="349"/>
      <c r="AB22" s="350"/>
      <c r="AC22" s="348">
        <v>113710</v>
      </c>
      <c r="AD22" s="349"/>
      <c r="AE22" s="350"/>
      <c r="AF22" s="348">
        <v>96523</v>
      </c>
      <c r="AG22" s="349"/>
      <c r="AH22" s="350"/>
      <c r="AI22" s="348">
        <v>49795</v>
      </c>
      <c r="AJ22" s="349"/>
      <c r="AK22" s="350"/>
      <c r="AL22" s="348">
        <v>49616</v>
      </c>
      <c r="AM22" s="349"/>
      <c r="AN22" s="350"/>
      <c r="AO22" s="348">
        <f t="shared" si="0"/>
        <v>1097752</v>
      </c>
      <c r="AP22" s="349"/>
      <c r="AQ22" s="349"/>
      <c r="AR22" s="350"/>
      <c r="AS22" s="355">
        <f t="shared" si="1"/>
        <v>99.39615418395702</v>
      </c>
      <c r="AT22" s="356"/>
      <c r="AU22" s="362"/>
      <c r="AV22" s="315"/>
      <c r="AW22" s="4"/>
    </row>
    <row r="23" spans="1:49" ht="27.75" customHeight="1">
      <c r="A23" s="140">
        <v>21</v>
      </c>
      <c r="B23" s="141" t="s">
        <v>9</v>
      </c>
      <c r="C23" s="141"/>
      <c r="D23" s="141"/>
      <c r="E23" s="301">
        <v>115659</v>
      </c>
      <c r="F23" s="301"/>
      <c r="G23" s="301"/>
      <c r="H23" s="302">
        <v>132240</v>
      </c>
      <c r="I23" s="302"/>
      <c r="J23" s="302"/>
      <c r="K23" s="301">
        <v>146272</v>
      </c>
      <c r="L23" s="301"/>
      <c r="M23" s="303"/>
      <c r="N23" s="301">
        <v>125246</v>
      </c>
      <c r="O23" s="301"/>
      <c r="P23" s="303"/>
      <c r="Q23" s="301">
        <v>118038</v>
      </c>
      <c r="R23" s="301"/>
      <c r="S23" s="303"/>
      <c r="T23" s="301">
        <v>121225</v>
      </c>
      <c r="U23" s="301"/>
      <c r="V23" s="303"/>
      <c r="W23" s="301">
        <v>132516</v>
      </c>
      <c r="X23" s="301"/>
      <c r="Y23" s="303"/>
      <c r="Z23" s="301">
        <v>136698</v>
      </c>
      <c r="AA23" s="301"/>
      <c r="AB23" s="303"/>
      <c r="AC23" s="301">
        <v>143108</v>
      </c>
      <c r="AD23" s="301"/>
      <c r="AE23" s="303"/>
      <c r="AF23" s="301">
        <v>121983</v>
      </c>
      <c r="AG23" s="301"/>
      <c r="AH23" s="303"/>
      <c r="AI23" s="301">
        <v>79560</v>
      </c>
      <c r="AJ23" s="301"/>
      <c r="AK23" s="303"/>
      <c r="AL23" s="301">
        <v>66907</v>
      </c>
      <c r="AM23" s="301"/>
      <c r="AN23" s="303"/>
      <c r="AO23" s="301">
        <f aca="true" t="shared" si="2" ref="AO23:AO30">SUM(E23:AN23)</f>
        <v>1439452</v>
      </c>
      <c r="AP23" s="301"/>
      <c r="AQ23" s="301"/>
      <c r="AR23" s="303"/>
      <c r="AS23" s="304">
        <f t="shared" si="1"/>
        <v>100.93314560100524</v>
      </c>
      <c r="AT23" s="304"/>
      <c r="AU23" s="305">
        <v>35</v>
      </c>
      <c r="AV23" s="306"/>
      <c r="AW23" s="3"/>
    </row>
    <row r="24" spans="1:49" ht="27.75" customHeight="1">
      <c r="A24" s="140"/>
      <c r="B24" s="137" t="s">
        <v>10</v>
      </c>
      <c r="C24" s="138"/>
      <c r="D24" s="139"/>
      <c r="E24" s="301">
        <v>13597</v>
      </c>
      <c r="F24" s="301"/>
      <c r="G24" s="301"/>
      <c r="H24" s="302">
        <v>16222</v>
      </c>
      <c r="I24" s="302"/>
      <c r="J24" s="302"/>
      <c r="K24" s="302">
        <v>15651</v>
      </c>
      <c r="L24" s="302"/>
      <c r="M24" s="303"/>
      <c r="N24" s="302">
        <v>14580</v>
      </c>
      <c r="O24" s="302"/>
      <c r="P24" s="303"/>
      <c r="Q24" s="302">
        <v>12729</v>
      </c>
      <c r="R24" s="302"/>
      <c r="S24" s="303"/>
      <c r="T24" s="302">
        <v>11426</v>
      </c>
      <c r="U24" s="302"/>
      <c r="V24" s="303"/>
      <c r="W24" s="302">
        <v>15794</v>
      </c>
      <c r="X24" s="302"/>
      <c r="Y24" s="303"/>
      <c r="Z24" s="302">
        <v>15484</v>
      </c>
      <c r="AA24" s="302"/>
      <c r="AB24" s="303"/>
      <c r="AC24" s="302">
        <v>15932</v>
      </c>
      <c r="AD24" s="302"/>
      <c r="AE24" s="303"/>
      <c r="AF24" s="302">
        <v>12990</v>
      </c>
      <c r="AG24" s="302"/>
      <c r="AH24" s="303"/>
      <c r="AI24" s="302">
        <v>8640</v>
      </c>
      <c r="AJ24" s="302"/>
      <c r="AK24" s="303"/>
      <c r="AL24" s="302">
        <v>7574</v>
      </c>
      <c r="AM24" s="302"/>
      <c r="AN24" s="303"/>
      <c r="AO24" s="301">
        <f t="shared" si="2"/>
        <v>160619</v>
      </c>
      <c r="AP24" s="301"/>
      <c r="AQ24" s="301"/>
      <c r="AR24" s="303"/>
      <c r="AS24" s="307">
        <f t="shared" si="1"/>
        <v>108.50142534823081</v>
      </c>
      <c r="AT24" s="307"/>
      <c r="AU24" s="308"/>
      <c r="AV24" s="309"/>
      <c r="AW24" s="4"/>
    </row>
    <row r="25" spans="1:49" ht="27.75" customHeight="1">
      <c r="A25" s="140"/>
      <c r="B25" s="135" t="s">
        <v>11</v>
      </c>
      <c r="C25" s="135"/>
      <c r="D25" s="135"/>
      <c r="E25" s="301">
        <v>102062</v>
      </c>
      <c r="F25" s="301"/>
      <c r="G25" s="301"/>
      <c r="H25" s="302">
        <v>116018</v>
      </c>
      <c r="I25" s="302"/>
      <c r="J25" s="302"/>
      <c r="K25" s="302">
        <v>130621</v>
      </c>
      <c r="L25" s="302"/>
      <c r="M25" s="303"/>
      <c r="N25" s="302">
        <v>110666</v>
      </c>
      <c r="O25" s="302"/>
      <c r="P25" s="303"/>
      <c r="Q25" s="302">
        <v>105309</v>
      </c>
      <c r="R25" s="302"/>
      <c r="S25" s="303"/>
      <c r="T25" s="302">
        <v>109799</v>
      </c>
      <c r="U25" s="302"/>
      <c r="V25" s="303"/>
      <c r="W25" s="302">
        <v>116722</v>
      </c>
      <c r="X25" s="302"/>
      <c r="Y25" s="303"/>
      <c r="Z25" s="302">
        <v>121214</v>
      </c>
      <c r="AA25" s="302"/>
      <c r="AB25" s="303"/>
      <c r="AC25" s="302">
        <v>127176</v>
      </c>
      <c r="AD25" s="302"/>
      <c r="AE25" s="303"/>
      <c r="AF25" s="302">
        <v>108993</v>
      </c>
      <c r="AG25" s="302"/>
      <c r="AH25" s="303"/>
      <c r="AI25" s="302">
        <v>70920</v>
      </c>
      <c r="AJ25" s="302"/>
      <c r="AK25" s="303"/>
      <c r="AL25" s="302">
        <v>59333</v>
      </c>
      <c r="AM25" s="302"/>
      <c r="AN25" s="303"/>
      <c r="AO25" s="301">
        <f t="shared" si="2"/>
        <v>1278833</v>
      </c>
      <c r="AP25" s="301"/>
      <c r="AQ25" s="301"/>
      <c r="AR25" s="303"/>
      <c r="AS25" s="310">
        <f t="shared" si="1"/>
        <v>100.05656790104138</v>
      </c>
      <c r="AT25" s="310"/>
      <c r="AU25" s="308"/>
      <c r="AV25" s="309"/>
      <c r="AW25" s="4"/>
    </row>
    <row r="26" spans="1:49" ht="27.75" customHeight="1">
      <c r="A26" s="162"/>
      <c r="B26" s="161" t="s">
        <v>0</v>
      </c>
      <c r="C26" s="161"/>
      <c r="D26" s="161"/>
      <c r="E26" s="311">
        <v>85295</v>
      </c>
      <c r="F26" s="311"/>
      <c r="G26" s="311"/>
      <c r="H26" s="311">
        <v>97527</v>
      </c>
      <c r="I26" s="311"/>
      <c r="J26" s="311"/>
      <c r="K26" s="311">
        <v>110172</v>
      </c>
      <c r="L26" s="311"/>
      <c r="M26" s="312"/>
      <c r="N26" s="311">
        <v>92689</v>
      </c>
      <c r="O26" s="311"/>
      <c r="P26" s="312"/>
      <c r="Q26" s="311">
        <v>86749</v>
      </c>
      <c r="R26" s="311"/>
      <c r="S26" s="312"/>
      <c r="T26" s="311">
        <v>89877</v>
      </c>
      <c r="U26" s="311"/>
      <c r="V26" s="312"/>
      <c r="W26" s="311">
        <v>95976</v>
      </c>
      <c r="X26" s="311"/>
      <c r="Y26" s="312"/>
      <c r="Z26" s="311">
        <v>100458</v>
      </c>
      <c r="AA26" s="311"/>
      <c r="AB26" s="312"/>
      <c r="AC26" s="311">
        <v>107378</v>
      </c>
      <c r="AD26" s="311"/>
      <c r="AE26" s="312"/>
      <c r="AF26" s="311">
        <v>90362</v>
      </c>
      <c r="AG26" s="311"/>
      <c r="AH26" s="312"/>
      <c r="AI26" s="311">
        <v>57544</v>
      </c>
      <c r="AJ26" s="311"/>
      <c r="AK26" s="312"/>
      <c r="AL26" s="311">
        <v>47857</v>
      </c>
      <c r="AM26" s="311"/>
      <c r="AN26" s="312"/>
      <c r="AO26" s="311">
        <f t="shared" si="2"/>
        <v>1061884</v>
      </c>
      <c r="AP26" s="311"/>
      <c r="AQ26" s="311"/>
      <c r="AR26" s="312"/>
      <c r="AS26" s="313">
        <f t="shared" si="1"/>
        <v>96.73259534029543</v>
      </c>
      <c r="AT26" s="313"/>
      <c r="AU26" s="308"/>
      <c r="AV26" s="309"/>
      <c r="AW26" s="4"/>
    </row>
    <row r="27" spans="1:49" ht="27.75" customHeight="1">
      <c r="A27" s="163">
        <v>22</v>
      </c>
      <c r="B27" s="141" t="s">
        <v>9</v>
      </c>
      <c r="C27" s="141"/>
      <c r="D27" s="141"/>
      <c r="E27" s="301">
        <v>110197</v>
      </c>
      <c r="F27" s="301"/>
      <c r="G27" s="301"/>
      <c r="H27" s="302">
        <v>129598</v>
      </c>
      <c r="I27" s="302"/>
      <c r="J27" s="302"/>
      <c r="K27" s="301">
        <v>142647</v>
      </c>
      <c r="L27" s="301"/>
      <c r="M27" s="303"/>
      <c r="N27" s="301">
        <v>118367</v>
      </c>
      <c r="O27" s="301"/>
      <c r="P27" s="303"/>
      <c r="Q27" s="301">
        <v>117077</v>
      </c>
      <c r="R27" s="301"/>
      <c r="S27" s="303"/>
      <c r="T27" s="301">
        <v>115481</v>
      </c>
      <c r="U27" s="301"/>
      <c r="V27" s="303"/>
      <c r="W27" s="301">
        <v>119227</v>
      </c>
      <c r="X27" s="301"/>
      <c r="Y27" s="303"/>
      <c r="Z27" s="301">
        <v>136555</v>
      </c>
      <c r="AA27" s="301"/>
      <c r="AB27" s="303"/>
      <c r="AC27" s="301">
        <v>147323</v>
      </c>
      <c r="AD27" s="301"/>
      <c r="AE27" s="303"/>
      <c r="AF27" s="301">
        <v>117318</v>
      </c>
      <c r="AG27" s="301"/>
      <c r="AH27" s="303"/>
      <c r="AI27" s="301">
        <v>58602</v>
      </c>
      <c r="AJ27" s="301"/>
      <c r="AK27" s="303"/>
      <c r="AL27" s="301">
        <v>58175</v>
      </c>
      <c r="AM27" s="301"/>
      <c r="AN27" s="303"/>
      <c r="AO27" s="301">
        <f t="shared" si="2"/>
        <v>1370567</v>
      </c>
      <c r="AP27" s="301"/>
      <c r="AQ27" s="301"/>
      <c r="AR27" s="303"/>
      <c r="AS27" s="304">
        <f>AO27/AO23*100</f>
        <v>95.21449829518455</v>
      </c>
      <c r="AT27" s="304"/>
      <c r="AU27" s="305">
        <v>35</v>
      </c>
      <c r="AV27" s="306"/>
      <c r="AW27" s="3"/>
    </row>
    <row r="28" spans="1:49" ht="27.75" customHeight="1">
      <c r="A28" s="163"/>
      <c r="B28" s="137" t="s">
        <v>10</v>
      </c>
      <c r="C28" s="138"/>
      <c r="D28" s="139"/>
      <c r="E28" s="301">
        <v>13917</v>
      </c>
      <c r="F28" s="301"/>
      <c r="G28" s="301"/>
      <c r="H28" s="302">
        <v>16611</v>
      </c>
      <c r="I28" s="302"/>
      <c r="J28" s="302"/>
      <c r="K28" s="302">
        <v>16811</v>
      </c>
      <c r="L28" s="302"/>
      <c r="M28" s="303"/>
      <c r="N28" s="302">
        <v>15201</v>
      </c>
      <c r="O28" s="302"/>
      <c r="P28" s="303"/>
      <c r="Q28" s="302">
        <v>13467</v>
      </c>
      <c r="R28" s="302"/>
      <c r="S28" s="303"/>
      <c r="T28" s="302">
        <v>11728</v>
      </c>
      <c r="U28" s="302"/>
      <c r="V28" s="303"/>
      <c r="W28" s="302">
        <v>15676</v>
      </c>
      <c r="X28" s="302"/>
      <c r="Y28" s="303"/>
      <c r="Z28" s="302">
        <v>17648</v>
      </c>
      <c r="AA28" s="302"/>
      <c r="AB28" s="303"/>
      <c r="AC28" s="302">
        <v>19183</v>
      </c>
      <c r="AD28" s="302"/>
      <c r="AE28" s="303"/>
      <c r="AF28" s="302">
        <v>14367</v>
      </c>
      <c r="AG28" s="302"/>
      <c r="AH28" s="303"/>
      <c r="AI28" s="302">
        <v>7233</v>
      </c>
      <c r="AJ28" s="302"/>
      <c r="AK28" s="303"/>
      <c r="AL28" s="302">
        <v>8139</v>
      </c>
      <c r="AM28" s="302"/>
      <c r="AN28" s="303"/>
      <c r="AO28" s="301">
        <f t="shared" si="2"/>
        <v>169981</v>
      </c>
      <c r="AP28" s="301"/>
      <c r="AQ28" s="301"/>
      <c r="AR28" s="303"/>
      <c r="AS28" s="307">
        <f>AO28/AO24*100</f>
        <v>105.82870021603921</v>
      </c>
      <c r="AT28" s="307"/>
      <c r="AU28" s="308"/>
      <c r="AV28" s="309"/>
      <c r="AW28" s="4"/>
    </row>
    <row r="29" spans="1:49" ht="27.75" customHeight="1">
      <c r="A29" s="163"/>
      <c r="B29" s="135" t="s">
        <v>11</v>
      </c>
      <c r="C29" s="135"/>
      <c r="D29" s="135"/>
      <c r="E29" s="301">
        <v>96280</v>
      </c>
      <c r="F29" s="301"/>
      <c r="G29" s="301"/>
      <c r="H29" s="302">
        <v>112987</v>
      </c>
      <c r="I29" s="302"/>
      <c r="J29" s="302"/>
      <c r="K29" s="302">
        <v>125836</v>
      </c>
      <c r="L29" s="302"/>
      <c r="M29" s="303"/>
      <c r="N29" s="302">
        <v>103166</v>
      </c>
      <c r="O29" s="302"/>
      <c r="P29" s="303"/>
      <c r="Q29" s="302">
        <v>103610</v>
      </c>
      <c r="R29" s="302"/>
      <c r="S29" s="303"/>
      <c r="T29" s="302">
        <v>103753</v>
      </c>
      <c r="U29" s="302"/>
      <c r="V29" s="303"/>
      <c r="W29" s="302">
        <v>103551</v>
      </c>
      <c r="X29" s="302"/>
      <c r="Y29" s="303"/>
      <c r="Z29" s="302">
        <v>118907</v>
      </c>
      <c r="AA29" s="302"/>
      <c r="AB29" s="303"/>
      <c r="AC29" s="302">
        <v>128140</v>
      </c>
      <c r="AD29" s="302"/>
      <c r="AE29" s="303"/>
      <c r="AF29" s="302">
        <v>102951</v>
      </c>
      <c r="AG29" s="302"/>
      <c r="AH29" s="303"/>
      <c r="AI29" s="302">
        <v>51369</v>
      </c>
      <c r="AJ29" s="302"/>
      <c r="AK29" s="303"/>
      <c r="AL29" s="302">
        <v>50036</v>
      </c>
      <c r="AM29" s="302"/>
      <c r="AN29" s="303"/>
      <c r="AO29" s="301">
        <f t="shared" si="2"/>
        <v>1200586</v>
      </c>
      <c r="AP29" s="301"/>
      <c r="AQ29" s="301"/>
      <c r="AR29" s="303"/>
      <c r="AS29" s="310">
        <f>AO29/AO25*100</f>
        <v>93.88137465955289</v>
      </c>
      <c r="AT29" s="310"/>
      <c r="AU29" s="308"/>
      <c r="AV29" s="309"/>
      <c r="AW29" s="4"/>
    </row>
    <row r="30" spans="1:49" ht="27.75" customHeight="1">
      <c r="A30" s="164"/>
      <c r="B30" s="161" t="s">
        <v>0</v>
      </c>
      <c r="C30" s="161"/>
      <c r="D30" s="161"/>
      <c r="E30" s="311">
        <v>79447</v>
      </c>
      <c r="F30" s="311"/>
      <c r="G30" s="311"/>
      <c r="H30" s="311">
        <v>93769</v>
      </c>
      <c r="I30" s="311"/>
      <c r="J30" s="311"/>
      <c r="K30" s="311">
        <v>103959</v>
      </c>
      <c r="L30" s="311"/>
      <c r="M30" s="312"/>
      <c r="N30" s="311">
        <v>83921</v>
      </c>
      <c r="O30" s="311"/>
      <c r="P30" s="312"/>
      <c r="Q30" s="311">
        <v>84026</v>
      </c>
      <c r="R30" s="311"/>
      <c r="S30" s="312"/>
      <c r="T30" s="311">
        <v>83301</v>
      </c>
      <c r="U30" s="311"/>
      <c r="V30" s="312"/>
      <c r="W30" s="311">
        <v>84050</v>
      </c>
      <c r="X30" s="311"/>
      <c r="Y30" s="312"/>
      <c r="Z30" s="311">
        <v>96749</v>
      </c>
      <c r="AA30" s="311"/>
      <c r="AB30" s="312"/>
      <c r="AC30" s="311">
        <v>105985</v>
      </c>
      <c r="AD30" s="311"/>
      <c r="AE30" s="312"/>
      <c r="AF30" s="311">
        <v>85166</v>
      </c>
      <c r="AG30" s="311"/>
      <c r="AH30" s="312"/>
      <c r="AI30" s="311">
        <v>40863</v>
      </c>
      <c r="AJ30" s="311"/>
      <c r="AK30" s="312"/>
      <c r="AL30" s="311">
        <v>39388</v>
      </c>
      <c r="AM30" s="311"/>
      <c r="AN30" s="312"/>
      <c r="AO30" s="311">
        <f t="shared" si="2"/>
        <v>980624</v>
      </c>
      <c r="AP30" s="311"/>
      <c r="AQ30" s="311"/>
      <c r="AR30" s="312"/>
      <c r="AS30" s="313">
        <f>AO30/AO26*100</f>
        <v>92.34756338733797</v>
      </c>
      <c r="AT30" s="313"/>
      <c r="AU30" s="308"/>
      <c r="AV30" s="309"/>
      <c r="AW30" s="4"/>
    </row>
    <row r="31" spans="1:49" ht="27.75" customHeight="1">
      <c r="A31" s="140">
        <v>23</v>
      </c>
      <c r="B31" s="141" t="s">
        <v>9</v>
      </c>
      <c r="C31" s="141"/>
      <c r="D31" s="141"/>
      <c r="E31" s="301">
        <f>E32+E33</f>
        <v>107676</v>
      </c>
      <c r="F31" s="301"/>
      <c r="G31" s="301"/>
      <c r="H31" s="301">
        <f>H32+H33</f>
        <v>126568</v>
      </c>
      <c r="I31" s="301"/>
      <c r="J31" s="301"/>
      <c r="K31" s="301">
        <f>K32+K33</f>
        <v>138381</v>
      </c>
      <c r="L31" s="301"/>
      <c r="M31" s="301"/>
      <c r="N31" s="301">
        <f>N32+N33</f>
        <v>122200</v>
      </c>
      <c r="O31" s="301"/>
      <c r="P31" s="301"/>
      <c r="Q31" s="301">
        <f>Q32+Q33</f>
        <v>123249</v>
      </c>
      <c r="R31" s="301"/>
      <c r="S31" s="301"/>
      <c r="T31" s="301">
        <f>T32+T33</f>
        <v>120161</v>
      </c>
      <c r="U31" s="301"/>
      <c r="V31" s="301"/>
      <c r="W31" s="301">
        <f>W32+W33</f>
        <v>117908</v>
      </c>
      <c r="X31" s="301"/>
      <c r="Y31" s="301"/>
      <c r="Z31" s="301">
        <f>Z32+Z33</f>
        <v>142223</v>
      </c>
      <c r="AA31" s="301"/>
      <c r="AB31" s="301"/>
      <c r="AC31" s="301">
        <f>AC32+AC33</f>
        <v>143341</v>
      </c>
      <c r="AD31" s="301"/>
      <c r="AE31" s="301"/>
      <c r="AF31" s="301">
        <f>AF32+AF33</f>
        <v>122295</v>
      </c>
      <c r="AG31" s="301"/>
      <c r="AH31" s="301"/>
      <c r="AI31" s="301">
        <f>AI32+AI33</f>
        <v>67306</v>
      </c>
      <c r="AJ31" s="301"/>
      <c r="AK31" s="301"/>
      <c r="AL31" s="301">
        <f>AL32+AL33</f>
        <v>51617</v>
      </c>
      <c r="AM31" s="301"/>
      <c r="AN31" s="301"/>
      <c r="AO31" s="301">
        <f aca="true" t="shared" si="3" ref="AO31:AO38">SUM(E31:AN31)</f>
        <v>1382925</v>
      </c>
      <c r="AP31" s="301"/>
      <c r="AQ31" s="301"/>
      <c r="AR31" s="303"/>
      <c r="AS31" s="304">
        <f aca="true" t="shared" si="4" ref="AS31:AS38">AO31/AO23*100</f>
        <v>96.07301945462578</v>
      </c>
      <c r="AT31" s="304"/>
      <c r="AU31" s="305">
        <v>35</v>
      </c>
      <c r="AV31" s="306"/>
      <c r="AW31" s="3"/>
    </row>
    <row r="32" spans="1:49" ht="27.75" customHeight="1">
      <c r="A32" s="140"/>
      <c r="B32" s="137" t="s">
        <v>10</v>
      </c>
      <c r="C32" s="138"/>
      <c r="D32" s="139"/>
      <c r="E32" s="301">
        <v>15853</v>
      </c>
      <c r="F32" s="301"/>
      <c r="G32" s="301"/>
      <c r="H32" s="302">
        <v>19299</v>
      </c>
      <c r="I32" s="302"/>
      <c r="J32" s="302"/>
      <c r="K32" s="302">
        <v>18018</v>
      </c>
      <c r="L32" s="302"/>
      <c r="M32" s="303"/>
      <c r="N32" s="302">
        <v>17653</v>
      </c>
      <c r="O32" s="302"/>
      <c r="P32" s="303"/>
      <c r="Q32" s="302">
        <v>15351</v>
      </c>
      <c r="R32" s="302"/>
      <c r="S32" s="303"/>
      <c r="T32" s="302">
        <v>14237</v>
      </c>
      <c r="U32" s="302"/>
      <c r="V32" s="303"/>
      <c r="W32" s="302">
        <v>18037</v>
      </c>
      <c r="X32" s="302"/>
      <c r="Y32" s="303"/>
      <c r="Z32" s="302">
        <v>21047</v>
      </c>
      <c r="AA32" s="302"/>
      <c r="AB32" s="303"/>
      <c r="AC32" s="302">
        <v>20864</v>
      </c>
      <c r="AD32" s="302"/>
      <c r="AE32" s="303"/>
      <c r="AF32" s="302">
        <v>16673</v>
      </c>
      <c r="AG32" s="302"/>
      <c r="AH32" s="303"/>
      <c r="AI32" s="302">
        <v>9169</v>
      </c>
      <c r="AJ32" s="302"/>
      <c r="AK32" s="303"/>
      <c r="AL32" s="302">
        <v>7395</v>
      </c>
      <c r="AM32" s="302"/>
      <c r="AN32" s="303"/>
      <c r="AO32" s="301">
        <f t="shared" si="3"/>
        <v>193596</v>
      </c>
      <c r="AP32" s="301"/>
      <c r="AQ32" s="301"/>
      <c r="AR32" s="303"/>
      <c r="AS32" s="307">
        <f t="shared" si="4"/>
        <v>120.53119493957752</v>
      </c>
      <c r="AT32" s="307"/>
      <c r="AU32" s="308"/>
      <c r="AV32" s="309"/>
      <c r="AW32" s="4"/>
    </row>
    <row r="33" spans="1:49" ht="27.75" customHeight="1">
      <c r="A33" s="140"/>
      <c r="B33" s="135" t="s">
        <v>11</v>
      </c>
      <c r="C33" s="135"/>
      <c r="D33" s="135"/>
      <c r="E33" s="301">
        <v>91823</v>
      </c>
      <c r="F33" s="301"/>
      <c r="G33" s="301"/>
      <c r="H33" s="302">
        <v>107269</v>
      </c>
      <c r="I33" s="302"/>
      <c r="J33" s="302"/>
      <c r="K33" s="302">
        <v>120363</v>
      </c>
      <c r="L33" s="302"/>
      <c r="M33" s="303"/>
      <c r="N33" s="302">
        <v>104547</v>
      </c>
      <c r="O33" s="302"/>
      <c r="P33" s="303"/>
      <c r="Q33" s="302">
        <v>107898</v>
      </c>
      <c r="R33" s="302"/>
      <c r="S33" s="303"/>
      <c r="T33" s="302">
        <v>105924</v>
      </c>
      <c r="U33" s="302"/>
      <c r="V33" s="303"/>
      <c r="W33" s="302">
        <v>99871</v>
      </c>
      <c r="X33" s="302"/>
      <c r="Y33" s="303"/>
      <c r="Z33" s="302">
        <v>121176</v>
      </c>
      <c r="AA33" s="302"/>
      <c r="AB33" s="303"/>
      <c r="AC33" s="302">
        <v>122477</v>
      </c>
      <c r="AD33" s="302"/>
      <c r="AE33" s="303"/>
      <c r="AF33" s="302">
        <v>105622</v>
      </c>
      <c r="AG33" s="302"/>
      <c r="AH33" s="303"/>
      <c r="AI33" s="302">
        <v>58137</v>
      </c>
      <c r="AJ33" s="302"/>
      <c r="AK33" s="303"/>
      <c r="AL33" s="302">
        <v>44222</v>
      </c>
      <c r="AM33" s="302"/>
      <c r="AN33" s="303"/>
      <c r="AO33" s="301">
        <f t="shared" si="3"/>
        <v>1189329</v>
      </c>
      <c r="AP33" s="301"/>
      <c r="AQ33" s="301"/>
      <c r="AR33" s="303"/>
      <c r="AS33" s="310">
        <f t="shared" si="4"/>
        <v>93.00111898895321</v>
      </c>
      <c r="AT33" s="310"/>
      <c r="AU33" s="308"/>
      <c r="AV33" s="309"/>
      <c r="AW33" s="4"/>
    </row>
    <row r="34" spans="1:49" ht="27.75" customHeight="1">
      <c r="A34" s="140"/>
      <c r="B34" s="135" t="s">
        <v>0</v>
      </c>
      <c r="C34" s="135"/>
      <c r="D34" s="135"/>
      <c r="E34" s="301">
        <v>73747</v>
      </c>
      <c r="F34" s="301"/>
      <c r="G34" s="301"/>
      <c r="H34" s="301">
        <v>86844</v>
      </c>
      <c r="I34" s="301"/>
      <c r="J34" s="301"/>
      <c r="K34" s="301">
        <v>97272</v>
      </c>
      <c r="L34" s="301"/>
      <c r="M34" s="303"/>
      <c r="N34" s="301">
        <v>84275</v>
      </c>
      <c r="O34" s="301"/>
      <c r="P34" s="303"/>
      <c r="Q34" s="301">
        <v>86522</v>
      </c>
      <c r="R34" s="301"/>
      <c r="S34" s="303"/>
      <c r="T34" s="301">
        <v>83754</v>
      </c>
      <c r="U34" s="301"/>
      <c r="V34" s="303"/>
      <c r="W34" s="301">
        <v>79571</v>
      </c>
      <c r="X34" s="301"/>
      <c r="Y34" s="303"/>
      <c r="Z34" s="301">
        <v>96971</v>
      </c>
      <c r="AA34" s="301"/>
      <c r="AB34" s="303"/>
      <c r="AC34" s="301">
        <v>98607</v>
      </c>
      <c r="AD34" s="301"/>
      <c r="AE34" s="303"/>
      <c r="AF34" s="301">
        <v>85328</v>
      </c>
      <c r="AG34" s="301"/>
      <c r="AH34" s="303"/>
      <c r="AI34" s="301">
        <v>46335</v>
      </c>
      <c r="AJ34" s="301"/>
      <c r="AK34" s="303"/>
      <c r="AL34" s="301">
        <v>35365</v>
      </c>
      <c r="AM34" s="301"/>
      <c r="AN34" s="303"/>
      <c r="AO34" s="301">
        <f t="shared" si="3"/>
        <v>954591</v>
      </c>
      <c r="AP34" s="301"/>
      <c r="AQ34" s="301"/>
      <c r="AR34" s="303"/>
      <c r="AS34" s="307">
        <f t="shared" si="4"/>
        <v>89.895977338391</v>
      </c>
      <c r="AT34" s="307"/>
      <c r="AU34" s="314"/>
      <c r="AV34" s="315"/>
      <c r="AW34" s="4"/>
    </row>
    <row r="35" spans="1:49" ht="27.75" customHeight="1">
      <c r="A35" s="153">
        <v>24</v>
      </c>
      <c r="B35" s="156" t="s">
        <v>9</v>
      </c>
      <c r="C35" s="156"/>
      <c r="D35" s="156"/>
      <c r="E35" s="316">
        <f>E36+E37</f>
        <v>114560</v>
      </c>
      <c r="F35" s="316"/>
      <c r="G35" s="316"/>
      <c r="H35" s="316">
        <f>H36+H37</f>
        <v>130351</v>
      </c>
      <c r="I35" s="316"/>
      <c r="J35" s="316"/>
      <c r="K35" s="316">
        <f>K36+K37</f>
        <v>147060</v>
      </c>
      <c r="L35" s="316"/>
      <c r="M35" s="316"/>
      <c r="N35" s="316">
        <f>N36+N37</f>
        <v>122233</v>
      </c>
      <c r="O35" s="316"/>
      <c r="P35" s="316"/>
      <c r="Q35" s="316">
        <f>Q36+Q37</f>
        <v>120866</v>
      </c>
      <c r="R35" s="316"/>
      <c r="S35" s="316"/>
      <c r="T35" s="316">
        <f>T36+T37</f>
        <v>115143</v>
      </c>
      <c r="U35" s="316"/>
      <c r="V35" s="316"/>
      <c r="W35" s="316">
        <f>W36+W37</f>
        <v>126015</v>
      </c>
      <c r="X35" s="316"/>
      <c r="Y35" s="316"/>
      <c r="Z35" s="316">
        <f>Z36+Z37</f>
        <v>134249</v>
      </c>
      <c r="AA35" s="316"/>
      <c r="AB35" s="316"/>
      <c r="AC35" s="316">
        <f>AC36+AC37</f>
        <v>137293</v>
      </c>
      <c r="AD35" s="316"/>
      <c r="AE35" s="316"/>
      <c r="AF35" s="316">
        <f>AF36+AF37</f>
        <v>107833</v>
      </c>
      <c r="AG35" s="316"/>
      <c r="AH35" s="316"/>
      <c r="AI35" s="316">
        <f>AI36+AI37</f>
        <v>67947</v>
      </c>
      <c r="AJ35" s="316"/>
      <c r="AK35" s="316"/>
      <c r="AL35" s="316">
        <f>AL36+AL37</f>
        <v>55446</v>
      </c>
      <c r="AM35" s="316"/>
      <c r="AN35" s="316"/>
      <c r="AO35" s="317">
        <f t="shared" si="3"/>
        <v>1378996</v>
      </c>
      <c r="AP35" s="317"/>
      <c r="AQ35" s="317"/>
      <c r="AR35" s="318"/>
      <c r="AS35" s="319">
        <f t="shared" si="4"/>
        <v>100.61500094486442</v>
      </c>
      <c r="AT35" s="319"/>
      <c r="AU35" s="320">
        <v>36</v>
      </c>
      <c r="AV35" s="321"/>
      <c r="AW35" s="3"/>
    </row>
    <row r="36" spans="1:49" ht="27.75" customHeight="1">
      <c r="A36" s="154"/>
      <c r="B36" s="150" t="s">
        <v>10</v>
      </c>
      <c r="C36" s="151"/>
      <c r="D36" s="152"/>
      <c r="E36" s="322">
        <v>17600</v>
      </c>
      <c r="F36" s="322"/>
      <c r="G36" s="322"/>
      <c r="H36" s="323">
        <v>21367</v>
      </c>
      <c r="I36" s="323"/>
      <c r="J36" s="323"/>
      <c r="K36" s="323">
        <v>22146</v>
      </c>
      <c r="L36" s="323"/>
      <c r="M36" s="324"/>
      <c r="N36" s="323">
        <v>19125</v>
      </c>
      <c r="O36" s="323"/>
      <c r="P36" s="324"/>
      <c r="Q36" s="323">
        <v>18009</v>
      </c>
      <c r="R36" s="323"/>
      <c r="S36" s="324"/>
      <c r="T36" s="323">
        <v>14955</v>
      </c>
      <c r="U36" s="323"/>
      <c r="V36" s="324"/>
      <c r="W36" s="323">
        <v>21332</v>
      </c>
      <c r="X36" s="323"/>
      <c r="Y36" s="324"/>
      <c r="Z36" s="323">
        <v>21927</v>
      </c>
      <c r="AA36" s="323"/>
      <c r="AB36" s="324"/>
      <c r="AC36" s="323">
        <v>22197</v>
      </c>
      <c r="AD36" s="323"/>
      <c r="AE36" s="324"/>
      <c r="AF36" s="323">
        <v>15810</v>
      </c>
      <c r="AG36" s="323"/>
      <c r="AH36" s="324"/>
      <c r="AI36" s="323">
        <v>9654</v>
      </c>
      <c r="AJ36" s="323"/>
      <c r="AK36" s="324"/>
      <c r="AL36" s="323">
        <v>8704</v>
      </c>
      <c r="AM36" s="323"/>
      <c r="AN36" s="324"/>
      <c r="AO36" s="325">
        <f t="shared" si="3"/>
        <v>212826</v>
      </c>
      <c r="AP36" s="325"/>
      <c r="AQ36" s="325"/>
      <c r="AR36" s="326"/>
      <c r="AS36" s="327">
        <f t="shared" si="4"/>
        <v>125.20575829063247</v>
      </c>
      <c r="AT36" s="327"/>
      <c r="AU36" s="320"/>
      <c r="AV36" s="321"/>
      <c r="AW36" s="4"/>
    </row>
    <row r="37" spans="1:49" ht="27.75" customHeight="1">
      <c r="A37" s="154"/>
      <c r="B37" s="149" t="s">
        <v>11</v>
      </c>
      <c r="C37" s="149"/>
      <c r="D37" s="149"/>
      <c r="E37" s="322">
        <v>96960</v>
      </c>
      <c r="F37" s="322"/>
      <c r="G37" s="322"/>
      <c r="H37" s="323">
        <v>108984</v>
      </c>
      <c r="I37" s="323"/>
      <c r="J37" s="323"/>
      <c r="K37" s="323">
        <v>124914</v>
      </c>
      <c r="L37" s="323"/>
      <c r="M37" s="324"/>
      <c r="N37" s="323">
        <v>103108</v>
      </c>
      <c r="O37" s="323"/>
      <c r="P37" s="324"/>
      <c r="Q37" s="323">
        <v>102857</v>
      </c>
      <c r="R37" s="323"/>
      <c r="S37" s="324"/>
      <c r="T37" s="323">
        <v>100188</v>
      </c>
      <c r="U37" s="323"/>
      <c r="V37" s="324"/>
      <c r="W37" s="323">
        <v>104683</v>
      </c>
      <c r="X37" s="323"/>
      <c r="Y37" s="324"/>
      <c r="Z37" s="323">
        <v>112322</v>
      </c>
      <c r="AA37" s="323"/>
      <c r="AB37" s="324"/>
      <c r="AC37" s="323">
        <v>115096</v>
      </c>
      <c r="AD37" s="323"/>
      <c r="AE37" s="324"/>
      <c r="AF37" s="323">
        <v>92023</v>
      </c>
      <c r="AG37" s="323"/>
      <c r="AH37" s="324"/>
      <c r="AI37" s="323">
        <v>58293</v>
      </c>
      <c r="AJ37" s="323"/>
      <c r="AK37" s="324"/>
      <c r="AL37" s="323">
        <v>46742</v>
      </c>
      <c r="AM37" s="323"/>
      <c r="AN37" s="324"/>
      <c r="AO37" s="325">
        <f t="shared" si="3"/>
        <v>1166170</v>
      </c>
      <c r="AP37" s="325"/>
      <c r="AQ37" s="325"/>
      <c r="AR37" s="326"/>
      <c r="AS37" s="328">
        <f t="shared" si="4"/>
        <v>97.13339985640346</v>
      </c>
      <c r="AT37" s="328"/>
      <c r="AU37" s="320"/>
      <c r="AV37" s="321"/>
      <c r="AW37" s="4"/>
    </row>
    <row r="38" spans="1:49" ht="27.75" customHeight="1" thickBot="1">
      <c r="A38" s="155"/>
      <c r="B38" s="136" t="s">
        <v>0</v>
      </c>
      <c r="C38" s="136"/>
      <c r="D38" s="136"/>
      <c r="E38" s="329">
        <v>77492</v>
      </c>
      <c r="F38" s="329"/>
      <c r="G38" s="329"/>
      <c r="H38" s="329">
        <v>87630</v>
      </c>
      <c r="I38" s="329"/>
      <c r="J38" s="329"/>
      <c r="K38" s="329">
        <v>99812</v>
      </c>
      <c r="L38" s="329"/>
      <c r="M38" s="330"/>
      <c r="N38" s="329">
        <v>82391</v>
      </c>
      <c r="O38" s="329"/>
      <c r="P38" s="330"/>
      <c r="Q38" s="329">
        <v>80944</v>
      </c>
      <c r="R38" s="329"/>
      <c r="S38" s="330"/>
      <c r="T38" s="329">
        <v>79021</v>
      </c>
      <c r="U38" s="329"/>
      <c r="V38" s="330"/>
      <c r="W38" s="329">
        <v>82153</v>
      </c>
      <c r="X38" s="329"/>
      <c r="Y38" s="330"/>
      <c r="Z38" s="329">
        <v>89553</v>
      </c>
      <c r="AA38" s="329"/>
      <c r="AB38" s="330"/>
      <c r="AC38" s="329">
        <v>91949</v>
      </c>
      <c r="AD38" s="329"/>
      <c r="AE38" s="330"/>
      <c r="AF38" s="329">
        <v>74229</v>
      </c>
      <c r="AG38" s="329"/>
      <c r="AH38" s="330"/>
      <c r="AI38" s="329">
        <v>46191</v>
      </c>
      <c r="AJ38" s="329"/>
      <c r="AK38" s="330"/>
      <c r="AL38" s="329">
        <v>37133</v>
      </c>
      <c r="AM38" s="329"/>
      <c r="AN38" s="330"/>
      <c r="AO38" s="331">
        <f t="shared" si="3"/>
        <v>928498</v>
      </c>
      <c r="AP38" s="331"/>
      <c r="AQ38" s="331"/>
      <c r="AR38" s="332"/>
      <c r="AS38" s="333">
        <f t="shared" si="4"/>
        <v>94.68440503189805</v>
      </c>
      <c r="AT38" s="333"/>
      <c r="AU38" s="334"/>
      <c r="AV38" s="335"/>
      <c r="AW38" s="4"/>
    </row>
    <row r="39" spans="1:49" ht="4.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7"/>
      <c r="AG39" s="17"/>
      <c r="AH39" s="18"/>
      <c r="AI39" s="19"/>
      <c r="AJ39" s="19"/>
      <c r="AK39" s="20"/>
      <c r="AL39" s="20"/>
      <c r="AM39" s="19"/>
      <c r="AN39" s="19"/>
      <c r="AO39" s="17"/>
      <c r="AP39" s="17"/>
      <c r="AQ39" s="17"/>
      <c r="AR39" s="18"/>
      <c r="AS39" s="21"/>
      <c r="AT39" s="21"/>
      <c r="AU39" s="21"/>
      <c r="AV39" s="22"/>
      <c r="AW39" s="4"/>
    </row>
    <row r="40" spans="1:49" ht="19.5" customHeight="1">
      <c r="A40" s="41" t="s">
        <v>35</v>
      </c>
      <c r="B40" s="41"/>
      <c r="C40" s="41"/>
      <c r="D40" s="41"/>
      <c r="E40" s="41"/>
      <c r="F40" s="41"/>
      <c r="G40" s="41"/>
      <c r="H40" s="41"/>
      <c r="I40" s="41"/>
      <c r="J40" s="41"/>
      <c r="K40" s="41"/>
      <c r="L40" s="41"/>
      <c r="M40" s="41"/>
      <c r="N40" s="41"/>
      <c r="O40" s="41"/>
      <c r="P40" s="41"/>
      <c r="Q40" s="41"/>
      <c r="R40" s="41"/>
      <c r="S40" s="41"/>
      <c r="T40" s="41"/>
      <c r="U40" s="41"/>
      <c r="V40" s="41"/>
      <c r="W40" s="41"/>
      <c r="X40" s="41"/>
      <c r="Y40" s="41"/>
      <c r="Z40" s="13"/>
      <c r="AA40" s="13"/>
      <c r="AB40" s="13"/>
      <c r="AC40" s="13"/>
      <c r="AD40" s="13"/>
      <c r="AE40" s="13"/>
      <c r="AF40" s="17"/>
      <c r="AG40" s="17"/>
      <c r="AH40" s="18"/>
      <c r="AI40" s="19"/>
      <c r="AJ40" s="19"/>
      <c r="AK40" s="20"/>
      <c r="AL40" s="20"/>
      <c r="AM40" s="19"/>
      <c r="AN40" s="19"/>
      <c r="AO40" s="17"/>
      <c r="AP40" s="17"/>
      <c r="AQ40" s="17"/>
      <c r="AR40" s="18"/>
      <c r="AS40" s="21"/>
      <c r="AT40" s="21"/>
      <c r="AU40" s="21"/>
      <c r="AV40" s="22"/>
      <c r="AW40" s="4"/>
    </row>
    <row r="41" spans="1:49" ht="19.5" customHeight="1">
      <c r="A41" s="41" t="s">
        <v>36</v>
      </c>
      <c r="B41" s="41"/>
      <c r="C41" s="41"/>
      <c r="D41" s="41"/>
      <c r="E41" s="41"/>
      <c r="F41" s="41"/>
      <c r="G41" s="41"/>
      <c r="H41" s="41"/>
      <c r="I41" s="41"/>
      <c r="J41" s="41"/>
      <c r="K41" s="41"/>
      <c r="L41" s="41"/>
      <c r="M41" s="41"/>
      <c r="N41" s="41"/>
      <c r="O41" s="41"/>
      <c r="P41" s="41"/>
      <c r="Q41" s="41"/>
      <c r="R41" s="41"/>
      <c r="S41" s="41"/>
      <c r="T41" s="41"/>
      <c r="U41" s="41"/>
      <c r="V41" s="13"/>
      <c r="W41" s="13"/>
      <c r="X41" s="13"/>
      <c r="Y41" s="13"/>
      <c r="Z41" s="13"/>
      <c r="AA41" s="13"/>
      <c r="AB41" s="128"/>
      <c r="AC41" s="128"/>
      <c r="AD41" s="129"/>
      <c r="AE41" s="13"/>
      <c r="AF41" s="17"/>
      <c r="AG41" s="17"/>
      <c r="AH41" s="18"/>
      <c r="AI41" s="19"/>
      <c r="AJ41" s="19"/>
      <c r="AK41" s="20"/>
      <c r="AL41" s="20"/>
      <c r="AM41" s="19"/>
      <c r="AN41" s="19"/>
      <c r="AO41" s="17"/>
      <c r="AP41" s="17"/>
      <c r="AQ41" s="17"/>
      <c r="AR41" s="18"/>
      <c r="AS41" s="21"/>
      <c r="AT41" s="21"/>
      <c r="AU41" s="21"/>
      <c r="AV41" s="22"/>
      <c r="AW41" s="4"/>
    </row>
    <row r="42" spans="1:49" ht="11.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7"/>
      <c r="AG42" s="17"/>
      <c r="AH42" s="18"/>
      <c r="AI42" s="19"/>
      <c r="AJ42" s="19"/>
      <c r="AK42" s="20"/>
      <c r="AL42" s="20"/>
      <c r="AM42" s="19"/>
      <c r="AN42" s="19"/>
      <c r="AO42" s="17"/>
      <c r="AP42" s="17"/>
      <c r="AQ42" s="17"/>
      <c r="AR42" s="18"/>
      <c r="AS42" s="21"/>
      <c r="AT42" s="21"/>
      <c r="AU42" s="21"/>
      <c r="AV42" s="22"/>
      <c r="AW42" s="4"/>
    </row>
    <row r="43" spans="1:49" ht="11.25" customHeight="1">
      <c r="A43" s="12"/>
      <c r="B43" s="23"/>
      <c r="C43" s="23"/>
      <c r="D43" s="23"/>
      <c r="E43" s="17"/>
      <c r="F43" s="17"/>
      <c r="G43" s="17"/>
      <c r="H43" s="17"/>
      <c r="I43" s="17"/>
      <c r="J43" s="17"/>
      <c r="K43" s="17"/>
      <c r="L43" s="17"/>
      <c r="M43" s="18"/>
      <c r="N43" s="17"/>
      <c r="O43" s="17"/>
      <c r="P43" s="17"/>
      <c r="Q43" s="17"/>
      <c r="R43" s="17"/>
      <c r="S43" s="18"/>
      <c r="T43" s="17"/>
      <c r="U43" s="17"/>
      <c r="V43" s="17"/>
      <c r="W43" s="17"/>
      <c r="X43" s="17"/>
      <c r="Y43" s="18"/>
      <c r="Z43" s="17"/>
      <c r="AA43" s="17"/>
      <c r="AB43" s="18"/>
      <c r="AC43" s="17"/>
      <c r="AD43" s="17"/>
      <c r="AE43" s="17"/>
      <c r="AF43" s="17"/>
      <c r="AG43" s="17"/>
      <c r="AH43" s="18"/>
      <c r="AI43" s="19"/>
      <c r="AJ43" s="19"/>
      <c r="AK43" s="20"/>
      <c r="AL43" s="20"/>
      <c r="AM43" s="19"/>
      <c r="AN43" s="19"/>
      <c r="AO43" s="17"/>
      <c r="AP43" s="17"/>
      <c r="AQ43" s="17"/>
      <c r="AR43" s="18"/>
      <c r="AS43" s="21"/>
      <c r="AT43" s="21"/>
      <c r="AU43" s="21"/>
      <c r="AV43" s="22"/>
      <c r="AW43" s="4"/>
    </row>
    <row r="44" spans="1:49" ht="11.25" customHeight="1">
      <c r="A44" s="12"/>
      <c r="B44" s="23"/>
      <c r="C44" s="23"/>
      <c r="D44" s="23"/>
      <c r="E44" s="17"/>
      <c r="F44" s="17"/>
      <c r="G44" s="17"/>
      <c r="H44" s="17"/>
      <c r="I44" s="17"/>
      <c r="J44" s="17"/>
      <c r="K44" s="17"/>
      <c r="L44" s="17"/>
      <c r="M44" s="18"/>
      <c r="N44" s="17"/>
      <c r="O44" s="17"/>
      <c r="P44" s="17"/>
      <c r="Q44" s="17"/>
      <c r="R44" s="17"/>
      <c r="S44" s="18"/>
      <c r="T44" s="17"/>
      <c r="U44" s="17"/>
      <c r="V44" s="17"/>
      <c r="W44" s="17"/>
      <c r="X44" s="17"/>
      <c r="Y44" s="18"/>
      <c r="Z44" s="17"/>
      <c r="AA44" s="17"/>
      <c r="AB44" s="18"/>
      <c r="AC44" s="17"/>
      <c r="AD44" s="17"/>
      <c r="AE44" s="17"/>
      <c r="AF44" s="17"/>
      <c r="AG44" s="17"/>
      <c r="AH44" s="18"/>
      <c r="AI44" s="19"/>
      <c r="AJ44" s="19"/>
      <c r="AK44" s="20"/>
      <c r="AL44" s="20"/>
      <c r="AM44" s="19"/>
      <c r="AN44" s="19"/>
      <c r="AO44" s="17"/>
      <c r="AP44" s="17"/>
      <c r="AQ44" s="17"/>
      <c r="AR44" s="18"/>
      <c r="AS44" s="21"/>
      <c r="AT44" s="21"/>
      <c r="AU44" s="21"/>
      <c r="AV44" s="22"/>
      <c r="AW44" s="4"/>
    </row>
    <row r="45" spans="1:49" ht="17.25" customHeight="1">
      <c r="A45" s="169" t="s">
        <v>55</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9"/>
      <c r="AO45" s="17"/>
      <c r="AP45" s="17"/>
      <c r="AQ45" s="17"/>
      <c r="AR45" s="18"/>
      <c r="AS45" s="21"/>
      <c r="AT45" s="21"/>
      <c r="AU45" s="21"/>
      <c r="AV45" s="22"/>
      <c r="AW45" s="4"/>
    </row>
    <row r="46" spans="1:49" ht="11.25" customHeight="1">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9"/>
      <c r="AO46" s="17"/>
      <c r="AP46" s="17"/>
      <c r="AQ46" s="17"/>
      <c r="AR46" s="18"/>
      <c r="AS46" s="21"/>
      <c r="AT46" s="21"/>
      <c r="AU46" s="21"/>
      <c r="AV46" s="22"/>
      <c r="AW46" s="4"/>
    </row>
    <row r="47" spans="1:49" ht="17.25" customHeight="1">
      <c r="A47" s="170" t="s">
        <v>38</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2"/>
      <c r="AO47" s="12"/>
      <c r="AP47" s="12"/>
      <c r="AQ47" s="165" t="s">
        <v>37</v>
      </c>
      <c r="AR47" s="165"/>
      <c r="AS47" s="165"/>
      <c r="AT47" s="165"/>
      <c r="AU47" s="165"/>
      <c r="AV47" s="165"/>
      <c r="AW47" s="10"/>
    </row>
    <row r="48" spans="1:49" ht="17.25" customHeight="1" thickBot="1">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2"/>
      <c r="AO48" s="12"/>
      <c r="AP48" s="12"/>
      <c r="AQ48" s="166"/>
      <c r="AR48" s="166"/>
      <c r="AS48" s="166"/>
      <c r="AT48" s="166"/>
      <c r="AU48" s="166"/>
      <c r="AV48" s="166"/>
      <c r="AW48" s="11"/>
    </row>
    <row r="49" spans="1:49" ht="28.5" customHeight="1">
      <c r="A49" s="219" t="s">
        <v>25</v>
      </c>
      <c r="B49" s="220"/>
      <c r="C49" s="220"/>
      <c r="D49" s="220"/>
      <c r="E49" s="220"/>
      <c r="F49" s="220"/>
      <c r="G49" s="221"/>
      <c r="H49" s="207" t="s">
        <v>12</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13" t="s">
        <v>13</v>
      </c>
      <c r="AR49" s="214"/>
      <c r="AS49" s="214"/>
      <c r="AT49" s="214"/>
      <c r="AU49" s="214"/>
      <c r="AV49" s="215"/>
      <c r="AW49" s="2"/>
    </row>
    <row r="50" spans="1:49" ht="28.5" customHeight="1">
      <c r="A50" s="222"/>
      <c r="B50" s="223"/>
      <c r="C50" s="223"/>
      <c r="D50" s="223"/>
      <c r="E50" s="223"/>
      <c r="F50" s="223"/>
      <c r="G50" s="224"/>
      <c r="H50" s="173" t="s">
        <v>14</v>
      </c>
      <c r="I50" s="173"/>
      <c r="J50" s="173"/>
      <c r="K50" s="173"/>
      <c r="L50" s="173"/>
      <c r="M50" s="173"/>
      <c r="N50" s="173"/>
      <c r="O50" s="173"/>
      <c r="P50" s="173"/>
      <c r="Q50" s="173" t="s">
        <v>15</v>
      </c>
      <c r="R50" s="173"/>
      <c r="S50" s="173"/>
      <c r="T50" s="173"/>
      <c r="U50" s="173"/>
      <c r="V50" s="173"/>
      <c r="W50" s="173"/>
      <c r="X50" s="173"/>
      <c r="Y50" s="173"/>
      <c r="Z50" s="173" t="s">
        <v>16</v>
      </c>
      <c r="AA50" s="173"/>
      <c r="AB50" s="173"/>
      <c r="AC50" s="173"/>
      <c r="AD50" s="173"/>
      <c r="AE50" s="173"/>
      <c r="AF50" s="173"/>
      <c r="AG50" s="173"/>
      <c r="AH50" s="173"/>
      <c r="AI50" s="173" t="s">
        <v>8</v>
      </c>
      <c r="AJ50" s="173"/>
      <c r="AK50" s="173"/>
      <c r="AL50" s="173"/>
      <c r="AM50" s="173"/>
      <c r="AN50" s="173"/>
      <c r="AO50" s="173"/>
      <c r="AP50" s="173"/>
      <c r="AQ50" s="216"/>
      <c r="AR50" s="217"/>
      <c r="AS50" s="217"/>
      <c r="AT50" s="217"/>
      <c r="AU50" s="217"/>
      <c r="AV50" s="218"/>
      <c r="AW50" s="2"/>
    </row>
    <row r="51" spans="1:49" ht="28.5" customHeight="1" hidden="1">
      <c r="A51" s="202" t="s">
        <v>23</v>
      </c>
      <c r="B51" s="203"/>
      <c r="C51" s="203"/>
      <c r="D51" s="203"/>
      <c r="E51" s="203"/>
      <c r="F51" s="203"/>
      <c r="G51" s="204"/>
      <c r="H51" s="176">
        <v>316577353</v>
      </c>
      <c r="I51" s="176"/>
      <c r="J51" s="176"/>
      <c r="K51" s="176"/>
      <c r="L51" s="176"/>
      <c r="M51" s="176"/>
      <c r="N51" s="176"/>
      <c r="O51" s="176"/>
      <c r="P51" s="176"/>
      <c r="Q51" s="176">
        <v>288680693</v>
      </c>
      <c r="R51" s="176"/>
      <c r="S51" s="176"/>
      <c r="T51" s="176"/>
      <c r="U51" s="176"/>
      <c r="V51" s="176"/>
      <c r="W51" s="176"/>
      <c r="X51" s="176"/>
      <c r="Y51" s="176"/>
      <c r="Z51" s="176">
        <v>195951148</v>
      </c>
      <c r="AA51" s="176"/>
      <c r="AB51" s="176"/>
      <c r="AC51" s="176"/>
      <c r="AD51" s="176"/>
      <c r="AE51" s="176"/>
      <c r="AF51" s="176"/>
      <c r="AG51" s="176"/>
      <c r="AH51" s="176"/>
      <c r="AI51" s="208">
        <f aca="true" t="shared" si="5" ref="AI51:AI57">SUM(H51:AH51)</f>
        <v>801209194</v>
      </c>
      <c r="AJ51" s="208"/>
      <c r="AK51" s="208"/>
      <c r="AL51" s="208"/>
      <c r="AM51" s="208"/>
      <c r="AN51" s="208"/>
      <c r="AO51" s="208"/>
      <c r="AP51" s="208"/>
      <c r="AQ51" s="250">
        <v>101.5</v>
      </c>
      <c r="AR51" s="251"/>
      <c r="AS51" s="251"/>
      <c r="AT51" s="251"/>
      <c r="AU51" s="251"/>
      <c r="AV51" s="252"/>
      <c r="AW51" s="6"/>
    </row>
    <row r="52" spans="1:49" ht="28.5" customHeight="1" hidden="1">
      <c r="A52" s="202" t="s">
        <v>24</v>
      </c>
      <c r="B52" s="203"/>
      <c r="C52" s="203"/>
      <c r="D52" s="203"/>
      <c r="E52" s="203"/>
      <c r="F52" s="203"/>
      <c r="G52" s="204"/>
      <c r="H52" s="201">
        <v>330489429</v>
      </c>
      <c r="I52" s="201"/>
      <c r="J52" s="201"/>
      <c r="K52" s="201"/>
      <c r="L52" s="201"/>
      <c r="M52" s="201"/>
      <c r="N52" s="201"/>
      <c r="O52" s="201"/>
      <c r="P52" s="201"/>
      <c r="Q52" s="201">
        <v>270309722</v>
      </c>
      <c r="R52" s="201"/>
      <c r="S52" s="201"/>
      <c r="T52" s="201"/>
      <c r="U52" s="201"/>
      <c r="V52" s="201"/>
      <c r="W52" s="201"/>
      <c r="X52" s="201"/>
      <c r="Y52" s="201"/>
      <c r="Z52" s="201">
        <v>186829510</v>
      </c>
      <c r="AA52" s="201"/>
      <c r="AB52" s="201"/>
      <c r="AC52" s="201"/>
      <c r="AD52" s="201"/>
      <c r="AE52" s="201"/>
      <c r="AF52" s="201"/>
      <c r="AG52" s="201"/>
      <c r="AH52" s="201"/>
      <c r="AI52" s="157">
        <f t="shared" si="5"/>
        <v>787628661</v>
      </c>
      <c r="AJ52" s="157"/>
      <c r="AK52" s="157"/>
      <c r="AL52" s="157"/>
      <c r="AM52" s="157"/>
      <c r="AN52" s="157"/>
      <c r="AO52" s="157"/>
      <c r="AP52" s="157"/>
      <c r="AQ52" s="253">
        <f>AI52/AI51*100</f>
        <v>98.3049953617981</v>
      </c>
      <c r="AR52" s="254"/>
      <c r="AS52" s="254"/>
      <c r="AT52" s="254"/>
      <c r="AU52" s="254"/>
      <c r="AV52" s="255"/>
      <c r="AW52" s="6"/>
    </row>
    <row r="53" spans="1:49" ht="28.5" customHeight="1">
      <c r="A53" s="336" t="s">
        <v>47</v>
      </c>
      <c r="B53" s="337"/>
      <c r="C53" s="337"/>
      <c r="D53" s="337"/>
      <c r="E53" s="337"/>
      <c r="F53" s="337"/>
      <c r="G53" s="338"/>
      <c r="H53" s="133">
        <v>312240307</v>
      </c>
      <c r="I53" s="133"/>
      <c r="J53" s="133"/>
      <c r="K53" s="133"/>
      <c r="L53" s="133"/>
      <c r="M53" s="133"/>
      <c r="N53" s="133"/>
      <c r="O53" s="133"/>
      <c r="P53" s="133"/>
      <c r="Q53" s="133">
        <v>265960462</v>
      </c>
      <c r="R53" s="133"/>
      <c r="S53" s="133"/>
      <c r="T53" s="133"/>
      <c r="U53" s="133"/>
      <c r="V53" s="133"/>
      <c r="W53" s="133"/>
      <c r="X53" s="133"/>
      <c r="Y53" s="133"/>
      <c r="Z53" s="133">
        <v>180895535</v>
      </c>
      <c r="AA53" s="133"/>
      <c r="AB53" s="133"/>
      <c r="AC53" s="133"/>
      <c r="AD53" s="133"/>
      <c r="AE53" s="133"/>
      <c r="AF53" s="133"/>
      <c r="AG53" s="133"/>
      <c r="AH53" s="133"/>
      <c r="AI53" s="339">
        <f t="shared" si="5"/>
        <v>759096304</v>
      </c>
      <c r="AJ53" s="339"/>
      <c r="AK53" s="339"/>
      <c r="AL53" s="339"/>
      <c r="AM53" s="339"/>
      <c r="AN53" s="339"/>
      <c r="AO53" s="339"/>
      <c r="AP53" s="339"/>
      <c r="AQ53" s="340">
        <f>AI53/AI52*100</f>
        <v>96.37743540670874</v>
      </c>
      <c r="AR53" s="340"/>
      <c r="AS53" s="340"/>
      <c r="AT53" s="340"/>
      <c r="AU53" s="340"/>
      <c r="AV53" s="341"/>
      <c r="AW53" s="6"/>
    </row>
    <row r="54" spans="1:49" ht="29.25" customHeight="1">
      <c r="A54" s="193" t="s">
        <v>56</v>
      </c>
      <c r="B54" s="194"/>
      <c r="C54" s="194"/>
      <c r="D54" s="194"/>
      <c r="E54" s="194"/>
      <c r="F54" s="194"/>
      <c r="G54" s="194"/>
      <c r="H54" s="133">
        <v>305832367</v>
      </c>
      <c r="I54" s="133"/>
      <c r="J54" s="133"/>
      <c r="K54" s="133"/>
      <c r="L54" s="133"/>
      <c r="M54" s="133"/>
      <c r="N54" s="133"/>
      <c r="O54" s="133"/>
      <c r="P54" s="133"/>
      <c r="Q54" s="133">
        <v>261143023</v>
      </c>
      <c r="R54" s="133"/>
      <c r="S54" s="133"/>
      <c r="T54" s="133"/>
      <c r="U54" s="133"/>
      <c r="V54" s="133"/>
      <c r="W54" s="133"/>
      <c r="X54" s="133"/>
      <c r="Y54" s="133"/>
      <c r="Z54" s="133">
        <v>178698868</v>
      </c>
      <c r="AA54" s="133"/>
      <c r="AB54" s="133"/>
      <c r="AC54" s="133"/>
      <c r="AD54" s="133"/>
      <c r="AE54" s="133"/>
      <c r="AF54" s="133"/>
      <c r="AG54" s="133"/>
      <c r="AH54" s="133"/>
      <c r="AI54" s="157">
        <f t="shared" si="5"/>
        <v>745674258</v>
      </c>
      <c r="AJ54" s="157"/>
      <c r="AK54" s="157"/>
      <c r="AL54" s="157"/>
      <c r="AM54" s="157"/>
      <c r="AN54" s="157"/>
      <c r="AO54" s="157"/>
      <c r="AP54" s="157"/>
      <c r="AQ54" s="158">
        <f>AI54/AI53*100</f>
        <v>98.23183884188693</v>
      </c>
      <c r="AR54" s="159"/>
      <c r="AS54" s="159"/>
      <c r="AT54" s="159"/>
      <c r="AU54" s="159"/>
      <c r="AV54" s="160"/>
      <c r="AW54" s="6"/>
    </row>
    <row r="55" spans="1:49" ht="28.5" customHeight="1">
      <c r="A55" s="193" t="s">
        <v>57</v>
      </c>
      <c r="B55" s="194"/>
      <c r="C55" s="194"/>
      <c r="D55" s="194"/>
      <c r="E55" s="194"/>
      <c r="F55" s="194"/>
      <c r="G55" s="194"/>
      <c r="H55" s="133">
        <v>286267079</v>
      </c>
      <c r="I55" s="133"/>
      <c r="J55" s="133"/>
      <c r="K55" s="133"/>
      <c r="L55" s="133"/>
      <c r="M55" s="133"/>
      <c r="N55" s="133"/>
      <c r="O55" s="133"/>
      <c r="P55" s="133"/>
      <c r="Q55" s="133">
        <v>243688473</v>
      </c>
      <c r="R55" s="133"/>
      <c r="S55" s="133"/>
      <c r="T55" s="133"/>
      <c r="U55" s="133"/>
      <c r="V55" s="133"/>
      <c r="W55" s="133"/>
      <c r="X55" s="133"/>
      <c r="Y55" s="133"/>
      <c r="Z55" s="133">
        <v>160100529</v>
      </c>
      <c r="AA55" s="133"/>
      <c r="AB55" s="133"/>
      <c r="AC55" s="133"/>
      <c r="AD55" s="133"/>
      <c r="AE55" s="133"/>
      <c r="AF55" s="133"/>
      <c r="AG55" s="133"/>
      <c r="AH55" s="133"/>
      <c r="AI55" s="134">
        <f t="shared" si="5"/>
        <v>690056081</v>
      </c>
      <c r="AJ55" s="134"/>
      <c r="AK55" s="134"/>
      <c r="AL55" s="134"/>
      <c r="AM55" s="134"/>
      <c r="AN55" s="134"/>
      <c r="AO55" s="134"/>
      <c r="AP55" s="134"/>
      <c r="AQ55" s="130">
        <f>AI55/AI54*100</f>
        <v>92.54122340910956</v>
      </c>
      <c r="AR55" s="131"/>
      <c r="AS55" s="131"/>
      <c r="AT55" s="131"/>
      <c r="AU55" s="131"/>
      <c r="AV55" s="132"/>
      <c r="AW55" s="6"/>
    </row>
    <row r="56" spans="1:49" ht="28.5" customHeight="1">
      <c r="A56" s="193" t="s">
        <v>85</v>
      </c>
      <c r="B56" s="194"/>
      <c r="C56" s="194"/>
      <c r="D56" s="194"/>
      <c r="E56" s="194"/>
      <c r="F56" s="194"/>
      <c r="G56" s="194"/>
      <c r="H56" s="133">
        <v>267909133</v>
      </c>
      <c r="I56" s="133"/>
      <c r="J56" s="133"/>
      <c r="K56" s="133"/>
      <c r="L56" s="133"/>
      <c r="M56" s="133"/>
      <c r="N56" s="133"/>
      <c r="O56" s="133"/>
      <c r="P56" s="133"/>
      <c r="Q56" s="133">
        <v>244241434</v>
      </c>
      <c r="R56" s="133"/>
      <c r="S56" s="133"/>
      <c r="T56" s="133"/>
      <c r="U56" s="133"/>
      <c r="V56" s="133"/>
      <c r="W56" s="133"/>
      <c r="X56" s="133"/>
      <c r="Y56" s="133"/>
      <c r="Z56" s="133">
        <v>157644204</v>
      </c>
      <c r="AA56" s="133"/>
      <c r="AB56" s="133"/>
      <c r="AC56" s="133"/>
      <c r="AD56" s="133"/>
      <c r="AE56" s="133"/>
      <c r="AF56" s="133"/>
      <c r="AG56" s="133"/>
      <c r="AH56" s="133"/>
      <c r="AI56" s="134">
        <f>SUM(H56:AH56)</f>
        <v>669794771</v>
      </c>
      <c r="AJ56" s="134"/>
      <c r="AK56" s="134"/>
      <c r="AL56" s="134"/>
      <c r="AM56" s="134"/>
      <c r="AN56" s="134"/>
      <c r="AO56" s="134"/>
      <c r="AP56" s="134"/>
      <c r="AQ56" s="130">
        <f>AI56/AI54*100</f>
        <v>89.82404365097447</v>
      </c>
      <c r="AR56" s="131"/>
      <c r="AS56" s="131"/>
      <c r="AT56" s="131"/>
      <c r="AU56" s="131"/>
      <c r="AV56" s="132"/>
      <c r="AW56" s="6"/>
    </row>
    <row r="57" spans="1:49" ht="28.5" customHeight="1" thickBot="1">
      <c r="A57" s="146" t="s">
        <v>87</v>
      </c>
      <c r="B57" s="147"/>
      <c r="C57" s="147"/>
      <c r="D57" s="147"/>
      <c r="E57" s="147"/>
      <c r="F57" s="147"/>
      <c r="G57" s="147"/>
      <c r="H57" s="148">
        <v>266229239</v>
      </c>
      <c r="I57" s="148"/>
      <c r="J57" s="148"/>
      <c r="K57" s="148"/>
      <c r="L57" s="148"/>
      <c r="M57" s="148"/>
      <c r="N57" s="148"/>
      <c r="O57" s="148"/>
      <c r="P57" s="148"/>
      <c r="Q57" s="148">
        <v>234151241</v>
      </c>
      <c r="R57" s="148"/>
      <c r="S57" s="148"/>
      <c r="T57" s="148"/>
      <c r="U57" s="148"/>
      <c r="V57" s="148"/>
      <c r="W57" s="148"/>
      <c r="X57" s="148"/>
      <c r="Y57" s="148"/>
      <c r="Z57" s="148">
        <v>147243520</v>
      </c>
      <c r="AA57" s="148"/>
      <c r="AB57" s="148"/>
      <c r="AC57" s="148"/>
      <c r="AD57" s="148"/>
      <c r="AE57" s="148"/>
      <c r="AF57" s="148"/>
      <c r="AG57" s="148"/>
      <c r="AH57" s="148"/>
      <c r="AI57" s="142">
        <f t="shared" si="5"/>
        <v>647624000</v>
      </c>
      <c r="AJ57" s="142"/>
      <c r="AK57" s="142"/>
      <c r="AL57" s="142"/>
      <c r="AM57" s="142"/>
      <c r="AN57" s="142"/>
      <c r="AO57" s="142"/>
      <c r="AP57" s="142"/>
      <c r="AQ57" s="143">
        <f>AI57/AI55*100</f>
        <v>93.85092282086562</v>
      </c>
      <c r="AR57" s="144"/>
      <c r="AS57" s="144"/>
      <c r="AT57" s="144"/>
      <c r="AU57" s="144"/>
      <c r="AV57" s="145"/>
      <c r="AW57" s="6"/>
    </row>
    <row r="58" spans="1:49" ht="12" customHeight="1">
      <c r="A58" s="24"/>
      <c r="B58" s="24"/>
      <c r="C58" s="24"/>
      <c r="D58" s="24"/>
      <c r="E58" s="24"/>
      <c r="F58" s="24"/>
      <c r="G58" s="24"/>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6"/>
      <c r="AJ58" s="26"/>
      <c r="AK58" s="26"/>
      <c r="AL58" s="26"/>
      <c r="AM58" s="26"/>
      <c r="AN58" s="26"/>
      <c r="AO58" s="26"/>
      <c r="AP58" s="26"/>
      <c r="AQ58" s="27"/>
      <c r="AR58" s="27"/>
      <c r="AS58" s="27"/>
      <c r="AT58" s="27"/>
      <c r="AU58" s="27"/>
      <c r="AV58" s="27"/>
      <c r="AW58" s="6"/>
    </row>
    <row r="59" spans="1:49" ht="12" customHeight="1">
      <c r="A59" s="24"/>
      <c r="B59" s="24"/>
      <c r="C59" s="24"/>
      <c r="D59" s="24"/>
      <c r="E59" s="24"/>
      <c r="F59" s="24"/>
      <c r="G59" s="24"/>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6"/>
      <c r="AJ59" s="26"/>
      <c r="AK59" s="26"/>
      <c r="AL59" s="26"/>
      <c r="AM59" s="26"/>
      <c r="AN59" s="26"/>
      <c r="AO59" s="26"/>
      <c r="AP59" s="26"/>
      <c r="AQ59" s="27"/>
      <c r="AR59" s="27"/>
      <c r="AS59" s="27"/>
      <c r="AT59" s="27"/>
      <c r="AU59" s="27"/>
      <c r="AV59" s="27"/>
      <c r="AW59" s="6"/>
    </row>
    <row r="60" spans="1:49" ht="17.25" customHeight="1">
      <c r="A60" s="170" t="s">
        <v>86</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26"/>
      <c r="AO60" s="26"/>
      <c r="AP60" s="26"/>
      <c r="AQ60" s="165" t="s">
        <v>37</v>
      </c>
      <c r="AR60" s="165"/>
      <c r="AS60" s="165"/>
      <c r="AT60" s="165"/>
      <c r="AU60" s="165"/>
      <c r="AV60" s="165"/>
      <c r="AW60" s="6"/>
    </row>
    <row r="61" spans="1:48" ht="17.25" customHeight="1" thickBot="1">
      <c r="A61" s="170"/>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28"/>
      <c r="AO61" s="28"/>
      <c r="AP61" s="28"/>
      <c r="AQ61" s="166"/>
      <c r="AR61" s="166"/>
      <c r="AS61" s="166"/>
      <c r="AT61" s="166"/>
      <c r="AU61" s="166"/>
      <c r="AV61" s="166"/>
    </row>
    <row r="62" spans="1:49" ht="28.5" customHeight="1">
      <c r="A62" s="205" t="s">
        <v>26</v>
      </c>
      <c r="B62" s="206"/>
      <c r="C62" s="206"/>
      <c r="D62" s="206"/>
      <c r="E62" s="206"/>
      <c r="F62" s="206"/>
      <c r="G62" s="206"/>
      <c r="H62" s="206"/>
      <c r="I62" s="179" t="s">
        <v>17</v>
      </c>
      <c r="J62" s="179"/>
      <c r="K62" s="179"/>
      <c r="L62" s="179"/>
      <c r="M62" s="179"/>
      <c r="N62" s="179"/>
      <c r="O62" s="179"/>
      <c r="P62" s="179"/>
      <c r="Q62" s="179"/>
      <c r="R62" s="179"/>
      <c r="S62" s="179"/>
      <c r="T62" s="179"/>
      <c r="U62" s="179"/>
      <c r="V62" s="179"/>
      <c r="W62" s="179" t="s">
        <v>18</v>
      </c>
      <c r="X62" s="179"/>
      <c r="Y62" s="179"/>
      <c r="Z62" s="179"/>
      <c r="AA62" s="179"/>
      <c r="AB62" s="179"/>
      <c r="AC62" s="179"/>
      <c r="AD62" s="179"/>
      <c r="AE62" s="179"/>
      <c r="AF62" s="179"/>
      <c r="AG62" s="179"/>
      <c r="AH62" s="179"/>
      <c r="AI62" s="179"/>
      <c r="AJ62" s="179"/>
      <c r="AK62" s="179" t="s">
        <v>17</v>
      </c>
      <c r="AL62" s="179"/>
      <c r="AM62" s="179"/>
      <c r="AN62" s="179"/>
      <c r="AO62" s="179"/>
      <c r="AP62" s="179"/>
      <c r="AQ62" s="179"/>
      <c r="AR62" s="179"/>
      <c r="AS62" s="179"/>
      <c r="AT62" s="179"/>
      <c r="AU62" s="179"/>
      <c r="AV62" s="180"/>
      <c r="AW62" s="7"/>
    </row>
    <row r="63" spans="1:49" ht="28.5" customHeight="1">
      <c r="A63" s="195" t="s">
        <v>28</v>
      </c>
      <c r="B63" s="196"/>
      <c r="C63" s="196"/>
      <c r="D63" s="196"/>
      <c r="E63" s="196"/>
      <c r="F63" s="196"/>
      <c r="G63" s="196"/>
      <c r="H63" s="196"/>
      <c r="I63" s="174">
        <v>267488112</v>
      </c>
      <c r="J63" s="175"/>
      <c r="K63" s="175"/>
      <c r="L63" s="175"/>
      <c r="M63" s="175"/>
      <c r="N63" s="175"/>
      <c r="O63" s="175"/>
      <c r="P63" s="175"/>
      <c r="Q63" s="175"/>
      <c r="R63" s="175"/>
      <c r="S63" s="175"/>
      <c r="T63" s="175"/>
      <c r="U63" s="175"/>
      <c r="V63" s="29"/>
      <c r="W63" s="183" t="s">
        <v>41</v>
      </c>
      <c r="X63" s="183"/>
      <c r="Y63" s="183"/>
      <c r="Z63" s="183"/>
      <c r="AA63" s="183"/>
      <c r="AB63" s="183"/>
      <c r="AC63" s="183"/>
      <c r="AD63" s="183"/>
      <c r="AE63" s="183"/>
      <c r="AF63" s="183"/>
      <c r="AG63" s="183"/>
      <c r="AH63" s="183"/>
      <c r="AI63" s="183"/>
      <c r="AJ63" s="183"/>
      <c r="AK63" s="174">
        <v>64668986</v>
      </c>
      <c r="AL63" s="175"/>
      <c r="AM63" s="175"/>
      <c r="AN63" s="175"/>
      <c r="AO63" s="175"/>
      <c r="AP63" s="175"/>
      <c r="AQ63" s="175"/>
      <c r="AR63" s="175"/>
      <c r="AS63" s="175"/>
      <c r="AT63" s="175"/>
      <c r="AU63" s="175"/>
      <c r="AV63" s="30"/>
      <c r="AW63" s="8"/>
    </row>
    <row r="64" spans="1:49" ht="28.5" customHeight="1">
      <c r="A64" s="195" t="s">
        <v>27</v>
      </c>
      <c r="B64" s="196"/>
      <c r="C64" s="196"/>
      <c r="D64" s="196"/>
      <c r="E64" s="196"/>
      <c r="F64" s="196"/>
      <c r="G64" s="196"/>
      <c r="H64" s="196"/>
      <c r="I64" s="174">
        <v>3459205</v>
      </c>
      <c r="J64" s="175"/>
      <c r="K64" s="175"/>
      <c r="L64" s="175"/>
      <c r="M64" s="175"/>
      <c r="N64" s="175"/>
      <c r="O64" s="175"/>
      <c r="P64" s="175"/>
      <c r="Q64" s="175"/>
      <c r="R64" s="175"/>
      <c r="S64" s="175"/>
      <c r="T64" s="175"/>
      <c r="U64" s="175"/>
      <c r="V64" s="31"/>
      <c r="W64" s="191" t="s">
        <v>42</v>
      </c>
      <c r="X64" s="191"/>
      <c r="Y64" s="191"/>
      <c r="Z64" s="191"/>
      <c r="AA64" s="191"/>
      <c r="AB64" s="191"/>
      <c r="AC64" s="191"/>
      <c r="AD64" s="191"/>
      <c r="AE64" s="191"/>
      <c r="AF64" s="191"/>
      <c r="AG64" s="191"/>
      <c r="AH64" s="191"/>
      <c r="AI64" s="191"/>
      <c r="AJ64" s="192"/>
      <c r="AK64" s="174">
        <v>23787173</v>
      </c>
      <c r="AL64" s="175"/>
      <c r="AM64" s="175"/>
      <c r="AN64" s="175"/>
      <c r="AO64" s="175"/>
      <c r="AP64" s="175"/>
      <c r="AQ64" s="175"/>
      <c r="AR64" s="175"/>
      <c r="AS64" s="175"/>
      <c r="AT64" s="175"/>
      <c r="AU64" s="175"/>
      <c r="AV64" s="36"/>
      <c r="AW64" s="8"/>
    </row>
    <row r="65" spans="1:49" ht="28.5" customHeight="1">
      <c r="A65" s="195" t="s">
        <v>29</v>
      </c>
      <c r="B65" s="196"/>
      <c r="C65" s="196"/>
      <c r="D65" s="196"/>
      <c r="E65" s="196"/>
      <c r="F65" s="196"/>
      <c r="G65" s="196"/>
      <c r="H65" s="196"/>
      <c r="I65" s="174">
        <v>54187762</v>
      </c>
      <c r="J65" s="175"/>
      <c r="K65" s="175"/>
      <c r="L65" s="175"/>
      <c r="M65" s="175"/>
      <c r="N65" s="175"/>
      <c r="O65" s="175"/>
      <c r="P65" s="175"/>
      <c r="Q65" s="175"/>
      <c r="R65" s="175"/>
      <c r="S65" s="175"/>
      <c r="T65" s="175"/>
      <c r="U65" s="175"/>
      <c r="V65" s="31"/>
      <c r="W65" s="188" t="s">
        <v>43</v>
      </c>
      <c r="X65" s="189"/>
      <c r="Y65" s="189"/>
      <c r="Z65" s="189"/>
      <c r="AA65" s="189"/>
      <c r="AB65" s="189"/>
      <c r="AC65" s="189"/>
      <c r="AD65" s="189"/>
      <c r="AE65" s="189"/>
      <c r="AF65" s="189"/>
      <c r="AG65" s="189"/>
      <c r="AH65" s="189"/>
      <c r="AI65" s="189"/>
      <c r="AJ65" s="190"/>
      <c r="AK65" s="174">
        <v>66185233</v>
      </c>
      <c r="AL65" s="175"/>
      <c r="AM65" s="175"/>
      <c r="AN65" s="175"/>
      <c r="AO65" s="175"/>
      <c r="AP65" s="175"/>
      <c r="AQ65" s="175"/>
      <c r="AR65" s="175"/>
      <c r="AS65" s="175"/>
      <c r="AT65" s="175"/>
      <c r="AU65" s="175"/>
      <c r="AV65" s="37"/>
      <c r="AW65" s="8"/>
    </row>
    <row r="66" spans="1:49" ht="28.5" customHeight="1">
      <c r="A66" s="195" t="s">
        <v>30</v>
      </c>
      <c r="B66" s="196"/>
      <c r="C66" s="196"/>
      <c r="D66" s="196"/>
      <c r="E66" s="196"/>
      <c r="F66" s="196"/>
      <c r="G66" s="196"/>
      <c r="H66" s="196"/>
      <c r="I66" s="174">
        <v>8541095</v>
      </c>
      <c r="J66" s="175"/>
      <c r="K66" s="175"/>
      <c r="L66" s="175"/>
      <c r="M66" s="175"/>
      <c r="N66" s="175"/>
      <c r="O66" s="175"/>
      <c r="P66" s="175"/>
      <c r="Q66" s="175"/>
      <c r="R66" s="175"/>
      <c r="S66" s="175"/>
      <c r="T66" s="175"/>
      <c r="U66" s="175"/>
      <c r="V66" s="32"/>
      <c r="W66" s="186" t="s">
        <v>44</v>
      </c>
      <c r="X66" s="186"/>
      <c r="Y66" s="186"/>
      <c r="Z66" s="186"/>
      <c r="AA66" s="186"/>
      <c r="AB66" s="186"/>
      <c r="AC66" s="186"/>
      <c r="AD66" s="186"/>
      <c r="AE66" s="186"/>
      <c r="AF66" s="186"/>
      <c r="AG66" s="186"/>
      <c r="AH66" s="186"/>
      <c r="AI66" s="186"/>
      <c r="AJ66" s="187"/>
      <c r="AK66" s="174">
        <v>30177262</v>
      </c>
      <c r="AL66" s="175"/>
      <c r="AM66" s="175"/>
      <c r="AN66" s="175"/>
      <c r="AO66" s="175"/>
      <c r="AP66" s="175"/>
      <c r="AQ66" s="175"/>
      <c r="AR66" s="175"/>
      <c r="AS66" s="175"/>
      <c r="AT66" s="175"/>
      <c r="AU66" s="175"/>
      <c r="AV66" s="33"/>
      <c r="AW66" s="8"/>
    </row>
    <row r="67" spans="1:49" ht="28.5" customHeight="1">
      <c r="A67" s="195" t="s">
        <v>31</v>
      </c>
      <c r="B67" s="196"/>
      <c r="C67" s="196"/>
      <c r="D67" s="196"/>
      <c r="E67" s="196"/>
      <c r="F67" s="196"/>
      <c r="G67" s="196"/>
      <c r="H67" s="196"/>
      <c r="I67" s="174">
        <v>43442875</v>
      </c>
      <c r="J67" s="175"/>
      <c r="K67" s="175"/>
      <c r="L67" s="175"/>
      <c r="M67" s="175"/>
      <c r="N67" s="175"/>
      <c r="O67" s="175"/>
      <c r="P67" s="175"/>
      <c r="Q67" s="175"/>
      <c r="R67" s="175"/>
      <c r="S67" s="175"/>
      <c r="T67" s="175"/>
      <c r="U67" s="175"/>
      <c r="V67" s="31"/>
      <c r="W67" s="184" t="s">
        <v>45</v>
      </c>
      <c r="X67" s="184"/>
      <c r="Y67" s="184"/>
      <c r="Z67" s="184"/>
      <c r="AA67" s="184"/>
      <c r="AB67" s="184"/>
      <c r="AC67" s="184"/>
      <c r="AD67" s="184"/>
      <c r="AE67" s="184"/>
      <c r="AF67" s="184"/>
      <c r="AG67" s="184"/>
      <c r="AH67" s="184"/>
      <c r="AI67" s="184"/>
      <c r="AJ67" s="185"/>
      <c r="AK67" s="174">
        <v>60002302</v>
      </c>
      <c r="AL67" s="175"/>
      <c r="AM67" s="175"/>
      <c r="AN67" s="175"/>
      <c r="AO67" s="175"/>
      <c r="AP67" s="175"/>
      <c r="AQ67" s="175"/>
      <c r="AR67" s="175"/>
      <c r="AS67" s="175"/>
      <c r="AT67" s="175"/>
      <c r="AU67" s="175"/>
      <c r="AV67" s="34"/>
      <c r="AW67" s="8"/>
    </row>
    <row r="68" spans="1:49" ht="28.5" customHeight="1">
      <c r="A68" s="195" t="s">
        <v>32</v>
      </c>
      <c r="B68" s="196"/>
      <c r="C68" s="196"/>
      <c r="D68" s="196"/>
      <c r="E68" s="196"/>
      <c r="F68" s="196"/>
      <c r="G68" s="196"/>
      <c r="H68" s="196"/>
      <c r="I68" s="174">
        <v>17089170</v>
      </c>
      <c r="J68" s="175"/>
      <c r="K68" s="175"/>
      <c r="L68" s="175"/>
      <c r="M68" s="175"/>
      <c r="N68" s="175"/>
      <c r="O68" s="175"/>
      <c r="P68" s="175"/>
      <c r="Q68" s="175"/>
      <c r="R68" s="175"/>
      <c r="S68" s="175"/>
      <c r="T68" s="175"/>
      <c r="U68" s="175"/>
      <c r="V68" s="31"/>
      <c r="W68" s="184" t="s">
        <v>46</v>
      </c>
      <c r="X68" s="184"/>
      <c r="Y68" s="184"/>
      <c r="Z68" s="184"/>
      <c r="AA68" s="184"/>
      <c r="AB68" s="184"/>
      <c r="AC68" s="184"/>
      <c r="AD68" s="184"/>
      <c r="AE68" s="184"/>
      <c r="AF68" s="184"/>
      <c r="AG68" s="184"/>
      <c r="AH68" s="184"/>
      <c r="AI68" s="184"/>
      <c r="AJ68" s="185"/>
      <c r="AK68" s="174">
        <v>1481270</v>
      </c>
      <c r="AL68" s="175"/>
      <c r="AM68" s="175"/>
      <c r="AN68" s="175"/>
      <c r="AO68" s="175"/>
      <c r="AP68" s="175"/>
      <c r="AQ68" s="175"/>
      <c r="AR68" s="175"/>
      <c r="AS68" s="175"/>
      <c r="AT68" s="175"/>
      <c r="AU68" s="175"/>
      <c r="AV68" s="34"/>
      <c r="AW68" s="8"/>
    </row>
    <row r="69" spans="1:49" ht="28.5" customHeight="1" thickBot="1">
      <c r="A69" s="197" t="s">
        <v>33</v>
      </c>
      <c r="B69" s="198"/>
      <c r="C69" s="198"/>
      <c r="D69" s="198"/>
      <c r="E69" s="198"/>
      <c r="F69" s="198"/>
      <c r="G69" s="198"/>
      <c r="H69" s="198"/>
      <c r="I69" s="199">
        <v>7113555</v>
      </c>
      <c r="J69" s="200"/>
      <c r="K69" s="200"/>
      <c r="L69" s="200"/>
      <c r="M69" s="200"/>
      <c r="N69" s="200"/>
      <c r="O69" s="200"/>
      <c r="P69" s="200"/>
      <c r="Q69" s="200"/>
      <c r="R69" s="200"/>
      <c r="S69" s="200"/>
      <c r="T69" s="200"/>
      <c r="U69" s="200"/>
      <c r="V69" s="35"/>
      <c r="W69" s="181" t="s">
        <v>34</v>
      </c>
      <c r="X69" s="181"/>
      <c r="Y69" s="181"/>
      <c r="Z69" s="181"/>
      <c r="AA69" s="181"/>
      <c r="AB69" s="181"/>
      <c r="AC69" s="181"/>
      <c r="AD69" s="181"/>
      <c r="AE69" s="181"/>
      <c r="AF69" s="181"/>
      <c r="AG69" s="181"/>
      <c r="AH69" s="181"/>
      <c r="AI69" s="181"/>
      <c r="AJ69" s="182"/>
      <c r="AK69" s="177">
        <f>SUM(I63:U69,AK63:AU68)</f>
        <v>647624000</v>
      </c>
      <c r="AL69" s="178"/>
      <c r="AM69" s="178"/>
      <c r="AN69" s="178"/>
      <c r="AO69" s="178"/>
      <c r="AP69" s="178"/>
      <c r="AQ69" s="178"/>
      <c r="AR69" s="178"/>
      <c r="AS69" s="178"/>
      <c r="AT69" s="178"/>
      <c r="AU69" s="178"/>
      <c r="AV69" s="38"/>
      <c r="AW69" s="8"/>
    </row>
    <row r="70" spans="1:48" ht="1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row>
  </sheetData>
  <sheetProtection/>
  <mergeCells count="547">
    <mergeCell ref="A19:A22"/>
    <mergeCell ref="A11:A14"/>
    <mergeCell ref="A15:A18"/>
    <mergeCell ref="E5:G10"/>
    <mergeCell ref="B18:D18"/>
    <mergeCell ref="B17:D17"/>
    <mergeCell ref="B16:D16"/>
    <mergeCell ref="B15:D15"/>
    <mergeCell ref="B22:D22"/>
    <mergeCell ref="B21:D21"/>
    <mergeCell ref="E12:G12"/>
    <mergeCell ref="K5:M10"/>
    <mergeCell ref="Q5:S10"/>
    <mergeCell ref="W5:Y10"/>
    <mergeCell ref="AC5:AE10"/>
    <mergeCell ref="T5:V10"/>
    <mergeCell ref="N5:P10"/>
    <mergeCell ref="K12:M12"/>
    <mergeCell ref="H5:J10"/>
    <mergeCell ref="AC11:AE11"/>
    <mergeCell ref="B14:D14"/>
    <mergeCell ref="B13:D13"/>
    <mergeCell ref="B12:D12"/>
    <mergeCell ref="B11:D11"/>
    <mergeCell ref="H14:J14"/>
    <mergeCell ref="E14:G14"/>
    <mergeCell ref="E13:G13"/>
    <mergeCell ref="H13:J13"/>
    <mergeCell ref="E11:G11"/>
    <mergeCell ref="H11:J11"/>
    <mergeCell ref="AS10:AT10"/>
    <mergeCell ref="AO11:AR11"/>
    <mergeCell ref="AF11:AH11"/>
    <mergeCell ref="B20:D20"/>
    <mergeCell ref="B19:D19"/>
    <mergeCell ref="K11:M11"/>
    <mergeCell ref="Q11:S11"/>
    <mergeCell ref="K13:M13"/>
    <mergeCell ref="K14:M14"/>
    <mergeCell ref="Q14:S14"/>
    <mergeCell ref="Z14:AB14"/>
    <mergeCell ref="AF14:AH14"/>
    <mergeCell ref="AV5:AV10"/>
    <mergeCell ref="Z5:AB10"/>
    <mergeCell ref="AF5:AH10"/>
    <mergeCell ref="AI5:AK10"/>
    <mergeCell ref="AO5:AR10"/>
    <mergeCell ref="AL5:AN10"/>
    <mergeCell ref="AS5:AT5"/>
    <mergeCell ref="AS6:AS9"/>
    <mergeCell ref="W14:Y14"/>
    <mergeCell ref="N13:P13"/>
    <mergeCell ref="T13:V13"/>
    <mergeCell ref="Q13:S13"/>
    <mergeCell ref="W13:Y13"/>
    <mergeCell ref="N14:P14"/>
    <mergeCell ref="T14:V14"/>
    <mergeCell ref="AO14:AR14"/>
    <mergeCell ref="AO12:AR12"/>
    <mergeCell ref="N11:P11"/>
    <mergeCell ref="T11:V11"/>
    <mergeCell ref="AO13:AR13"/>
    <mergeCell ref="Z13:AB13"/>
    <mergeCell ref="AF13:AH13"/>
    <mergeCell ref="AI11:AK11"/>
    <mergeCell ref="T12:V12"/>
    <mergeCell ref="AL11:AN11"/>
    <mergeCell ref="N17:P17"/>
    <mergeCell ref="T17:V17"/>
    <mergeCell ref="AO15:AR15"/>
    <mergeCell ref="AC15:AE15"/>
    <mergeCell ref="AL15:AN15"/>
    <mergeCell ref="AL17:AN17"/>
    <mergeCell ref="Z15:AB15"/>
    <mergeCell ref="AF15:AH15"/>
    <mergeCell ref="AI15:AK15"/>
    <mergeCell ref="N16:P16"/>
    <mergeCell ref="K15:M15"/>
    <mergeCell ref="Q15:S15"/>
    <mergeCell ref="W15:Y15"/>
    <mergeCell ref="N15:P15"/>
    <mergeCell ref="T15:V15"/>
    <mergeCell ref="T16:V16"/>
    <mergeCell ref="AL18:AN18"/>
    <mergeCell ref="Z18:AB18"/>
    <mergeCell ref="AO16:AR16"/>
    <mergeCell ref="K17:M17"/>
    <mergeCell ref="Q17:S17"/>
    <mergeCell ref="K16:M16"/>
    <mergeCell ref="Q16:S16"/>
    <mergeCell ref="W16:Y16"/>
    <mergeCell ref="Z16:AB16"/>
    <mergeCell ref="AO17:AR17"/>
    <mergeCell ref="K19:M19"/>
    <mergeCell ref="Q19:S19"/>
    <mergeCell ref="W19:Y19"/>
    <mergeCell ref="N18:P18"/>
    <mergeCell ref="T18:V18"/>
    <mergeCell ref="N19:P19"/>
    <mergeCell ref="T19:V19"/>
    <mergeCell ref="K18:M18"/>
    <mergeCell ref="Q18:S18"/>
    <mergeCell ref="W18:Y18"/>
    <mergeCell ref="W17:Y17"/>
    <mergeCell ref="AF18:AH18"/>
    <mergeCell ref="AI18:AK18"/>
    <mergeCell ref="AC20:AE20"/>
    <mergeCell ref="Z17:AB17"/>
    <mergeCell ref="AF17:AH17"/>
    <mergeCell ref="AI17:AK17"/>
    <mergeCell ref="AC17:AE17"/>
    <mergeCell ref="AF20:AH20"/>
    <mergeCell ref="AI20:AK20"/>
    <mergeCell ref="K22:M22"/>
    <mergeCell ref="Q22:S22"/>
    <mergeCell ref="W22:Y22"/>
    <mergeCell ref="N21:P21"/>
    <mergeCell ref="T21:V21"/>
    <mergeCell ref="N22:P22"/>
    <mergeCell ref="T22:V22"/>
    <mergeCell ref="Q21:S21"/>
    <mergeCell ref="K21:M21"/>
    <mergeCell ref="W21:Y21"/>
    <mergeCell ref="AO19:AR19"/>
    <mergeCell ref="Z19:AB19"/>
    <mergeCell ref="AF19:AH19"/>
    <mergeCell ref="AI19:AK19"/>
    <mergeCell ref="K20:M20"/>
    <mergeCell ref="Q20:S20"/>
    <mergeCell ref="W20:Y20"/>
    <mergeCell ref="Z20:AB20"/>
    <mergeCell ref="N20:P20"/>
    <mergeCell ref="T20:V20"/>
    <mergeCell ref="H20:J20"/>
    <mergeCell ref="E20:G20"/>
    <mergeCell ref="H19:J19"/>
    <mergeCell ref="E19:G19"/>
    <mergeCell ref="H22:J22"/>
    <mergeCell ref="E22:G22"/>
    <mergeCell ref="H21:J21"/>
    <mergeCell ref="E21:G21"/>
    <mergeCell ref="H16:J16"/>
    <mergeCell ref="E16:G16"/>
    <mergeCell ref="H15:J15"/>
    <mergeCell ref="E15:G15"/>
    <mergeCell ref="H18:J18"/>
    <mergeCell ref="E18:G18"/>
    <mergeCell ref="H17:J17"/>
    <mergeCell ref="E17:G17"/>
    <mergeCell ref="Z11:AB11"/>
    <mergeCell ref="W12:Y12"/>
    <mergeCell ref="Z12:AB12"/>
    <mergeCell ref="W11:Y11"/>
    <mergeCell ref="Q12:S12"/>
    <mergeCell ref="H12:J12"/>
    <mergeCell ref="N12:P12"/>
    <mergeCell ref="AC12:AE12"/>
    <mergeCell ref="AF12:AH12"/>
    <mergeCell ref="AI12:AK12"/>
    <mergeCell ref="AL12:AN12"/>
    <mergeCell ref="AC14:AE14"/>
    <mergeCell ref="AL14:AN14"/>
    <mergeCell ref="AI14:AK14"/>
    <mergeCell ref="AC16:AE16"/>
    <mergeCell ref="AL16:AN16"/>
    <mergeCell ref="AF16:AH16"/>
    <mergeCell ref="AI16:AK16"/>
    <mergeCell ref="AI13:AK13"/>
    <mergeCell ref="AC13:AE13"/>
    <mergeCell ref="AL13:AN13"/>
    <mergeCell ref="AQ55:AV55"/>
    <mergeCell ref="AO21:AR21"/>
    <mergeCell ref="AQ51:AV51"/>
    <mergeCell ref="AL22:AN22"/>
    <mergeCell ref="AQ53:AV53"/>
    <mergeCell ref="AQ52:AV52"/>
    <mergeCell ref="AO27:AR27"/>
    <mergeCell ref="AS27:AT27"/>
    <mergeCell ref="AU27:AV30"/>
    <mergeCell ref="AL29:AN29"/>
    <mergeCell ref="AL27:AN27"/>
    <mergeCell ref="AI28:AK28"/>
    <mergeCell ref="AL28:AN28"/>
    <mergeCell ref="AL23:AN23"/>
    <mergeCell ref="AL24:AN24"/>
    <mergeCell ref="AF22:AH22"/>
    <mergeCell ref="AI22:AK22"/>
    <mergeCell ref="AI25:AK25"/>
    <mergeCell ref="AL25:AN25"/>
    <mergeCell ref="AF26:AH26"/>
    <mergeCell ref="Z21:AB21"/>
    <mergeCell ref="AF21:AH21"/>
    <mergeCell ref="AI21:AK21"/>
    <mergeCell ref="AC27:AE27"/>
    <mergeCell ref="AF27:AH27"/>
    <mergeCell ref="AI27:AK27"/>
    <mergeCell ref="AI23:AK23"/>
    <mergeCell ref="AI24:AK24"/>
    <mergeCell ref="Z25:AB25"/>
    <mergeCell ref="AC25:AE25"/>
    <mergeCell ref="AS12:AT12"/>
    <mergeCell ref="AU19:AV22"/>
    <mergeCell ref="H51:P51"/>
    <mergeCell ref="AC22:AE22"/>
    <mergeCell ref="Z22:AB22"/>
    <mergeCell ref="Q27:S27"/>
    <mergeCell ref="T27:V27"/>
    <mergeCell ref="W27:Y27"/>
    <mergeCell ref="AS16:AT16"/>
    <mergeCell ref="AS15:AT15"/>
    <mergeCell ref="AS14:AT14"/>
    <mergeCell ref="AS13:AT13"/>
    <mergeCell ref="Q55:Y55"/>
    <mergeCell ref="AU5:AU10"/>
    <mergeCell ref="AU15:AV18"/>
    <mergeCell ref="AU11:AV14"/>
    <mergeCell ref="AS11:AT11"/>
    <mergeCell ref="AT6:AT9"/>
    <mergeCell ref="AS17:AT17"/>
    <mergeCell ref="AS22:AT22"/>
    <mergeCell ref="AS21:AT21"/>
    <mergeCell ref="AS19:AT19"/>
    <mergeCell ref="AS18:AT18"/>
    <mergeCell ref="AS20:AT20"/>
    <mergeCell ref="AO18:AR18"/>
    <mergeCell ref="AC18:AE18"/>
    <mergeCell ref="AC21:AE21"/>
    <mergeCell ref="AC19:AE19"/>
    <mergeCell ref="AL19:AN19"/>
    <mergeCell ref="AL20:AN20"/>
    <mergeCell ref="AO22:AR22"/>
    <mergeCell ref="AO20:AR20"/>
    <mergeCell ref="AL21:AN21"/>
    <mergeCell ref="B5:D10"/>
    <mergeCell ref="AQ49:AV50"/>
    <mergeCell ref="A49:G50"/>
    <mergeCell ref="Q50:Y50"/>
    <mergeCell ref="H50:P50"/>
    <mergeCell ref="Z50:AH50"/>
    <mergeCell ref="A5:A6"/>
    <mergeCell ref="H49:AP49"/>
    <mergeCell ref="AQ47:AV48"/>
    <mergeCell ref="N27:P27"/>
    <mergeCell ref="A53:G53"/>
    <mergeCell ref="AI51:AP51"/>
    <mergeCell ref="AI52:AP52"/>
    <mergeCell ref="AI53:AP53"/>
    <mergeCell ref="Z52:AH52"/>
    <mergeCell ref="Z51:AH51"/>
    <mergeCell ref="Q52:Y52"/>
    <mergeCell ref="Q51:Y51"/>
    <mergeCell ref="H53:P53"/>
    <mergeCell ref="H52:P52"/>
    <mergeCell ref="A64:H64"/>
    <mergeCell ref="A65:H65"/>
    <mergeCell ref="A66:H66"/>
    <mergeCell ref="A51:G51"/>
    <mergeCell ref="A52:G52"/>
    <mergeCell ref="A62:H62"/>
    <mergeCell ref="A55:G55"/>
    <mergeCell ref="A54:G54"/>
    <mergeCell ref="H54:P54"/>
    <mergeCell ref="H55:P55"/>
    <mergeCell ref="A67:H67"/>
    <mergeCell ref="A68:H68"/>
    <mergeCell ref="A69:H69"/>
    <mergeCell ref="A63:H63"/>
    <mergeCell ref="I69:U69"/>
    <mergeCell ref="A56:G56"/>
    <mergeCell ref="H56:P56"/>
    <mergeCell ref="W65:AJ65"/>
    <mergeCell ref="W64:AJ64"/>
    <mergeCell ref="I67:U67"/>
    <mergeCell ref="W62:AJ62"/>
    <mergeCell ref="I66:U66"/>
    <mergeCell ref="I65:U65"/>
    <mergeCell ref="I62:V62"/>
    <mergeCell ref="I64:U64"/>
    <mergeCell ref="I63:U63"/>
    <mergeCell ref="AK69:AU69"/>
    <mergeCell ref="AK68:AU68"/>
    <mergeCell ref="AK67:AU67"/>
    <mergeCell ref="AK66:AU66"/>
    <mergeCell ref="AK62:AV62"/>
    <mergeCell ref="W69:AJ69"/>
    <mergeCell ref="W63:AJ63"/>
    <mergeCell ref="W68:AJ68"/>
    <mergeCell ref="W67:AJ67"/>
    <mergeCell ref="W66:AJ66"/>
    <mergeCell ref="AI50:AP50"/>
    <mergeCell ref="K27:M27"/>
    <mergeCell ref="AK65:AU65"/>
    <mergeCell ref="AK64:AU64"/>
    <mergeCell ref="AK63:AU63"/>
    <mergeCell ref="I68:U68"/>
    <mergeCell ref="Z53:AH53"/>
    <mergeCell ref="Z27:AB27"/>
    <mergeCell ref="Q53:Y53"/>
    <mergeCell ref="Z28:AB28"/>
    <mergeCell ref="T28:V28"/>
    <mergeCell ref="W28:Y28"/>
    <mergeCell ref="AQ60:AV61"/>
    <mergeCell ref="AO3:AV4"/>
    <mergeCell ref="A3:AM4"/>
    <mergeCell ref="A60:AM61"/>
    <mergeCell ref="A47:AM48"/>
    <mergeCell ref="A45:AM46"/>
    <mergeCell ref="A41:U41"/>
    <mergeCell ref="A8:A10"/>
    <mergeCell ref="T29:V29"/>
    <mergeCell ref="W29:Y29"/>
    <mergeCell ref="AO29:AR29"/>
    <mergeCell ref="AS29:AT29"/>
    <mergeCell ref="B28:D28"/>
    <mergeCell ref="E28:G28"/>
    <mergeCell ref="H28:J28"/>
    <mergeCell ref="K28:M28"/>
    <mergeCell ref="N28:P28"/>
    <mergeCell ref="Q28:S28"/>
    <mergeCell ref="AO28:AR28"/>
    <mergeCell ref="AS28:AT28"/>
    <mergeCell ref="AC28:AE28"/>
    <mergeCell ref="AF28:AH28"/>
    <mergeCell ref="B29:D29"/>
    <mergeCell ref="E29:G29"/>
    <mergeCell ref="H29:J29"/>
    <mergeCell ref="K29:M29"/>
    <mergeCell ref="N29:P29"/>
    <mergeCell ref="Q29:S29"/>
    <mergeCell ref="A27:A30"/>
    <mergeCell ref="B27:D27"/>
    <mergeCell ref="E27:G27"/>
    <mergeCell ref="H27:J27"/>
    <mergeCell ref="N30:P30"/>
    <mergeCell ref="Q30:S30"/>
    <mergeCell ref="B30:D30"/>
    <mergeCell ref="E30:G30"/>
    <mergeCell ref="H30:J30"/>
    <mergeCell ref="K30:M30"/>
    <mergeCell ref="A23:A26"/>
    <mergeCell ref="B23:D23"/>
    <mergeCell ref="E23:G23"/>
    <mergeCell ref="H23:J23"/>
    <mergeCell ref="Z55:AH55"/>
    <mergeCell ref="AI55:AP55"/>
    <mergeCell ref="A40:Y40"/>
    <mergeCell ref="AI30:AK30"/>
    <mergeCell ref="AL30:AN30"/>
    <mergeCell ref="AO30:AR30"/>
    <mergeCell ref="W23:Y23"/>
    <mergeCell ref="Z23:AB23"/>
    <mergeCell ref="AC23:AE23"/>
    <mergeCell ref="AF23:AH23"/>
    <mergeCell ref="K23:M23"/>
    <mergeCell ref="N23:P23"/>
    <mergeCell ref="Q23:S23"/>
    <mergeCell ref="T23:V23"/>
    <mergeCell ref="AO23:AR23"/>
    <mergeCell ref="AS23:AT23"/>
    <mergeCell ref="AU23:AV26"/>
    <mergeCell ref="B24:D24"/>
    <mergeCell ref="E24:G24"/>
    <mergeCell ref="H24:J24"/>
    <mergeCell ref="K24:M24"/>
    <mergeCell ref="N24:P24"/>
    <mergeCell ref="Q24:S24"/>
    <mergeCell ref="T24:V24"/>
    <mergeCell ref="T25:V25"/>
    <mergeCell ref="W25:Y25"/>
    <mergeCell ref="W24:Y24"/>
    <mergeCell ref="Z24:AB24"/>
    <mergeCell ref="AC24:AE24"/>
    <mergeCell ref="AF24:AH24"/>
    <mergeCell ref="AF25:AH25"/>
    <mergeCell ref="B25:D25"/>
    <mergeCell ref="E25:G25"/>
    <mergeCell ref="H25:J25"/>
    <mergeCell ref="K25:M25"/>
    <mergeCell ref="N25:P25"/>
    <mergeCell ref="Q25:S25"/>
    <mergeCell ref="AO25:AR25"/>
    <mergeCell ref="AO24:AR24"/>
    <mergeCell ref="AS24:AT24"/>
    <mergeCell ref="AS25:AT25"/>
    <mergeCell ref="B26:D26"/>
    <mergeCell ref="E26:G26"/>
    <mergeCell ref="H26:J26"/>
    <mergeCell ref="K26:M26"/>
    <mergeCell ref="N26:P26"/>
    <mergeCell ref="Q26:S26"/>
    <mergeCell ref="AS26:AT26"/>
    <mergeCell ref="Q54:Y54"/>
    <mergeCell ref="Z54:AH54"/>
    <mergeCell ref="AI54:AP54"/>
    <mergeCell ref="AQ54:AV54"/>
    <mergeCell ref="AC26:AE26"/>
    <mergeCell ref="T30:V30"/>
    <mergeCell ref="AS30:AT30"/>
    <mergeCell ref="W30:Y30"/>
    <mergeCell ref="Z30:AB30"/>
    <mergeCell ref="T26:V26"/>
    <mergeCell ref="W26:Y26"/>
    <mergeCell ref="Z26:AB26"/>
    <mergeCell ref="AO26:AR26"/>
    <mergeCell ref="AC30:AE30"/>
    <mergeCell ref="AF30:AH30"/>
    <mergeCell ref="Z29:AB29"/>
    <mergeCell ref="AC29:AE29"/>
    <mergeCell ref="AF29:AH29"/>
    <mergeCell ref="AI29:AK29"/>
    <mergeCell ref="AI26:AK26"/>
    <mergeCell ref="AL26:AN26"/>
    <mergeCell ref="K35:M35"/>
    <mergeCell ref="N35:P35"/>
    <mergeCell ref="Q35:S35"/>
    <mergeCell ref="T35:V35"/>
    <mergeCell ref="Q31:S31"/>
    <mergeCell ref="T31:V31"/>
    <mergeCell ref="W31:Y31"/>
    <mergeCell ref="K34:M34"/>
    <mergeCell ref="A35:A38"/>
    <mergeCell ref="B35:D35"/>
    <mergeCell ref="E35:G35"/>
    <mergeCell ref="H35:J35"/>
    <mergeCell ref="AI35:AK35"/>
    <mergeCell ref="AL35:AN35"/>
    <mergeCell ref="T37:V37"/>
    <mergeCell ref="W37:Y37"/>
    <mergeCell ref="AC36:AE36"/>
    <mergeCell ref="AF36:AH36"/>
    <mergeCell ref="AS35:AT35"/>
    <mergeCell ref="W35:Y35"/>
    <mergeCell ref="Z35:AB35"/>
    <mergeCell ref="AC35:AE35"/>
    <mergeCell ref="AF35:AH35"/>
    <mergeCell ref="AO36:AR36"/>
    <mergeCell ref="AS36:AT36"/>
    <mergeCell ref="AU35:AV38"/>
    <mergeCell ref="B36:D36"/>
    <mergeCell ref="E36:G36"/>
    <mergeCell ref="H36:J36"/>
    <mergeCell ref="K36:M36"/>
    <mergeCell ref="N36:P36"/>
    <mergeCell ref="Q36:S36"/>
    <mergeCell ref="T36:V36"/>
    <mergeCell ref="W36:Y36"/>
    <mergeCell ref="Z36:AB36"/>
    <mergeCell ref="B37:D37"/>
    <mergeCell ref="E37:G37"/>
    <mergeCell ref="H37:J37"/>
    <mergeCell ref="K37:M37"/>
    <mergeCell ref="N37:P37"/>
    <mergeCell ref="Q37:S37"/>
    <mergeCell ref="AS37:AT37"/>
    <mergeCell ref="AI36:AK36"/>
    <mergeCell ref="AL36:AN36"/>
    <mergeCell ref="W38:Y38"/>
    <mergeCell ref="Z38:AB38"/>
    <mergeCell ref="AC38:AE38"/>
    <mergeCell ref="AF38:AH38"/>
    <mergeCell ref="Z37:AB37"/>
    <mergeCell ref="AC37:AE37"/>
    <mergeCell ref="E38:G38"/>
    <mergeCell ref="H38:J38"/>
    <mergeCell ref="K38:M38"/>
    <mergeCell ref="N38:P38"/>
    <mergeCell ref="Q38:S38"/>
    <mergeCell ref="AL37:AN37"/>
    <mergeCell ref="AI38:AK38"/>
    <mergeCell ref="AL38:AN38"/>
    <mergeCell ref="AI57:AP57"/>
    <mergeCell ref="AQ57:AV57"/>
    <mergeCell ref="A57:G57"/>
    <mergeCell ref="H57:P57"/>
    <mergeCell ref="Q57:Y57"/>
    <mergeCell ref="Z57:AH57"/>
    <mergeCell ref="A31:A34"/>
    <mergeCell ref="B31:D31"/>
    <mergeCell ref="E31:G31"/>
    <mergeCell ref="H31:J31"/>
    <mergeCell ref="K31:M31"/>
    <mergeCell ref="N31:P31"/>
    <mergeCell ref="B38:D38"/>
    <mergeCell ref="B34:D34"/>
    <mergeCell ref="E34:G34"/>
    <mergeCell ref="H34:J34"/>
    <mergeCell ref="W32:Y32"/>
    <mergeCell ref="Z31:AB31"/>
    <mergeCell ref="B32:D32"/>
    <mergeCell ref="E32:G32"/>
    <mergeCell ref="H32:J32"/>
    <mergeCell ref="K32:M32"/>
    <mergeCell ref="AO32:AR32"/>
    <mergeCell ref="AS31:AT31"/>
    <mergeCell ref="AU31:AV34"/>
    <mergeCell ref="AF32:AH32"/>
    <mergeCell ref="AI32:AK32"/>
    <mergeCell ref="AL32:AN32"/>
    <mergeCell ref="AS33:AT33"/>
    <mergeCell ref="AO31:AR31"/>
    <mergeCell ref="AF31:AH31"/>
    <mergeCell ref="AI31:AK31"/>
    <mergeCell ref="N32:P32"/>
    <mergeCell ref="Q32:S32"/>
    <mergeCell ref="T32:V32"/>
    <mergeCell ref="Z33:AB33"/>
    <mergeCell ref="Z32:AB32"/>
    <mergeCell ref="AL31:AN31"/>
    <mergeCell ref="AC31:AE31"/>
    <mergeCell ref="AS32:AT32"/>
    <mergeCell ref="AC32:AE32"/>
    <mergeCell ref="B33:D33"/>
    <mergeCell ref="E33:G33"/>
    <mergeCell ref="H33:J33"/>
    <mergeCell ref="K33:M33"/>
    <mergeCell ref="N33:P33"/>
    <mergeCell ref="Q33:S33"/>
    <mergeCell ref="T33:V33"/>
    <mergeCell ref="W33:Y33"/>
    <mergeCell ref="T38:V38"/>
    <mergeCell ref="AC33:AE33"/>
    <mergeCell ref="AF33:AH33"/>
    <mergeCell ref="AI33:AK33"/>
    <mergeCell ref="AL33:AN33"/>
    <mergeCell ref="AO33:AR33"/>
    <mergeCell ref="AO37:AR37"/>
    <mergeCell ref="AO35:AR35"/>
    <mergeCell ref="AI37:AK37"/>
    <mergeCell ref="Q56:Y56"/>
    <mergeCell ref="Z56:AH56"/>
    <mergeCell ref="AI56:AP56"/>
    <mergeCell ref="N34:P34"/>
    <mergeCell ref="Q34:S34"/>
    <mergeCell ref="T34:V34"/>
    <mergeCell ref="W34:Y34"/>
    <mergeCell ref="Z34:AB34"/>
    <mergeCell ref="AC34:AE34"/>
    <mergeCell ref="AB41:AD41"/>
    <mergeCell ref="AQ56:AV56"/>
    <mergeCell ref="AF34:AH34"/>
    <mergeCell ref="AI34:AK34"/>
    <mergeCell ref="AL34:AN34"/>
    <mergeCell ref="AO34:AR34"/>
    <mergeCell ref="AS34:AT34"/>
    <mergeCell ref="AO38:AR38"/>
    <mergeCell ref="AS38:AT38"/>
    <mergeCell ref="AF37:AH37"/>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SO-ZEI17</dc:creator>
  <cp:keywords/>
  <dc:description/>
  <cp:lastModifiedBy>奈良県</cp:lastModifiedBy>
  <cp:lastPrinted>2015-06-26T07:59:10Z</cp:lastPrinted>
  <dcterms:created xsi:type="dcterms:W3CDTF">2009-06-12T06:08:56Z</dcterms:created>
  <dcterms:modified xsi:type="dcterms:W3CDTF">2015-06-26T08:01:06Z</dcterms:modified>
  <cp:category/>
  <cp:version/>
  <cp:contentType/>
  <cp:contentStatus/>
</cp:coreProperties>
</file>