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88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AM35" i="9"/>
  <c r="CO34" i="9"/>
  <c r="CO35" i="9" s="1"/>
  <c r="BW34" i="9"/>
  <c r="BW35" i="9" s="1"/>
  <c r="BW36" i="9" s="1"/>
  <c r="BW37" i="9" s="1"/>
  <c r="BW38" i="9" s="1"/>
  <c r="BW39" i="9" s="1"/>
  <c r="C34" i="9"/>
  <c r="C35" i="9" s="1"/>
  <c r="C36" i="9" s="1"/>
  <c r="U34" i="9" l="1"/>
  <c r="U35" i="9" s="1"/>
  <c r="U36"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<sst xmlns="http://schemas.openxmlformats.org/spreadsheetml/2006/main" count="1038" uniqueCount="553">
  <si>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</si>
  <si>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</si>
  <si>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</si>
  <si>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</si>
  <si>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</si>
  <si>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</si>
  <si>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</si>
  <si>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</si>
  <si>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</si>
  <si>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</si>
  <si>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</si>
  <si>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</si>
  <si>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</si>
  <si>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</si>
  <si>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</si>
  <si>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</si>
  <si>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</si>
  <si>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</si>
  <si>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</si>
  <si>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</si>
  <si>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</si>
  <si>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</si>
  <si>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</si>
  <si>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</si>
  <si>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</si>
  <si>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</si>
  <si>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</si>
  <si>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</si>
  <si>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</si>
  <si>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</si>
  <si>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</si>
  <si>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</si>
  <si>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</si>
  <si>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</si>
  <si>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</si>
  <si>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</si>
  <si>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</si>
  <si>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</si>
  <si>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</si>
  <si>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</si>
  <si>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</si>
  <si>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</si>
  <si>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</si>
  <si>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</si>
  <si>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</si>
  <si>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</si>
  <si>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</si>
  <si>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</si>
  <si>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</si>
  <si>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</si>
  <si>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</si>
  <si>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</si>
  <si>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</si>
  <si>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</si>
  <si>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</si>
  <si>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</si>
  <si>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</si>
  <si>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</si>
  <si>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</si>
  <si>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</si>
  <si>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</si>
  <si>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</si>
  <si>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</si>
  <si>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</si>
  <si>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</si>
  <si>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</si>
  <si>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</si>
  <si>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</si>
  <si>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</si>
  <si>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</si>
  <si>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</si>
  <si>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</si>
  <si>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</si>
  <si>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</si>
  <si>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</si>
  <si>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</si>
  <si>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</si>
  <si>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</si>
  <si>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</si>
  <si>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</si>
  <si>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</si>
  <si>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</si>
  <si>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</si>
  <si>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</si>
  <si>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</si>
  <si>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</si>
  <si>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</si>
  <si>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</si>
  <si>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</si>
  <si>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</si>
  <si>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</si>
  <si>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</si>
  <si>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</si>
  <si>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</si>
  <si>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</si>
  <si>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</si>
  <si>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</si>
  <si>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</si>
  <si>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</si>
  <si>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</si>
  <si>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</si>
  <si>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</si>
  <si>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</si>
  <si>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</si>
  <si>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</si>
  <si>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</si>
  <si>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</si>
  <si>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</si>
  <si>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</si>
  <si>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</si>
  <si>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</si>
  <si>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</si>
  <si>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</si>
  <si>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</si>
  <si>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</si>
  <si>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</si>
  <si>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</si>
  <si>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</si>
  <si>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</si>
  <si>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</si>
  <si>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</si>
  <si>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</si>
  <si>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</si>
  <si>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</si>
  <si>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</si>
  <si>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</si>
  <si>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</si>
  <si>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</si>
  <si>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</si>
  <si>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</si>
  <si>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</si>
  <si>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</si>
  <si>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</si>
  <si>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</si>
  <si>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</si>
  <si>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</si>
  <si>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</si>
  <si>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</si>
  <si>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</si>
  <si>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</si>
  <si>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</si>
  <si>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</si>
  <si>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</si>
  <si>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</si>
  <si>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</si>
  <si>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</si>
  <si>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</si>
  <si>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</si>
  <si>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</si>
  <si>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</si>
  <si>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</si>
  <si>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</si>
  <si>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</si>
  <si>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</si>
  <si>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</si>
  <si>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</si>
  <si>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</si>
  <si>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</si>
  <si>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</si>
  <si>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</si>
  <si>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</si>
  <si>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</si>
  <si>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</si>
  <si>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</si>
  <si>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</si>
  <si>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</si>
  <si>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</si>
  <si>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</si>
  <si>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</si>
  <si>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</si>
  <si>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</si>
  <si>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</si>
  <si>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</si>
  <si>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</si>
  <si>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</si>
  <si>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</si>
  <si>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</si>
  <si>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</si>
  <si>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</si>
  <si>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</si>
  <si>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</si>
  <si>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</si>
  <si>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</si>
  <si>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</si>
  <si>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</si>
  <si>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</si>
  <si>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</si>
  <si>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</si>
  <si>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</si>
  <si>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</si>
  <si>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</si>
  <si>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</si>
  <si>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</si>
  <si>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</si>
  <si>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奈良県五條市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</si>
  <si>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</si>
  <si>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</si>
  <si>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</si>
  <si>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</si>
  <si>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</si>
  <si>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</si>
  <si>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</si>
  <si>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</si>
  <si>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</si>
  <si>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</si>
  <si>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</si>
  <si>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</si>
  <si>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</si>
  <si>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</si>
  <si>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</si>
  <si>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</si>
  <si>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</si>
  <si>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</si>
  <si>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</si>
  <si>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</si>
  <si>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</si>
  <si>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</si>
  <si>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</si>
  <si>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</si>
  <si>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</si>
  <si>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</si>
  <si>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</si>
  <si>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</si>
  <si>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</si>
  <si>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</si>
  <si>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</si>
  <si>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</si>
  <si>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</si>
  <si>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</si>
  <si>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</si>
  <si>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</si>
  <si>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</si>
  <si>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</si>
  <si>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</si>
  <si>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</si>
  <si>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</si>
  <si>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</si>
  <si>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</si>
  <si>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</si>
  <si>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</si>
  <si>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</si>
  <si>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</si>
  <si>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</si>
  <si>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</si>
  <si>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</si>
  <si>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</si>
  <si>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</si>
  <si>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</si>
  <si>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</si>
  <si>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</si>
  <si>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</si>
  <si>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</si>
  <si>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</si>
  <si>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</si>
  <si>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</si>
  <si>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</si>
  <si>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</si>
  <si>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</si>
  <si>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</si>
  <si>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</si>
  <si>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</si>
  <si>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</si>
  <si>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</si>
  <si>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</si>
  <si>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</si>
  <si>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</si>
  <si>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</si>
  <si>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</si>
  <si>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</si>
  <si>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</si>
  <si>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</si>
  <si>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</si>
  <si>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</si>
  <si>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</si>
  <si>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</si>
  <si>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</si>
  <si>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</si>
  <si>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</si>
  <si>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</si>
  <si>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</si>
  <si>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</si>
  <si>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</si>
  <si>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</si>
  <si>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</si>
  <si>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</si>
  <si>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</si>
  <si>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</si>
  <si>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</si>
  <si>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</si>
  <si>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</si>
  <si>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</si>
  <si>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</si>
  <si>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</si>
  <si>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</si>
  <si>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</si>
  <si>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</si>
  <si>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</si>
  <si>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</si>
  <si>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</si>
  <si>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</si>
  <si>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</si>
  <si>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</si>
  <si>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</si>
  <si>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</si>
  <si>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</si>
  <si>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</si>
  <si>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</si>
  <si>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</si>
  <si>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</si>
  <si>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</si>
  <si>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</si>
  <si>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</si>
  <si>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</si>
  <si>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</si>
  <si>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</si>
  <si>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</si>
  <si>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</si>
  <si>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</si>
  <si>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</si>
  <si>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</si>
  <si>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</si>
  <si>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</si>
  <si>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</si>
  <si>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</si>
  <si>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</si>
  <si>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</si>
  <si>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</si>
  <si>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</si>
  <si>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</si>
  <si>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</si>
  <si>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</si>
  <si>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</si>
  <si>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</si>
  <si>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</si>
  <si>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</si>
  <si>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</si>
  <si>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</si>
  <si>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</si>
  <si>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</si>
  <si>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</si>
  <si>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</si>
  <si>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</si>
  <si>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</si>
  <si>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</si>
  <si>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</si>
  <si>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奈良県五條市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</si>
  <si>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</si>
  <si>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</si>
  <si>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</si>
  <si>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</si>
  <si>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</si>
  <si>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</si>
  <si>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</si>
  <si>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</si>
  <si>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</si>
  <si>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</si>
  <si>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</si>
  <si>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</si>
  <si>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</si>
  <si>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</si>
  <si>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</si>
  <si>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</si>
  <si>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</si>
  <si>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</si>
  <si>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</si>
  <si>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</si>
  <si>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</si>
  <si>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</si>
  <si>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</si>
  <si>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</si>
  <si>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</si>
  <si>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</si>
  <si>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</si>
  <si>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</si>
  <si>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</si>
  <si>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</si>
  <si>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</si>
  <si>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</si>
  <si>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</si>
  <si>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</si>
  <si>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</si>
  <si>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</si>
  <si>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</si>
  <si>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</si>
  <si>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</si>
  <si>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</si>
  <si>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</si>
  <si>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</si>
  <si>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</si>
  <si>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</si>
  <si>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</si>
  <si>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</si>
  <si>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</si>
  <si>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</si>
  <si>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</si>
  <si>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</si>
  <si>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</si>
  <si>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</si>
  <si>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</si>
  <si>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</si>
  <si>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</si>
  <si>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</si>
  <si>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</si>
  <si>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</si>
  <si>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</si>
  <si>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</si>
  <si>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</si>
  <si>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</si>
  <si>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</si>
  <si>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</si>
  <si>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</si>
  <si>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</si>
  <si>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</si>
  <si>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</si>
  <si>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</si>
  <si>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</si>
  <si>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</si>
  <si>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</si>
  <si>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</si>
  <si>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</si>
  <si>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</si>
  <si>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</si>
  <si>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</si>
  <si>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</si>
  <si>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</si>
  <si>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</si>
  <si>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</si>
  <si>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</si>
  <si>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</si>
  <si>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</si>
  <si>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</si>
  <si>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</si>
  <si>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</si>
  <si>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</si>
  <si>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</si>
  <si>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</si>
  <si>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</si>
  <si>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</si>
  <si>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</si>
  <si>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</si>
  <si>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</si>
  <si>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</si>
  <si>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</si>
  <si>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</si>
  <si>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</si>
  <si>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</si>
  <si>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</si>
  <si>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</si>
  <si>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</si>
  <si>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</si>
  <si>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</si>
  <si>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</si>
  <si>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</si>
  <si>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</si>
  <si>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</si>
  <si>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</si>
  <si>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</si>
  <si>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</si>
  <si>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</si>
  <si>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</si>
  <si>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</si>
  <si>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</si>
  <si>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</si>
  <si>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</si>
  <si>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</si>
  <si>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</si>
  <si>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</si>
  <si>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</si>
  <si>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</si>
  <si>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</si>
  <si>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</si>
  <si>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</si>
  <si>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</si>
  <si>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</si>
  <si>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</si>
  <si>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</si>
  <si>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</si>
  <si>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</si>
  <si>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</si>
  <si>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</si>
  <si>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</si>
  <si>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</si>
  <si>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</si>
  <si>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</si>
  <si>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</si>
  <si>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</si>
  <si>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</si>
  <si>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</si>
  <si>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</si>
  <si>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</si>
  <si>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</si>
  <si>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</si>
  <si>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</si>
  <si>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</si>
  <si>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</si>
  <si>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</si>
  <si>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</si>
  <si>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</si>
  <si>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</si>
  <si>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</si>
  <si>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</si>
  <si>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</si>
  <si>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</si>
  <si>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</si>
  <si>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</si>
  <si>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</si>
  <si>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</si>
  <si>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</si>
  <si>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</si>
  <si>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</si>
  <si>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</si>
  <si>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</si>
  <si>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</si>
  <si>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</si>
  <si>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</si>
  <si>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</si>
  <si>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</si>
  <si>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</si>
  <si>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</si>
  <si>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</si>
  <si>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</si>
  <si>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</si>
  <si>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3.90</t>
  </si>
  <si>
    <t>▲ 1.55</t>
  </si>
  <si>
    <t>水道事業会計</t>
  </si>
  <si>
    <t>一般会計</t>
  </si>
  <si>
    <t>介護保険特別会計</t>
  </si>
  <si>
    <t>国民健康保険特別会計</t>
  </si>
  <si>
    <t>後期高齢者医療特別会計</t>
  </si>
  <si>
    <t>大塔診療所特別会計</t>
  </si>
  <si>
    <t>墓地事業特別会計</t>
  </si>
  <si>
    <t>簡易水道特別会計</t>
  </si>
  <si>
    <t>その他会計（赤字）</t>
  </si>
  <si>
    <t>その他会計（黒字）</t>
  </si>
  <si>
    <t>奈良県市町村総合事務組合</t>
    <phoneticPr fontId="5"/>
  </si>
  <si>
    <t>奈良広域水質検査センター組合</t>
    <phoneticPr fontId="5"/>
  </si>
  <si>
    <t>奈良県住宅新築資金等貸付金回収管理組合</t>
    <phoneticPr fontId="5"/>
  </si>
  <si>
    <t>奈良県後期高齢者医療広域連合</t>
    <phoneticPr fontId="5"/>
  </si>
  <si>
    <t>やまと広域環境衛生事務組合</t>
    <phoneticPr fontId="5"/>
  </si>
  <si>
    <t>南和広域医療組合</t>
    <phoneticPr fontId="5"/>
  </si>
  <si>
    <t>奈良県広域消防組合</t>
    <rPh sb="0" eb="2">
      <t>ナラ</t>
    </rPh>
    <rPh sb="2" eb="3">
      <t>ケン</t>
    </rPh>
    <rPh sb="3" eb="5">
      <t>コウイキ</t>
    </rPh>
    <rPh sb="5" eb="7">
      <t>ショウボウ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</si>
  <si>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</si>
  <si>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</si>
  <si>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</si>
  <si>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</si>
  <si>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</si>
  <si>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</si>
  <si>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</si>
  <si>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</si>
  <si>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</si>
  <si>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大塔ふるさとセンター</t>
    <rPh sb="0" eb="2">
      <t>オ</t>
    </rPh>
    <phoneticPr fontId="5"/>
  </si>
  <si>
    <t>○</t>
    <phoneticPr fontId="2"/>
  </si>
  <si>
    <t>五條市土地開発公社</t>
    <rPh sb="0" eb="3">
      <t>ゴ</t>
    </rPh>
    <rPh sb="3" eb="5">
      <t>トチ</t>
    </rPh>
    <rPh sb="5" eb="7">
      <t>カイハツ</t>
    </rPh>
    <rPh sb="7" eb="9">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</si>
</sst>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60042</c:v>
                </c:pt>
                <c:pt idx="1">
                  <c:v>49498</c:v>
                </c:pt>
                <c:pt idx="2">
                  <c:v>61580</c:v>
                </c:pt>
                <c:pt idx="3">
                  <c:v>76193</c:v>
                </c:pt>
                <c:pt idx="4">
                  <c:v>64687</c:v>
                </c:pt>
              </c:numCache>
            </c:numRef>
          </c:val>
          <c:smooth val="0"/>
        </c:ser>
        <c:dLbls>
          <c:showLegendKey val="0"/>
          <c:showVal val="0"/>
          <c:showCatName val="0"/>
          <c:showSerName val="0"/>
          <c:showPercent val="0"/>
          <c:showBubbleSize val="0"/>
        </c:dLbls>
        <c:marker val="1"/>
        <c:smooth val="0"/>
        <c:axId val="139112832"/>
        <c:axId val="139114752"/>
      </c:lineChart>
      <c:catAx>
        <c:axId val="139112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14752"/>
        <c:crosses val="autoZero"/>
        <c:auto val="1"/>
        <c:lblAlgn val="ctr"/>
        <c:lblOffset val="100"/>
        <c:tickLblSkip val="1"/>
        <c:tickMarkSkip val="1"/>
        <c:noMultiLvlLbl val="0"/>
      </c:catAx>
      <c:valAx>
        <c:axId val="139114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1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9.08</c:v>
                </c:pt>
                <c:pt idx="1">
                  <c:v>10.71</c:v>
                </c:pt>
                <c:pt idx="2">
                  <c:v>10.62</c:v>
                </c:pt>
                <c:pt idx="3">
                  <c:v>5.23</c:v>
                </c:pt>
                <c:pt idx="4">
                  <c:v>3.01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10.74</c:v>
                </c:pt>
                <c:pt idx="1">
                  <c:v>11.1</c:v>
                </c:pt>
                <c:pt idx="2">
                  <c:v>15.49</c:v>
                </c:pt>
                <c:pt idx="3">
                  <c:v>20.69</c:v>
                </c:pt>
                <c:pt idx="4">
                  <c:v>23.2</c:v>
                </c:pt>
              </c:numCache>
            </c:numRef>
          </c:val>
        </c:ser>
        <c:dLbls>
          <c:showLegendKey val="0"/>
          <c:showVal val="0"/>
          <c:showCatName val="0"/>
          <c:showSerName val="0"/>
          <c:showPercent val="0"/>
          <c:showBubbleSize val="0"/>
        </c:dLbls>
        <c:gapWidth val="250"/>
        <c:overlap val="100"/>
        <c:axId val="139722752"/>
        <c:axId val="13972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11.17</c:v>
                </c:pt>
                <c:pt idx="1">
                  <c:v>1.43</c:v>
                </c:pt>
                <c:pt idx="2">
                  <c:v>4.8600000000000003</c:v>
                </c:pt>
                <c:pt idx="3">
                  <c:v>-3.9</c:v>
                </c:pt>
                <c:pt idx="4">
                  <c:v>-1.55</c:v>
                </c:pt>
              </c:numCache>
            </c:numRef>
          </c:val>
          <c:smooth val="0"/>
        </c:ser>
        <c:dLbls>
          <c:showLegendKey val="0"/>
          <c:showVal val="0"/>
          <c:showCatName val="0"/>
          <c:showSerName val="0"/>
          <c:showPercent val="0"/>
          <c:showBubbleSize val="0"/>
        </c:dLbls>
        <c:marker val="1"/>
        <c:smooth val="0"/>
        <c:axId val="139722752"/>
        <c:axId val="139724672"/>
      </c:lineChart>
      <c:catAx>
        <c:axId val="1397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724672"/>
        <c:crosses val="autoZero"/>
        <c:auto val="1"/>
        <c:lblAlgn val="ctr"/>
        <c:lblOffset val="100"/>
        <c:tickLblSkip val="1"/>
        <c:tickMarkSkip val="1"/>
        <c:noMultiLvlLbl val="0"/>
      </c:catAx>
      <c:valAx>
        <c:axId val="13972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大塔診療所特別会計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0.06</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0.06</c:v>
                </c:pt>
                <c:pt idx="4">
                  <c:v>#N/A</c:v>
                </c:pt>
                <c:pt idx="5">
                  <c:v>0.05</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1.85</c:v>
                </c:pt>
                <c:pt idx="2">
                  <c:v>#N/A</c:v>
                </c:pt>
                <c:pt idx="3">
                  <c:v>0.91</c:v>
                </c:pt>
                <c:pt idx="4">
                  <c:v>#N/A</c:v>
                </c:pt>
                <c:pt idx="5">
                  <c:v>1.32</c:v>
                </c:pt>
                <c:pt idx="6">
                  <c:v>#N/A</c:v>
                </c:pt>
                <c:pt idx="7">
                  <c:v>0.88</c:v>
                </c:pt>
                <c:pt idx="8">
                  <c:v>#N/A</c:v>
                </c:pt>
                <c:pt idx="9">
                  <c:v>0.55000000000000004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0.24</c:v>
                </c:pt>
                <c:pt idx="4">
                  <c:v>#N/A</c:v>
                </c:pt>
                <c:pt idx="5">
                  <c:v>0.13</c:v>
                </c:pt>
                <c:pt idx="6">
                  <c:v>#N/A</c:v>
                </c:pt>
                <c:pt idx="7">
                  <c:v>0.06</c:v>
                </c:pt>
                <c:pt idx="8">
                  <c:v>#N/A</c:v>
                </c:pt>
                <c:pt idx="9">
                  <c:v>0.69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9.06</c:v>
                </c:pt>
                <c:pt idx="2">
                  <c:v>#N/A</c:v>
                </c:pt>
                <c:pt idx="3">
                  <c:v>10.69</c:v>
                </c:pt>
                <c:pt idx="4">
                  <c:v>#N/A</c:v>
                </c:pt>
                <c:pt idx="5">
                  <c:v>10.54</c:v>
                </c:pt>
                <c:pt idx="6">
                  <c:v>#N/A</c:v>
                </c:pt>
                <c:pt idx="7">
                  <c:v>5.23</c:v>
                </c:pt>
                <c:pt idx="8">
                  <c:v>#N/A</c:v>
                </c:pt>
                <c:pt idx="9">
                  <c:v>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c:v>
                </c:pt>
                <c:pt idx="2">
                  <c:v>#N/A</c:v>
                </c:pt>
                <c:pt idx="3">
                  <c:v>4.2</c:v>
                </c:pt>
                <c:pt idx="4">
                  <c:v>#N/A</c:v>
                </c:pt>
                <c:pt idx="5">
                  <c:v>3.68</c:v>
                </c:pt>
                <c:pt idx="6">
                  <c:v>#N/A</c:v>
                </c:pt>
                <c:pt idx="7">
                  <c:v>3.72</c:v>
                </c:pt>
                <c:pt idx="8">
                  <c:v>#N/A</c:v>
                </c:pt>
                <c:pt idx="9">
                  <c:v>3.58</c:v>
                </c:pt>
              </c:numCache>
            </c:numRef>
          </c:val>
        </c:ser>
        <c:dLbls>
          <c:showLegendKey val="0"/>
          <c:showVal val="0"/>
          <c:showCatName val="0"/>
          <c:showSerName val="0"/>
          <c:showPercent val="0"/>
          <c:showBubbleSize val="0"/>
        </c:dLbls>
        <c:gapWidth val="150"/>
        <c:overlap val="100"/>
        <c:axId val="139896704"/>
        <c:axId val="139898240"/>
      </c:barChart>
      <c:catAx>
        <c:axId val="1398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898240"/>
        <c:crosses val="autoZero"/>
        <c:auto val="1"/>
        <c:lblAlgn val="ctr"/>
        <c:lblOffset val="100"/>
        <c:tickLblSkip val="1"/>
        <c:tickMarkSkip val="1"/>
        <c:noMultiLvlLbl val="0"/>
      </c:catAx>
      <c:valAx>
        <c:axId val="1398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9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2725</c:v>
                </c:pt>
                <c:pt idx="5">
                  <c:v>2677</c:v>
                </c:pt>
                <c:pt idx="8">
                  <c:v>2628</c:v>
                </c:pt>
                <c:pt idx="11">
                  <c:v>2622</c:v>
                </c:pt>
                <c:pt idx="14">
                  <c:v>2637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677</c:v>
                </c:pt>
                <c:pt idx="3">
                  <c:v>798</c:v>
                </c:pt>
                <c:pt idx="6">
                  <c:v>833</c:v>
                </c:pt>
                <c:pt idx="9">
                  <c:v>869</c:v>
                </c:pt>
                <c:pt idx="12">
                  <c:v>841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3382</c:v>
                </c:pt>
                <c:pt idx="3">
                  <c:v>3464</c:v>
                </c:pt>
                <c:pt idx="6">
                  <c:v>3245</c:v>
                </c:pt>
                <c:pt idx="9">
                  <c:v>3091</c:v>
                </c:pt>
                <c:pt idx="12">
                  <c:v>3049</c:v>
                </c:pt>
              </c:numCache>
            </c:numRef>
          </c:val>
        </c:ser>
        <c:dLbls>
          <c:showLegendKey val="0"/>
          <c:showVal val="0"/>
          <c:showCatName val="0"/>
          <c:showSerName val="0"/>
          <c:showPercent val="0"/>
          <c:showBubbleSize val="0"/>
        </c:dLbls>
        <c:gapWidth val="100"/>
        <c:overlap val="100"/>
        <c:axId val="140015488"/>
        <c:axId val="14001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1335</c:v>
                </c:pt>
                <c:pt idx="2">
                  <c:v>#N/A</c:v>
                </c:pt>
                <c:pt idx="3">
                  <c:v>#N/A</c:v>
                </c:pt>
                <c:pt idx="4">
                  <c:v>1585</c:v>
                </c:pt>
                <c:pt idx="5">
                  <c:v>#N/A</c:v>
                </c:pt>
                <c:pt idx="6">
                  <c:v>#N/A</c:v>
                </c:pt>
                <c:pt idx="7">
                  <c:v>1450</c:v>
                </c:pt>
                <c:pt idx="8">
                  <c:v>#N/A</c:v>
                </c:pt>
                <c:pt idx="9">
                  <c:v>#N/A</c:v>
                </c:pt>
                <c:pt idx="10">
                  <c:v>1338</c:v>
                </c:pt>
                <c:pt idx="11">
                  <c:v>#N/A</c:v>
                </c:pt>
                <c:pt idx="12">
                  <c:v>#N/A</c:v>
                </c:pt>
                <c:pt idx="13">
                  <c:v>1253</c:v>
                </c:pt>
                <c:pt idx="14">
                  <c:v>#N/A</c:v>
                </c:pt>
              </c:numCache>
            </c:numRef>
          </c:val>
          <c:smooth val="0"/>
        </c:ser>
        <c:dLbls>
          <c:showLegendKey val="0"/>
          <c:showVal val="0"/>
          <c:showCatName val="0"/>
          <c:showSerName val="0"/>
          <c:showPercent val="0"/>
          <c:showBubbleSize val="0"/>
        </c:dLbls>
        <c:marker val="1"/>
        <c:smooth val="0"/>
        <c:axId val="140015488"/>
        <c:axId val="140017664"/>
      </c:lineChart>
      <c:catAx>
        <c:axId val="1400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17664"/>
        <c:crosses val="autoZero"/>
        <c:auto val="1"/>
        <c:lblAlgn val="ctr"/>
        <c:lblOffset val="100"/>
        <c:tickLblSkip val="1"/>
        <c:tickMarkSkip val="1"/>
        <c:noMultiLvlLbl val="0"/>
      </c:catAx>
      <c:valAx>
        <c:axId val="14001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23627</c:v>
                </c:pt>
                <c:pt idx="5">
                  <c:v>22528</c:v>
                </c:pt>
                <c:pt idx="8">
                  <c:v>22354</c:v>
                </c:pt>
                <c:pt idx="11">
                  <c:v>22321</c:v>
                </c:pt>
                <c:pt idx="14">
                  <c:v>22054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3437</c:v>
                </c:pt>
                <c:pt idx="5">
                  <c:v>3218</c:v>
                </c:pt>
                <c:pt idx="8">
                  <c:v>3347</c:v>
                </c:pt>
                <c:pt idx="11">
                  <c:v>1453</c:v>
                </c:pt>
                <c:pt idx="14">
                  <c:v>1393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1948</c:v>
                </c:pt>
                <c:pt idx="5">
                  <c:v>1993</c:v>
                </c:pt>
                <c:pt idx="8">
                  <c:v>2669</c:v>
                </c:pt>
                <c:pt idx="11">
                  <c:v>3528</c:v>
                </c:pt>
                <c:pt idx="14">
                  <c:v>3552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2545</c:v>
                </c:pt>
                <c:pt idx="3">
                  <c:v>2271</c:v>
                </c:pt>
                <c:pt idx="6">
                  <c:v>2132</c:v>
                </c:pt>
                <c:pt idx="9">
                  <c:v>2150</c:v>
                </c:pt>
                <c:pt idx="12">
                  <c:v>2059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4158</c:v>
                </c:pt>
                <c:pt idx="3">
                  <c:v>3975</c:v>
                </c:pt>
                <c:pt idx="6">
                  <c:v>4122</c:v>
                </c:pt>
                <c:pt idx="9">
                  <c:v>3415</c:v>
                </c:pt>
                <c:pt idx="12">
                  <c:v>3164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14</c:v>
                </c:pt>
                <c:pt idx="12">
                  <c:v>243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9621</c:v>
                </c:pt>
                <c:pt idx="3">
                  <c:v>9223</c:v>
                </c:pt>
                <c:pt idx="6">
                  <c:v>8794</c:v>
                </c:pt>
                <c:pt idx="9">
                  <c:v>8759</c:v>
                </c:pt>
                <c:pt idx="12">
                  <c:v>8138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28072</c:v>
                </c:pt>
                <c:pt idx="3">
                  <c:v>26433</c:v>
                </c:pt>
                <c:pt idx="6">
                  <c:v>25404</c:v>
                </c:pt>
                <c:pt idx="9">
                  <c:v>24977</c:v>
                </c:pt>
                <c:pt idx="12">
                  <c:v>24048</c:v>
                </c:pt>
              </c:numCache>
            </c:numRef>
          </c:val>
        </c:ser>
        <c:dLbls>
          <c:showLegendKey val="0"/>
          <c:showVal val="0"/>
          <c:showCatName val="0"/>
          <c:showSerName val="0"/>
          <c:showPercent val="0"/>
          <c:showBubbleSize val="0"/>
        </c:dLbls>
        <c:gapWidth val="100"/>
        <c:overlap val="100"/>
        <c:axId val="140185984"/>
        <c:axId val="14018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15385</c:v>
                </c:pt>
                <c:pt idx="2">
                  <c:v>#N/A</c:v>
                </c:pt>
                <c:pt idx="3">
                  <c:v>#N/A</c:v>
                </c:pt>
                <c:pt idx="4">
                  <c:v>14164</c:v>
                </c:pt>
                <c:pt idx="5">
                  <c:v>#N/A</c:v>
                </c:pt>
                <c:pt idx="6">
                  <c:v>#N/A</c:v>
                </c:pt>
                <c:pt idx="7">
                  <c:v>12082</c:v>
                </c:pt>
                <c:pt idx="8">
                  <c:v>#N/A</c:v>
                </c:pt>
                <c:pt idx="9">
                  <c:v>#N/A</c:v>
                </c:pt>
                <c:pt idx="10">
                  <c:v>12012</c:v>
                </c:pt>
                <c:pt idx="11">
                  <c:v>#N/A</c:v>
                </c:pt>
                <c:pt idx="12">
                  <c:v>#N/A</c:v>
                </c:pt>
                <c:pt idx="13">
                  <c:v>10654</c:v>
                </c:pt>
                <c:pt idx="14">
                  <c:v>#N/A</c:v>
                </c:pt>
              </c:numCache>
            </c:numRef>
          </c:val>
          <c:smooth val="0"/>
        </c:ser>
        <c:dLbls>
          <c:showLegendKey val="0"/>
          <c:showVal val="0"/>
          <c:showCatName val="0"/>
          <c:showSerName val="0"/>
          <c:showPercent val="0"/>
          <c:showBubbleSize val="0"/>
        </c:dLbls>
        <c:marker val="1"/>
        <c:smooth val="0"/>
        <c:axId val="140185984"/>
        <c:axId val="140187904"/>
      </c:lineChart>
      <c:catAx>
        <c:axId val="1401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187904"/>
        <c:crosses val="autoZero"/>
        <c:auto val="1"/>
        <c:lblAlgn val="ctr"/>
        <c:lblOffset val="100"/>
        <c:tickLblSkip val="1"/>
        <c:tickMarkSkip val="1"/>
        <c:noMultiLvlLbl val="0"/>
      </c:catAx>
      <c:valAx>
        <c:axId val="14018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8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33,110
32,906
292.02
19,368,900
18,890,284
330,009
10,972,145
24,048,280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20</a:t>
          </a:r>
          <a:r>
            <a:rPr lang="ja-JP" altLang="ja-JP" sz="1050">
              <a:solidFill>
                <a:schemeClr val="dk1"/>
              </a:solidFill>
              <a:effectLst/>
              <a:latin typeface="+mn-lt"/>
              <a:ea typeface="+mn-ea"/>
              <a:cs typeface="+mn-cs"/>
            </a:rPr>
            <a:t>年度（単年度では平成</a:t>
          </a:r>
          <a:r>
            <a:rPr lang="en-US" altLang="ja-JP" sz="1050">
              <a:solidFill>
                <a:schemeClr val="dk1"/>
              </a:solidFill>
              <a:effectLst/>
              <a:latin typeface="+mn-lt"/>
              <a:ea typeface="+mn-ea"/>
              <a:cs typeface="+mn-cs"/>
            </a:rPr>
            <a:t>18</a:t>
          </a:r>
          <a:r>
            <a:rPr lang="ja-JP" altLang="ja-JP" sz="1050">
              <a:solidFill>
                <a:schemeClr val="dk1"/>
              </a:solidFill>
              <a:effectLst/>
              <a:latin typeface="+mn-lt"/>
              <a:ea typeface="+mn-ea"/>
              <a:cs typeface="+mn-cs"/>
            </a:rPr>
            <a:t>年度）をピークに低下傾向にあるものの、人口の減少や全国平均を上回る高齢化率（平成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年度末：</a:t>
          </a:r>
          <a:r>
            <a:rPr lang="en-US" altLang="ja-JP" sz="1050">
              <a:solidFill>
                <a:schemeClr val="dk1"/>
              </a:solidFill>
              <a:effectLst/>
              <a:latin typeface="+mn-lt"/>
              <a:ea typeface="+mn-ea"/>
              <a:cs typeface="+mn-cs"/>
            </a:rPr>
            <a:t>32.30</a:t>
          </a:r>
          <a:r>
            <a:rPr lang="ja-JP" altLang="ja-JP" sz="1050">
              <a:solidFill>
                <a:schemeClr val="dk1"/>
              </a:solidFill>
              <a:effectLst/>
              <a:latin typeface="+mn-lt"/>
              <a:ea typeface="+mn-ea"/>
              <a:cs typeface="+mn-cs"/>
            </a:rPr>
            <a:t>％）に加え、市内に中心となる産業が少ないこと等が要因で財政基盤が弱く、類似団体平均を常に下回って</a:t>
          </a:r>
          <a:r>
            <a:rPr lang="ja-JP" altLang="en-US" sz="1050">
              <a:solidFill>
                <a:schemeClr val="dk1"/>
              </a:solidFill>
              <a:effectLst/>
              <a:latin typeface="+mn-lt"/>
              <a:ea typeface="+mn-ea"/>
              <a:cs typeface="+mn-cs"/>
            </a:rPr>
            <a:t>いる。</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年度は</a:t>
          </a:r>
          <a:r>
            <a:rPr lang="ja-JP" altLang="en-US" sz="1050">
              <a:solidFill>
                <a:schemeClr val="dk1"/>
              </a:solidFill>
              <a:effectLst/>
              <a:latin typeface="+mn-lt"/>
              <a:ea typeface="+mn-ea"/>
              <a:cs typeface="+mn-cs"/>
            </a:rPr>
            <a:t>単年度</a:t>
          </a:r>
          <a:r>
            <a:rPr lang="ja-JP" altLang="ja-JP" sz="1050">
              <a:solidFill>
                <a:schemeClr val="dk1"/>
              </a:solidFill>
              <a:effectLst/>
              <a:latin typeface="+mn-lt"/>
              <a:ea typeface="+mn-ea"/>
              <a:cs typeface="+mn-cs"/>
            </a:rPr>
            <a:t>（前年度比</a:t>
          </a:r>
          <a:r>
            <a:rPr lang="en-US" altLang="ja-JP" sz="1050">
              <a:solidFill>
                <a:schemeClr val="dk1"/>
              </a:solidFill>
              <a:effectLst/>
              <a:latin typeface="+mn-lt"/>
              <a:ea typeface="+mn-ea"/>
              <a:cs typeface="+mn-cs"/>
            </a:rPr>
            <a:t>0.007</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及び</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ヶ年平均（前年度比</a:t>
          </a:r>
          <a:r>
            <a:rPr lang="en-US" altLang="ja-JP" sz="1050">
              <a:solidFill>
                <a:schemeClr val="dk1"/>
              </a:solidFill>
              <a:effectLst/>
              <a:latin typeface="+mn-lt"/>
              <a:ea typeface="+mn-ea"/>
              <a:cs typeface="+mn-cs"/>
            </a:rPr>
            <a:t>0.001</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と</a:t>
          </a:r>
          <a:r>
            <a:rPr lang="ja-JP" altLang="ja-JP" sz="1050">
              <a:solidFill>
                <a:schemeClr val="dk1"/>
              </a:solidFill>
              <a:effectLst/>
              <a:latin typeface="+mn-lt"/>
              <a:ea typeface="+mn-ea"/>
              <a:cs typeface="+mn-cs"/>
            </a:rPr>
            <a:t>僅か</a:t>
          </a:r>
          <a:r>
            <a:rPr lang="ja-JP" altLang="en-US" sz="1050">
              <a:solidFill>
                <a:schemeClr val="dk1"/>
              </a:solidFill>
              <a:effectLst/>
              <a:latin typeface="+mn-lt"/>
              <a:ea typeface="+mn-ea"/>
              <a:cs typeface="+mn-cs"/>
            </a:rPr>
            <a:t>ではあるが</a:t>
          </a:r>
          <a:r>
            <a:rPr lang="ja-JP" altLang="ja-JP" sz="1050">
              <a:solidFill>
                <a:schemeClr val="dk1"/>
              </a:solidFill>
              <a:effectLst/>
              <a:latin typeface="+mn-lt"/>
              <a:ea typeface="+mn-ea"/>
              <a:cs typeface="+mn-cs"/>
            </a:rPr>
            <a:t>改善し</a:t>
          </a:r>
          <a:r>
            <a:rPr lang="ja-JP" altLang="en-US" sz="1050">
              <a:solidFill>
                <a:schemeClr val="dk1"/>
              </a:solidFill>
              <a:effectLst/>
              <a:latin typeface="+mn-lt"/>
              <a:ea typeface="+mn-ea"/>
              <a:cs typeface="+mn-cs"/>
            </a:rPr>
            <a:t>ている</a:t>
          </a:r>
          <a:r>
            <a:rPr lang="ja-JP" altLang="ja-JP" sz="1050">
              <a:solidFill>
                <a:schemeClr val="dk1"/>
              </a:solidFill>
              <a:effectLst/>
              <a:latin typeface="+mn-lt"/>
              <a:ea typeface="+mn-ea"/>
              <a:cs typeface="+mn-cs"/>
            </a:rPr>
            <a:t>。合併後、行財政改革による職員数の削減や事業の見直し等により、行政経費削減に一定の成果をあげたが、今後も、事業・経費の見直し及び重点化による歳出の削減・抑制、地域産業の振興、市税の徴収強化（</a:t>
          </a:r>
          <a:r>
            <a:rPr lang="en-US" altLang="ja-JP" sz="1050">
              <a:solidFill>
                <a:schemeClr val="dk1"/>
              </a:solidFill>
              <a:effectLst/>
              <a:latin typeface="+mn-lt"/>
              <a:ea typeface="+mn-ea"/>
              <a:cs typeface="+mn-cs"/>
            </a:rPr>
            <a:t>5</a:t>
          </a:r>
          <a:r>
            <a:rPr lang="ja-JP" altLang="ja-JP" sz="1050">
              <a:solidFill>
                <a:schemeClr val="dk1"/>
              </a:solidFill>
              <a:effectLst/>
              <a:latin typeface="+mn-lt"/>
              <a:ea typeface="+mn-ea"/>
              <a:cs typeface="+mn-cs"/>
            </a:rPr>
            <a:t>年間で</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％の向上）等の取組を通じて財政基盤の強化に努める。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7" name="直線コネクタ 66"/>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0" name="直線コネクタ 69"/>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3" name="直線コネクタ 72"/>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6" name="直線コネクタ 75"/>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8" name="円/楕円 87"/>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89" name="テキスト ボックス 88"/>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0" name="円/楕円 89"/>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1" name="テキスト ボックス 90"/>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a:solidFill>
                <a:schemeClr val="dk1"/>
              </a:solidFill>
              <a:effectLst/>
              <a:latin typeface="+mn-lt"/>
              <a:ea typeface="+mn-ea"/>
              <a:cs typeface="+mn-cs"/>
            </a:rPr>
            <a:t>　公債費と人件費の割合が大きく、経常収支比率を押し上げる要因となっていたため、数値改善への取組として、公債費については市債新規発行の抑制</a:t>
          </a:r>
          <a:r>
            <a:rPr lang="ja-JP" altLang="en-US" sz="1050">
              <a:solidFill>
                <a:schemeClr val="dk1"/>
              </a:solidFill>
              <a:effectLst/>
              <a:latin typeface="+mn-lt"/>
              <a:ea typeface="+mn-ea"/>
              <a:cs typeface="+mn-cs"/>
            </a:rPr>
            <a:t>と利子</a:t>
          </a:r>
          <a:r>
            <a:rPr lang="ja-JP" altLang="ja-JP" sz="1050">
              <a:solidFill>
                <a:schemeClr val="dk1"/>
              </a:solidFill>
              <a:effectLst/>
              <a:latin typeface="+mn-lt"/>
              <a:ea typeface="+mn-ea"/>
              <a:cs typeface="+mn-cs"/>
            </a:rPr>
            <a:t>負担の軽減に努め、人件費については職員定数適正化の推進等により削減を図ったことから、平成</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年度には類似団体平均を下回る数値となった。しかし、</a:t>
          </a:r>
          <a:r>
            <a:rPr lang="ja-JP" altLang="en-US" sz="1050">
              <a:solidFill>
                <a:schemeClr val="dk1"/>
              </a:solidFill>
              <a:effectLst/>
              <a:latin typeface="+mn-lt"/>
              <a:ea typeface="+mn-ea"/>
              <a:cs typeface="+mn-cs"/>
            </a:rPr>
            <a:t>その後</a:t>
          </a:r>
          <a:r>
            <a:rPr lang="ja-JP" altLang="ja-JP" sz="1050">
              <a:solidFill>
                <a:schemeClr val="dk1"/>
              </a:solidFill>
              <a:effectLst/>
              <a:latin typeface="+mn-lt"/>
              <a:ea typeface="+mn-ea"/>
              <a:cs typeface="+mn-cs"/>
            </a:rPr>
            <a:t>普通交付税等の経常一般財源収入の減少、人件費・繰出金等の増加により再び数値が悪化</a:t>
          </a:r>
          <a:r>
            <a:rPr lang="ja-JP" altLang="en-US" sz="1050">
              <a:solidFill>
                <a:schemeClr val="dk1"/>
              </a:solidFill>
              <a:effectLst/>
              <a:latin typeface="+mn-lt"/>
              <a:ea typeface="+mn-ea"/>
              <a:cs typeface="+mn-cs"/>
            </a:rPr>
            <a:t>傾向となり</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a:t>
          </a:r>
          <a:r>
            <a:rPr lang="ja-JP" altLang="en-US" sz="1050">
              <a:solidFill>
                <a:schemeClr val="dk1"/>
              </a:solidFill>
              <a:effectLst/>
              <a:latin typeface="+mn-lt"/>
              <a:ea typeface="+mn-ea"/>
              <a:cs typeface="+mn-cs"/>
            </a:rPr>
            <a:t>においても普通交付税等の経常一般財源の減少と扶助費の増加</a:t>
          </a:r>
          <a:r>
            <a:rPr lang="ja-JP" altLang="ja-JP" sz="1050">
              <a:solidFill>
                <a:schemeClr val="dk1"/>
              </a:solidFill>
              <a:effectLst/>
              <a:latin typeface="+mn-lt"/>
              <a:ea typeface="+mn-ea"/>
              <a:cs typeface="+mn-cs"/>
            </a:rPr>
            <a:t>等により前年度比で</a:t>
          </a:r>
          <a:r>
            <a:rPr lang="en-US" altLang="ja-JP" sz="1050">
              <a:solidFill>
                <a:schemeClr val="dk1"/>
              </a:solidFill>
              <a:effectLst/>
              <a:latin typeface="+mn-lt"/>
              <a:ea typeface="+mn-ea"/>
              <a:cs typeface="+mn-cs"/>
            </a:rPr>
            <a:t>4.1</a:t>
          </a:r>
          <a:r>
            <a:rPr lang="ja-JP" altLang="ja-JP" sz="1050">
              <a:solidFill>
                <a:schemeClr val="dk1"/>
              </a:solidFill>
              <a:effectLst/>
              <a:latin typeface="+mn-lt"/>
              <a:ea typeface="+mn-ea"/>
              <a:cs typeface="+mn-cs"/>
            </a:rPr>
            <a:t>ポイント悪化、類似団体平均との差も拡大した。今後</a:t>
          </a:r>
          <a:r>
            <a:rPr lang="ja-JP" altLang="en-US" sz="1050">
              <a:solidFill>
                <a:schemeClr val="dk1"/>
              </a:solidFill>
              <a:effectLst/>
              <a:latin typeface="+mn-lt"/>
              <a:ea typeface="+mn-ea"/>
              <a:cs typeface="+mn-cs"/>
            </a:rPr>
            <a:t>においても</a:t>
          </a:r>
          <a:r>
            <a:rPr lang="ja-JP" altLang="ja-JP" sz="1050">
              <a:solidFill>
                <a:schemeClr val="dk1"/>
              </a:solidFill>
              <a:effectLst/>
              <a:latin typeface="+mn-lt"/>
              <a:ea typeface="+mn-ea"/>
              <a:cs typeface="+mn-cs"/>
            </a:rPr>
            <a:t>、行財政改革を継続的に進め、事務事業の見直しや将来を見据えた計画的な行政経営により、経常経費の削減・抑制に努め、数値の維持・改善を図る。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108131</xdr:rowOff>
    </xdr:from>
    <xdr:to>
      <xdr:col>7</xdr:col>
      <xdr:colOff>152400</xdr:colOff>
      <xdr:row>61</xdr:row>
      <xdr:rowOff>78015</xdr:rowOff>
    </xdr:to>
    <xdr:cxnSp macro="">
      <xdr:nvCxnSpPr>
        <xdr:cNvPr id="132" name="直線コネクタ 131"/>
        <xdr:cNvCxnSpPr/>
      </xdr:nvCxnSpPr>
      <xdr:spPr>
        <a:xfrm>
          <a:off x="4114800" y="10395131"/>
          <a:ext cx="8382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108131</xdr:rowOff>
    </xdr:to>
    <xdr:cxnSp macro="">
      <xdr:nvCxnSpPr>
        <xdr:cNvPr id="135" name="直線コネクタ 134"/>
        <xdr:cNvCxnSpPr/>
      </xdr:nvCxnSpPr>
      <xdr:spPr>
        <a:xfrm>
          <a:off x="3225800" y="1033653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101237</xdr:rowOff>
    </xdr:to>
    <xdr:cxnSp macro="">
      <xdr:nvCxnSpPr>
        <xdr:cNvPr id="138" name="直線コネクタ 137"/>
        <xdr:cNvCxnSpPr/>
      </xdr:nvCxnSpPr>
      <xdr:spPr>
        <a:xfrm flipV="1">
          <a:off x="2336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34834</xdr:rowOff>
    </xdr:from>
    <xdr:to>
      <xdr:col>3</xdr:col>
      <xdr:colOff>279400</xdr:colOff>
      <xdr:row>60</xdr:row>
      <xdr:rowOff>101237</xdr:rowOff>
    </xdr:to>
    <xdr:cxnSp macro="">
      <xdr:nvCxnSpPr>
        <xdr:cNvPr id="141" name="直線コネクタ 140"/>
        <xdr:cNvCxnSpPr/>
      </xdr:nvCxnSpPr>
      <xdr:spPr>
        <a:xfrm>
          <a:off x="1447800" y="10150384"/>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27215</xdr:rowOff>
    </xdr:from>
    <xdr:to>
      <xdr:col>7</xdr:col>
      <xdr:colOff>203200</xdr:colOff>
      <xdr:row>61</xdr:row>
      <xdr:rowOff>128815</xdr:rowOff>
    </xdr:to>
    <xdr:sp macro="" textlink="">
      <xdr:nvSpPr>
        <xdr:cNvPr id="151" name="円/楕円 150"/>
        <xdr:cNvSpPr/>
      </xdr:nvSpPr>
      <xdr:spPr>
        <a:xfrm>
          <a:off x="4902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170742</xdr:rowOff>
    </xdr:from>
    <xdr:ext cx="762000" cy="259045"/>
    <xdr:sp macro="" textlink="">
      <xdr:nvSpPr>
        <xdr:cNvPr id="152" name="財政構造の弾力性該当値テキスト"/>
        <xdr:cNvSpPr txBox="1"/>
      </xdr:nvSpPr>
      <xdr:spPr>
        <a:xfrm>
          <a:off x="5041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57331</xdr:rowOff>
    </xdr:from>
    <xdr:to>
      <xdr:col>6</xdr:col>
      <xdr:colOff>50800</xdr:colOff>
      <xdr:row>60</xdr:row>
      <xdr:rowOff>158931</xdr:rowOff>
    </xdr:to>
    <xdr:sp macro="" textlink="">
      <xdr:nvSpPr>
        <xdr:cNvPr id="153" name="円/楕円 152"/>
        <xdr:cNvSpPr/>
      </xdr:nvSpPr>
      <xdr:spPr>
        <a:xfrm>
          <a:off x="4064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143708</xdr:rowOff>
    </xdr:from>
    <xdr:ext cx="736600" cy="259045"/>
    <xdr:sp macro="" textlink="">
      <xdr:nvSpPr>
        <xdr:cNvPr id="154" name="テキスト ボックス 153"/>
        <xdr:cNvSpPr txBox="1"/>
      </xdr:nvSpPr>
      <xdr:spPr>
        <a:xfrm>
          <a:off x="3733800" y="1043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5" name="円/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85107</xdr:rowOff>
    </xdr:from>
    <xdr:ext cx="762000" cy="259045"/>
    <xdr:sp macro="" textlink="">
      <xdr:nvSpPr>
        <xdr:cNvPr id="156" name="テキスト ボックス 155"/>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50437</xdr:rowOff>
    </xdr:from>
    <xdr:to>
      <xdr:col>3</xdr:col>
      <xdr:colOff>330200</xdr:colOff>
      <xdr:row>60</xdr:row>
      <xdr:rowOff>152037</xdr:rowOff>
    </xdr:to>
    <xdr:sp macro="" textlink="">
      <xdr:nvSpPr>
        <xdr:cNvPr id="157" name="円/楕円 156"/>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136814</xdr:rowOff>
    </xdr:from>
    <xdr:ext cx="762000" cy="259045"/>
    <xdr:sp macro="" textlink="">
      <xdr:nvSpPr>
        <xdr:cNvPr id="158" name="テキスト ボックス 157"/>
        <xdr:cNvSpPr txBox="1"/>
      </xdr:nvSpPr>
      <xdr:spPr>
        <a:xfrm>
          <a:off x="1955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155484</xdr:rowOff>
    </xdr:from>
    <xdr:to>
      <xdr:col>2</xdr:col>
      <xdr:colOff>127000</xdr:colOff>
      <xdr:row>59</xdr:row>
      <xdr:rowOff>85634</xdr:rowOff>
    </xdr:to>
    <xdr:sp macro="" textlink="">
      <xdr:nvSpPr>
        <xdr:cNvPr id="159" name="円/楕円 158"/>
        <xdr:cNvSpPr/>
      </xdr:nvSpPr>
      <xdr:spPr>
        <a:xfrm>
          <a:off x="1397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95811</xdr:rowOff>
    </xdr:from>
    <xdr:ext cx="762000" cy="259045"/>
    <xdr:sp macro="" textlink="">
      <xdr:nvSpPr>
        <xdr:cNvPr id="160" name="テキスト ボックス 159"/>
        <xdr:cNvSpPr txBox="1"/>
      </xdr:nvSpPr>
      <xdr:spPr>
        <a:xfrm>
          <a:off x="1066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[166,336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合併以降、人件費と施設の維持管理経費が大きいことが要因で類似団体平均を大きく上回っていたが、行財政改革に伴う職員数削減や物件費予算額の一律削減等により、当数値は改善してきた。平成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年度は、災害対応に係る経費が大きかったことや補助事業実施等に伴う委託料の増加等により大幅に増加</a:t>
          </a:r>
          <a:r>
            <a:rPr lang="ja-JP" altLang="en-US" sz="1050">
              <a:solidFill>
                <a:schemeClr val="dk1"/>
              </a:solidFill>
              <a:effectLst/>
              <a:latin typeface="+mn-lt"/>
              <a:ea typeface="+mn-ea"/>
              <a:cs typeface="+mn-cs"/>
            </a:rPr>
            <a:t>し、平成</a:t>
          </a:r>
          <a:r>
            <a:rPr lang="en-US" altLang="ja-JP" sz="1050">
              <a:solidFill>
                <a:schemeClr val="dk1"/>
              </a:solidFill>
              <a:effectLst/>
              <a:latin typeface="+mn-lt"/>
              <a:ea typeface="+mn-ea"/>
              <a:cs typeface="+mn-cs"/>
            </a:rPr>
            <a:t>24</a:t>
          </a:r>
          <a:r>
            <a:rPr lang="ja-JP" altLang="en-US" sz="1050">
              <a:solidFill>
                <a:schemeClr val="dk1"/>
              </a:solidFill>
              <a:effectLst/>
              <a:latin typeface="+mn-lt"/>
              <a:ea typeface="+mn-ea"/>
              <a:cs typeface="+mn-cs"/>
            </a:rPr>
            <a:t>年度以降も高額で推移している。</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年度は、</a:t>
          </a:r>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25</a:t>
          </a:r>
          <a:r>
            <a:rPr lang="ja-JP" altLang="en-US" sz="1050">
              <a:solidFill>
                <a:schemeClr val="dk1"/>
              </a:solidFill>
              <a:effectLst/>
              <a:latin typeface="+mn-lt"/>
              <a:ea typeface="+mn-ea"/>
              <a:cs typeface="+mn-cs"/>
            </a:rPr>
            <a:t>年度よりは改善したが、新住民情報システム導入関係経費等</a:t>
          </a:r>
          <a:r>
            <a:rPr lang="ja-JP" altLang="ja-JP" sz="1050">
              <a:solidFill>
                <a:schemeClr val="dk1"/>
              </a:solidFill>
              <a:effectLst/>
              <a:latin typeface="+mn-lt"/>
              <a:ea typeface="+mn-ea"/>
              <a:cs typeface="+mn-cs"/>
            </a:rPr>
            <a:t>の増加、また人口の減少も影響し、類似団体平均額を上回る形となった。今後も引き続き、組織及び事務事業の見直し、指定管理者制度導入など民間活力の導入により、人員配置及び事務事業の効率化を図るとともに、計画的な施設管理を進め年々増加しつつある施設維持管理費等の経費を抑制するよう努めるなど、コスト低減を図っていく。</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52119</xdr:rowOff>
    </xdr:from>
    <xdr:to>
      <xdr:col>7</xdr:col>
      <xdr:colOff>152400</xdr:colOff>
      <xdr:row>83</xdr:row>
      <xdr:rowOff>77248</xdr:rowOff>
    </xdr:to>
    <xdr:cxnSp macro="">
      <xdr:nvCxnSpPr>
        <xdr:cNvPr id="192" name="直線コネクタ 191"/>
        <xdr:cNvCxnSpPr/>
      </xdr:nvCxnSpPr>
      <xdr:spPr>
        <a:xfrm flipV="1">
          <a:off x="4114800" y="14282469"/>
          <a:ext cx="8382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57632</xdr:rowOff>
    </xdr:from>
    <xdr:to>
      <xdr:col>6</xdr:col>
      <xdr:colOff>0</xdr:colOff>
      <xdr:row>83</xdr:row>
      <xdr:rowOff>77248</xdr:rowOff>
    </xdr:to>
    <xdr:cxnSp macro="">
      <xdr:nvCxnSpPr>
        <xdr:cNvPr id="195" name="直線コネクタ 194"/>
        <xdr:cNvCxnSpPr/>
      </xdr:nvCxnSpPr>
      <xdr:spPr>
        <a:xfrm>
          <a:off x="3225800" y="14287982"/>
          <a:ext cx="8890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57632</xdr:rowOff>
    </xdr:from>
    <xdr:to>
      <xdr:col>4</xdr:col>
      <xdr:colOff>482600</xdr:colOff>
      <xdr:row>83</xdr:row>
      <xdr:rowOff>66934</xdr:rowOff>
    </xdr:to>
    <xdr:cxnSp macro="">
      <xdr:nvCxnSpPr>
        <xdr:cNvPr id="198" name="直線コネクタ 197"/>
        <xdr:cNvCxnSpPr/>
      </xdr:nvCxnSpPr>
      <xdr:spPr>
        <a:xfrm flipV="1">
          <a:off x="2336800" y="14287982"/>
          <a:ext cx="889000" cy="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34615</xdr:rowOff>
    </xdr:from>
    <xdr:to>
      <xdr:col>3</xdr:col>
      <xdr:colOff>279400</xdr:colOff>
      <xdr:row>83</xdr:row>
      <xdr:rowOff>66934</xdr:rowOff>
    </xdr:to>
    <xdr:cxnSp macro="">
      <xdr:nvCxnSpPr>
        <xdr:cNvPr id="201" name="直線コネクタ 200"/>
        <xdr:cNvCxnSpPr/>
      </xdr:nvCxnSpPr>
      <xdr:spPr>
        <a:xfrm>
          <a:off x="1447800" y="14264965"/>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1319</xdr:rowOff>
    </xdr:from>
    <xdr:to>
      <xdr:col>7</xdr:col>
      <xdr:colOff>203200</xdr:colOff>
      <xdr:row>83</xdr:row>
      <xdr:rowOff>102919</xdr:rowOff>
    </xdr:to>
    <xdr:sp macro="" textlink="">
      <xdr:nvSpPr>
        <xdr:cNvPr id="211" name="円/楕円 210"/>
        <xdr:cNvSpPr/>
      </xdr:nvSpPr>
      <xdr:spPr>
        <a:xfrm>
          <a:off x="4902200" y="142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144846</xdr:rowOff>
    </xdr:from>
    <xdr:ext cx="762000" cy="259045"/>
    <xdr:sp macro="" textlink="">
      <xdr:nvSpPr>
        <xdr:cNvPr id="212" name="人件費・物件費等の状況該当値テキスト"/>
        <xdr:cNvSpPr txBox="1"/>
      </xdr:nvSpPr>
      <xdr:spPr>
        <a:xfrm>
          <a:off x="5041900" y="142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26448</xdr:rowOff>
    </xdr:from>
    <xdr:to>
      <xdr:col>6</xdr:col>
      <xdr:colOff>50800</xdr:colOff>
      <xdr:row>83</xdr:row>
      <xdr:rowOff>128048</xdr:rowOff>
    </xdr:to>
    <xdr:sp macro="" textlink="">
      <xdr:nvSpPr>
        <xdr:cNvPr id="213" name="円/楕円 212"/>
        <xdr:cNvSpPr/>
      </xdr:nvSpPr>
      <xdr:spPr>
        <a:xfrm>
          <a:off x="4064000" y="142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112825</xdr:rowOff>
    </xdr:from>
    <xdr:ext cx="736600" cy="259045"/>
    <xdr:sp macro="" textlink="">
      <xdr:nvSpPr>
        <xdr:cNvPr id="214" name="テキスト ボックス 213"/>
        <xdr:cNvSpPr txBox="1"/>
      </xdr:nvSpPr>
      <xdr:spPr>
        <a:xfrm>
          <a:off x="3733800" y="14343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6832</xdr:rowOff>
    </xdr:from>
    <xdr:to>
      <xdr:col>4</xdr:col>
      <xdr:colOff>533400</xdr:colOff>
      <xdr:row>83</xdr:row>
      <xdr:rowOff>108432</xdr:rowOff>
    </xdr:to>
    <xdr:sp macro="" textlink="">
      <xdr:nvSpPr>
        <xdr:cNvPr id="215" name="円/楕円 214"/>
        <xdr:cNvSpPr/>
      </xdr:nvSpPr>
      <xdr:spPr>
        <a:xfrm>
          <a:off x="3175000" y="14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93209</xdr:rowOff>
    </xdr:from>
    <xdr:ext cx="762000" cy="259045"/>
    <xdr:sp macro="" textlink="">
      <xdr:nvSpPr>
        <xdr:cNvPr id="216" name="テキスト ボックス 215"/>
        <xdr:cNvSpPr txBox="1"/>
      </xdr:nvSpPr>
      <xdr:spPr>
        <a:xfrm>
          <a:off x="2844800" y="1432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16134</xdr:rowOff>
    </xdr:from>
    <xdr:to>
      <xdr:col>3</xdr:col>
      <xdr:colOff>330200</xdr:colOff>
      <xdr:row>83</xdr:row>
      <xdr:rowOff>117734</xdr:rowOff>
    </xdr:to>
    <xdr:sp macro="" textlink="">
      <xdr:nvSpPr>
        <xdr:cNvPr id="217" name="円/楕円 216"/>
        <xdr:cNvSpPr/>
      </xdr:nvSpPr>
      <xdr:spPr>
        <a:xfrm>
          <a:off x="2286000" y="142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102511</xdr:rowOff>
    </xdr:from>
    <xdr:ext cx="762000" cy="259045"/>
    <xdr:sp macro="" textlink="">
      <xdr:nvSpPr>
        <xdr:cNvPr id="218" name="テキスト ボックス 217"/>
        <xdr:cNvSpPr txBox="1"/>
      </xdr:nvSpPr>
      <xdr:spPr>
        <a:xfrm>
          <a:off x="1955800" y="1433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155265</xdr:rowOff>
    </xdr:from>
    <xdr:to>
      <xdr:col>2</xdr:col>
      <xdr:colOff>127000</xdr:colOff>
      <xdr:row>83</xdr:row>
      <xdr:rowOff>85415</xdr:rowOff>
    </xdr:to>
    <xdr:sp macro="" textlink="">
      <xdr:nvSpPr>
        <xdr:cNvPr id="219" name="円/楕円 218"/>
        <xdr:cNvSpPr/>
      </xdr:nvSpPr>
      <xdr:spPr>
        <a:xfrm>
          <a:off x="1397000" y="142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70192</xdr:rowOff>
    </xdr:from>
    <xdr:ext cx="762000" cy="259045"/>
    <xdr:sp macro="" textlink="">
      <xdr:nvSpPr>
        <xdr:cNvPr id="220" name="テキスト ボックス 219"/>
        <xdr:cNvSpPr txBox="1"/>
      </xdr:nvSpPr>
      <xdr:spPr>
        <a:xfrm>
          <a:off x="1066800" y="1430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合併以降も類似団体平均に比べ継続して低い水準で推移している。平成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年度の数値は、</a:t>
          </a:r>
          <a:r>
            <a:rPr lang="ja-JP" altLang="en-US" sz="1050" b="0" i="0" baseline="0">
              <a:solidFill>
                <a:schemeClr val="dk1"/>
              </a:solidFill>
              <a:effectLst/>
              <a:latin typeface="+mn-lt"/>
              <a:ea typeface="+mn-ea"/>
              <a:cs typeface="+mn-cs"/>
            </a:rPr>
            <a:t>前年度に比べ</a:t>
          </a:r>
          <a:r>
            <a:rPr lang="en-US" altLang="ja-JP" sz="1050" b="0" i="0" baseline="0">
              <a:solidFill>
                <a:schemeClr val="dk1"/>
              </a:solidFill>
              <a:effectLst/>
              <a:latin typeface="+mn-lt"/>
              <a:ea typeface="+mn-ea"/>
              <a:cs typeface="+mn-cs"/>
            </a:rPr>
            <a:t>0.6</a:t>
          </a:r>
          <a:r>
            <a:rPr lang="ja-JP" altLang="en-US" sz="1050" b="0" i="0" baseline="0">
              <a:solidFill>
                <a:schemeClr val="dk1"/>
              </a:solidFill>
              <a:effectLst/>
              <a:latin typeface="+mn-lt"/>
              <a:ea typeface="+mn-ea"/>
              <a:cs typeface="+mn-cs"/>
            </a:rPr>
            <a:t>ポイント高くなったものの、依然として</a:t>
          </a:r>
          <a:r>
            <a:rPr lang="ja-JP" altLang="ja-JP" sz="1050" b="0" i="0" baseline="0">
              <a:solidFill>
                <a:schemeClr val="dk1"/>
              </a:solidFill>
              <a:effectLst/>
              <a:latin typeface="+mn-lt"/>
              <a:ea typeface="+mn-ea"/>
              <a:cs typeface="+mn-cs"/>
            </a:rPr>
            <a:t>類似団体平均より</a:t>
          </a:r>
          <a:r>
            <a:rPr lang="en-US" altLang="ja-JP" sz="1050" b="0" i="0" baseline="0">
              <a:solidFill>
                <a:schemeClr val="dk1"/>
              </a:solidFill>
              <a:effectLst/>
              <a:latin typeface="+mn-lt"/>
              <a:ea typeface="+mn-ea"/>
              <a:cs typeface="+mn-cs"/>
            </a:rPr>
            <a:t>3.2</a:t>
          </a:r>
          <a:r>
            <a:rPr lang="ja-JP" altLang="ja-JP" sz="1050" b="0" i="0" baseline="0">
              <a:solidFill>
                <a:schemeClr val="dk1"/>
              </a:solidFill>
              <a:effectLst/>
              <a:latin typeface="+mn-lt"/>
              <a:ea typeface="+mn-ea"/>
              <a:cs typeface="+mn-cs"/>
            </a:rPr>
            <a:t>ポイント低</a:t>
          </a:r>
          <a:r>
            <a:rPr lang="ja-JP" altLang="en-US" sz="1050" b="0" i="0" baseline="0">
              <a:solidFill>
                <a:schemeClr val="dk1"/>
              </a:solidFill>
              <a:effectLst/>
              <a:latin typeface="+mn-lt"/>
              <a:ea typeface="+mn-ea"/>
              <a:cs typeface="+mn-cs"/>
            </a:rPr>
            <a:t>い。</a:t>
          </a:r>
          <a:r>
            <a:rPr lang="ja-JP" altLang="ja-JP" sz="1050" b="0" i="0" baseline="0">
              <a:solidFill>
                <a:schemeClr val="dk1"/>
              </a:solidFill>
              <a:effectLst/>
              <a:latin typeface="+mn-lt"/>
              <a:ea typeface="+mn-ea"/>
              <a:cs typeface="+mn-cs"/>
            </a:rPr>
            <a:t>今後も引き続き給与水準の適正化に努める。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116332</xdr:rowOff>
    </xdr:from>
    <xdr:to>
      <xdr:col>24</xdr:col>
      <xdr:colOff>558800</xdr:colOff>
      <xdr:row>84</xdr:row>
      <xdr:rowOff>145287</xdr:rowOff>
    </xdr:to>
    <xdr:cxnSp macro="">
      <xdr:nvCxnSpPr>
        <xdr:cNvPr id="252" name="直線コネクタ 251"/>
        <xdr:cNvCxnSpPr/>
      </xdr:nvCxnSpPr>
      <xdr:spPr>
        <a:xfrm>
          <a:off x="16179800" y="14518132"/>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86</xdr:row>
      <xdr:rowOff>140208</xdr:rowOff>
    </xdr:to>
    <xdr:cxnSp macro="">
      <xdr:nvCxnSpPr>
        <xdr:cNvPr id="255" name="直線コネクタ 254"/>
        <xdr:cNvCxnSpPr/>
      </xdr:nvCxnSpPr>
      <xdr:spPr>
        <a:xfrm flipV="1">
          <a:off x="15290800" y="14518132"/>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140208</xdr:rowOff>
    </xdr:from>
    <xdr:to>
      <xdr:col>22</xdr:col>
      <xdr:colOff>203200</xdr:colOff>
      <xdr:row>86</xdr:row>
      <xdr:rowOff>145035</xdr:rowOff>
    </xdr:to>
    <xdr:cxnSp macro="">
      <xdr:nvCxnSpPr>
        <xdr:cNvPr id="258" name="直線コネクタ 257"/>
        <xdr:cNvCxnSpPr/>
      </xdr:nvCxnSpPr>
      <xdr:spPr>
        <a:xfrm flipV="1">
          <a:off x="14401800" y="14884908"/>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116332</xdr:rowOff>
    </xdr:from>
    <xdr:to>
      <xdr:col>21</xdr:col>
      <xdr:colOff>0</xdr:colOff>
      <xdr:row>86</xdr:row>
      <xdr:rowOff>145035</xdr:rowOff>
    </xdr:to>
    <xdr:cxnSp macro="">
      <xdr:nvCxnSpPr>
        <xdr:cNvPr id="261" name="直線コネクタ 260"/>
        <xdr:cNvCxnSpPr/>
      </xdr:nvCxnSpPr>
      <xdr:spPr>
        <a:xfrm>
          <a:off x="13512800" y="14518132"/>
          <a:ext cx="889000" cy="3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71" name="円/楕円 270"/>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111014</xdr:rowOff>
    </xdr:from>
    <xdr:ext cx="762000" cy="259045"/>
    <xdr:sp macro="" textlink="">
      <xdr:nvSpPr>
        <xdr:cNvPr id="272" name="給与水準   （国との比較）該当値テキスト"/>
        <xdr:cNvSpPr txBox="1"/>
      </xdr:nvSpPr>
      <xdr:spPr>
        <a:xfrm>
          <a:off x="17106900" y="1434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3" name="円/楕円 272"/>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5859</xdr:rowOff>
    </xdr:from>
    <xdr:ext cx="736600" cy="259045"/>
    <xdr:sp macro="" textlink="">
      <xdr:nvSpPr>
        <xdr:cNvPr id="274" name="テキスト ボックス 273"/>
        <xdr:cNvSpPr txBox="1"/>
      </xdr:nvSpPr>
      <xdr:spPr>
        <a:xfrm>
          <a:off x="15798800" y="1423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89408</xdr:rowOff>
    </xdr:from>
    <xdr:to>
      <xdr:col>22</xdr:col>
      <xdr:colOff>254000</xdr:colOff>
      <xdr:row>87</xdr:row>
      <xdr:rowOff>19558</xdr:rowOff>
    </xdr:to>
    <xdr:sp macro="" textlink="">
      <xdr:nvSpPr>
        <xdr:cNvPr id="275" name="円/楕円 274"/>
        <xdr:cNvSpPr/>
      </xdr:nvSpPr>
      <xdr:spPr>
        <a:xfrm>
          <a:off x="15240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29735</xdr:rowOff>
    </xdr:from>
    <xdr:ext cx="762000" cy="259045"/>
    <xdr:sp macro="" textlink="">
      <xdr:nvSpPr>
        <xdr:cNvPr id="276" name="テキスト ボックス 275"/>
        <xdr:cNvSpPr txBox="1"/>
      </xdr:nvSpPr>
      <xdr:spPr>
        <a:xfrm>
          <a:off x="14909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94235</xdr:rowOff>
    </xdr:from>
    <xdr:to>
      <xdr:col>21</xdr:col>
      <xdr:colOff>50800</xdr:colOff>
      <xdr:row>87</xdr:row>
      <xdr:rowOff>24385</xdr:rowOff>
    </xdr:to>
    <xdr:sp macro="" textlink="">
      <xdr:nvSpPr>
        <xdr:cNvPr id="277" name="円/楕円 276"/>
        <xdr:cNvSpPr/>
      </xdr:nvSpPr>
      <xdr:spPr>
        <a:xfrm>
          <a:off x="14351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78" name="テキスト ボックス 277"/>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79" name="円/楕円 278"/>
        <xdr:cNvSpPr/>
      </xdr:nvSpPr>
      <xdr:spPr>
        <a:xfrm>
          <a:off x="13462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80" name="テキスト ボックス 279"/>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職員数は</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年度の市村合併により増加したが、集中改革プランによる職員定数削減</a:t>
          </a:r>
          <a:r>
            <a:rPr lang="ja-JP" altLang="en-US" sz="1050" b="0" i="0" baseline="0">
              <a:solidFill>
                <a:schemeClr val="dk1"/>
              </a:solidFill>
              <a:effectLst/>
              <a:latin typeface="+mn-lt"/>
              <a:ea typeface="+mn-ea"/>
              <a:cs typeface="+mn-cs"/>
            </a:rPr>
            <a:t>等により</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20</a:t>
          </a:r>
          <a:r>
            <a:rPr lang="ja-JP" altLang="ja-JP" sz="1050" b="0" i="0" baseline="0">
              <a:solidFill>
                <a:schemeClr val="dk1"/>
              </a:solidFill>
              <a:effectLst/>
              <a:latin typeface="+mn-lt"/>
              <a:ea typeface="+mn-ea"/>
              <a:cs typeface="+mn-cs"/>
            </a:rPr>
            <a:t>年度まで毎年度減少してきた（平成</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年度比△</a:t>
          </a:r>
          <a:r>
            <a:rPr lang="en-US" altLang="ja-JP" sz="1050" b="0" i="0" baseline="0">
              <a:solidFill>
                <a:schemeClr val="dk1"/>
              </a:solidFill>
              <a:effectLst/>
              <a:latin typeface="+mn-lt"/>
              <a:ea typeface="+mn-ea"/>
              <a:cs typeface="+mn-cs"/>
            </a:rPr>
            <a:t>1.6</a:t>
          </a:r>
          <a:r>
            <a:rPr lang="ja-JP" altLang="ja-JP" sz="1050" b="0" i="0" baseline="0">
              <a:solidFill>
                <a:schemeClr val="dk1"/>
              </a:solidFill>
              <a:effectLst/>
              <a:latin typeface="+mn-lt"/>
              <a:ea typeface="+mn-ea"/>
              <a:cs typeface="+mn-cs"/>
            </a:rPr>
            <a:t>人）。平成</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年度以降、十津川村消防事務受託に係る消防職員採用、また人口減少の影響により再び増加する傾向にあった</a:t>
          </a:r>
          <a:r>
            <a:rPr lang="ja-JP" altLang="en-US" sz="1050" b="0" i="0" baseline="0">
              <a:solidFill>
                <a:schemeClr val="dk1"/>
              </a:solidFill>
              <a:effectLst/>
              <a:latin typeface="+mn-lt"/>
              <a:ea typeface="+mn-ea"/>
              <a:cs typeface="+mn-cs"/>
            </a:rPr>
            <a:t>が、</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年度は常備消防の広域化により消防職員</a:t>
          </a:r>
          <a:r>
            <a:rPr lang="en-US" altLang="ja-JP" sz="1050" b="0" i="0" baseline="0">
              <a:solidFill>
                <a:schemeClr val="dk1"/>
              </a:solidFill>
              <a:effectLst/>
              <a:latin typeface="+mn-lt"/>
              <a:ea typeface="+mn-ea"/>
              <a:cs typeface="+mn-cs"/>
            </a:rPr>
            <a:t>104</a:t>
          </a:r>
          <a:r>
            <a:rPr lang="ja-JP" altLang="ja-JP" sz="1050" b="0" i="0" baseline="0">
              <a:solidFill>
                <a:schemeClr val="dk1"/>
              </a:solidFill>
              <a:effectLst/>
              <a:latin typeface="+mn-lt"/>
              <a:ea typeface="+mn-ea"/>
              <a:cs typeface="+mn-cs"/>
            </a:rPr>
            <a:t>名が一部事務組合の職員とな</a:t>
          </a:r>
          <a:r>
            <a:rPr lang="ja-JP" altLang="en-US" sz="1050" b="0" i="0" baseline="0">
              <a:solidFill>
                <a:schemeClr val="dk1"/>
              </a:solidFill>
              <a:effectLst/>
              <a:latin typeface="+mn-lt"/>
              <a:ea typeface="+mn-ea"/>
              <a:cs typeface="+mn-cs"/>
            </a:rPr>
            <a:t>り</a:t>
          </a:r>
          <a:r>
            <a:rPr lang="ja-JP" altLang="ja-JP" sz="1050" b="0" i="0" baseline="0">
              <a:solidFill>
                <a:schemeClr val="dk1"/>
              </a:solidFill>
              <a:effectLst/>
              <a:latin typeface="+mn-lt"/>
              <a:ea typeface="+mn-ea"/>
              <a:cs typeface="+mn-cs"/>
            </a:rPr>
            <a:t>大幅に減少、類似団体平均との差が</a:t>
          </a:r>
          <a:r>
            <a:rPr lang="en-US" altLang="ja-JP" sz="1050" b="0" i="0" baseline="0">
              <a:solidFill>
                <a:schemeClr val="dk1"/>
              </a:solidFill>
              <a:effectLst/>
              <a:latin typeface="+mn-lt"/>
              <a:ea typeface="+mn-ea"/>
              <a:cs typeface="+mn-cs"/>
            </a:rPr>
            <a:t>1.26</a:t>
          </a:r>
          <a:r>
            <a:rPr lang="ja-JP" altLang="ja-JP" sz="1050" b="0" i="0" baseline="0">
              <a:solidFill>
                <a:schemeClr val="dk1"/>
              </a:solidFill>
              <a:effectLst/>
              <a:latin typeface="+mn-lt"/>
              <a:ea typeface="+mn-ea"/>
              <a:cs typeface="+mn-cs"/>
            </a:rPr>
            <a:t>人とかなり近づいた</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年度は職員は前年度比として</a:t>
          </a:r>
          <a:r>
            <a:rPr lang="en-US" altLang="ja-JP" sz="1050" b="0" i="0" baseline="0">
              <a:solidFill>
                <a:schemeClr val="dk1"/>
              </a:solidFill>
              <a:effectLst/>
              <a:latin typeface="+mn-lt"/>
              <a:ea typeface="+mn-ea"/>
              <a:cs typeface="+mn-cs"/>
            </a:rPr>
            <a:t>2</a:t>
          </a:r>
          <a:r>
            <a:rPr lang="ja-JP" altLang="en-US" sz="1050" b="0" i="0" baseline="0">
              <a:solidFill>
                <a:schemeClr val="dk1"/>
              </a:solidFill>
              <a:effectLst/>
              <a:latin typeface="+mn-lt"/>
              <a:ea typeface="+mn-ea"/>
              <a:cs typeface="+mn-cs"/>
            </a:rPr>
            <a:t>名減であるものの人口減少により類似団体平均との乖離が大きくなった。</a:t>
          </a:r>
          <a:r>
            <a:rPr lang="ja-JP" altLang="ja-JP" sz="1050" b="0" i="0" baseline="0">
              <a:solidFill>
                <a:schemeClr val="dk1"/>
              </a:solidFill>
              <a:effectLst/>
              <a:latin typeface="+mn-lt"/>
              <a:ea typeface="+mn-ea"/>
              <a:cs typeface="+mn-cs"/>
            </a:rPr>
            <a:t>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ja-JP" altLang="ja-JP" sz="105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7438</xdr:rowOff>
    </xdr:from>
    <xdr:to>
      <xdr:col>24</xdr:col>
      <xdr:colOff>558800</xdr:colOff>
      <xdr:row>63</xdr:row>
      <xdr:rowOff>25823</xdr:rowOff>
    </xdr:to>
    <xdr:cxnSp macro="">
      <xdr:nvCxnSpPr>
        <xdr:cNvPr id="317" name="直線コネクタ 316"/>
        <xdr:cNvCxnSpPr/>
      </xdr:nvCxnSpPr>
      <xdr:spPr>
        <a:xfrm>
          <a:off x="16179800" y="10808788"/>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7438</xdr:rowOff>
    </xdr:from>
    <xdr:to>
      <xdr:col>23</xdr:col>
      <xdr:colOff>406400</xdr:colOff>
      <xdr:row>65</xdr:row>
      <xdr:rowOff>12700</xdr:rowOff>
    </xdr:to>
    <xdr:cxnSp macro="">
      <xdr:nvCxnSpPr>
        <xdr:cNvPr id="320" name="直線コネクタ 319"/>
        <xdr:cNvCxnSpPr/>
      </xdr:nvCxnSpPr>
      <xdr:spPr>
        <a:xfrm flipV="1">
          <a:off x="15290800" y="10808788"/>
          <a:ext cx="889000" cy="3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128996</xdr:rowOff>
    </xdr:from>
    <xdr:to>
      <xdr:col>22</xdr:col>
      <xdr:colOff>203200</xdr:colOff>
      <xdr:row>65</xdr:row>
      <xdr:rowOff>12700</xdr:rowOff>
    </xdr:to>
    <xdr:cxnSp macro="">
      <xdr:nvCxnSpPr>
        <xdr:cNvPr id="323" name="直線コネクタ 322"/>
        <xdr:cNvCxnSpPr/>
      </xdr:nvCxnSpPr>
      <xdr:spPr>
        <a:xfrm>
          <a:off x="14401800" y="1110179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104866</xdr:rowOff>
    </xdr:from>
    <xdr:to>
      <xdr:col>21</xdr:col>
      <xdr:colOff>0</xdr:colOff>
      <xdr:row>64</xdr:row>
      <xdr:rowOff>128996</xdr:rowOff>
    </xdr:to>
    <xdr:cxnSp macro="">
      <xdr:nvCxnSpPr>
        <xdr:cNvPr id="326" name="直線コネクタ 325"/>
        <xdr:cNvCxnSpPr/>
      </xdr:nvCxnSpPr>
      <xdr:spPr>
        <a:xfrm>
          <a:off x="13512800" y="110776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146473</xdr:rowOff>
    </xdr:from>
    <xdr:to>
      <xdr:col>24</xdr:col>
      <xdr:colOff>609600</xdr:colOff>
      <xdr:row>63</xdr:row>
      <xdr:rowOff>76623</xdr:rowOff>
    </xdr:to>
    <xdr:sp macro="" textlink="">
      <xdr:nvSpPr>
        <xdr:cNvPr id="336" name="円/楕円 335"/>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118550</xdr:rowOff>
    </xdr:from>
    <xdr:ext cx="762000" cy="259045"/>
    <xdr:sp macro="" textlink="">
      <xdr:nvSpPr>
        <xdr:cNvPr id="337" name="定員管理の状況該当値テキスト"/>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128088</xdr:rowOff>
    </xdr:from>
    <xdr:to>
      <xdr:col>23</xdr:col>
      <xdr:colOff>457200</xdr:colOff>
      <xdr:row>63</xdr:row>
      <xdr:rowOff>58238</xdr:rowOff>
    </xdr:to>
    <xdr:sp macro="" textlink="">
      <xdr:nvSpPr>
        <xdr:cNvPr id="338" name="円/楕円 337"/>
        <xdr:cNvSpPr/>
      </xdr:nvSpPr>
      <xdr:spPr>
        <a:xfrm>
          <a:off x="16129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43015</xdr:rowOff>
    </xdr:from>
    <xdr:ext cx="736600" cy="259045"/>
    <xdr:sp macro="" textlink="">
      <xdr:nvSpPr>
        <xdr:cNvPr id="339" name="テキスト ボックス 338"/>
        <xdr:cNvSpPr txBox="1"/>
      </xdr:nvSpPr>
      <xdr:spPr>
        <a:xfrm>
          <a:off x="15798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133350</xdr:rowOff>
    </xdr:from>
    <xdr:to>
      <xdr:col>22</xdr:col>
      <xdr:colOff>254000</xdr:colOff>
      <xdr:row>65</xdr:row>
      <xdr:rowOff>63500</xdr:rowOff>
    </xdr:to>
    <xdr:sp macro="" textlink="">
      <xdr:nvSpPr>
        <xdr:cNvPr id="340" name="円/楕円 339"/>
        <xdr:cNvSpPr/>
      </xdr:nvSpPr>
      <xdr:spPr>
        <a:xfrm>
          <a:off x="15240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48277</xdr:rowOff>
    </xdr:from>
    <xdr:ext cx="762000" cy="259045"/>
    <xdr:sp macro="" textlink="">
      <xdr:nvSpPr>
        <xdr:cNvPr id="341" name="テキスト ボックス 340"/>
        <xdr:cNvSpPr txBox="1"/>
      </xdr:nvSpPr>
      <xdr:spPr>
        <a:xfrm>
          <a:off x="14909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78196</xdr:rowOff>
    </xdr:from>
    <xdr:to>
      <xdr:col>21</xdr:col>
      <xdr:colOff>50800</xdr:colOff>
      <xdr:row>65</xdr:row>
      <xdr:rowOff>8346</xdr:rowOff>
    </xdr:to>
    <xdr:sp macro="" textlink="">
      <xdr:nvSpPr>
        <xdr:cNvPr id="342" name="円/楕円 341"/>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164573</xdr:rowOff>
    </xdr:from>
    <xdr:ext cx="762000" cy="259045"/>
    <xdr:sp macro="" textlink="">
      <xdr:nvSpPr>
        <xdr:cNvPr id="343" name="テキスト ボックス 342"/>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54066</xdr:rowOff>
    </xdr:from>
    <xdr:to>
      <xdr:col>19</xdr:col>
      <xdr:colOff>533400</xdr:colOff>
      <xdr:row>64</xdr:row>
      <xdr:rowOff>155666</xdr:rowOff>
    </xdr:to>
    <xdr:sp macro="" textlink="">
      <xdr:nvSpPr>
        <xdr:cNvPr id="344" name="円/楕円 343"/>
        <xdr:cNvSpPr/>
      </xdr:nvSpPr>
      <xdr:spPr>
        <a:xfrm>
          <a:off x="13462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140443</xdr:rowOff>
    </xdr:from>
    <xdr:ext cx="762000" cy="259045"/>
    <xdr:sp macro="" textlink="">
      <xdr:nvSpPr>
        <xdr:cNvPr id="345" name="テキスト ボックス 344"/>
        <xdr:cNvSpPr txBox="1"/>
      </xdr:nvSpPr>
      <xdr:spPr>
        <a:xfrm>
          <a:off x="13131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市全体の公共事業の継続的縮小による市債新規発行の抑制、交付税算入割合の大きい事業債の活用などにより、公債費の削減、当比率の改善に努めてきた。その結果、</a:t>
          </a:r>
          <a:r>
            <a:rPr lang="ja-JP" altLang="en-US" sz="1050" b="0" i="0" baseline="0">
              <a:solidFill>
                <a:schemeClr val="dk1"/>
              </a:solidFill>
              <a:effectLst/>
              <a:latin typeface="+mn-lt"/>
              <a:ea typeface="+mn-ea"/>
              <a:cs typeface="+mn-cs"/>
            </a:rPr>
            <a:t>単</a:t>
          </a:r>
          <a:r>
            <a:rPr lang="ja-JP" altLang="ja-JP" sz="1050" b="0" i="0" baseline="0">
              <a:solidFill>
                <a:schemeClr val="dk1"/>
              </a:solidFill>
              <a:effectLst/>
              <a:latin typeface="+mn-lt"/>
              <a:ea typeface="+mn-ea"/>
              <a:cs typeface="+mn-cs"/>
            </a:rPr>
            <a:t>年度の数値では、平成</a:t>
          </a:r>
          <a:r>
            <a:rPr lang="en-US" altLang="ja-JP" sz="1050" b="0" i="0" baseline="0">
              <a:solidFill>
                <a:schemeClr val="dk1"/>
              </a:solidFill>
              <a:effectLst/>
              <a:latin typeface="+mn-lt"/>
              <a:ea typeface="+mn-ea"/>
              <a:cs typeface="+mn-cs"/>
            </a:rPr>
            <a:t>20</a:t>
          </a:r>
          <a:r>
            <a:rPr lang="ja-JP" altLang="ja-JP" sz="1050" b="0" i="0" baseline="0">
              <a:solidFill>
                <a:schemeClr val="dk1"/>
              </a:solidFill>
              <a:effectLst/>
              <a:latin typeface="+mn-lt"/>
              <a:ea typeface="+mn-ea"/>
              <a:cs typeface="+mn-cs"/>
            </a:rPr>
            <a:t>年度退職手当債等の元金償還が始まったことなどから平成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年度に</a:t>
          </a:r>
          <a:r>
            <a:rPr lang="en-US" altLang="ja-JP" sz="1050" b="0" i="0" baseline="0">
              <a:solidFill>
                <a:schemeClr val="dk1"/>
              </a:solidFill>
              <a:effectLst/>
              <a:latin typeface="+mn-lt"/>
              <a:ea typeface="+mn-ea"/>
              <a:cs typeface="+mn-cs"/>
            </a:rPr>
            <a:t>18.2</a:t>
          </a:r>
          <a:r>
            <a:rPr lang="ja-JP" altLang="ja-JP" sz="1050" b="0" i="0" baseline="0">
              <a:solidFill>
                <a:schemeClr val="dk1"/>
              </a:solidFill>
              <a:effectLst/>
              <a:latin typeface="+mn-lt"/>
              <a:ea typeface="+mn-ea"/>
              <a:cs typeface="+mn-cs"/>
            </a:rPr>
            <a:t>％と一旦増加したが、一般会計公債費の減少等により平成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a:t>
          </a:r>
          <a:r>
            <a:rPr lang="en-US" altLang="ja-JP" sz="1050" b="0" i="0" baseline="0">
              <a:solidFill>
                <a:schemeClr val="dk1"/>
              </a:solidFill>
              <a:effectLst/>
              <a:latin typeface="+mn-lt"/>
              <a:ea typeface="+mn-ea"/>
              <a:cs typeface="+mn-cs"/>
            </a:rPr>
            <a:t>16.5</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a:t>
          </a:r>
          <a:r>
            <a:rPr lang="en-US" altLang="ja-JP" sz="1050" b="0" i="0" baseline="0">
              <a:solidFill>
                <a:schemeClr val="dk1"/>
              </a:solidFill>
              <a:effectLst/>
              <a:latin typeface="+mn-lt"/>
              <a:ea typeface="+mn-ea"/>
              <a:cs typeface="+mn-cs"/>
            </a:rPr>
            <a:t>15.1</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年度においては奈良県市町村財政健全化支援事業により、さらに利子負担の軽減を図ったことから</a:t>
          </a:r>
          <a:r>
            <a:rPr lang="en-US" altLang="ja-JP" sz="1050" b="0" i="0" baseline="0">
              <a:solidFill>
                <a:schemeClr val="dk1"/>
              </a:solidFill>
              <a:effectLst/>
              <a:latin typeface="+mn-lt"/>
              <a:ea typeface="+mn-ea"/>
              <a:cs typeface="+mn-cs"/>
            </a:rPr>
            <a:t>14.8</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と連続して改善している。しかし、依然として高いレベルにあり、今後も、新規事業等の選択と集中、計画的な行財政運営、有利な財源の活用等により実質的な公債費の削減・抑制を図り、当比率の改善に努める。</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117602</xdr:rowOff>
    </xdr:from>
    <xdr:to>
      <xdr:col>24</xdr:col>
      <xdr:colOff>558800</xdr:colOff>
      <xdr:row>38</xdr:row>
      <xdr:rowOff>144145</xdr:rowOff>
    </xdr:to>
    <xdr:cxnSp macro="">
      <xdr:nvCxnSpPr>
        <xdr:cNvPr id="377" name="直線コネクタ 376"/>
        <xdr:cNvCxnSpPr/>
      </xdr:nvCxnSpPr>
      <xdr:spPr>
        <a:xfrm flipV="1">
          <a:off x="16179800" y="663270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141732</xdr:rowOff>
    </xdr:from>
    <xdr:to>
      <xdr:col>23</xdr:col>
      <xdr:colOff>406400</xdr:colOff>
      <xdr:row>38</xdr:row>
      <xdr:rowOff>144145</xdr:rowOff>
    </xdr:to>
    <xdr:cxnSp macro="">
      <xdr:nvCxnSpPr>
        <xdr:cNvPr id="380" name="直線コネクタ 379"/>
        <xdr:cNvCxnSpPr/>
      </xdr:nvCxnSpPr>
      <xdr:spPr>
        <a:xfrm>
          <a:off x="15290800" y="66568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139319</xdr:rowOff>
    </xdr:from>
    <xdr:to>
      <xdr:col>22</xdr:col>
      <xdr:colOff>203200</xdr:colOff>
      <xdr:row>38</xdr:row>
      <xdr:rowOff>141732</xdr:rowOff>
    </xdr:to>
    <xdr:cxnSp macro="">
      <xdr:nvCxnSpPr>
        <xdr:cNvPr id="383" name="直線コネクタ 382"/>
        <xdr:cNvCxnSpPr/>
      </xdr:nvCxnSpPr>
      <xdr:spPr>
        <a:xfrm>
          <a:off x="14401800" y="66544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139319</xdr:rowOff>
    </xdr:from>
    <xdr:to>
      <xdr:col>21</xdr:col>
      <xdr:colOff>0</xdr:colOff>
      <xdr:row>38</xdr:row>
      <xdr:rowOff>156210</xdr:rowOff>
    </xdr:to>
    <xdr:cxnSp macro="">
      <xdr:nvCxnSpPr>
        <xdr:cNvPr id="386" name="直線コネクタ 385"/>
        <xdr:cNvCxnSpPr/>
      </xdr:nvCxnSpPr>
      <xdr:spPr>
        <a:xfrm flipV="1">
          <a:off x="13512800" y="665441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66802</xdr:rowOff>
    </xdr:from>
    <xdr:to>
      <xdr:col>24</xdr:col>
      <xdr:colOff>609600</xdr:colOff>
      <xdr:row>38</xdr:row>
      <xdr:rowOff>168402</xdr:rowOff>
    </xdr:to>
    <xdr:sp macro="" textlink="">
      <xdr:nvSpPr>
        <xdr:cNvPr id="396" name="円/楕円 395"/>
        <xdr:cNvSpPr/>
      </xdr:nvSpPr>
      <xdr:spPr>
        <a:xfrm>
          <a:off x="169672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38879</xdr:rowOff>
    </xdr:from>
    <xdr:ext cx="762000" cy="259045"/>
    <xdr:sp macro="" textlink="">
      <xdr:nvSpPr>
        <xdr:cNvPr id="397" name="公債費負担の状況該当値テキスト"/>
        <xdr:cNvSpPr txBox="1"/>
      </xdr:nvSpPr>
      <xdr:spPr>
        <a:xfrm>
          <a:off x="17106900" y="65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93345</xdr:rowOff>
    </xdr:from>
    <xdr:to>
      <xdr:col>23</xdr:col>
      <xdr:colOff>457200</xdr:colOff>
      <xdr:row>39</xdr:row>
      <xdr:rowOff>23495</xdr:rowOff>
    </xdr:to>
    <xdr:sp macro="" textlink="">
      <xdr:nvSpPr>
        <xdr:cNvPr id="398" name="円/楕円 397"/>
        <xdr:cNvSpPr/>
      </xdr:nvSpPr>
      <xdr:spPr>
        <a:xfrm>
          <a:off x="16129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8272</xdr:rowOff>
    </xdr:from>
    <xdr:ext cx="736600" cy="259045"/>
    <xdr:sp macro="" textlink="">
      <xdr:nvSpPr>
        <xdr:cNvPr id="399" name="テキスト ボックス 398"/>
        <xdr:cNvSpPr txBox="1"/>
      </xdr:nvSpPr>
      <xdr:spPr>
        <a:xfrm>
          <a:off x="15798800" y="669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90932</xdr:rowOff>
    </xdr:from>
    <xdr:to>
      <xdr:col>22</xdr:col>
      <xdr:colOff>254000</xdr:colOff>
      <xdr:row>39</xdr:row>
      <xdr:rowOff>21082</xdr:rowOff>
    </xdr:to>
    <xdr:sp macro="" textlink="">
      <xdr:nvSpPr>
        <xdr:cNvPr id="400" name="円/楕円 399"/>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5859</xdr:rowOff>
    </xdr:from>
    <xdr:ext cx="762000" cy="259045"/>
    <xdr:sp macro="" textlink="">
      <xdr:nvSpPr>
        <xdr:cNvPr id="401" name="テキスト ボックス 400"/>
        <xdr:cNvSpPr txBox="1"/>
      </xdr:nvSpPr>
      <xdr:spPr>
        <a:xfrm>
          <a:off x="14909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88519</xdr:rowOff>
    </xdr:from>
    <xdr:to>
      <xdr:col>21</xdr:col>
      <xdr:colOff>50800</xdr:colOff>
      <xdr:row>39</xdr:row>
      <xdr:rowOff>18669</xdr:rowOff>
    </xdr:to>
    <xdr:sp macro="" textlink="">
      <xdr:nvSpPr>
        <xdr:cNvPr id="402" name="円/楕円 401"/>
        <xdr:cNvSpPr/>
      </xdr:nvSpPr>
      <xdr:spPr>
        <a:xfrm>
          <a:off x="143510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3446</xdr:rowOff>
    </xdr:from>
    <xdr:ext cx="762000" cy="259045"/>
    <xdr:sp macro="" textlink="">
      <xdr:nvSpPr>
        <xdr:cNvPr id="403" name="テキスト ボックス 402"/>
        <xdr:cNvSpPr txBox="1"/>
      </xdr:nvSpPr>
      <xdr:spPr>
        <a:xfrm>
          <a:off x="14020800" y="668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4" name="円/楕円 403"/>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20337</xdr:rowOff>
    </xdr:from>
    <xdr:ext cx="762000" cy="259045"/>
    <xdr:sp macro="" textlink="">
      <xdr:nvSpPr>
        <xdr:cNvPr id="405" name="テキスト ボックス 404"/>
        <xdr:cNvSpPr txBox="1"/>
      </xdr:nvSpPr>
      <xdr:spPr>
        <a:xfrm>
          <a:off x="13131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従来から財政規模に比べ普通建設事業が多く、その財源を市債発行に頼っていたことや、市村合併に伴う市債残高の増加、下水道事業等企業会計の市債償還に対する負担見込額や土地開発公社の負債が大であることなどが要因で類似団体平均に比べ高い数値となっている。一般会計及び特別会計の市債新規発行の抑制、土地開発公社の経営健全化計画に基づく借入金及び支払利息の縮減、また職員数削減に努めた結果、平成</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年度以降継続的に改善している。平成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年度は、市債残高の減少、</a:t>
          </a:r>
          <a:r>
            <a:rPr lang="ja-JP" altLang="en-US" sz="1050" b="0" i="0" baseline="0">
              <a:solidFill>
                <a:schemeClr val="dk1"/>
              </a:solidFill>
              <a:effectLst/>
              <a:latin typeface="+mn-lt"/>
              <a:ea typeface="+mn-ea"/>
              <a:cs typeface="+mn-cs"/>
            </a:rPr>
            <a:t>退職手当負担見込額</a:t>
          </a:r>
          <a:r>
            <a:rPr lang="ja-JP" altLang="ja-JP" sz="1050" b="0" i="0" baseline="0">
              <a:solidFill>
                <a:schemeClr val="dk1"/>
              </a:solidFill>
              <a:effectLst/>
              <a:latin typeface="+mn-lt"/>
              <a:ea typeface="+mn-ea"/>
              <a:cs typeface="+mn-cs"/>
            </a:rPr>
            <a:t>の</a:t>
          </a:r>
          <a:r>
            <a:rPr lang="ja-JP" altLang="en-US" sz="1050" b="0" i="0" baseline="0">
              <a:solidFill>
                <a:schemeClr val="dk1"/>
              </a:solidFill>
              <a:effectLst/>
              <a:latin typeface="+mn-lt"/>
              <a:ea typeface="+mn-ea"/>
              <a:cs typeface="+mn-cs"/>
            </a:rPr>
            <a:t>減少</a:t>
          </a:r>
          <a:r>
            <a:rPr lang="ja-JP" altLang="ja-JP" sz="1050" b="0" i="0" baseline="0">
              <a:solidFill>
                <a:schemeClr val="dk1"/>
              </a:solidFill>
              <a:effectLst/>
              <a:latin typeface="+mn-lt"/>
              <a:ea typeface="+mn-ea"/>
              <a:cs typeface="+mn-cs"/>
            </a:rPr>
            <a:t>等により前年度に比べ</a:t>
          </a:r>
          <a:r>
            <a:rPr lang="en-US" altLang="ja-JP" sz="1050" b="0" i="0" baseline="0">
              <a:solidFill>
                <a:schemeClr val="dk1"/>
              </a:solidFill>
              <a:effectLst/>
              <a:latin typeface="+mn-lt"/>
              <a:ea typeface="+mn-ea"/>
              <a:cs typeface="+mn-cs"/>
            </a:rPr>
            <a:t>9.9</a:t>
          </a:r>
          <a:r>
            <a:rPr lang="ja-JP" altLang="ja-JP" sz="1050" b="0" i="0" baseline="0">
              <a:solidFill>
                <a:schemeClr val="dk1"/>
              </a:solidFill>
              <a:effectLst/>
              <a:latin typeface="+mn-lt"/>
              <a:ea typeface="+mn-ea"/>
              <a:cs typeface="+mn-cs"/>
            </a:rPr>
            <a:t>ポイント改善したが、依然として類似団体平均と大差がある。今後も、新規事業等の厳しい選択と集中、計画的かつ効率的な行財政運営等により負債の削減・抑制に努め、後世への負担の軽減を図る。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50874</xdr:rowOff>
    </xdr:from>
    <xdr:to>
      <xdr:col>24</xdr:col>
      <xdr:colOff>558800</xdr:colOff>
      <xdr:row>15</xdr:row>
      <xdr:rowOff>70781</xdr:rowOff>
    </xdr:to>
    <xdr:cxnSp macro="">
      <xdr:nvCxnSpPr>
        <xdr:cNvPr id="439" name="直線コネクタ 438"/>
        <xdr:cNvCxnSpPr/>
      </xdr:nvCxnSpPr>
      <xdr:spPr>
        <a:xfrm flipV="1">
          <a:off x="16179800" y="262262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70781</xdr:rowOff>
    </xdr:from>
    <xdr:to>
      <xdr:col>23</xdr:col>
      <xdr:colOff>406400</xdr:colOff>
      <xdr:row>15</xdr:row>
      <xdr:rowOff>74803</xdr:rowOff>
    </xdr:to>
    <xdr:cxnSp macro="">
      <xdr:nvCxnSpPr>
        <xdr:cNvPr id="442" name="直線コネクタ 441"/>
        <xdr:cNvCxnSpPr/>
      </xdr:nvCxnSpPr>
      <xdr:spPr>
        <a:xfrm flipV="1">
          <a:off x="15290800" y="264253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74803</xdr:rowOff>
    </xdr:from>
    <xdr:to>
      <xdr:col>22</xdr:col>
      <xdr:colOff>203200</xdr:colOff>
      <xdr:row>15</xdr:row>
      <xdr:rowOff>125476</xdr:rowOff>
    </xdr:to>
    <xdr:cxnSp macro="">
      <xdr:nvCxnSpPr>
        <xdr:cNvPr id="445" name="直線コネクタ 444"/>
        <xdr:cNvCxnSpPr/>
      </xdr:nvCxnSpPr>
      <xdr:spPr>
        <a:xfrm flipV="1">
          <a:off x="14401800" y="264655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125476</xdr:rowOff>
    </xdr:from>
    <xdr:to>
      <xdr:col>21</xdr:col>
      <xdr:colOff>0</xdr:colOff>
      <xdr:row>15</xdr:row>
      <xdr:rowOff>140959</xdr:rowOff>
    </xdr:to>
    <xdr:cxnSp macro="">
      <xdr:nvCxnSpPr>
        <xdr:cNvPr id="448" name="直線コネクタ 447"/>
        <xdr:cNvCxnSpPr/>
      </xdr:nvCxnSpPr>
      <xdr:spPr>
        <a:xfrm flipV="1">
          <a:off x="13512800" y="2697226"/>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74</xdr:rowOff>
    </xdr:from>
    <xdr:to>
      <xdr:col>24</xdr:col>
      <xdr:colOff>609600</xdr:colOff>
      <xdr:row>15</xdr:row>
      <xdr:rowOff>101674</xdr:rowOff>
    </xdr:to>
    <xdr:sp macro="" textlink="">
      <xdr:nvSpPr>
        <xdr:cNvPr id="458" name="円/楕円 457"/>
        <xdr:cNvSpPr/>
      </xdr:nvSpPr>
      <xdr:spPr>
        <a:xfrm>
          <a:off x="16967200" y="25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143601</xdr:rowOff>
    </xdr:from>
    <xdr:ext cx="762000" cy="259045"/>
    <xdr:sp macro="" textlink="">
      <xdr:nvSpPr>
        <xdr:cNvPr id="459" name="将来負担の状況該当値テキスト"/>
        <xdr:cNvSpPr txBox="1"/>
      </xdr:nvSpPr>
      <xdr:spPr>
        <a:xfrm>
          <a:off x="17106900" y="254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19981</xdr:rowOff>
    </xdr:from>
    <xdr:to>
      <xdr:col>23</xdr:col>
      <xdr:colOff>457200</xdr:colOff>
      <xdr:row>15</xdr:row>
      <xdr:rowOff>121581</xdr:rowOff>
    </xdr:to>
    <xdr:sp macro="" textlink="">
      <xdr:nvSpPr>
        <xdr:cNvPr id="460" name="円/楕円 459"/>
        <xdr:cNvSpPr/>
      </xdr:nvSpPr>
      <xdr:spPr>
        <a:xfrm>
          <a:off x="16129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61" name="テキスト ボックス 460"/>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24003</xdr:rowOff>
    </xdr:from>
    <xdr:to>
      <xdr:col>22</xdr:col>
      <xdr:colOff>254000</xdr:colOff>
      <xdr:row>15</xdr:row>
      <xdr:rowOff>125603</xdr:rowOff>
    </xdr:to>
    <xdr:sp macro="" textlink="">
      <xdr:nvSpPr>
        <xdr:cNvPr id="462" name="円/楕円 461"/>
        <xdr:cNvSpPr/>
      </xdr:nvSpPr>
      <xdr:spPr>
        <a:xfrm>
          <a:off x="15240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110380</xdr:rowOff>
    </xdr:from>
    <xdr:ext cx="762000" cy="259045"/>
    <xdr:sp macro="" textlink="">
      <xdr:nvSpPr>
        <xdr:cNvPr id="463" name="テキスト ボックス 462"/>
        <xdr:cNvSpPr txBox="1"/>
      </xdr:nvSpPr>
      <xdr:spPr>
        <a:xfrm>
          <a:off x="14909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74676</xdr:rowOff>
    </xdr:from>
    <xdr:to>
      <xdr:col>21</xdr:col>
      <xdr:colOff>50800</xdr:colOff>
      <xdr:row>16</xdr:row>
      <xdr:rowOff>4826</xdr:rowOff>
    </xdr:to>
    <xdr:sp macro="" textlink="">
      <xdr:nvSpPr>
        <xdr:cNvPr id="464" name="円/楕円 463"/>
        <xdr:cNvSpPr/>
      </xdr:nvSpPr>
      <xdr:spPr>
        <a:xfrm>
          <a:off x="14351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161053</xdr:rowOff>
    </xdr:from>
    <xdr:ext cx="762000" cy="259045"/>
    <xdr:sp macro="" textlink="">
      <xdr:nvSpPr>
        <xdr:cNvPr id="465" name="テキスト ボックス 464"/>
        <xdr:cNvSpPr txBox="1"/>
      </xdr:nvSpPr>
      <xdr:spPr>
        <a:xfrm>
          <a:off x="14020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90159</xdr:rowOff>
    </xdr:from>
    <xdr:to>
      <xdr:col>19</xdr:col>
      <xdr:colOff>533400</xdr:colOff>
      <xdr:row>16</xdr:row>
      <xdr:rowOff>20309</xdr:rowOff>
    </xdr:to>
    <xdr:sp macro="" textlink="">
      <xdr:nvSpPr>
        <xdr:cNvPr id="466" name="円/楕円 465"/>
        <xdr:cNvSpPr/>
      </xdr:nvSpPr>
      <xdr:spPr>
        <a:xfrm>
          <a:off x="13462000" y="26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5086</xdr:rowOff>
    </xdr:from>
    <xdr:ext cx="762000" cy="259045"/>
    <xdr:sp macro="" textlink="">
      <xdr:nvSpPr>
        <xdr:cNvPr id="467" name="テキスト ボックス 466"/>
        <xdr:cNvSpPr txBox="1"/>
      </xdr:nvSpPr>
      <xdr:spPr>
        <a:xfrm>
          <a:off x="13131800" y="27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33,110
32,906
292.02
19,368,900
18,890,284
330,009
10,972,145
24,048,280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年</a:t>
          </a:r>
          <a:r>
            <a:rPr lang="en-US" altLang="ja-JP" sz="1050" b="0" i="0" baseline="0">
              <a:solidFill>
                <a:schemeClr val="dk1"/>
              </a:solidFill>
              <a:effectLst/>
              <a:latin typeface="+mn-lt"/>
              <a:ea typeface="+mn-ea"/>
              <a:cs typeface="+mn-cs"/>
            </a:rPr>
            <a:t>9</a:t>
          </a:r>
          <a:r>
            <a:rPr lang="ja-JP" altLang="ja-JP" sz="1050" b="0" i="0" baseline="0">
              <a:solidFill>
                <a:schemeClr val="dk1"/>
              </a:solidFill>
              <a:effectLst/>
              <a:latin typeface="+mn-lt"/>
              <a:ea typeface="+mn-ea"/>
              <a:cs typeface="+mn-cs"/>
            </a:rPr>
            <a:t>月の市村合併による職員数の大幅な増加</a:t>
          </a:r>
          <a:r>
            <a:rPr lang="ja-JP" altLang="en-US" sz="1050" b="0" i="0" baseline="0">
              <a:solidFill>
                <a:schemeClr val="dk1"/>
              </a:solidFill>
              <a:effectLst/>
              <a:latin typeface="+mn-lt"/>
              <a:ea typeface="+mn-ea"/>
              <a:cs typeface="+mn-cs"/>
            </a:rPr>
            <a:t>等によ</a:t>
          </a:r>
          <a:r>
            <a:rPr lang="ja-JP" altLang="ja-JP" sz="1050" b="0" i="0" baseline="0">
              <a:solidFill>
                <a:schemeClr val="dk1"/>
              </a:solidFill>
              <a:effectLst/>
              <a:latin typeface="+mn-lt"/>
              <a:ea typeface="+mn-ea"/>
              <a:cs typeface="+mn-cs"/>
            </a:rPr>
            <a:t>り、類似団体平均に比べ大きく上回っていた。そのため、人件費の削減を財政健全化の柱の一つと位置づけ、早期退職制度の活用や新規採用抑制などにより、職員数の削減を図っ</a:t>
          </a:r>
          <a:r>
            <a:rPr lang="ja-JP" altLang="en-US" sz="1050" b="0" i="0" baseline="0">
              <a:solidFill>
                <a:schemeClr val="dk1"/>
              </a:solidFill>
              <a:effectLst/>
              <a:latin typeface="+mn-lt"/>
              <a:ea typeface="+mn-ea"/>
              <a:cs typeface="+mn-cs"/>
            </a:rPr>
            <a:t>た結果</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年度まで継続して類似団体平均値を下回ってきた。平成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年度は定年退職者数が大きく増加し前年度に比べ</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％上昇、類似団体平均を上回った</a:t>
          </a:r>
          <a:r>
            <a:rPr lang="ja-JP" altLang="en-US" sz="1050" b="0" i="0" baseline="0">
              <a:solidFill>
                <a:schemeClr val="dk1"/>
              </a:solidFill>
              <a:effectLst/>
              <a:latin typeface="+mn-lt"/>
              <a:ea typeface="+mn-ea"/>
              <a:cs typeface="+mn-cs"/>
            </a:rPr>
            <a:t>が、平成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年度では退職者数が減少（△</a:t>
          </a:r>
          <a:r>
            <a:rPr lang="en-US" altLang="ja-JP" sz="1050" b="0" i="0" baseline="0">
              <a:solidFill>
                <a:schemeClr val="dk1"/>
              </a:solidFill>
              <a:effectLst/>
              <a:latin typeface="+mn-lt"/>
              <a:ea typeface="+mn-ea"/>
              <a:cs typeface="+mn-cs"/>
            </a:rPr>
            <a:t>7</a:t>
          </a:r>
          <a:r>
            <a:rPr lang="ja-JP" altLang="en-US" sz="1050" b="0" i="0" baseline="0">
              <a:solidFill>
                <a:schemeClr val="dk1"/>
              </a:solidFill>
              <a:effectLst/>
              <a:latin typeface="+mn-lt"/>
              <a:ea typeface="+mn-ea"/>
              <a:cs typeface="+mn-cs"/>
            </a:rPr>
            <a:t>名）したことに加え、職員給においては人事の新陳代謝による削減により、類似団体平均を再び下回った</a:t>
          </a:r>
          <a:r>
            <a:rPr lang="ja-JP" altLang="ja-JP" sz="1050" b="0" i="0" baseline="0">
              <a:solidFill>
                <a:schemeClr val="dk1"/>
              </a:solidFill>
              <a:effectLst/>
              <a:latin typeface="+mn-lt"/>
              <a:ea typeface="+mn-ea"/>
              <a:cs typeface="+mn-cs"/>
            </a:rPr>
            <a:t>。今後も定員管理の計画等に基づく職員数や給与水準の適正化、事務事業の見直し・効率化等を進め、人件費の削減・抑制に努める。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38</xdr:row>
      <xdr:rowOff>27940</xdr:rowOff>
    </xdr:to>
    <xdr:cxnSp macro="">
      <xdr:nvCxnSpPr>
        <xdr:cNvPr id="64" name="直線コネクタ 63"/>
        <xdr:cNvCxnSpPr/>
      </xdr:nvCxnSpPr>
      <xdr:spPr>
        <a:xfrm flipV="1">
          <a:off x="3987800" y="62763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38</xdr:row>
      <xdr:rowOff>27940</xdr:rowOff>
    </xdr:to>
    <xdr:cxnSp macro="">
      <xdr:nvCxnSpPr>
        <xdr:cNvPr id="67" name="直線コネクタ 66"/>
        <xdr:cNvCxnSpPr/>
      </xdr:nvCxnSpPr>
      <xdr:spPr>
        <a:xfrm>
          <a:off x="3098800" y="6344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46990</xdr:rowOff>
    </xdr:to>
    <xdr:cxnSp macro="">
      <xdr:nvCxnSpPr>
        <xdr:cNvPr id="70" name="直線コネクタ 69"/>
        <xdr:cNvCxnSpPr/>
      </xdr:nvCxnSpPr>
      <xdr:spPr>
        <a:xfrm flipV="1">
          <a:off x="2209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46990</xdr:rowOff>
    </xdr:to>
    <xdr:cxnSp macro="">
      <xdr:nvCxnSpPr>
        <xdr:cNvPr id="73" name="直線コネクタ 72"/>
        <xdr:cNvCxnSpPr/>
      </xdr:nvCxnSpPr>
      <xdr:spPr>
        <a:xfrm>
          <a:off x="1320800" y="6253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5" name="円/楕円 84"/>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6" name="テキスト ボックス 85"/>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管理施設が多く維持管理経費が多額であることが要因となり、類似団体平均に比べ高い数値で推移している。需用費や委託料等について、集中改革プランに基づき徹底した削減に努めことから平成</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年度まで減少しつつあったが、平成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年度は、制度改正や指定管理者制度新規導入等による委託料</a:t>
          </a:r>
          <a:r>
            <a:rPr lang="ja-JP" altLang="en-US" sz="1050" b="0" i="0" baseline="0">
              <a:solidFill>
                <a:schemeClr val="dk1"/>
              </a:solidFill>
              <a:effectLst/>
              <a:latin typeface="+mn-lt"/>
              <a:ea typeface="+mn-ea"/>
              <a:cs typeface="+mn-cs"/>
            </a:rPr>
            <a:t>増により</a:t>
          </a:r>
          <a:r>
            <a:rPr lang="ja-JP" altLang="ja-JP" sz="1050" b="0" i="0" baseline="0">
              <a:solidFill>
                <a:schemeClr val="dk1"/>
              </a:solidFill>
              <a:effectLst/>
              <a:latin typeface="+mn-lt"/>
              <a:ea typeface="+mn-ea"/>
              <a:cs typeface="+mn-cs"/>
            </a:rPr>
            <a:t>増加</a:t>
          </a:r>
          <a:r>
            <a:rPr lang="ja-JP" altLang="en-US" sz="1050" b="0" i="0" baseline="0">
              <a:solidFill>
                <a:schemeClr val="dk1"/>
              </a:solidFill>
              <a:effectLst/>
              <a:latin typeface="+mn-lt"/>
              <a:ea typeface="+mn-ea"/>
              <a:cs typeface="+mn-cs"/>
            </a:rPr>
            <a:t>した。</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年度は、電気料金値上げや地域公共交通運行業務等委託料の増加が要因</a:t>
          </a:r>
          <a:r>
            <a:rPr lang="ja-JP" altLang="en-US" sz="1050" b="0" i="0" baseline="0">
              <a:solidFill>
                <a:schemeClr val="dk1"/>
              </a:solidFill>
              <a:effectLst/>
              <a:latin typeface="+mn-lt"/>
              <a:ea typeface="+mn-ea"/>
              <a:cs typeface="+mn-cs"/>
            </a:rPr>
            <a:t>で上昇、平成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年度においても、予防接種委託料等の増加により前年度比</a:t>
          </a:r>
          <a:r>
            <a:rPr lang="en-US" altLang="ja-JP" sz="1050" b="0" i="0" baseline="0">
              <a:solidFill>
                <a:schemeClr val="dk1"/>
              </a:solidFill>
              <a:effectLst/>
              <a:latin typeface="+mn-lt"/>
              <a:ea typeface="+mn-ea"/>
              <a:cs typeface="+mn-cs"/>
            </a:rPr>
            <a:t>0.6</a:t>
          </a:r>
          <a:r>
            <a:rPr lang="ja-JP" altLang="en-US" sz="1050" b="0" i="0" baseline="0">
              <a:solidFill>
                <a:schemeClr val="dk1"/>
              </a:solidFill>
              <a:effectLst/>
              <a:latin typeface="+mn-lt"/>
              <a:ea typeface="+mn-ea"/>
              <a:cs typeface="+mn-cs"/>
            </a:rPr>
            <a:t>％上昇している。</a:t>
          </a:r>
          <a:r>
            <a:rPr lang="ja-JP" altLang="ja-JP" sz="1050" b="0" i="0" baseline="0">
              <a:solidFill>
                <a:schemeClr val="dk1"/>
              </a:solidFill>
              <a:effectLst/>
              <a:latin typeface="+mn-lt"/>
              <a:ea typeface="+mn-ea"/>
              <a:cs typeface="+mn-cs"/>
            </a:rPr>
            <a:t>今後</a:t>
          </a:r>
          <a:r>
            <a:rPr lang="ja-JP" altLang="en-US" sz="1050" b="0" i="0" baseline="0">
              <a:solidFill>
                <a:schemeClr val="dk1"/>
              </a:solidFill>
              <a:effectLst/>
              <a:latin typeface="+mn-lt"/>
              <a:ea typeface="+mn-ea"/>
              <a:cs typeface="+mn-cs"/>
            </a:rPr>
            <a:t>において</a:t>
          </a:r>
          <a:r>
            <a:rPr lang="ja-JP" altLang="ja-JP" sz="1050" b="0" i="0" baseline="0">
              <a:solidFill>
                <a:schemeClr val="dk1"/>
              </a:solidFill>
              <a:effectLst/>
              <a:latin typeface="+mn-lt"/>
              <a:ea typeface="+mn-ea"/>
              <a:cs typeface="+mn-cs"/>
            </a:rPr>
            <a:t>、事務事業並びに各種経費の内容や入札・契約方法の改善・見直し、施設の管理方法の更なる改革、統廃合等を進め、物件費の削減・抑制に努める。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50800</xdr:rowOff>
    </xdr:to>
    <xdr:cxnSp macro="">
      <xdr:nvCxnSpPr>
        <xdr:cNvPr id="127" name="直線コネクタ 126"/>
        <xdr:cNvCxnSpPr/>
      </xdr:nvCxnSpPr>
      <xdr:spPr>
        <a:xfrm>
          <a:off x="15671800" y="3071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80736</xdr:rowOff>
    </xdr:from>
    <xdr:to>
      <xdr:col>22</xdr:col>
      <xdr:colOff>565150</xdr:colOff>
      <xdr:row>17</xdr:row>
      <xdr:rowOff>156936</xdr:rowOff>
    </xdr:to>
    <xdr:cxnSp macro="">
      <xdr:nvCxnSpPr>
        <xdr:cNvPr id="130" name="直線コネクタ 129"/>
        <xdr:cNvCxnSpPr/>
      </xdr:nvCxnSpPr>
      <xdr:spPr>
        <a:xfrm>
          <a:off x="14782800" y="2995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80736</xdr:rowOff>
    </xdr:to>
    <xdr:cxnSp macro="">
      <xdr:nvCxnSpPr>
        <xdr:cNvPr id="133" name="直線コネクタ 132"/>
        <xdr:cNvCxnSpPr/>
      </xdr:nvCxnSpPr>
      <xdr:spPr>
        <a:xfrm>
          <a:off x="13893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17</xdr:row>
      <xdr:rowOff>80736</xdr:rowOff>
    </xdr:to>
    <xdr:cxnSp macro="">
      <xdr:nvCxnSpPr>
        <xdr:cNvPr id="136" name="直線コネクタ 135"/>
        <xdr:cNvCxnSpPr/>
      </xdr:nvCxnSpPr>
      <xdr:spPr>
        <a:xfrm>
          <a:off x="13004800" y="2864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48" name="円/楕円 147"/>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49" name="テキスト ボックス 148"/>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50" name="円/楕円 149"/>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1" name="テキスト ボックス 150"/>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29936</xdr:rowOff>
    </xdr:from>
    <xdr:to>
      <xdr:col>20</xdr:col>
      <xdr:colOff>209550</xdr:colOff>
      <xdr:row>17</xdr:row>
      <xdr:rowOff>131536</xdr:rowOff>
    </xdr:to>
    <xdr:sp macro="" textlink="">
      <xdr:nvSpPr>
        <xdr:cNvPr id="152" name="円/楕円 151"/>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116313</xdr:rowOff>
    </xdr:from>
    <xdr:ext cx="762000" cy="259045"/>
    <xdr:sp macro="" textlink="">
      <xdr:nvSpPr>
        <xdr:cNvPr id="153" name="テキスト ボックス 152"/>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4" name="円/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扶助費に係る経常収支比率は、平成</a:t>
          </a:r>
          <a:r>
            <a:rPr lang="en-US" altLang="ja-JP" sz="1050" b="0" i="0" baseline="0">
              <a:solidFill>
                <a:schemeClr val="dk1"/>
              </a:solidFill>
              <a:effectLst/>
              <a:latin typeface="+mn-lt"/>
              <a:ea typeface="+mn-ea"/>
              <a:cs typeface="+mn-cs"/>
            </a:rPr>
            <a:t>20</a:t>
          </a:r>
          <a:r>
            <a:rPr lang="ja-JP" altLang="ja-JP" sz="1050" b="0" i="0" baseline="0">
              <a:solidFill>
                <a:schemeClr val="dk1"/>
              </a:solidFill>
              <a:effectLst/>
              <a:latin typeface="+mn-lt"/>
              <a:ea typeface="+mn-ea"/>
              <a:cs typeface="+mn-cs"/>
            </a:rPr>
            <a:t>年度以降、類似団体平均とほぼ同じ水準で推移してきた。平成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年度は、社会福祉費、児童福祉費、生活保護費に係る扶助費の増加が顕著であったことから、類似団体平均値を上回ったが、平成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年度は僅かに改善し同率となり、平成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年度は下回った。</a:t>
          </a:r>
          <a:r>
            <a:rPr lang="ja-JP" altLang="en-US" sz="1050" b="0" i="0" baseline="0">
              <a:solidFill>
                <a:schemeClr val="dk1"/>
              </a:solidFill>
              <a:effectLst/>
              <a:latin typeface="+mn-lt"/>
              <a:ea typeface="+mn-ea"/>
              <a:cs typeface="+mn-cs"/>
            </a:rPr>
            <a:t>しかしながら、平成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年度において再び</a:t>
          </a:r>
          <a:r>
            <a:rPr lang="ja-JP" altLang="ja-JP" sz="1050" b="0" i="0" baseline="0">
              <a:solidFill>
                <a:schemeClr val="dk1"/>
              </a:solidFill>
              <a:effectLst/>
              <a:latin typeface="+mn-lt"/>
              <a:ea typeface="+mn-ea"/>
              <a:cs typeface="+mn-cs"/>
            </a:rPr>
            <a:t>社会福祉費、児童福祉費、生活保護費に係る扶助費</a:t>
          </a:r>
          <a:r>
            <a:rPr lang="ja-JP" altLang="en-US" sz="1050" b="0" i="0" baseline="0">
              <a:solidFill>
                <a:schemeClr val="dk1"/>
              </a:solidFill>
              <a:effectLst/>
              <a:latin typeface="+mn-lt"/>
              <a:ea typeface="+mn-ea"/>
              <a:cs typeface="+mn-cs"/>
            </a:rPr>
            <a:t>が増加したことに伴い、類似団体平均を</a:t>
          </a:r>
          <a:r>
            <a:rPr lang="en-US" altLang="ja-JP" sz="1050" b="0" i="0" baseline="0">
              <a:solidFill>
                <a:schemeClr val="dk1"/>
              </a:solidFill>
              <a:effectLst/>
              <a:latin typeface="+mn-lt"/>
              <a:ea typeface="+mn-ea"/>
              <a:cs typeface="+mn-cs"/>
            </a:rPr>
            <a:t>0.5</a:t>
          </a:r>
          <a:r>
            <a:rPr lang="ja-JP" altLang="en-US" sz="1050" b="0" i="0" baseline="0">
              <a:solidFill>
                <a:schemeClr val="dk1"/>
              </a:solidFill>
              <a:effectLst/>
              <a:latin typeface="+mn-lt"/>
              <a:ea typeface="+mn-ea"/>
              <a:cs typeface="+mn-cs"/>
            </a:rPr>
            <a:t>％上回る結果となった。</a:t>
          </a:r>
          <a:r>
            <a:rPr lang="ja-JP" altLang="ja-JP" sz="1050" b="0" i="0" baseline="0">
              <a:solidFill>
                <a:schemeClr val="dk1"/>
              </a:solidFill>
              <a:effectLst/>
              <a:latin typeface="+mn-lt"/>
              <a:ea typeface="+mn-ea"/>
              <a:cs typeface="+mn-cs"/>
            </a:rPr>
            <a:t>医療費の高額化、福祉サービスの利用増、社会情勢等を鑑みると、今後も</a:t>
          </a:r>
          <a:r>
            <a:rPr lang="ja-JP" altLang="en-US" sz="1050" b="0" i="0" baseline="0">
              <a:solidFill>
                <a:schemeClr val="dk1"/>
              </a:solidFill>
              <a:effectLst/>
              <a:latin typeface="+mn-lt"/>
              <a:ea typeface="+mn-ea"/>
              <a:cs typeface="+mn-cs"/>
            </a:rPr>
            <a:t>増加</a:t>
          </a:r>
          <a:r>
            <a:rPr lang="ja-JP" altLang="ja-JP" sz="1050" b="0" i="0" baseline="0">
              <a:solidFill>
                <a:schemeClr val="dk1"/>
              </a:solidFill>
              <a:effectLst/>
              <a:latin typeface="+mn-lt"/>
              <a:ea typeface="+mn-ea"/>
              <a:cs typeface="+mn-cs"/>
            </a:rPr>
            <a:t>する</a:t>
          </a:r>
          <a:r>
            <a:rPr lang="ja-JP" altLang="en-US" sz="1050" b="0" i="0" baseline="0">
              <a:solidFill>
                <a:schemeClr val="dk1"/>
              </a:solidFill>
              <a:effectLst/>
              <a:latin typeface="+mn-lt"/>
              <a:ea typeface="+mn-ea"/>
              <a:cs typeface="+mn-cs"/>
            </a:rPr>
            <a:t>と</a:t>
          </a:r>
          <a:r>
            <a:rPr lang="ja-JP" altLang="ja-JP" sz="1050" b="0" i="0" baseline="0">
              <a:solidFill>
                <a:schemeClr val="dk1"/>
              </a:solidFill>
              <a:effectLst/>
              <a:latin typeface="+mn-lt"/>
              <a:ea typeface="+mn-ea"/>
              <a:cs typeface="+mn-cs"/>
            </a:rPr>
            <a:t>予測されるが、疾病予防対策や生活困窮者自立支援等を促進し、扶助費増加の抑制に努める。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23585</xdr:rowOff>
    </xdr:to>
    <xdr:cxnSp macro="">
      <xdr:nvCxnSpPr>
        <xdr:cNvPr id="190" name="直線コネクタ 189"/>
        <xdr:cNvCxnSpPr/>
      </xdr:nvCxnSpPr>
      <xdr:spPr>
        <a:xfrm>
          <a:off x="3987800" y="95377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118835</xdr:rowOff>
    </xdr:to>
    <xdr:cxnSp macro="">
      <xdr:nvCxnSpPr>
        <xdr:cNvPr id="193" name="直線コネクタ 192"/>
        <xdr:cNvCxnSpPr/>
      </xdr:nvCxnSpPr>
      <xdr:spPr>
        <a:xfrm flipV="1">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129722</xdr:rowOff>
    </xdr:to>
    <xdr:cxnSp macro="">
      <xdr:nvCxnSpPr>
        <xdr:cNvPr id="196" name="直線コネクタ 195"/>
        <xdr:cNvCxnSpPr/>
      </xdr:nvCxnSpPr>
      <xdr:spPr>
        <a:xfrm flipV="1">
          <a:off x="2209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129722</xdr:rowOff>
    </xdr:to>
    <xdr:cxnSp macro="">
      <xdr:nvCxnSpPr>
        <xdr:cNvPr id="199" name="直線コネクタ 198"/>
        <xdr:cNvCxnSpPr/>
      </xdr:nvCxnSpPr>
      <xdr:spPr>
        <a:xfrm>
          <a:off x="1320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9" name="円/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18</a:t>
          </a:r>
          <a:r>
            <a:rPr lang="ja-JP" altLang="ja-JP" sz="1050" b="0" i="0" baseline="0">
              <a:solidFill>
                <a:schemeClr val="dk1"/>
              </a:solidFill>
              <a:effectLst/>
              <a:latin typeface="+mn-lt"/>
              <a:ea typeface="+mn-ea"/>
              <a:cs typeface="+mn-cs"/>
            </a:rPr>
            <a:t>年度以降、公営企業に対する繰出金の増加が要因となり類似団体平均値を上回っていたが、公営企業に係る整備事業の縮小及び維持管理経費節減の徹底により、平成</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年度は類似団体平均と同水準となった。しかし、平成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年度は、後期高齢者医療の療養給付費負担金増</a:t>
          </a:r>
          <a:r>
            <a:rPr lang="ja-JP" altLang="en-US" sz="1050" b="0" i="0" baseline="0">
              <a:solidFill>
                <a:schemeClr val="dk1"/>
              </a:solidFill>
              <a:effectLst/>
              <a:latin typeface="+mn-lt"/>
              <a:ea typeface="+mn-ea"/>
              <a:cs typeface="+mn-cs"/>
            </a:rPr>
            <a:t>により、平成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年度以降</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国保特別会計等への繰出金増加等により上昇して推移、類似団体平均値を上回っている。</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年度は介護保険特別会計への繰出金増加により更に</a:t>
          </a:r>
          <a:r>
            <a:rPr lang="en-US" altLang="ja-JP" sz="1050" b="0" i="0" baseline="0">
              <a:solidFill>
                <a:schemeClr val="dk1"/>
              </a:solidFill>
              <a:effectLst/>
              <a:latin typeface="+mn-lt"/>
              <a:ea typeface="+mn-ea"/>
              <a:cs typeface="+mn-cs"/>
            </a:rPr>
            <a:t>0.9</a:t>
          </a:r>
          <a:r>
            <a:rPr lang="ja-JP" altLang="en-US" sz="1050" b="0" i="0" baseline="0">
              <a:solidFill>
                <a:schemeClr val="dk1"/>
              </a:solidFill>
              <a:effectLst/>
              <a:latin typeface="+mn-lt"/>
              <a:ea typeface="+mn-ea"/>
              <a:cs typeface="+mn-cs"/>
            </a:rPr>
            <a:t>％上昇した。</a:t>
          </a:r>
          <a:r>
            <a:rPr lang="ja-JP" altLang="ja-JP" sz="1050" b="0" i="0" baseline="0">
              <a:solidFill>
                <a:schemeClr val="dk1"/>
              </a:solidFill>
              <a:effectLst/>
              <a:latin typeface="+mn-lt"/>
              <a:ea typeface="+mn-ea"/>
              <a:cs typeface="+mn-cs"/>
            </a:rPr>
            <a:t>今後も引き続き、計画的かつ効率的な事業実施及び経費の削減・抑制、自主財源の確保を徹底し、繰出金の抑制に努める。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153670</xdr:rowOff>
    </xdr:to>
    <xdr:cxnSp macro="">
      <xdr:nvCxnSpPr>
        <xdr:cNvPr id="251" name="直線コネクタ 250"/>
        <xdr:cNvCxnSpPr/>
      </xdr:nvCxnSpPr>
      <xdr:spPr>
        <a:xfrm>
          <a:off x="15671800" y="985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85090</xdr:rowOff>
    </xdr:to>
    <xdr:cxnSp macro="">
      <xdr:nvCxnSpPr>
        <xdr:cNvPr id="254" name="直線コネクタ 253"/>
        <xdr:cNvCxnSpPr/>
      </xdr:nvCxnSpPr>
      <xdr:spPr>
        <a:xfrm>
          <a:off x="14782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85090</xdr:rowOff>
    </xdr:to>
    <xdr:cxnSp macro="">
      <xdr:nvCxnSpPr>
        <xdr:cNvPr id="257" name="直線コネクタ 256"/>
        <xdr:cNvCxnSpPr/>
      </xdr:nvCxnSpPr>
      <xdr:spPr>
        <a:xfrm>
          <a:off x="13893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57</xdr:row>
      <xdr:rowOff>39370</xdr:rowOff>
    </xdr:to>
    <xdr:cxnSp macro="">
      <xdr:nvCxnSpPr>
        <xdr:cNvPr id="260" name="直線コネクタ 259"/>
        <xdr:cNvCxnSpPr/>
      </xdr:nvCxnSpPr>
      <xdr:spPr>
        <a:xfrm>
          <a:off x="13004800" y="968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4" name="円/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6" name="円/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9" name="テキスト ボックス 278"/>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補助費等に係る経常収支比率については、類似団体平均と比較して大きく下回ってい</a:t>
          </a:r>
          <a:r>
            <a:rPr lang="ja-JP" altLang="en-US" sz="1050" b="0" i="0" baseline="0">
              <a:solidFill>
                <a:schemeClr val="dk1"/>
              </a:solidFill>
              <a:effectLst/>
              <a:latin typeface="+mn-lt"/>
              <a:ea typeface="+mn-ea"/>
              <a:cs typeface="+mn-cs"/>
            </a:rPr>
            <a:t>た</a:t>
          </a:r>
          <a:r>
            <a:rPr lang="ja-JP" altLang="ja-JP" sz="1050" b="0" i="0" baseline="0">
              <a:solidFill>
                <a:schemeClr val="dk1"/>
              </a:solidFill>
              <a:effectLst/>
              <a:latin typeface="+mn-lt"/>
              <a:ea typeface="+mn-ea"/>
              <a:cs typeface="+mn-cs"/>
            </a:rPr>
            <a:t>。その要因は、類似団体に比べ一部事務組合に加入して行っている事務が少なく、負担金の額が少ないことにある。また、財政健全化に向けた各種団体等への補助金削減が比率低下につながり、平成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年度まで減少を続けたが、南和広域医療組合及びやまと広域環境衛生事務組合の設立による負担金増加のため平成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年度と続けて増加。平成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a:t>
          </a:r>
          <a:r>
            <a:rPr lang="ja-JP" altLang="en-US" sz="1050" b="0" i="0" baseline="0">
              <a:solidFill>
                <a:schemeClr val="dk1"/>
              </a:solidFill>
              <a:effectLst/>
              <a:latin typeface="+mn-lt"/>
              <a:ea typeface="+mn-ea"/>
              <a:cs typeface="+mn-cs"/>
            </a:rPr>
            <a:t>においては</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常備消防が奈良県</a:t>
          </a:r>
          <a:r>
            <a:rPr lang="ja-JP" altLang="ja-JP" sz="1050" b="0" i="0" baseline="0">
              <a:solidFill>
                <a:schemeClr val="dk1"/>
              </a:solidFill>
              <a:effectLst/>
              <a:latin typeface="+mn-lt"/>
              <a:ea typeface="+mn-ea"/>
              <a:cs typeface="+mn-cs"/>
            </a:rPr>
            <a:t>広域消防組合へ</a:t>
          </a:r>
          <a:r>
            <a:rPr lang="ja-JP" altLang="en-US" sz="1050" b="0" i="0" baseline="0">
              <a:solidFill>
                <a:schemeClr val="dk1"/>
              </a:solidFill>
              <a:effectLst/>
              <a:latin typeface="+mn-lt"/>
              <a:ea typeface="+mn-ea"/>
              <a:cs typeface="+mn-cs"/>
            </a:rPr>
            <a:t>移行、そ</a:t>
          </a:r>
          <a:r>
            <a:rPr lang="ja-JP" altLang="ja-JP" sz="1050" b="0" i="0" baseline="0">
              <a:solidFill>
                <a:schemeClr val="dk1"/>
              </a:solidFill>
              <a:effectLst/>
              <a:latin typeface="+mn-lt"/>
              <a:ea typeface="+mn-ea"/>
              <a:cs typeface="+mn-cs"/>
            </a:rPr>
            <a:t>の負担金</a:t>
          </a:r>
          <a:r>
            <a:rPr lang="ja-JP" altLang="en-US" sz="1050" b="0" i="0" baseline="0">
              <a:solidFill>
                <a:schemeClr val="dk1"/>
              </a:solidFill>
              <a:effectLst/>
              <a:latin typeface="+mn-lt"/>
              <a:ea typeface="+mn-ea"/>
              <a:cs typeface="+mn-cs"/>
            </a:rPr>
            <a:t>増加により</a:t>
          </a:r>
          <a:r>
            <a:rPr lang="en-US" altLang="ja-JP" sz="1050" b="0" i="0" baseline="0">
              <a:solidFill>
                <a:schemeClr val="dk1"/>
              </a:solidFill>
              <a:effectLst/>
              <a:latin typeface="+mn-lt"/>
              <a:ea typeface="+mn-ea"/>
              <a:cs typeface="+mn-cs"/>
            </a:rPr>
            <a:t>4.7</a:t>
          </a:r>
          <a:r>
            <a:rPr lang="ja-JP" altLang="en-US" sz="1050" b="0" i="0" baseline="0">
              <a:solidFill>
                <a:schemeClr val="dk1"/>
              </a:solidFill>
              <a:effectLst/>
              <a:latin typeface="+mn-lt"/>
              <a:ea typeface="+mn-ea"/>
              <a:cs typeface="+mn-cs"/>
            </a:rPr>
            <a:t>％と</a:t>
          </a:r>
          <a:r>
            <a:rPr lang="ja-JP" altLang="ja-JP" sz="1050" b="0" i="0" baseline="0">
              <a:solidFill>
                <a:schemeClr val="dk1"/>
              </a:solidFill>
              <a:effectLst/>
              <a:latin typeface="+mn-lt"/>
              <a:ea typeface="+mn-ea"/>
              <a:cs typeface="+mn-cs"/>
            </a:rPr>
            <a:t>大幅に</a:t>
          </a:r>
          <a:r>
            <a:rPr lang="ja-JP" altLang="en-US" sz="1050" b="0" i="0" baseline="0">
              <a:solidFill>
                <a:schemeClr val="dk1"/>
              </a:solidFill>
              <a:effectLst/>
              <a:latin typeface="+mn-lt"/>
              <a:ea typeface="+mn-ea"/>
              <a:cs typeface="+mn-cs"/>
            </a:rPr>
            <a:t>上昇した</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今後も、</a:t>
          </a:r>
          <a:r>
            <a:rPr lang="ja-JP" altLang="ja-JP" sz="1050" b="0" i="0" baseline="0">
              <a:solidFill>
                <a:schemeClr val="dk1"/>
              </a:solidFill>
              <a:effectLst/>
              <a:latin typeface="+mn-lt"/>
              <a:ea typeface="+mn-ea"/>
              <a:cs typeface="+mn-cs"/>
            </a:rPr>
            <a:t>引き続き、補助金をはじめ補助費等の効率的かつ適切な運用と執行に努めていく。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104140</xdr:rowOff>
    </xdr:from>
    <xdr:to>
      <xdr:col>24</xdr:col>
      <xdr:colOff>31750</xdr:colOff>
      <xdr:row>34</xdr:row>
      <xdr:rowOff>111760</xdr:rowOff>
    </xdr:to>
    <xdr:cxnSp macro="">
      <xdr:nvCxnSpPr>
        <xdr:cNvPr id="311" name="直線コネクタ 310"/>
        <xdr:cNvCxnSpPr/>
      </xdr:nvCxnSpPr>
      <xdr:spPr>
        <a:xfrm>
          <a:off x="15671800" y="576199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96520</xdr:rowOff>
    </xdr:from>
    <xdr:to>
      <xdr:col>22</xdr:col>
      <xdr:colOff>565150</xdr:colOff>
      <xdr:row>33</xdr:row>
      <xdr:rowOff>104140</xdr:rowOff>
    </xdr:to>
    <xdr:cxnSp macro="">
      <xdr:nvCxnSpPr>
        <xdr:cNvPr id="314" name="直線コネクタ 313"/>
        <xdr:cNvCxnSpPr/>
      </xdr:nvCxnSpPr>
      <xdr:spPr>
        <a:xfrm>
          <a:off x="14782800" y="5754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85090</xdr:rowOff>
    </xdr:from>
    <xdr:to>
      <xdr:col>21</xdr:col>
      <xdr:colOff>361950</xdr:colOff>
      <xdr:row>33</xdr:row>
      <xdr:rowOff>96520</xdr:rowOff>
    </xdr:to>
    <xdr:cxnSp macro="">
      <xdr:nvCxnSpPr>
        <xdr:cNvPr id="317" name="直線コネクタ 316"/>
        <xdr:cNvCxnSpPr/>
      </xdr:nvCxnSpPr>
      <xdr:spPr>
        <a:xfrm>
          <a:off x="13893800" y="5742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85090</xdr:rowOff>
    </xdr:from>
    <xdr:to>
      <xdr:col>20</xdr:col>
      <xdr:colOff>158750</xdr:colOff>
      <xdr:row>33</xdr:row>
      <xdr:rowOff>88900</xdr:rowOff>
    </xdr:to>
    <xdr:cxnSp macro="">
      <xdr:nvCxnSpPr>
        <xdr:cNvPr id="320" name="直線コネクタ 319"/>
        <xdr:cNvCxnSpPr/>
      </xdr:nvCxnSpPr>
      <xdr:spPr>
        <a:xfrm flipV="1">
          <a:off x="13004800" y="5742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60960</xdr:rowOff>
    </xdr:from>
    <xdr:to>
      <xdr:col>24</xdr:col>
      <xdr:colOff>82550</xdr:colOff>
      <xdr:row>34</xdr:row>
      <xdr:rowOff>162560</xdr:rowOff>
    </xdr:to>
    <xdr:sp macro="" textlink="">
      <xdr:nvSpPr>
        <xdr:cNvPr id="330" name="円/楕円 329"/>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77487</xdr:rowOff>
    </xdr:from>
    <xdr:ext cx="762000" cy="259045"/>
    <xdr:sp macro="" textlink="">
      <xdr:nvSpPr>
        <xdr:cNvPr id="331"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53340</xdr:rowOff>
    </xdr:from>
    <xdr:to>
      <xdr:col>22</xdr:col>
      <xdr:colOff>615950</xdr:colOff>
      <xdr:row>33</xdr:row>
      <xdr:rowOff>154940</xdr:rowOff>
    </xdr:to>
    <xdr:sp macro="" textlink="">
      <xdr:nvSpPr>
        <xdr:cNvPr id="332" name="円/楕円 331"/>
        <xdr:cNvSpPr/>
      </xdr:nvSpPr>
      <xdr:spPr>
        <a:xfrm>
          <a:off x="15621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165117</xdr:rowOff>
    </xdr:from>
    <xdr:ext cx="736600" cy="259045"/>
    <xdr:sp macro="" textlink="">
      <xdr:nvSpPr>
        <xdr:cNvPr id="333" name="テキスト ボックス 332"/>
        <xdr:cNvSpPr txBox="1"/>
      </xdr:nvSpPr>
      <xdr:spPr>
        <a:xfrm>
          <a:off x="15290800" y="548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45720</xdr:rowOff>
    </xdr:from>
    <xdr:to>
      <xdr:col>21</xdr:col>
      <xdr:colOff>412750</xdr:colOff>
      <xdr:row>33</xdr:row>
      <xdr:rowOff>147320</xdr:rowOff>
    </xdr:to>
    <xdr:sp macro="" textlink="">
      <xdr:nvSpPr>
        <xdr:cNvPr id="334" name="円/楕円 333"/>
        <xdr:cNvSpPr/>
      </xdr:nvSpPr>
      <xdr:spPr>
        <a:xfrm>
          <a:off x="14732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157497</xdr:rowOff>
    </xdr:from>
    <xdr:ext cx="762000" cy="259045"/>
    <xdr:sp macro="" textlink="">
      <xdr:nvSpPr>
        <xdr:cNvPr id="335" name="テキスト ボックス 334"/>
        <xdr:cNvSpPr txBox="1"/>
      </xdr:nvSpPr>
      <xdr:spPr>
        <a:xfrm>
          <a:off x="14401800" y="54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6" name="円/楕円 335"/>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7" name="テキスト ボックス 336"/>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38100</xdr:rowOff>
    </xdr:from>
    <xdr:to>
      <xdr:col>19</xdr:col>
      <xdr:colOff>6350</xdr:colOff>
      <xdr:row>33</xdr:row>
      <xdr:rowOff>139700</xdr:rowOff>
    </xdr:to>
    <xdr:sp macro="" textlink="">
      <xdr:nvSpPr>
        <xdr:cNvPr id="338" name="円/楕円 337"/>
        <xdr:cNvSpPr/>
      </xdr:nvSpPr>
      <xdr:spPr>
        <a:xfrm>
          <a:off x="12954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149877</xdr:rowOff>
    </xdr:from>
    <xdr:ext cx="762000" cy="259045"/>
    <xdr:sp macro="" textlink="">
      <xdr:nvSpPr>
        <xdr:cNvPr id="339" name="テキスト ボックス 338"/>
        <xdr:cNvSpPr txBox="1"/>
      </xdr:nvSpPr>
      <xdr:spPr>
        <a:xfrm>
          <a:off x="12623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公債費に係る経常収支比率は、類似団体平均に比べ高い数値で推移しており、人件費と並び財政状況を左右する主な経費となっている。普通建設事業縮小による市債新規発行の抑制等による公債費縮減に努めてきた結果、</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23</a:t>
          </a:r>
          <a:r>
            <a:rPr lang="ja-JP" altLang="en-US" sz="1050" b="0" i="0" baseline="0">
              <a:solidFill>
                <a:schemeClr val="dk1"/>
              </a:solidFill>
              <a:effectLst/>
              <a:latin typeface="+mn-lt"/>
              <a:ea typeface="+mn-ea"/>
              <a:cs typeface="+mn-cs"/>
            </a:rPr>
            <a:t>年度は、</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20</a:t>
          </a:r>
          <a:r>
            <a:rPr lang="ja-JP" altLang="ja-JP" sz="1050" b="0" i="0" baseline="0">
              <a:solidFill>
                <a:schemeClr val="dk1"/>
              </a:solidFill>
              <a:effectLst/>
              <a:latin typeface="+mn-lt"/>
              <a:ea typeface="+mn-ea"/>
              <a:cs typeface="+mn-cs"/>
            </a:rPr>
            <a:t>年度退職手当債の元金償還が始まったことなどから悪化したが、平成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年度と連続して改善している。</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年度においても公債費としては前年比△</a:t>
          </a:r>
          <a:r>
            <a:rPr lang="en-US" altLang="ja-JP" sz="1050" b="0" i="0" baseline="0">
              <a:solidFill>
                <a:schemeClr val="dk1"/>
              </a:solidFill>
              <a:effectLst/>
              <a:latin typeface="+mn-lt"/>
              <a:ea typeface="+mn-ea"/>
              <a:cs typeface="+mn-cs"/>
            </a:rPr>
            <a:t>35</a:t>
          </a:r>
          <a:r>
            <a:rPr lang="ja-JP" altLang="en-US" sz="1050" b="0" i="0" baseline="0">
              <a:solidFill>
                <a:schemeClr val="dk1"/>
              </a:solidFill>
              <a:effectLst/>
              <a:latin typeface="+mn-lt"/>
              <a:ea typeface="+mn-ea"/>
              <a:cs typeface="+mn-cs"/>
            </a:rPr>
            <a:t>百万円と減少しているが、経常一般財源も減少（前年比△</a:t>
          </a:r>
          <a:r>
            <a:rPr lang="en-US" altLang="ja-JP" sz="1050" b="0" i="0" baseline="0">
              <a:solidFill>
                <a:schemeClr val="dk1"/>
              </a:solidFill>
              <a:effectLst/>
              <a:latin typeface="+mn-lt"/>
              <a:ea typeface="+mn-ea"/>
              <a:cs typeface="+mn-cs"/>
            </a:rPr>
            <a:t>349</a:t>
          </a:r>
          <a:r>
            <a:rPr lang="ja-JP" altLang="en-US" sz="1050" b="0" i="0" baseline="0">
              <a:solidFill>
                <a:schemeClr val="dk1"/>
              </a:solidFill>
              <a:effectLst/>
              <a:latin typeface="+mn-lt"/>
              <a:ea typeface="+mn-ea"/>
              <a:cs typeface="+mn-cs"/>
            </a:rPr>
            <a:t>百万円）したことから、率としては悪化した。</a:t>
          </a:r>
          <a:r>
            <a:rPr lang="ja-JP" altLang="ja-JP" sz="1050" b="0" i="0" baseline="0">
              <a:solidFill>
                <a:schemeClr val="dk1"/>
              </a:solidFill>
              <a:effectLst/>
              <a:latin typeface="+mn-lt"/>
              <a:ea typeface="+mn-ea"/>
              <a:cs typeface="+mn-cs"/>
            </a:rPr>
            <a:t>今後</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合併特例事業をはじめ複数の大規模事業を控えているが、事業の厳しい選択、計画的な行財政運営等により公債費の抑制に努め、財政の健全化を図る。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157480</xdr:rowOff>
    </xdr:from>
    <xdr:to>
      <xdr:col>7</xdr:col>
      <xdr:colOff>15875</xdr:colOff>
      <xdr:row>75</xdr:row>
      <xdr:rowOff>168911</xdr:rowOff>
    </xdr:to>
    <xdr:cxnSp macro="">
      <xdr:nvCxnSpPr>
        <xdr:cNvPr id="371" name="直線コネクタ 370"/>
        <xdr:cNvCxnSpPr/>
      </xdr:nvCxnSpPr>
      <xdr:spPr>
        <a:xfrm>
          <a:off x="3987800" y="130162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76</xdr:row>
      <xdr:rowOff>18414</xdr:rowOff>
    </xdr:to>
    <xdr:cxnSp macro="">
      <xdr:nvCxnSpPr>
        <xdr:cNvPr id="374" name="直線コネクタ 373"/>
        <xdr:cNvCxnSpPr/>
      </xdr:nvCxnSpPr>
      <xdr:spPr>
        <a:xfrm flipV="1">
          <a:off x="3098800" y="13016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18414</xdr:rowOff>
    </xdr:from>
    <xdr:to>
      <xdr:col>4</xdr:col>
      <xdr:colOff>346075</xdr:colOff>
      <xdr:row>76</xdr:row>
      <xdr:rowOff>50800</xdr:rowOff>
    </xdr:to>
    <xdr:cxnSp macro="">
      <xdr:nvCxnSpPr>
        <xdr:cNvPr id="377" name="直線コネクタ 376"/>
        <xdr:cNvCxnSpPr/>
      </xdr:nvCxnSpPr>
      <xdr:spPr>
        <a:xfrm flipV="1">
          <a:off x="2209800" y="130486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16511</xdr:rowOff>
    </xdr:from>
    <xdr:to>
      <xdr:col>3</xdr:col>
      <xdr:colOff>142875</xdr:colOff>
      <xdr:row>76</xdr:row>
      <xdr:rowOff>50800</xdr:rowOff>
    </xdr:to>
    <xdr:cxnSp macro="">
      <xdr:nvCxnSpPr>
        <xdr:cNvPr id="380" name="直線コネクタ 379"/>
        <xdr:cNvCxnSpPr/>
      </xdr:nvCxnSpPr>
      <xdr:spPr>
        <a:xfrm>
          <a:off x="1320800" y="13046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90" name="円/楕円 389"/>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90188</xdr:rowOff>
    </xdr:from>
    <xdr:ext cx="762000" cy="259045"/>
    <xdr:sp macro="" textlink="">
      <xdr:nvSpPr>
        <xdr:cNvPr id="391" name="公債費該当値テキスト"/>
        <xdr:cNvSpPr txBox="1"/>
      </xdr:nvSpPr>
      <xdr:spPr>
        <a:xfrm>
          <a:off x="49149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92" name="円/楕円 391"/>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21607</xdr:rowOff>
    </xdr:from>
    <xdr:ext cx="736600" cy="259045"/>
    <xdr:sp macro="" textlink="">
      <xdr:nvSpPr>
        <xdr:cNvPr id="393" name="テキスト ボックス 392"/>
        <xdr:cNvSpPr txBox="1"/>
      </xdr:nvSpPr>
      <xdr:spPr>
        <a:xfrm>
          <a:off x="3606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139065</xdr:rowOff>
    </xdr:from>
    <xdr:to>
      <xdr:col>4</xdr:col>
      <xdr:colOff>396875</xdr:colOff>
      <xdr:row>76</xdr:row>
      <xdr:rowOff>69214</xdr:rowOff>
    </xdr:to>
    <xdr:sp macro="" textlink="">
      <xdr:nvSpPr>
        <xdr:cNvPr id="394" name="円/楕円 393"/>
        <xdr:cNvSpPr/>
      </xdr:nvSpPr>
      <xdr:spPr>
        <a:xfrm>
          <a:off x="3048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95" name="テキスト ボックス 394"/>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396" name="円/楕円 395"/>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86377</xdr:rowOff>
    </xdr:from>
    <xdr:ext cx="762000" cy="259045"/>
    <xdr:sp macro="" textlink="">
      <xdr:nvSpPr>
        <xdr:cNvPr id="397" name="テキスト ボックス 396"/>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137160</xdr:rowOff>
    </xdr:from>
    <xdr:to>
      <xdr:col>1</xdr:col>
      <xdr:colOff>676275</xdr:colOff>
      <xdr:row>76</xdr:row>
      <xdr:rowOff>67311</xdr:rowOff>
    </xdr:to>
    <xdr:sp macro="" textlink="">
      <xdr:nvSpPr>
        <xdr:cNvPr id="398" name="円/楕円 397"/>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52088</xdr:rowOff>
    </xdr:from>
    <xdr:ext cx="762000" cy="259045"/>
    <xdr:sp macro="" textlink="">
      <xdr:nvSpPr>
        <xdr:cNvPr id="399" name="テキスト ボックス 398"/>
        <xdr:cNvSpPr txBox="1"/>
      </xdr:nvSpPr>
      <xdr:spPr>
        <a:xfrm>
          <a:off x="939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公債費以外の経費の経常収支比率は、類似団体平均を下回って推移しており、主に補助費等の額が他団体に比べ小さいことがその要因となってい</a:t>
          </a:r>
          <a:r>
            <a:rPr lang="ja-JP" altLang="en-US" sz="1050" b="0" i="0" baseline="0">
              <a:solidFill>
                <a:schemeClr val="dk1"/>
              </a:solidFill>
              <a:effectLst/>
              <a:latin typeface="+mn-lt"/>
              <a:ea typeface="+mn-ea"/>
              <a:cs typeface="+mn-cs"/>
            </a:rPr>
            <a:t>た</a:t>
          </a:r>
          <a:r>
            <a:rPr lang="ja-JP" altLang="ja-JP" sz="1050" b="0" i="0" baseline="0">
              <a:solidFill>
                <a:schemeClr val="dk1"/>
              </a:solidFill>
              <a:effectLst/>
              <a:latin typeface="+mn-lt"/>
              <a:ea typeface="+mn-ea"/>
              <a:cs typeface="+mn-cs"/>
            </a:rPr>
            <a:t>。しかし、平成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年度には、人件費・物件費・繰出金・扶助費等の比率が軒並み高くなったため、類似団体平均値との差が</a:t>
          </a:r>
          <a:r>
            <a:rPr lang="en-US" altLang="ja-JP" sz="1050" b="0" i="0" baseline="0">
              <a:solidFill>
                <a:schemeClr val="dk1"/>
              </a:solidFill>
              <a:effectLst/>
              <a:latin typeface="+mn-lt"/>
              <a:ea typeface="+mn-ea"/>
              <a:cs typeface="+mn-cs"/>
            </a:rPr>
            <a:t>8.3</a:t>
          </a:r>
          <a:r>
            <a:rPr lang="ja-JP" altLang="ja-JP"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5.3</a:t>
          </a:r>
          <a:r>
            <a:rPr lang="ja-JP" altLang="ja-JP" sz="1050" b="0" i="0" baseline="0">
              <a:solidFill>
                <a:schemeClr val="dk1"/>
              </a:solidFill>
              <a:effectLst/>
              <a:latin typeface="+mn-lt"/>
              <a:ea typeface="+mn-ea"/>
              <a:cs typeface="+mn-cs"/>
            </a:rPr>
            <a:t>％と縮まった。平成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年度は、人件費や物件費等の割合が増加したことから前年度比で</a:t>
          </a:r>
          <a:r>
            <a:rPr lang="en-US" altLang="ja-JP" sz="1050" b="0" i="0" baseline="0">
              <a:solidFill>
                <a:schemeClr val="dk1"/>
              </a:solidFill>
              <a:effectLst/>
              <a:latin typeface="+mn-lt"/>
              <a:ea typeface="+mn-ea"/>
              <a:cs typeface="+mn-cs"/>
            </a:rPr>
            <a:t>3.4</a:t>
          </a:r>
          <a:r>
            <a:rPr lang="ja-JP" altLang="ja-JP" sz="1050" b="0" i="0" baseline="0">
              <a:solidFill>
                <a:schemeClr val="dk1"/>
              </a:solidFill>
              <a:effectLst/>
              <a:latin typeface="+mn-lt"/>
              <a:ea typeface="+mn-ea"/>
              <a:cs typeface="+mn-cs"/>
            </a:rPr>
            <a:t>％高くなり類似団体平均との差は</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％にまで縮まった。</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年度においては、新たに</a:t>
          </a:r>
          <a:r>
            <a:rPr lang="ja-JP" altLang="ja-JP" sz="1050" b="0" i="0" baseline="0">
              <a:solidFill>
                <a:schemeClr val="dk1"/>
              </a:solidFill>
              <a:effectLst/>
              <a:latin typeface="+mn-lt"/>
              <a:ea typeface="+mn-ea"/>
              <a:cs typeface="+mn-cs"/>
            </a:rPr>
            <a:t>奈良県広域消防組合への負担金</a:t>
          </a:r>
          <a:r>
            <a:rPr lang="ja-JP" altLang="en-US" sz="1050" b="0" i="0" baseline="0">
              <a:solidFill>
                <a:schemeClr val="dk1"/>
              </a:solidFill>
              <a:effectLst/>
              <a:latin typeface="+mn-lt"/>
              <a:ea typeface="+mn-ea"/>
              <a:cs typeface="+mn-cs"/>
            </a:rPr>
            <a:t>が加わり補助費等の額が増加したことから、前年比</a:t>
          </a:r>
          <a:r>
            <a:rPr lang="en-US" altLang="ja-JP" sz="1050" b="0" i="0" baseline="0">
              <a:solidFill>
                <a:schemeClr val="dk1"/>
              </a:solidFill>
              <a:effectLst/>
              <a:latin typeface="+mn-lt"/>
              <a:ea typeface="+mn-ea"/>
              <a:cs typeface="+mn-cs"/>
            </a:rPr>
            <a:t>3.5</a:t>
          </a:r>
          <a:r>
            <a:rPr lang="ja-JP" altLang="ja-JP" sz="1050" b="0" i="0" baseline="0">
              <a:solidFill>
                <a:schemeClr val="dk1"/>
              </a:solidFill>
              <a:effectLst/>
              <a:latin typeface="+mn-lt"/>
              <a:ea typeface="+mn-ea"/>
              <a:cs typeface="+mn-cs"/>
            </a:rPr>
            <a:t>％上昇し</a:t>
          </a:r>
          <a:r>
            <a:rPr lang="ja-JP" altLang="en-US" sz="1050" b="0" i="0" baseline="0">
              <a:solidFill>
                <a:schemeClr val="dk1"/>
              </a:solidFill>
              <a:effectLst/>
              <a:latin typeface="+mn-lt"/>
              <a:ea typeface="+mn-ea"/>
              <a:cs typeface="+mn-cs"/>
            </a:rPr>
            <a:t>類似団体平均とほぼ差がなくなっている</a:t>
          </a:r>
          <a:r>
            <a:rPr lang="ja-JP" altLang="ja-JP" sz="1050" b="0" i="0" baseline="0">
              <a:solidFill>
                <a:schemeClr val="dk1"/>
              </a:solidFill>
              <a:effectLst/>
              <a:latin typeface="+mn-lt"/>
              <a:ea typeface="+mn-ea"/>
              <a:cs typeface="+mn-cs"/>
            </a:rPr>
            <a:t>。今後、各経費に応じた改善・改革を進め、財政の健全化を図っていく。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77</xdr:row>
      <xdr:rowOff>81280</xdr:rowOff>
    </xdr:to>
    <xdr:cxnSp macro="">
      <xdr:nvCxnSpPr>
        <xdr:cNvPr id="432" name="直線コネクタ 431"/>
        <xdr:cNvCxnSpPr/>
      </xdr:nvCxnSpPr>
      <xdr:spPr>
        <a:xfrm>
          <a:off x="15671800" y="131495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119380</xdr:rowOff>
    </xdr:to>
    <xdr:cxnSp macro="">
      <xdr:nvCxnSpPr>
        <xdr:cNvPr id="435" name="直線コネクタ 434"/>
        <xdr:cNvCxnSpPr/>
      </xdr:nvCxnSpPr>
      <xdr:spPr>
        <a:xfrm>
          <a:off x="14782800" y="130200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75</xdr:row>
      <xdr:rowOff>161289</xdr:rowOff>
    </xdr:to>
    <xdr:cxnSp macro="">
      <xdr:nvCxnSpPr>
        <xdr:cNvPr id="438" name="直線コネクタ 437"/>
        <xdr:cNvCxnSpPr/>
      </xdr:nvCxnSpPr>
      <xdr:spPr>
        <a:xfrm>
          <a:off x="13893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130810</xdr:rowOff>
    </xdr:from>
    <xdr:to>
      <xdr:col>20</xdr:col>
      <xdr:colOff>158750</xdr:colOff>
      <xdr:row>75</xdr:row>
      <xdr:rowOff>153670</xdr:rowOff>
    </xdr:to>
    <xdr:cxnSp macro="">
      <xdr:nvCxnSpPr>
        <xdr:cNvPr id="441" name="直線コネクタ 440"/>
        <xdr:cNvCxnSpPr/>
      </xdr:nvCxnSpPr>
      <xdr:spPr>
        <a:xfrm>
          <a:off x="13004800" y="1281811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1" name="円/楕円 45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2"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53" name="円/楕円 452"/>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8907</xdr:rowOff>
    </xdr:from>
    <xdr:ext cx="736600" cy="259045"/>
    <xdr:sp macro="" textlink="">
      <xdr:nvSpPr>
        <xdr:cNvPr id="454" name="テキスト ボックス 453"/>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5" name="円/楕円 45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6" name="テキスト ボックス 45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102870</xdr:rowOff>
    </xdr:from>
    <xdr:to>
      <xdr:col>20</xdr:col>
      <xdr:colOff>209550</xdr:colOff>
      <xdr:row>76</xdr:row>
      <xdr:rowOff>33020</xdr:rowOff>
    </xdr:to>
    <xdr:sp macro="" textlink="">
      <xdr:nvSpPr>
        <xdr:cNvPr id="457" name="円/楕円 456"/>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43197</xdr:rowOff>
    </xdr:from>
    <xdr:ext cx="762000" cy="259045"/>
    <xdr:sp macro="" textlink="">
      <xdr:nvSpPr>
        <xdr:cNvPr id="458" name="テキスト ボックス 457"/>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80010</xdr:rowOff>
    </xdr:from>
    <xdr:to>
      <xdr:col>19</xdr:col>
      <xdr:colOff>6350</xdr:colOff>
      <xdr:row>75</xdr:row>
      <xdr:rowOff>10160</xdr:rowOff>
    </xdr:to>
    <xdr:sp macro="" textlink="">
      <xdr:nvSpPr>
        <xdr:cNvPr id="459" name="円/楕円 458"/>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20337</xdr:rowOff>
    </xdr:from>
    <xdr:ext cx="762000" cy="259045"/>
    <xdr:sp macro="" textlink="">
      <xdr:nvSpPr>
        <xdr:cNvPr id="460" name="テキスト ボックス 459"/>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奈良県五條市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50114</xdr:rowOff>
    </xdr:from>
    <xdr:to>
      <xdr:col>4</xdr:col>
      <xdr:colOff>1117600</xdr:colOff>
      <xdr:row>16</xdr:row>
      <xdr:rowOff>92901</xdr:rowOff>
    </xdr:to>
    <xdr:cxnSp macro="">
      <xdr:nvCxnSpPr>
        <xdr:cNvPr id="50" name="直線コネクタ 49"/>
        <xdr:cNvCxnSpPr/>
      </xdr:nvCxnSpPr>
      <xdr:spPr bwMode="auto">
        <a:xfrm flipV="1">
          <a:off x="5003800" y="2840939"/>
          <a:ext cx="647700" cy="4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92901</xdr:rowOff>
    </xdr:from>
    <xdr:to>
      <xdr:col>4</xdr:col>
      <xdr:colOff>469900</xdr:colOff>
      <xdr:row>16</xdr:row>
      <xdr:rowOff>128143</xdr:rowOff>
    </xdr:to>
    <xdr:cxnSp macro="">
      <xdr:nvCxnSpPr>
        <xdr:cNvPr id="53" name="直線コネクタ 52"/>
        <xdr:cNvCxnSpPr/>
      </xdr:nvCxnSpPr>
      <xdr:spPr bwMode="auto">
        <a:xfrm flipV="1">
          <a:off x="4305300" y="2883726"/>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93650</xdr:rowOff>
    </xdr:from>
    <xdr:to>
      <xdr:col>3</xdr:col>
      <xdr:colOff>904875</xdr:colOff>
      <xdr:row>16</xdr:row>
      <xdr:rowOff>128143</xdr:rowOff>
    </xdr:to>
    <xdr:cxnSp macro="">
      <xdr:nvCxnSpPr>
        <xdr:cNvPr id="56" name="直線コネクタ 55"/>
        <xdr:cNvCxnSpPr/>
      </xdr:nvCxnSpPr>
      <xdr:spPr bwMode="auto">
        <a:xfrm>
          <a:off x="3606800" y="2884475"/>
          <a:ext cx="698500" cy="3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93650</xdr:rowOff>
    </xdr:from>
    <xdr:to>
      <xdr:col>3</xdr:col>
      <xdr:colOff>206375</xdr:colOff>
      <xdr:row>17</xdr:row>
      <xdr:rowOff>7633</xdr:rowOff>
    </xdr:to>
    <xdr:cxnSp macro="">
      <xdr:nvCxnSpPr>
        <xdr:cNvPr id="59" name="直線コネクタ 58"/>
        <xdr:cNvCxnSpPr/>
      </xdr:nvCxnSpPr>
      <xdr:spPr bwMode="auto">
        <a:xfrm flipV="1">
          <a:off x="2908300" y="2884475"/>
          <a:ext cx="698500" cy="8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170764</xdr:rowOff>
    </xdr:from>
    <xdr:to>
      <xdr:col>5</xdr:col>
      <xdr:colOff>34925</xdr:colOff>
      <xdr:row>16</xdr:row>
      <xdr:rowOff>100914</xdr:rowOff>
    </xdr:to>
    <xdr:sp macro="" textlink="">
      <xdr:nvSpPr>
        <xdr:cNvPr id="69" name="円/楕円 68"/>
        <xdr:cNvSpPr/>
      </xdr:nvSpPr>
      <xdr:spPr bwMode="auto">
        <a:xfrm>
          <a:off x="5600700" y="27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15841</xdr:rowOff>
    </xdr:from>
    <xdr:ext cx="762000" cy="259045"/>
    <xdr:sp macro="" textlink="">
      <xdr:nvSpPr>
        <xdr:cNvPr id="70" name="人口1人当たり決算額の推移該当値テキスト130"/>
        <xdr:cNvSpPr txBox="1"/>
      </xdr:nvSpPr>
      <xdr:spPr>
        <a:xfrm>
          <a:off x="5740400" y="26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42101</xdr:rowOff>
    </xdr:from>
    <xdr:to>
      <xdr:col>4</xdr:col>
      <xdr:colOff>520700</xdr:colOff>
      <xdr:row>16</xdr:row>
      <xdr:rowOff>143701</xdr:rowOff>
    </xdr:to>
    <xdr:sp macro="" textlink="">
      <xdr:nvSpPr>
        <xdr:cNvPr id="71" name="円/楕円 70"/>
        <xdr:cNvSpPr/>
      </xdr:nvSpPr>
      <xdr:spPr bwMode="auto">
        <a:xfrm>
          <a:off x="49530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153878</xdr:rowOff>
    </xdr:from>
    <xdr:ext cx="736600" cy="259045"/>
    <xdr:sp macro="" textlink="">
      <xdr:nvSpPr>
        <xdr:cNvPr id="72" name="テキスト ボックス 71"/>
        <xdr:cNvSpPr txBox="1"/>
      </xdr:nvSpPr>
      <xdr:spPr>
        <a:xfrm>
          <a:off x="4622800" y="260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77343</xdr:rowOff>
    </xdr:from>
    <xdr:to>
      <xdr:col>3</xdr:col>
      <xdr:colOff>955675</xdr:colOff>
      <xdr:row>17</xdr:row>
      <xdr:rowOff>7493</xdr:rowOff>
    </xdr:to>
    <xdr:sp macro="" textlink="">
      <xdr:nvSpPr>
        <xdr:cNvPr id="73" name="円/楕円 72"/>
        <xdr:cNvSpPr/>
      </xdr:nvSpPr>
      <xdr:spPr bwMode="auto">
        <a:xfrm>
          <a:off x="4254500" y="286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17670</xdr:rowOff>
    </xdr:from>
    <xdr:ext cx="762000" cy="259045"/>
    <xdr:sp macro="" textlink="">
      <xdr:nvSpPr>
        <xdr:cNvPr id="74" name="テキスト ボックス 73"/>
        <xdr:cNvSpPr txBox="1"/>
      </xdr:nvSpPr>
      <xdr:spPr>
        <a:xfrm>
          <a:off x="39243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42850</xdr:rowOff>
    </xdr:from>
    <xdr:to>
      <xdr:col>3</xdr:col>
      <xdr:colOff>257175</xdr:colOff>
      <xdr:row>16</xdr:row>
      <xdr:rowOff>144450</xdr:rowOff>
    </xdr:to>
    <xdr:sp macro="" textlink="">
      <xdr:nvSpPr>
        <xdr:cNvPr id="75" name="円/楕円 74"/>
        <xdr:cNvSpPr/>
      </xdr:nvSpPr>
      <xdr:spPr bwMode="auto">
        <a:xfrm>
          <a:off x="3556000" y="283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154627</xdr:rowOff>
    </xdr:from>
    <xdr:ext cx="762000" cy="259045"/>
    <xdr:sp macro="" textlink="">
      <xdr:nvSpPr>
        <xdr:cNvPr id="76" name="テキスト ボックス 75"/>
        <xdr:cNvSpPr txBox="1"/>
      </xdr:nvSpPr>
      <xdr:spPr>
        <a:xfrm>
          <a:off x="3225800" y="26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128283</xdr:rowOff>
    </xdr:from>
    <xdr:to>
      <xdr:col>2</xdr:col>
      <xdr:colOff>692150</xdr:colOff>
      <xdr:row>17</xdr:row>
      <xdr:rowOff>58433</xdr:rowOff>
    </xdr:to>
    <xdr:sp macro="" textlink="">
      <xdr:nvSpPr>
        <xdr:cNvPr id="77" name="円/楕円 76"/>
        <xdr:cNvSpPr/>
      </xdr:nvSpPr>
      <xdr:spPr bwMode="auto">
        <a:xfrm>
          <a:off x="2857500" y="291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68610</xdr:rowOff>
    </xdr:from>
    <xdr:ext cx="762000" cy="259045"/>
    <xdr:sp macro="" textlink="">
      <xdr:nvSpPr>
        <xdr:cNvPr id="78" name="テキスト ボックス 77"/>
        <xdr:cNvSpPr txBox="1"/>
      </xdr:nvSpPr>
      <xdr:spPr>
        <a:xfrm>
          <a:off x="2527300" y="268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280950</xdr:rowOff>
    </xdr:from>
    <xdr:to>
      <xdr:col>4</xdr:col>
      <xdr:colOff>1117600</xdr:colOff>
      <xdr:row>37</xdr:row>
      <xdr:rowOff>287431</xdr:rowOff>
    </xdr:to>
    <xdr:cxnSp macro="">
      <xdr:nvCxnSpPr>
        <xdr:cNvPr id="112" name="直線コネクタ 111"/>
        <xdr:cNvCxnSpPr/>
      </xdr:nvCxnSpPr>
      <xdr:spPr bwMode="auto">
        <a:xfrm>
          <a:off x="5003800" y="7405650"/>
          <a:ext cx="647700" cy="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272209</xdr:rowOff>
    </xdr:from>
    <xdr:ext cx="762000" cy="259045"/>
    <xdr:sp macro="" textlink="">
      <xdr:nvSpPr>
        <xdr:cNvPr id="113" name="人口1人当たり決算額の推移平均値テキスト445"/>
        <xdr:cNvSpPr txBox="1"/>
      </xdr:nvSpPr>
      <xdr:spPr>
        <a:xfrm>
          <a:off x="5740400" y="7396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270530</xdr:rowOff>
    </xdr:from>
    <xdr:to>
      <xdr:col>4</xdr:col>
      <xdr:colOff>469900</xdr:colOff>
      <xdr:row>37</xdr:row>
      <xdr:rowOff>280950</xdr:rowOff>
    </xdr:to>
    <xdr:cxnSp macro="">
      <xdr:nvCxnSpPr>
        <xdr:cNvPr id="115" name="直線コネクタ 114"/>
        <xdr:cNvCxnSpPr/>
      </xdr:nvCxnSpPr>
      <xdr:spPr bwMode="auto">
        <a:xfrm>
          <a:off x="4305300" y="7395230"/>
          <a:ext cx="698500" cy="10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257481</xdr:rowOff>
    </xdr:from>
    <xdr:to>
      <xdr:col>3</xdr:col>
      <xdr:colOff>904875</xdr:colOff>
      <xdr:row>37</xdr:row>
      <xdr:rowOff>270530</xdr:rowOff>
    </xdr:to>
    <xdr:cxnSp macro="">
      <xdr:nvCxnSpPr>
        <xdr:cNvPr id="118" name="直線コネクタ 117"/>
        <xdr:cNvCxnSpPr/>
      </xdr:nvCxnSpPr>
      <xdr:spPr bwMode="auto">
        <a:xfrm>
          <a:off x="3606800" y="7382181"/>
          <a:ext cx="698500" cy="1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257481</xdr:rowOff>
    </xdr:from>
    <xdr:to>
      <xdr:col>3</xdr:col>
      <xdr:colOff>206375</xdr:colOff>
      <xdr:row>37</xdr:row>
      <xdr:rowOff>287493</xdr:rowOff>
    </xdr:to>
    <xdr:cxnSp macro="">
      <xdr:nvCxnSpPr>
        <xdr:cNvPr id="121" name="直線コネクタ 120"/>
        <xdr:cNvCxnSpPr/>
      </xdr:nvCxnSpPr>
      <xdr:spPr bwMode="auto">
        <a:xfrm flipV="1">
          <a:off x="2908300" y="7382181"/>
          <a:ext cx="698500" cy="3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236631</xdr:rowOff>
    </xdr:from>
    <xdr:to>
      <xdr:col>5</xdr:col>
      <xdr:colOff>34925</xdr:colOff>
      <xdr:row>37</xdr:row>
      <xdr:rowOff>338231</xdr:rowOff>
    </xdr:to>
    <xdr:sp macro="" textlink="">
      <xdr:nvSpPr>
        <xdr:cNvPr id="131" name="円/楕円 130"/>
        <xdr:cNvSpPr/>
      </xdr:nvSpPr>
      <xdr:spPr bwMode="auto">
        <a:xfrm>
          <a:off x="5600700" y="736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81708</xdr:rowOff>
    </xdr:from>
    <xdr:ext cx="762000" cy="259045"/>
    <xdr:sp macro="" textlink="">
      <xdr:nvSpPr>
        <xdr:cNvPr id="132" name="人口1人当たり決算額の推移該当値テキスト445"/>
        <xdr:cNvSpPr txBox="1"/>
      </xdr:nvSpPr>
      <xdr:spPr>
        <a:xfrm>
          <a:off x="5740400" y="72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230150</xdr:rowOff>
    </xdr:from>
    <xdr:to>
      <xdr:col>4</xdr:col>
      <xdr:colOff>520700</xdr:colOff>
      <xdr:row>37</xdr:row>
      <xdr:rowOff>331750</xdr:rowOff>
    </xdr:to>
    <xdr:sp macro="" textlink="">
      <xdr:nvSpPr>
        <xdr:cNvPr id="133" name="円/楕円 132"/>
        <xdr:cNvSpPr/>
      </xdr:nvSpPr>
      <xdr:spPr bwMode="auto">
        <a:xfrm>
          <a:off x="4953000" y="735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170477</xdr:rowOff>
    </xdr:from>
    <xdr:ext cx="736600" cy="259045"/>
    <xdr:sp macro="" textlink="">
      <xdr:nvSpPr>
        <xdr:cNvPr id="134" name="テキスト ボックス 133"/>
        <xdr:cNvSpPr txBox="1"/>
      </xdr:nvSpPr>
      <xdr:spPr>
        <a:xfrm>
          <a:off x="4622800" y="71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219730</xdr:rowOff>
    </xdr:from>
    <xdr:to>
      <xdr:col>3</xdr:col>
      <xdr:colOff>955675</xdr:colOff>
      <xdr:row>37</xdr:row>
      <xdr:rowOff>321330</xdr:rowOff>
    </xdr:to>
    <xdr:sp macro="" textlink="">
      <xdr:nvSpPr>
        <xdr:cNvPr id="135" name="円/楕円 134"/>
        <xdr:cNvSpPr/>
      </xdr:nvSpPr>
      <xdr:spPr bwMode="auto">
        <a:xfrm>
          <a:off x="4254500" y="73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160057</xdr:rowOff>
    </xdr:from>
    <xdr:ext cx="762000" cy="259045"/>
    <xdr:sp macro="" textlink="">
      <xdr:nvSpPr>
        <xdr:cNvPr id="136" name="テキスト ボックス 135"/>
        <xdr:cNvSpPr txBox="1"/>
      </xdr:nvSpPr>
      <xdr:spPr>
        <a:xfrm>
          <a:off x="3924300" y="71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206681</xdr:rowOff>
    </xdr:from>
    <xdr:to>
      <xdr:col>3</xdr:col>
      <xdr:colOff>257175</xdr:colOff>
      <xdr:row>37</xdr:row>
      <xdr:rowOff>308281</xdr:rowOff>
    </xdr:to>
    <xdr:sp macro="" textlink="">
      <xdr:nvSpPr>
        <xdr:cNvPr id="137" name="円/楕円 136"/>
        <xdr:cNvSpPr/>
      </xdr:nvSpPr>
      <xdr:spPr bwMode="auto">
        <a:xfrm>
          <a:off x="3556000" y="73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147008</xdr:rowOff>
    </xdr:from>
    <xdr:ext cx="762000" cy="259045"/>
    <xdr:sp macro="" textlink="">
      <xdr:nvSpPr>
        <xdr:cNvPr id="138" name="テキスト ボックス 137"/>
        <xdr:cNvSpPr txBox="1"/>
      </xdr:nvSpPr>
      <xdr:spPr>
        <a:xfrm>
          <a:off x="3225800" y="71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236693</xdr:rowOff>
    </xdr:from>
    <xdr:to>
      <xdr:col>2</xdr:col>
      <xdr:colOff>692150</xdr:colOff>
      <xdr:row>37</xdr:row>
      <xdr:rowOff>338293</xdr:rowOff>
    </xdr:to>
    <xdr:sp macro="" textlink="">
      <xdr:nvSpPr>
        <xdr:cNvPr id="139" name="円/楕円 138"/>
        <xdr:cNvSpPr/>
      </xdr:nvSpPr>
      <xdr:spPr bwMode="auto">
        <a:xfrm>
          <a:off x="2857500" y="736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5570</xdr:rowOff>
    </xdr:from>
    <xdr:ext cx="762000" cy="259045"/>
    <xdr:sp macro="" textlink="">
      <xdr:nvSpPr>
        <xdr:cNvPr id="140" name="テキスト ボックス 139"/>
        <xdr:cNvSpPr txBox="1"/>
      </xdr:nvSpPr>
      <xdr:spPr>
        <a:xfrm>
          <a:off x="2527300" y="713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　行財政改革の成果として主に人件費、公債費が減少してきたこと、普通交付税等が一定程度確保されたこと等により、実質収支が増加し実質単年度収支が黒字化、財政調整基金残高も増加して</a:t>
          </a:r>
          <a:r>
            <a:rPr lang="ja-JP" altLang="en-US" sz="1050" b="0" i="0" baseline="0">
              <a:solidFill>
                <a:schemeClr val="dk1"/>
              </a:solidFill>
              <a:effectLst/>
              <a:latin typeface="+mn-lt"/>
              <a:ea typeface="+mn-ea"/>
              <a:cs typeface="+mn-cs"/>
            </a:rPr>
            <a:t>き</a:t>
          </a:r>
          <a:r>
            <a:rPr lang="ja-JP" altLang="ja-JP" sz="1050" b="0" i="0" baseline="0">
              <a:solidFill>
                <a:schemeClr val="dk1"/>
              </a:solidFill>
              <a:effectLst/>
              <a:latin typeface="+mn-lt"/>
              <a:ea typeface="+mn-ea"/>
              <a:cs typeface="+mn-cs"/>
            </a:rPr>
            <a:t>た。平成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年度は、前年度決算において歳計剰余金のうち</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億円を財政調整基金に積み立て繰越金収入額が減少した</a:t>
          </a:r>
          <a:r>
            <a:rPr lang="ja-JP" altLang="en-US" sz="1050" b="0" i="0" baseline="0">
              <a:solidFill>
                <a:schemeClr val="dk1"/>
              </a:solidFill>
              <a:effectLst/>
              <a:latin typeface="+mn-lt"/>
              <a:ea typeface="+mn-ea"/>
              <a:cs typeface="+mn-cs"/>
            </a:rPr>
            <a:t>ため</a:t>
          </a:r>
          <a:r>
            <a:rPr lang="ja-JP" altLang="ja-JP" sz="1050" b="0" i="0" baseline="0">
              <a:solidFill>
                <a:schemeClr val="dk1"/>
              </a:solidFill>
              <a:effectLst/>
              <a:latin typeface="+mn-lt"/>
              <a:ea typeface="+mn-ea"/>
              <a:cs typeface="+mn-cs"/>
            </a:rPr>
            <a:t>、実質収支額は約</a:t>
          </a:r>
          <a:r>
            <a:rPr lang="en-US" altLang="ja-JP" sz="1050" b="0" i="0" baseline="0">
              <a:solidFill>
                <a:schemeClr val="dk1"/>
              </a:solidFill>
              <a:effectLst/>
              <a:latin typeface="+mn-lt"/>
              <a:ea typeface="+mn-ea"/>
              <a:cs typeface="+mn-cs"/>
            </a:rPr>
            <a:t>6</a:t>
          </a:r>
          <a:r>
            <a:rPr lang="ja-JP" altLang="ja-JP" sz="1050" b="0" i="0" baseline="0">
              <a:solidFill>
                <a:schemeClr val="dk1"/>
              </a:solidFill>
              <a:effectLst/>
              <a:latin typeface="+mn-lt"/>
              <a:ea typeface="+mn-ea"/>
              <a:cs typeface="+mn-cs"/>
            </a:rPr>
            <a:t>億円減少、単年度収支も約</a:t>
          </a:r>
          <a:r>
            <a:rPr lang="ja-JP" altLang="en-US"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6</a:t>
          </a:r>
          <a:r>
            <a:rPr lang="ja-JP" altLang="ja-JP" sz="1050" b="0" i="0" baseline="0">
              <a:solidFill>
                <a:schemeClr val="dk1"/>
              </a:solidFill>
              <a:effectLst/>
              <a:latin typeface="+mn-lt"/>
              <a:ea typeface="+mn-ea"/>
              <a:cs typeface="+mn-cs"/>
            </a:rPr>
            <a:t>億円となった。</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年度も同様に前年度決算歳計余剰金のうち</a:t>
          </a:r>
          <a:r>
            <a:rPr lang="en-US" altLang="ja-JP" sz="1050" b="0" i="0" baseline="0">
              <a:solidFill>
                <a:schemeClr val="dk1"/>
              </a:solidFill>
              <a:effectLst/>
              <a:latin typeface="+mn-lt"/>
              <a:ea typeface="+mn-ea"/>
              <a:cs typeface="+mn-cs"/>
            </a:rPr>
            <a:t>2</a:t>
          </a:r>
          <a:r>
            <a:rPr lang="ja-JP" altLang="en-US" sz="1050" b="0" i="0" baseline="0">
              <a:solidFill>
                <a:schemeClr val="dk1"/>
              </a:solidFill>
              <a:effectLst/>
              <a:latin typeface="+mn-lt"/>
              <a:ea typeface="+mn-ea"/>
              <a:cs typeface="+mn-cs"/>
            </a:rPr>
            <a:t>億円を財政調整基金に積み立て、実質収支が約</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億減、単年度収支も△</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億となった。</a:t>
          </a:r>
          <a:r>
            <a:rPr lang="ja-JP" altLang="ja-JP" sz="1050" b="0" i="0" baseline="0">
              <a:solidFill>
                <a:schemeClr val="dk1"/>
              </a:solidFill>
              <a:effectLst/>
              <a:latin typeface="+mn-lt"/>
              <a:ea typeface="+mn-ea"/>
              <a:cs typeface="+mn-cs"/>
            </a:rPr>
            <a:t>今後は社会保障関係費等の増加、市税減少に加え、平成</a:t>
          </a:r>
          <a:r>
            <a:rPr lang="en-US" altLang="ja-JP" sz="1050" b="0" i="0" baseline="0">
              <a:solidFill>
                <a:schemeClr val="dk1"/>
              </a:solidFill>
              <a:effectLst/>
              <a:latin typeface="+mn-lt"/>
              <a:ea typeface="+mn-ea"/>
              <a:cs typeface="+mn-cs"/>
            </a:rPr>
            <a:t>28</a:t>
          </a:r>
          <a:r>
            <a:rPr lang="ja-JP" altLang="ja-JP" sz="1050" b="0" i="0" baseline="0">
              <a:solidFill>
                <a:schemeClr val="dk1"/>
              </a:solidFill>
              <a:effectLst/>
              <a:latin typeface="+mn-lt"/>
              <a:ea typeface="+mn-ea"/>
              <a:cs typeface="+mn-cs"/>
            </a:rPr>
            <a:t>年度から普通交付税合併算定替（平成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年度で約</a:t>
          </a:r>
          <a:r>
            <a:rPr lang="en-US" altLang="ja-JP" sz="1050" b="0" i="0" baseline="0">
              <a:solidFill>
                <a:schemeClr val="dk1"/>
              </a:solidFill>
              <a:effectLst/>
              <a:latin typeface="+mn-lt"/>
              <a:ea typeface="+mn-ea"/>
              <a:cs typeface="+mn-cs"/>
            </a:rPr>
            <a:t>9.1</a:t>
          </a:r>
          <a:r>
            <a:rPr lang="ja-JP" altLang="ja-JP" sz="1050" b="0" i="0" baseline="0">
              <a:solidFill>
                <a:schemeClr val="dk1"/>
              </a:solidFill>
              <a:effectLst/>
              <a:latin typeface="+mn-lt"/>
              <a:ea typeface="+mn-ea"/>
              <a:cs typeface="+mn-cs"/>
            </a:rPr>
            <a:t>億円の加算）の縮減開始により、一般財源の確保が</a:t>
          </a:r>
          <a:r>
            <a:rPr lang="ja-JP" altLang="en-US" sz="1050" b="0" i="0" baseline="0">
              <a:solidFill>
                <a:schemeClr val="dk1"/>
              </a:solidFill>
              <a:effectLst/>
              <a:latin typeface="+mn-lt"/>
              <a:ea typeface="+mn-ea"/>
              <a:cs typeface="+mn-cs"/>
            </a:rPr>
            <a:t>一段と</a:t>
          </a:r>
          <a:r>
            <a:rPr lang="ja-JP" altLang="ja-JP" sz="1050" b="0" i="0" baseline="0">
              <a:solidFill>
                <a:schemeClr val="dk1"/>
              </a:solidFill>
              <a:effectLst/>
              <a:latin typeface="+mn-lt"/>
              <a:ea typeface="+mn-ea"/>
              <a:cs typeface="+mn-cs"/>
            </a:rPr>
            <a:t>厳しい状況となる見込みで</a:t>
          </a:r>
          <a:r>
            <a:rPr lang="ja-JP" altLang="en-US" sz="1050" b="0" i="0" baseline="0">
              <a:solidFill>
                <a:schemeClr val="dk1"/>
              </a:solidFill>
              <a:effectLst/>
              <a:latin typeface="+mn-lt"/>
              <a:ea typeface="+mn-ea"/>
              <a:cs typeface="+mn-cs"/>
            </a:rPr>
            <a:t>あり</a:t>
          </a:r>
          <a:r>
            <a:rPr lang="ja-JP" altLang="ja-JP" sz="1050" b="0" i="0" baseline="0">
              <a:solidFill>
                <a:schemeClr val="dk1"/>
              </a:solidFill>
              <a:effectLst/>
              <a:latin typeface="+mn-lt"/>
              <a:ea typeface="+mn-ea"/>
              <a:cs typeface="+mn-cs"/>
            </a:rPr>
            <a:t>、歳出の徹底した見直しと行政の効率化、地方税の徴収強化等の歳入確保に努めながら財政基盤の強化に努める。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連結実質赤字比率については、全会計において黒字もしくは収支均衡となっており、総額も平成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年度から増加してきた。平成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年度は、有収水量減少等による水道事業会計の黒字額減少等により、全体でも前年度より若干後退、平成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年度は主に一般会計における前年度歳計剰余金の基金積立てによる実質収支の大幅減（約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億円）により大きく減少した。平成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a:t>
          </a:r>
          <a:r>
            <a:rPr lang="ja-JP" altLang="en-US" sz="1100" b="0" i="0" baseline="0">
              <a:solidFill>
                <a:schemeClr val="dk1"/>
              </a:solidFill>
              <a:effectLst/>
              <a:latin typeface="+mn-lt"/>
              <a:ea typeface="+mn-ea"/>
              <a:cs typeface="+mn-cs"/>
            </a:rPr>
            <a:t>同様に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一般会計において前年度余剰金の基金積立により実質収支は減少（約</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億円）している。平成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年度においても、</a:t>
          </a:r>
          <a:r>
            <a:rPr lang="ja-JP" altLang="ja-JP" sz="1100" b="0" i="0" baseline="0">
              <a:solidFill>
                <a:schemeClr val="dk1"/>
              </a:solidFill>
              <a:effectLst/>
              <a:latin typeface="+mn-lt"/>
              <a:ea typeface="+mn-ea"/>
              <a:cs typeface="+mn-cs"/>
            </a:rPr>
            <a:t>全会計で黒字もしくは収支均衡となってはいるものの、国保特別会計、簡易水道特別会計、下水道事業特別会計等には赤字補填としての繰出を行っており、その一般会計負担の軽減・抑制が課題となっている。今後も、継続して公営企業に係る整備事業の抑制・効率化及び維持管理経費の節減を徹底、また公営事業会計についても自主財源の確保や事務事業の効率化等による収支改善に努め、一般会計からの繰出金の縮減・抑制を図る。また、一般会計においても、今後は普通交付税を含めた一般財源の確保が厳しい状況となっていく見込みであるため、実質収支比率等と同様、引き続き歳出の徹底的な見直しと行政や事業の効率化、地方税の徴収強化等の歳入確保に努めながら、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年度以降減少に転じた。しかし、平成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年度退職手当債の元金償還が始まったことや下水道事業会計の元金償還に対する繰入金が増加したことから、元利償還金等の額、実質公債費比率の分子の額ともに増加、単年度の実質公債費比率が前年度より</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ポイント悪化した。平成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年度以降は、一般会計の元利償還金の減少により分子の額が減少、単年度実質公債費比率も平成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年度で前年度比</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年度で同</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年度で同</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改善した。今後も、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その結果、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年度から将来負担額、将来負担比率とも着実に減少し続けている。平成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年度は、主に一般会計の地方債残高の減少及び退職手当負担見込額の減少による将来負担額の減少、財政調整基金など充当可能基金が増加したこと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により、将来負担比率は前年度に比べ</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ポイント改善した。今後、大規模な施設整備事業の実施が複数予定されているが、後世への負担を少しでも軽減するよう、新規事業等の厳しい選択と計画的な事業実施等による市債新規発行の抑制、職員定数の適正化、土地開発公社の健全化を継続して行い、将来負担の縮減・抑制、財政の健全化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19368900</v>
      </c>
      <c r="BO4" s="379"/>
      <c r="BP4" s="379"/>
      <c r="BQ4" s="379"/>
      <c r="BR4" s="379"/>
      <c r="BS4" s="379"/>
      <c r="BT4" s="379"/>
      <c r="BU4" s="380"/>
      <c r="BV4" s="378">
        <v>19758417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18890284</v>
      </c>
      <c r="BO5" s="384"/>
      <c r="BP5" s="384"/>
      <c r="BQ5" s="384"/>
      <c r="BR5" s="384"/>
      <c r="BS5" s="384"/>
      <c r="BT5" s="384"/>
      <c r="BU5" s="385"/>
      <c r="BV5" s="383">
        <v>18829189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97.5</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478616</v>
      </c>
      <c r="BO6" s="384"/>
      <c r="BP6" s="384"/>
      <c r="BQ6" s="384"/>
      <c r="BR6" s="384"/>
      <c r="BS6" s="384"/>
      <c r="BT6" s="384"/>
      <c r="BU6" s="385"/>
      <c r="BV6" s="383">
        <v>929228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103.9</v>
      </c>
      <c r="CU6" s="530"/>
      <c r="CV6" s="530"/>
      <c r="CW6" s="530"/>
      <c r="CX6" s="530"/>
      <c r="CY6" s="530"/>
      <c r="CZ6" s="530"/>
      <c r="DA6" s="531"/>
      <c r="DB6" s="529">
        <v>99.8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148607</v>
      </c>
      <c r="BO7" s="384"/>
      <c r="BP7" s="384"/>
      <c r="BQ7" s="384"/>
      <c r="BR7" s="384"/>
      <c r="BS7" s="384"/>
      <c r="BT7" s="384"/>
      <c r="BU7" s="385"/>
      <c r="BV7" s="383">
        <v>336695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10972145</v>
      </c>
      <c r="CU7" s="384"/>
      <c r="CV7" s="384"/>
      <c r="CW7" s="384"/>
      <c r="CX7" s="384"/>
      <c r="CY7" s="384"/>
      <c r="CZ7" s="384"/>
      <c r="DA7" s="385"/>
      <c r="DB7" s="383">
        <v>11328066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330009</v>
      </c>
      <c r="BO8" s="384"/>
      <c r="BP8" s="384"/>
      <c r="BQ8" s="384"/>
      <c r="BR8" s="384"/>
      <c r="BS8" s="384"/>
      <c r="BT8" s="384"/>
      <c r="BU8" s="385"/>
      <c r="BV8" s="383">
        <v>592533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34460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-262524</v>
      </c>
      <c r="BO9" s="384"/>
      <c r="BP9" s="384"/>
      <c r="BQ9" s="384"/>
      <c r="BR9" s="384"/>
      <c r="BS9" s="384"/>
      <c r="BT9" s="384"/>
      <c r="BU9" s="385"/>
      <c r="BV9" s="383">
        <v>-603510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23.2</v>
      </c>
      <c r="CU9" s="354"/>
      <c r="CV9" s="354"/>
      <c r="CW9" s="354"/>
      <c r="CX9" s="354"/>
      <c r="CY9" s="354"/>
      <c r="CZ9" s="354"/>
      <c r="DA9" s="355"/>
      <c r="DB9" s="353">
        <v>22.5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37375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1100</v>
      </c>
      <c r="BO10" s="384"/>
      <c r="BP10" s="384"/>
      <c r="BQ10" s="384"/>
      <c r="BR10" s="384"/>
      <c r="BS10" s="384"/>
      <c r="BT10" s="384"/>
      <c r="BU10" s="385"/>
      <c r="BV10" s="383">
        <v>100000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91781</v>
      </c>
      <c r="BO11" s="384"/>
      <c r="BP11" s="384"/>
      <c r="BQ11" s="384"/>
      <c r="BR11" s="384"/>
      <c r="BS11" s="384"/>
      <c r="BT11" s="384"/>
      <c r="BU11" s="385"/>
      <c r="BV11" s="383">
        <v>61279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33110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32906</v>
      </c>
      <c r="S13" s="485"/>
      <c r="T13" s="485"/>
      <c r="U13" s="485"/>
      <c r="V13" s="486"/>
      <c r="W13" s="472" t="s">
        <v>123</v>
      </c>
      <c r="X13" s="396"/>
      <c r="Y13" s="396"/>
      <c r="Z13" s="396"/>
      <c r="AA13" s="396"/>
      <c r="AB13" s="397"/>
      <c r="AC13" s="359">
        <v>2156</v>
      </c>
      <c r="AD13" s="360"/>
      <c r="AE13" s="360"/>
      <c r="AF13" s="360"/>
      <c r="AG13" s="361"/>
      <c r="AH13" s="359">
        <v>2634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-169643</v>
      </c>
      <c r="BO13" s="384"/>
      <c r="BP13" s="384"/>
      <c r="BQ13" s="384"/>
      <c r="BR13" s="384"/>
      <c r="BS13" s="384"/>
      <c r="BT13" s="384"/>
      <c r="BU13" s="385"/>
      <c r="BV13" s="383">
        <v>-442231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15.4</v>
      </c>
      <c r="CU13" s="354"/>
      <c r="CV13" s="354"/>
      <c r="CW13" s="354"/>
      <c r="CX13" s="354"/>
      <c r="CY13" s="354"/>
      <c r="CZ13" s="354"/>
      <c r="DA13" s="355"/>
      <c r="DB13" s="353">
        <v>16.5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33806</v>
      </c>
      <c r="S14" s="485"/>
      <c r="T14" s="485"/>
      <c r="U14" s="485"/>
      <c r="V14" s="486"/>
      <c r="W14" s="487"/>
      <c r="X14" s="399"/>
      <c r="Y14" s="399"/>
      <c r="Z14" s="399"/>
      <c r="AA14" s="399"/>
      <c r="AB14" s="400"/>
      <c r="AC14" s="477">
        <v>14.7</v>
      </c>
      <c r="AD14" s="478"/>
      <c r="AE14" s="478"/>
      <c r="AF14" s="478"/>
      <c r="AG14" s="479"/>
      <c r="AH14" s="477">
        <v>15.2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125.3</v>
      </c>
      <c r="CU14" s="456"/>
      <c r="CV14" s="456"/>
      <c r="CW14" s="456"/>
      <c r="CX14" s="456"/>
      <c r="CY14" s="456"/>
      <c r="CZ14" s="456"/>
      <c r="DA14" s="457"/>
      <c r="DB14" s="488">
        <v>135.19999999999999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33599</v>
      </c>
      <c r="S15" s="485"/>
      <c r="T15" s="485"/>
      <c r="U15" s="485"/>
      <c r="V15" s="486"/>
      <c r="W15" s="472" t="s">
        <v>130</v>
      </c>
      <c r="X15" s="396"/>
      <c r="Y15" s="396"/>
      <c r="Z15" s="396"/>
      <c r="AA15" s="396"/>
      <c r="AB15" s="397"/>
      <c r="AC15" s="359">
        <v>3681</v>
      </c>
      <c r="AD15" s="360"/>
      <c r="AE15" s="360"/>
      <c r="AF15" s="360"/>
      <c r="AG15" s="361"/>
      <c r="AH15" s="359">
        <v>4657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3013469</v>
      </c>
      <c r="BO15" s="379"/>
      <c r="BP15" s="379"/>
      <c r="BQ15" s="379"/>
      <c r="BR15" s="379"/>
      <c r="BS15" s="379"/>
      <c r="BT15" s="379"/>
      <c r="BU15" s="380"/>
      <c r="BV15" s="378">
        <v>2969722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v>
      </c>
      <c r="AD16" s="478"/>
      <c r="AE16" s="478"/>
      <c r="AF16" s="478"/>
      <c r="AG16" s="479"/>
      <c r="AH16" s="477">
        <v>26.9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8611176</v>
      </c>
      <c r="BO16" s="384"/>
      <c r="BP16" s="384"/>
      <c r="BQ16" s="384"/>
      <c r="BR16" s="384"/>
      <c r="BS16" s="384"/>
      <c r="BT16" s="384"/>
      <c r="BU16" s="385"/>
      <c r="BV16" s="383">
        <v>8649837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8876</v>
      </c>
      <c r="AD17" s="360"/>
      <c r="AE17" s="360"/>
      <c r="AF17" s="360"/>
      <c r="AG17" s="361"/>
      <c r="AH17" s="359">
        <v>9833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3828817</v>
      </c>
      <c r="BO17" s="384"/>
      <c r="BP17" s="384"/>
      <c r="BQ17" s="384"/>
      <c r="BR17" s="384"/>
      <c r="BS17" s="384"/>
      <c r="BT17" s="384"/>
      <c r="BU17" s="385"/>
      <c r="BV17" s="383">
        <v>3801838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292.02</v>
      </c>
      <c r="M18" s="448"/>
      <c r="N18" s="448"/>
      <c r="O18" s="448"/>
      <c r="P18" s="448"/>
      <c r="Q18" s="448"/>
      <c r="R18" s="449"/>
      <c r="S18" s="449"/>
      <c r="T18" s="449"/>
      <c r="U18" s="449"/>
      <c r="V18" s="450"/>
      <c r="W18" s="464"/>
      <c r="X18" s="465"/>
      <c r="Y18" s="465"/>
      <c r="Z18" s="465"/>
      <c r="AA18" s="465"/>
      <c r="AB18" s="473"/>
      <c r="AC18" s="347">
        <v>60.3</v>
      </c>
      <c r="AD18" s="348"/>
      <c r="AE18" s="348"/>
      <c r="AF18" s="348"/>
      <c r="AG18" s="451"/>
      <c r="AH18" s="347">
        <v>56.9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10739595</v>
      </c>
      <c r="BO18" s="384"/>
      <c r="BP18" s="384"/>
      <c r="BQ18" s="384"/>
      <c r="BR18" s="384"/>
      <c r="BS18" s="384"/>
      <c r="BT18" s="384"/>
      <c r="BU18" s="385"/>
      <c r="BV18" s="383">
        <v>10658111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13314025</v>
      </c>
      <c r="BO19" s="384"/>
      <c r="BP19" s="384"/>
      <c r="BQ19" s="384"/>
      <c r="BR19" s="384"/>
      <c r="BS19" s="384"/>
      <c r="BT19" s="384"/>
      <c r="BU19" s="385"/>
      <c r="BV19" s="383">
        <v>13718870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11738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24048280</v>
      </c>
      <c r="BO23" s="384"/>
      <c r="BP23" s="384"/>
      <c r="BQ23" s="384"/>
      <c r="BR23" s="384"/>
      <c r="BS23" s="384"/>
      <c r="BT23" s="384"/>
      <c r="BU23" s="385"/>
      <c r="BV23" s="383">
        <v>24976951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6488</v>
      </c>
      <c r="R24" s="360"/>
      <c r="S24" s="360"/>
      <c r="T24" s="360"/>
      <c r="U24" s="360"/>
      <c r="V24" s="361"/>
      <c r="W24" s="425"/>
      <c r="X24" s="416"/>
      <c r="Y24" s="417"/>
      <c r="Z24" s="356" t="s">
        <v>153</v>
      </c>
      <c r="AA24" s="357"/>
      <c r="AB24" s="357"/>
      <c r="AC24" s="357"/>
      <c r="AD24" s="357"/>
      <c r="AE24" s="357"/>
      <c r="AF24" s="357"/>
      <c r="AG24" s="358"/>
      <c r="AH24" s="359">
        <v>343</v>
      </c>
      <c r="AI24" s="360"/>
      <c r="AJ24" s="360"/>
      <c r="AK24" s="360"/>
      <c r="AL24" s="361"/>
      <c r="AM24" s="359">
        <v>1079078</v>
      </c>
      <c r="AN24" s="360"/>
      <c r="AO24" s="360"/>
      <c r="AP24" s="360"/>
      <c r="AQ24" s="360"/>
      <c r="AR24" s="361"/>
      <c r="AS24" s="359">
        <v>3146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16718831</v>
      </c>
      <c r="BO24" s="384"/>
      <c r="BP24" s="384"/>
      <c r="BQ24" s="384"/>
      <c r="BR24" s="384"/>
      <c r="BS24" s="384"/>
      <c r="BT24" s="384"/>
      <c r="BU24" s="385"/>
      <c r="BV24" s="383">
        <v>16964723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5814</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1968569</v>
      </c>
      <c r="BO25" s="379"/>
      <c r="BP25" s="379"/>
      <c r="BQ25" s="379"/>
      <c r="BR25" s="379"/>
      <c r="BS25" s="379"/>
      <c r="BT25" s="379"/>
      <c r="BU25" s="380"/>
      <c r="BV25" s="378">
        <v>3905801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5151</v>
      </c>
      <c r="R26" s="360"/>
      <c r="S26" s="360"/>
      <c r="T26" s="360"/>
      <c r="U26" s="360"/>
      <c r="V26" s="361"/>
      <c r="W26" s="425"/>
      <c r="X26" s="416"/>
      <c r="Y26" s="417"/>
      <c r="Z26" s="356" t="s">
        <v>159</v>
      </c>
      <c r="AA26" s="438"/>
      <c r="AB26" s="438"/>
      <c r="AC26" s="438"/>
      <c r="AD26" s="438"/>
      <c r="AE26" s="438"/>
      <c r="AF26" s="438"/>
      <c r="AG26" s="439"/>
      <c r="AH26" s="359">
        <v>25</v>
      </c>
      <c r="AI26" s="360"/>
      <c r="AJ26" s="360"/>
      <c r="AK26" s="360"/>
      <c r="AL26" s="361"/>
      <c r="AM26" s="359">
        <v>78350</v>
      </c>
      <c r="AN26" s="360"/>
      <c r="AO26" s="360"/>
      <c r="AP26" s="360"/>
      <c r="AQ26" s="360"/>
      <c r="AR26" s="361"/>
      <c r="AS26" s="359">
        <v>3134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5380</v>
      </c>
      <c r="R27" s="360"/>
      <c r="S27" s="360"/>
      <c r="T27" s="360"/>
      <c r="U27" s="360"/>
      <c r="V27" s="361"/>
      <c r="W27" s="425"/>
      <c r="X27" s="416"/>
      <c r="Y27" s="417"/>
      <c r="Z27" s="356" t="s">
        <v>162</v>
      </c>
      <c r="AA27" s="357"/>
      <c r="AB27" s="357"/>
      <c r="AC27" s="357"/>
      <c r="AD27" s="357"/>
      <c r="AE27" s="357"/>
      <c r="AF27" s="357"/>
      <c r="AG27" s="358"/>
      <c r="AH27" s="359">
        <v>14</v>
      </c>
      <c r="AI27" s="360"/>
      <c r="AJ27" s="360"/>
      <c r="AK27" s="360"/>
      <c r="AL27" s="361"/>
      <c r="AM27" s="359">
        <v>49115</v>
      </c>
      <c r="AN27" s="360"/>
      <c r="AO27" s="360"/>
      <c r="AP27" s="360"/>
      <c r="AQ27" s="360"/>
      <c r="AR27" s="361"/>
      <c r="AS27" s="359">
        <v>3508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633297</v>
      </c>
      <c r="BO27" s="387"/>
      <c r="BP27" s="387"/>
      <c r="BQ27" s="387"/>
      <c r="BR27" s="387"/>
      <c r="BS27" s="387"/>
      <c r="BT27" s="387"/>
      <c r="BU27" s="388"/>
      <c r="BV27" s="386">
        <v>633297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4690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2545398</v>
      </c>
      <c r="BO28" s="379"/>
      <c r="BP28" s="379"/>
      <c r="BQ28" s="379"/>
      <c r="BR28" s="379"/>
      <c r="BS28" s="379"/>
      <c r="BT28" s="379"/>
      <c r="BU28" s="380"/>
      <c r="BV28" s="378">
        <v>2344298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4180</v>
      </c>
      <c r="R29" s="360"/>
      <c r="S29" s="360"/>
      <c r="T29" s="360"/>
      <c r="U29" s="360"/>
      <c r="V29" s="361"/>
      <c r="W29" s="426"/>
      <c r="X29" s="427"/>
      <c r="Y29" s="428"/>
      <c r="Z29" s="356" t="s">
        <v>169</v>
      </c>
      <c r="AA29" s="357"/>
      <c r="AB29" s="357"/>
      <c r="AC29" s="357"/>
      <c r="AD29" s="357"/>
      <c r="AE29" s="357"/>
      <c r="AF29" s="357"/>
      <c r="AG29" s="358"/>
      <c r="AH29" s="359">
        <v>357</v>
      </c>
      <c r="AI29" s="360"/>
      <c r="AJ29" s="360"/>
      <c r="AK29" s="360"/>
      <c r="AL29" s="361"/>
      <c r="AM29" s="359">
        <v>1128193</v>
      </c>
      <c r="AN29" s="360"/>
      <c r="AO29" s="360"/>
      <c r="AP29" s="360"/>
      <c r="AQ29" s="360"/>
      <c r="AR29" s="361"/>
      <c r="AS29" s="359">
        <v>3160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296434</v>
      </c>
      <c r="BO29" s="384"/>
      <c r="BP29" s="384"/>
      <c r="BQ29" s="384"/>
      <c r="BR29" s="384"/>
      <c r="BS29" s="384"/>
      <c r="BT29" s="384"/>
      <c r="BU29" s="385"/>
      <c r="BV29" s="383">
        <v>446470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2337625</v>
      </c>
      <c r="BO30" s="387"/>
      <c r="BP30" s="387"/>
      <c r="BQ30" s="387"/>
      <c r="BR30" s="387"/>
      <c r="BS30" s="387"/>
      <c r="BT30" s="387"/>
      <c r="BU30" s="388"/>
      <c r="BV30" s="386">
        <v>2445145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奈良県市町村総合事務組合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大塔ふるさとセンター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大塔診療所特別会計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奈良広域水質検査センター組合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五條市土地開発公社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墓地事業特別会計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奈良県住宅新築資金等貸付金回収管理組合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やまと広域環境衛生事務組合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南和広域医療組合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奈良県広域消防組合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28072</v>
      </c>
      <c r="J41" s="83">
        <v>26433</v>
      </c>
      <c r="K41" s="83">
        <v>25404</v>
      </c>
      <c r="L41" s="83">
        <v>24977</v>
      </c>
      <c r="M41" s="84">
        <v>24048</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9621</v>
      </c>
      <c r="J43" s="87">
        <v>9223</v>
      </c>
      <c r="K43" s="87">
        <v>8794</v>
      </c>
      <c r="L43" s="87">
        <v>8759</v>
      </c>
      <c r="M43" s="88">
        <v>8138</v>
      </c>
    </row>
    <row r="44" spans="2:13" ht="27.75" customHeight="1">
      <c r="B44" s="1171"/>
      <c r="C44" s="1172"/>
      <c r="D44" s="85"/>
      <c r="E44" s="1175" t="s">
        <v>28</v>
      </c>
      <c r="F44" s="1175"/>
      <c r="G44" s="1175"/>
      <c r="H44" s="1176"/>
      <c r="I44" s="86" t="s">
        <v>478</v>
      </c>
      <c r="J44" s="87" t="s">
        <v>478</v>
      </c>
      <c r="K44" s="87" t="s">
        <v>478</v>
      </c>
      <c r="L44" s="87">
        <v>14</v>
      </c>
      <c r="M44" s="88">
        <v>243</v>
      </c>
    </row>
    <row r="45" spans="2:13" ht="27.75" customHeight="1">
      <c r="B45" s="1171"/>
      <c r="C45" s="1172"/>
      <c r="D45" s="85"/>
      <c r="E45" s="1175" t="s">
        <v>29</v>
      </c>
      <c r="F45" s="1175"/>
      <c r="G45" s="1175"/>
      <c r="H45" s="1176"/>
      <c r="I45" s="86">
        <v>4158</v>
      </c>
      <c r="J45" s="87">
        <v>3975</v>
      </c>
      <c r="K45" s="87">
        <v>4122</v>
      </c>
      <c r="L45" s="87">
        <v>3415</v>
      </c>
      <c r="M45" s="88">
        <v>3164</v>
      </c>
    </row>
    <row r="46" spans="2:13" ht="27.75" customHeight="1">
      <c r="B46" s="1171"/>
      <c r="C46" s="1172"/>
      <c r="D46" s="85"/>
      <c r="E46" s="1175" t="s">
        <v>30</v>
      </c>
      <c r="F46" s="1175"/>
      <c r="G46" s="1175"/>
      <c r="H46" s="1176"/>
      <c r="I46" s="86">
        <v>2545</v>
      </c>
      <c r="J46" s="87">
        <v>2271</v>
      </c>
      <c r="K46" s="87">
        <v>2132</v>
      </c>
      <c r="L46" s="87">
        <v>2150</v>
      </c>
      <c r="M46" s="88">
        <v>2059</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1948</v>
      </c>
      <c r="J49" s="87">
        <v>1993</v>
      </c>
      <c r="K49" s="87">
        <v>2669</v>
      </c>
      <c r="L49" s="87">
        <v>3528</v>
      </c>
      <c r="M49" s="88">
        <v>3552</v>
      </c>
    </row>
    <row r="50" spans="2:13" ht="27.75" customHeight="1">
      <c r="B50" s="1171"/>
      <c r="C50" s="1172"/>
      <c r="D50" s="85"/>
      <c r="E50" s="1175" t="s">
        <v>35</v>
      </c>
      <c r="F50" s="1175"/>
      <c r="G50" s="1175"/>
      <c r="H50" s="1176"/>
      <c r="I50" s="86">
        <v>3437</v>
      </c>
      <c r="J50" s="87">
        <v>3218</v>
      </c>
      <c r="K50" s="87">
        <v>3347</v>
      </c>
      <c r="L50" s="87">
        <v>1453</v>
      </c>
      <c r="M50" s="88">
        <v>1393</v>
      </c>
    </row>
    <row r="51" spans="2:13" ht="27.75" customHeight="1">
      <c r="B51" s="1173"/>
      <c r="C51" s="1174"/>
      <c r="D51" s="85"/>
      <c r="E51" s="1175" t="s">
        <v>36</v>
      </c>
      <c r="F51" s="1175"/>
      <c r="G51" s="1175"/>
      <c r="H51" s="1176"/>
      <c r="I51" s="86">
        <v>23627</v>
      </c>
      <c r="J51" s="87">
        <v>22528</v>
      </c>
      <c r="K51" s="87">
        <v>22354</v>
      </c>
      <c r="L51" s="87">
        <v>22321</v>
      </c>
      <c r="M51" s="88">
        <v>22054</v>
      </c>
    </row>
    <row r="52" spans="2:13" ht="27.75" customHeight="1" thickBot="1">
      <c r="B52" s="1177" t="s">
        <v>37</v>
      </c>
      <c r="C52" s="1178"/>
      <c r="D52" s="90"/>
      <c r="E52" s="1179" t="s">
        <v>38</v>
      </c>
      <c r="F52" s="1179"/>
      <c r="G52" s="1179"/>
      <c r="H52" s="1180"/>
      <c r="I52" s="91">
        <v>15385</v>
      </c>
      <c r="J52" s="92">
        <v>14164</v>
      </c>
      <c r="K52" s="92">
        <v>12082</v>
      </c>
      <c r="L52" s="92">
        <v>12012</v>
      </c>
      <c r="M52" s="93">
        <v>10654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60042</v>
      </c>
      <c r="E3" s="116"/>
      <c r="F3" s="117">
        <v>78670</v>
      </c>
      <c r="G3" s="118"/>
      <c r="H3" s="119"/>
    </row>
    <row r="4" spans="1:8">
      <c r="A4" s="120"/>
      <c r="B4" s="121"/>
      <c r="C4" s="122"/>
      <c r="D4" s="123">
        <v>39454</v>
      </c>
      <c r="E4" s="124"/>
      <c r="F4" s="125">
        <v>38094</v>
      </c>
      <c r="G4" s="126"/>
      <c r="H4" s="127"/>
    </row>
    <row r="5" spans="1:8">
      <c r="A5" s="108" t="s">
        <v>511</v>
      </c>
      <c r="B5" s="113"/>
      <c r="C5" s="114"/>
      <c r="D5" s="115">
        <v>49498</v>
      </c>
      <c r="E5" s="116"/>
      <c r="F5" s="117">
        <v>67201</v>
      </c>
      <c r="G5" s="118"/>
      <c r="H5" s="119"/>
    </row>
    <row r="6" spans="1:8">
      <c r="A6" s="120"/>
      <c r="B6" s="121"/>
      <c r="C6" s="122"/>
      <c r="D6" s="123">
        <v>39314</v>
      </c>
      <c r="E6" s="124"/>
      <c r="F6" s="125">
        <v>35210</v>
      </c>
      <c r="G6" s="126"/>
      <c r="H6" s="127"/>
    </row>
    <row r="7" spans="1:8">
      <c r="A7" s="108" t="s">
        <v>512</v>
      </c>
      <c r="B7" s="113"/>
      <c r="C7" s="114"/>
      <c r="D7" s="115">
        <v>61580</v>
      </c>
      <c r="E7" s="116"/>
      <c r="F7" s="117">
        <v>75709</v>
      </c>
      <c r="G7" s="118"/>
      <c r="H7" s="119"/>
    </row>
    <row r="8" spans="1:8">
      <c r="A8" s="120"/>
      <c r="B8" s="121"/>
      <c r="C8" s="122"/>
      <c r="D8" s="123">
        <v>38900</v>
      </c>
      <c r="E8" s="124"/>
      <c r="F8" s="125">
        <v>35212</v>
      </c>
      <c r="G8" s="126"/>
      <c r="H8" s="127"/>
    </row>
    <row r="9" spans="1:8">
      <c r="A9" s="108" t="s">
        <v>513</v>
      </c>
      <c r="B9" s="113"/>
      <c r="C9" s="114"/>
      <c r="D9" s="115">
        <v>76193</v>
      </c>
      <c r="E9" s="116"/>
      <c r="F9" s="117">
        <v>90961</v>
      </c>
      <c r="G9" s="118"/>
      <c r="H9" s="119"/>
    </row>
    <row r="10" spans="1:8">
      <c r="A10" s="120"/>
      <c r="B10" s="121"/>
      <c r="C10" s="122"/>
      <c r="D10" s="123">
        <v>51321</v>
      </c>
      <c r="E10" s="124"/>
      <c r="F10" s="125">
        <v>37720</v>
      </c>
      <c r="G10" s="126"/>
      <c r="H10" s="127"/>
    </row>
    <row r="11" spans="1:8">
      <c r="A11" s="108" t="s">
        <v>514</v>
      </c>
      <c r="B11" s="113"/>
      <c r="C11" s="114"/>
      <c r="D11" s="115">
        <v>64687</v>
      </c>
      <c r="E11" s="116"/>
      <c r="F11" s="117">
        <v>106614</v>
      </c>
      <c r="G11" s="118"/>
      <c r="H11" s="119"/>
    </row>
    <row r="12" spans="1:8">
      <c r="A12" s="120"/>
      <c r="B12" s="121"/>
      <c r="C12" s="128"/>
      <c r="D12" s="123">
        <v>34574</v>
      </c>
      <c r="E12" s="124"/>
      <c r="F12" s="125">
        <v>45545</v>
      </c>
      <c r="G12" s="126"/>
      <c r="H12" s="127"/>
    </row>
    <row r="13" spans="1:8">
      <c r="A13" s="108"/>
      <c r="B13" s="113"/>
      <c r="C13" s="129"/>
      <c r="D13" s="130">
        <v>62400</v>
      </c>
      <c r="E13" s="131"/>
      <c r="F13" s="132">
        <v>83831</v>
      </c>
      <c r="G13" s="133"/>
      <c r="H13" s="119"/>
    </row>
    <row r="14" spans="1:8">
      <c r="A14" s="120"/>
      <c r="B14" s="121"/>
      <c r="C14" s="122"/>
      <c r="D14" s="123">
        <v>40713</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9.08</v>
      </c>
      <c r="C19" s="134">
        <f>ROUND(VALUE(SUBSTITUTE(実質収支比率等に係る経年分析!G$48,"▲","-")),2)</f>
        <v>10.71</v>
      </c>
      <c r="D19" s="134">
        <f>ROUND(VALUE(SUBSTITUTE(実質収支比率等に係る経年分析!H$48,"▲","-")),2)</f>
        <v>10.62</v>
      </c>
      <c r="E19" s="134">
        <f>ROUND(VALUE(SUBSTITUTE(実質収支比率等に係る経年分析!I$48,"▲","-")),2)</f>
        <v>5.23</v>
      </c>
      <c r="F19" s="134">
        <f>ROUND(VALUE(SUBSTITUTE(実質収支比率等に係る経年分析!J$48,"▲","-")),2)</f>
        <v>3.01</v>
      </c>
    </row>
    <row r="20" spans="1:11">
      <c r="A20" s="134" t="s">
        <v>43</v>
      </c>
      <c r="B20" s="134">
        <f>ROUND(VALUE(SUBSTITUTE(実質収支比率等に係る経年分析!F$47,"▲","-")),2)</f>
        <v>10.74</v>
      </c>
      <c r="C20" s="134">
        <f>ROUND(VALUE(SUBSTITUTE(実質収支比率等に係る経年分析!G$47,"▲","-")),2)</f>
        <v>11.1</v>
      </c>
      <c r="D20" s="134">
        <f>ROUND(VALUE(SUBSTITUTE(実質収支比率等に係る経年分析!H$47,"▲","-")),2)</f>
        <v>15.49</v>
      </c>
      <c r="E20" s="134">
        <f>ROUND(VALUE(SUBSTITUTE(実質収支比率等に係る経年分析!I$47,"▲","-")),2)</f>
        <v>20.69</v>
      </c>
      <c r="F20" s="134">
        <f>ROUND(VALUE(SUBSTITUTE(実質収支比率等に係る経年分析!J$47,"▲","-")),2)</f>
        <v>23.2</v>
      </c>
    </row>
    <row r="21" spans="1:11">
      <c r="A21" s="134" t="s">
        <v>44</v>
      </c>
      <c r="B21" s="134">
        <f>IF(ISNUMBER(VALUE(SUBSTITUTE(実質収支比率等に係る経年分析!F$49,"▲","-"))),ROUND(VALUE(SUBSTITUTE(実質収支比率等に係る経年分析!F$49,"▲","-")),2),NA())</f>
        <v>11.17</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4.8600000000000003</v>
      </c>
      <c r="E21" s="134">
        <f>IF(ISNUMBER(VALUE(SUBSTITUTE(実質収支比率等に係る経年分析!I$49,"▲","-"))),ROUND(VALUE(SUBSTITUTE(実質収支比率等に係る経年分析!I$49,"▲","-")),2),NA())</f>
        <v>-3.9</v>
      </c>
      <c r="F21" s="134">
        <f>IF(ISNUMBER(VALUE(SUBSTITUTE(実質収支比率等に係る経年分析!J$49,"▲","-"))),ROUND(VALUE(SUBSTITUTE(実質収支比率等に係る経年分析!J$49,"▲","-")),2),NA())</f>
        <v>-1.55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大塔診療所特別会計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2725</v>
      </c>
      <c r="E42" s="136"/>
      <c r="F42" s="136"/>
      <c r="G42" s="136">
        <f>'実質公債費比率（分子）の構造'!L$52</f>
        <v>2677</v>
      </c>
      <c r="H42" s="136"/>
      <c r="I42" s="136"/>
      <c r="J42" s="136">
        <f>'実質公債費比率（分子）の構造'!M$52</f>
        <v>2628</v>
      </c>
      <c r="K42" s="136"/>
      <c r="L42" s="136"/>
      <c r="M42" s="136">
        <f>'実質公債費比率（分子）の構造'!N$52</f>
        <v>2622</v>
      </c>
      <c r="N42" s="136"/>
      <c r="O42" s="136"/>
      <c r="P42" s="136">
        <f>'実質公債費比率（分子）の構造'!O$52</f>
        <v>2637</v>
      </c>
    </row>
    <row r="43" spans="1:16">
      <c r="A43" s="136" t="s">
        <v>52</v>
      </c>
      <c r="B43" s="136">
        <f>'実質公債費比率（分子）の構造'!K$51</f>
        <v>1</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0</v>
      </c>
      <c r="O45" s="136"/>
      <c r="P45" s="136"/>
    </row>
    <row r="46" spans="1:16">
      <c r="A46" s="136" t="s">
        <v>55</v>
      </c>
      <c r="B46" s="136">
        <f>'実質公債費比率（分子）の構造'!K$48</f>
        <v>677</v>
      </c>
      <c r="C46" s="136"/>
      <c r="D46" s="136"/>
      <c r="E46" s="136">
        <f>'実質公債費比率（分子）の構造'!L$48</f>
        <v>798</v>
      </c>
      <c r="F46" s="136"/>
      <c r="G46" s="136"/>
      <c r="H46" s="136">
        <f>'実質公債費比率（分子）の構造'!M$48</f>
        <v>833</v>
      </c>
      <c r="I46" s="136"/>
      <c r="J46" s="136"/>
      <c r="K46" s="136">
        <f>'実質公債費比率（分子）の構造'!N$48</f>
        <v>869</v>
      </c>
      <c r="L46" s="136"/>
      <c r="M46" s="136"/>
      <c r="N46" s="136">
        <f>'実質公債費比率（分子）の構造'!O$48</f>
        <v>841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3382</v>
      </c>
      <c r="C49" s="136"/>
      <c r="D49" s="136"/>
      <c r="E49" s="136">
        <f>'実質公債費比率（分子）の構造'!L$45</f>
        <v>3464</v>
      </c>
      <c r="F49" s="136"/>
      <c r="G49" s="136"/>
      <c r="H49" s="136">
        <f>'実質公債費比率（分子）の構造'!M$45</f>
        <v>3245</v>
      </c>
      <c r="I49" s="136"/>
      <c r="J49" s="136"/>
      <c r="K49" s="136">
        <f>'実質公債費比率（分子）の構造'!N$45</f>
        <v>3091</v>
      </c>
      <c r="L49" s="136"/>
      <c r="M49" s="136"/>
      <c r="N49" s="136">
        <f>'実質公債費比率（分子）の構造'!O$45</f>
        <v>3049</v>
      </c>
      <c r="O49" s="136"/>
      <c r="P49" s="136"/>
    </row>
    <row r="50" spans="1:16">
      <c r="A50" s="136" t="s">
        <v>59</v>
      </c>
      <c r="B50" s="136" t="e">
        <f>NA()</f>
        <v>#N/A</v>
      </c>
      <c r="C50" s="136">
        <f>IF(ISNUMBER('実質公債費比率（分子）の構造'!K$53),'実質公債費比率（分子）の構造'!K$53,NA())</f>
        <v>1335</v>
      </c>
      <c r="D50" s="136" t="e">
        <f>NA()</f>
        <v>#N/A</v>
      </c>
      <c r="E50" s="136" t="e">
        <f>NA()</f>
        <v>#N/A</v>
      </c>
      <c r="F50" s="136">
        <f>IF(ISNUMBER('実質公債費比率（分子）の構造'!L$53),'実質公債費比率（分子）の構造'!L$53,NA())</f>
        <v>1585</v>
      </c>
      <c r="G50" s="136" t="e">
        <f>NA()</f>
        <v>#N/A</v>
      </c>
      <c r="H50" s="136" t="e">
        <f>NA()</f>
        <v>#N/A</v>
      </c>
      <c r="I50" s="136">
        <f>IF(ISNUMBER('実質公債費比率（分子）の構造'!M$53),'実質公債費比率（分子）の構造'!M$53,NA())</f>
        <v>1450</v>
      </c>
      <c r="J50" s="136" t="e">
        <f>NA()</f>
        <v>#N/A</v>
      </c>
      <c r="K50" s="136" t="e">
        <f>NA()</f>
        <v>#N/A</v>
      </c>
      <c r="L50" s="136">
        <f>IF(ISNUMBER('実質公債費比率（分子）の構造'!N$53),'実質公債費比率（分子）の構造'!N$53,NA())</f>
        <v>1338</v>
      </c>
      <c r="M50" s="136" t="e">
        <f>NA()</f>
        <v>#N/A</v>
      </c>
      <c r="N50" s="136" t="e">
        <f>NA()</f>
        <v>#N/A</v>
      </c>
      <c r="O50" s="136">
        <f>IF(ISNUMBER('実質公債費比率（分子）の構造'!O$53),'実質公債費比率（分子）の構造'!O$53,NA())</f>
        <v>1253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23627</v>
      </c>
      <c r="E56" s="135"/>
      <c r="F56" s="135"/>
      <c r="G56" s="135">
        <f>'将来負担比率（分子）の構造'!J$51</f>
        <v>22528</v>
      </c>
      <c r="H56" s="135"/>
      <c r="I56" s="135"/>
      <c r="J56" s="135">
        <f>'将来負担比率（分子）の構造'!K$51</f>
        <v>22354</v>
      </c>
      <c r="K56" s="135"/>
      <c r="L56" s="135"/>
      <c r="M56" s="135">
        <f>'将来負担比率（分子）の構造'!L$51</f>
        <v>22321</v>
      </c>
      <c r="N56" s="135"/>
      <c r="O56" s="135"/>
      <c r="P56" s="135">
        <f>'将来負担比率（分子）の構造'!M$51</f>
        <v>22054</v>
      </c>
    </row>
    <row r="57" spans="1:16">
      <c r="A57" s="135" t="s">
        <v>35</v>
      </c>
      <c r="B57" s="135"/>
      <c r="C57" s="135"/>
      <c r="D57" s="135">
        <f>'将来負担比率（分子）の構造'!I$50</f>
        <v>3437</v>
      </c>
      <c r="E57" s="135"/>
      <c r="F57" s="135"/>
      <c r="G57" s="135">
        <f>'将来負担比率（分子）の構造'!J$50</f>
        <v>3218</v>
      </c>
      <c r="H57" s="135"/>
      <c r="I57" s="135"/>
      <c r="J57" s="135">
        <f>'将来負担比率（分子）の構造'!K$50</f>
        <v>3347</v>
      </c>
      <c r="K57" s="135"/>
      <c r="L57" s="135"/>
      <c r="M57" s="135">
        <f>'将来負担比率（分子）の構造'!L$50</f>
        <v>1453</v>
      </c>
      <c r="N57" s="135"/>
      <c r="O57" s="135"/>
      <c r="P57" s="135">
        <f>'将来負担比率（分子）の構造'!M$50</f>
        <v>1393</v>
      </c>
    </row>
    <row r="58" spans="1:16">
      <c r="A58" s="135" t="s">
        <v>34</v>
      </c>
      <c r="B58" s="135"/>
      <c r="C58" s="135"/>
      <c r="D58" s="135">
        <f>'将来負担比率（分子）の構造'!I$49</f>
        <v>1948</v>
      </c>
      <c r="E58" s="135"/>
      <c r="F58" s="135"/>
      <c r="G58" s="135">
        <f>'将来負担比率（分子）の構造'!J$49</f>
        <v>1993</v>
      </c>
      <c r="H58" s="135"/>
      <c r="I58" s="135"/>
      <c r="J58" s="135">
        <f>'将来負担比率（分子）の構造'!K$49</f>
        <v>2669</v>
      </c>
      <c r="K58" s="135"/>
      <c r="L58" s="135"/>
      <c r="M58" s="135">
        <f>'将来負担比率（分子）の構造'!L$49</f>
        <v>3528</v>
      </c>
      <c r="N58" s="135"/>
      <c r="O58" s="135"/>
      <c r="P58" s="135">
        <f>'将来負担比率（分子）の構造'!M$49</f>
        <v>3552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2545</v>
      </c>
      <c r="C61" s="135"/>
      <c r="D61" s="135"/>
      <c r="E61" s="135">
        <f>'将来負担比率（分子）の構造'!J$46</f>
        <v>2271</v>
      </c>
      <c r="F61" s="135"/>
      <c r="G61" s="135"/>
      <c r="H61" s="135">
        <f>'将来負担比率（分子）の構造'!K$46</f>
        <v>2132</v>
      </c>
      <c r="I61" s="135"/>
      <c r="J61" s="135"/>
      <c r="K61" s="135">
        <f>'将来負担比率（分子）の構造'!L$46</f>
        <v>2150</v>
      </c>
      <c r="L61" s="135"/>
      <c r="M61" s="135"/>
      <c r="N61" s="135">
        <f>'将来負担比率（分子）の構造'!M$46</f>
        <v>2059</v>
      </c>
      <c r="O61" s="135"/>
      <c r="P61" s="135"/>
    </row>
    <row r="62" spans="1:16">
      <c r="A62" s="135" t="s">
        <v>29</v>
      </c>
      <c r="B62" s="135">
        <f>'将来負担比率（分子）の構造'!I$45</f>
        <v>4158</v>
      </c>
      <c r="C62" s="135"/>
      <c r="D62" s="135"/>
      <c r="E62" s="135">
        <f>'将来負担比率（分子）の構造'!J$45</f>
        <v>3975</v>
      </c>
      <c r="F62" s="135"/>
      <c r="G62" s="135"/>
      <c r="H62" s="135">
        <f>'将来負担比率（分子）の構造'!K$45</f>
        <v>4122</v>
      </c>
      <c r="I62" s="135"/>
      <c r="J62" s="135"/>
      <c r="K62" s="135">
        <f>'将来負担比率（分子）の構造'!L$45</f>
        <v>3415</v>
      </c>
      <c r="L62" s="135"/>
      <c r="M62" s="135"/>
      <c r="N62" s="135">
        <f>'将来負担比率（分子）の構造'!M$45</f>
        <v>3164</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14</v>
      </c>
      <c r="L63" s="135"/>
      <c r="M63" s="135"/>
      <c r="N63" s="135">
        <f>'将来負担比率（分子）の構造'!M$44</f>
        <v>243</v>
      </c>
      <c r="O63" s="135"/>
      <c r="P63" s="135"/>
    </row>
    <row r="64" spans="1:16">
      <c r="A64" s="135" t="s">
        <v>27</v>
      </c>
      <c r="B64" s="135">
        <f>'将来負担比率（分子）の構造'!I$43</f>
        <v>9621</v>
      </c>
      <c r="C64" s="135"/>
      <c r="D64" s="135"/>
      <c r="E64" s="135">
        <f>'将来負担比率（分子）の構造'!J$43</f>
        <v>9223</v>
      </c>
      <c r="F64" s="135"/>
      <c r="G64" s="135"/>
      <c r="H64" s="135">
        <f>'将来負担比率（分子）の構造'!K$43</f>
        <v>8794</v>
      </c>
      <c r="I64" s="135"/>
      <c r="J64" s="135"/>
      <c r="K64" s="135">
        <f>'将来負担比率（分子）の構造'!L$43</f>
        <v>8759</v>
      </c>
      <c r="L64" s="135"/>
      <c r="M64" s="135"/>
      <c r="N64" s="135">
        <f>'将来負担比率（分子）の構造'!M$43</f>
        <v>8138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28072</v>
      </c>
      <c r="C66" s="135"/>
      <c r="D66" s="135"/>
      <c r="E66" s="135">
        <f>'将来負担比率（分子）の構造'!J$41</f>
        <v>26433</v>
      </c>
      <c r="F66" s="135"/>
      <c r="G66" s="135"/>
      <c r="H66" s="135">
        <f>'将来負担比率（分子）の構造'!K$41</f>
        <v>25404</v>
      </c>
      <c r="I66" s="135"/>
      <c r="J66" s="135"/>
      <c r="K66" s="135">
        <f>'将来負担比率（分子）の構造'!L$41</f>
        <v>24977</v>
      </c>
      <c r="L66" s="135"/>
      <c r="M66" s="135"/>
      <c r="N66" s="135">
        <f>'将来負担比率（分子）の構造'!M$41</f>
        <v>24048</v>
      </c>
      <c r="O66" s="135"/>
      <c r="P66" s="135"/>
    </row>
    <row r="67" spans="1:16">
      <c r="A67" s="135" t="s">
        <v>63</v>
      </c>
      <c r="B67" s="135" t="e">
        <f>NA()</f>
        <v>#N/A</v>
      </c>
      <c r="C67" s="135">
        <f>IF(ISNUMBER('将来負担比率（分子）の構造'!I$52), IF('将来負担比率（分子）の構造'!I$52 &lt; 0, 0, '将来負担比率（分子）の構造'!I$52), NA())</f>
        <v>15385</v>
      </c>
      <c r="D67" s="135" t="e">
        <f>NA()</f>
        <v>#N/A</v>
      </c>
      <c r="E67" s="135" t="e">
        <f>NA()</f>
        <v>#N/A</v>
      </c>
      <c r="F67" s="135">
        <f>IF(ISNUMBER('将来負担比率（分子）の構造'!J$52), IF('将来負担比率（分子）の構造'!J$52 &lt; 0, 0, '将来負担比率（分子）の構造'!J$52), NA())</f>
        <v>14164</v>
      </c>
      <c r="G67" s="135" t="e">
        <f>NA()</f>
        <v>#N/A</v>
      </c>
      <c r="H67" s="135" t="e">
        <f>NA()</f>
        <v>#N/A</v>
      </c>
      <c r="I67" s="135">
        <f>IF(ISNUMBER('将来負担比率（分子）の構造'!K$52), IF('将来負担比率（分子）の構造'!K$52 &lt; 0, 0, '将来負担比率（分子）の構造'!K$52), NA())</f>
        <v>12082</v>
      </c>
      <c r="J67" s="135" t="e">
        <f>NA()</f>
        <v>#N/A</v>
      </c>
      <c r="K67" s="135" t="e">
        <f>NA()</f>
        <v>#N/A</v>
      </c>
      <c r="L67" s="135">
        <f>IF(ISNUMBER('将来負担比率（分子）の構造'!L$52), IF('将来負担比率（分子）の構造'!L$52 &lt; 0, 0, '将来負担比率（分子）の構造'!L$52), NA())</f>
        <v>12012</v>
      </c>
      <c r="M67" s="135" t="e">
        <f>NA()</f>
        <v>#N/A</v>
      </c>
      <c r="N67" s="135" t="e">
        <f>NA()</f>
        <v>#N/A</v>
      </c>
      <c r="O67" s="135">
        <f>IF(ISNUMBER('将来負担比率（分子）の構造'!M$52), IF('将来負担比率（分子）の構造'!M$52 &lt; 0, 0, '将来負担比率（分子）の構造'!M$52), NA())</f>
        <v>10654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3289925</v>
      </c>
      <c r="S5" s="639"/>
      <c r="T5" s="639"/>
      <c r="U5" s="639"/>
      <c r="V5" s="639"/>
      <c r="W5" s="639"/>
      <c r="X5" s="639"/>
      <c r="Y5" s="686"/>
      <c r="Z5" s="699">
        <v>17</v>
      </c>
      <c r="AA5" s="699"/>
      <c r="AB5" s="699"/>
      <c r="AC5" s="699"/>
      <c r="AD5" s="700">
        <v>3163129</v>
      </c>
      <c r="AE5" s="700"/>
      <c r="AF5" s="700"/>
      <c r="AG5" s="700"/>
      <c r="AH5" s="700"/>
      <c r="AI5" s="700"/>
      <c r="AJ5" s="700"/>
      <c r="AK5" s="700"/>
      <c r="AL5" s="687">
        <v>30.6</v>
      </c>
      <c r="AM5" s="656"/>
      <c r="AN5" s="656"/>
      <c r="AO5" s="688"/>
      <c r="AP5" s="673" t="s">
        <v>207</v>
      </c>
      <c r="AQ5" s="674"/>
      <c r="AR5" s="674"/>
      <c r="AS5" s="674"/>
      <c r="AT5" s="674"/>
      <c r="AU5" s="674"/>
      <c r="AV5" s="674"/>
      <c r="AW5" s="674"/>
      <c r="AX5" s="674"/>
      <c r="AY5" s="674"/>
      <c r="AZ5" s="674"/>
      <c r="BA5" s="674"/>
      <c r="BB5" s="674"/>
      <c r="BC5" s="674"/>
      <c r="BD5" s="674"/>
      <c r="BE5" s="674"/>
      <c r="BF5" s="675"/>
      <c r="BG5" s="588">
        <v>3163129</v>
      </c>
      <c r="BH5" s="589"/>
      <c r="BI5" s="589"/>
      <c r="BJ5" s="589"/>
      <c r="BK5" s="589"/>
      <c r="BL5" s="589"/>
      <c r="BM5" s="589"/>
      <c r="BN5" s="590"/>
      <c r="BO5" s="641">
        <v>96.1</v>
      </c>
      <c r="BP5" s="641"/>
      <c r="BQ5" s="641"/>
      <c r="BR5" s="641"/>
      <c r="BS5" s="642">
        <v>19596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185839</v>
      </c>
      <c r="S6" s="589"/>
      <c r="T6" s="589"/>
      <c r="U6" s="589"/>
      <c r="V6" s="589"/>
      <c r="W6" s="589"/>
      <c r="X6" s="589"/>
      <c r="Y6" s="590"/>
      <c r="Z6" s="641">
        <v>1</v>
      </c>
      <c r="AA6" s="641"/>
      <c r="AB6" s="641"/>
      <c r="AC6" s="641"/>
      <c r="AD6" s="642">
        <v>185839</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3163129</v>
      </c>
      <c r="BH6" s="589"/>
      <c r="BI6" s="589"/>
      <c r="BJ6" s="589"/>
      <c r="BK6" s="589"/>
      <c r="BL6" s="589"/>
      <c r="BM6" s="589"/>
      <c r="BN6" s="590"/>
      <c r="BO6" s="641">
        <v>96.1</v>
      </c>
      <c r="BP6" s="641"/>
      <c r="BQ6" s="641"/>
      <c r="BR6" s="641"/>
      <c r="BS6" s="642">
        <v>19596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161657</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161657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9808</v>
      </c>
      <c r="S7" s="589"/>
      <c r="T7" s="589"/>
      <c r="U7" s="589"/>
      <c r="V7" s="589"/>
      <c r="W7" s="589"/>
      <c r="X7" s="589"/>
      <c r="Y7" s="590"/>
      <c r="Z7" s="641">
        <v>0.1</v>
      </c>
      <c r="AA7" s="641"/>
      <c r="AB7" s="641"/>
      <c r="AC7" s="641"/>
      <c r="AD7" s="642">
        <v>9808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1366384</v>
      </c>
      <c r="BH7" s="589"/>
      <c r="BI7" s="589"/>
      <c r="BJ7" s="589"/>
      <c r="BK7" s="589"/>
      <c r="BL7" s="589"/>
      <c r="BM7" s="589"/>
      <c r="BN7" s="590"/>
      <c r="BO7" s="641">
        <v>41.5</v>
      </c>
      <c r="BP7" s="641"/>
      <c r="BQ7" s="641"/>
      <c r="BR7" s="641"/>
      <c r="BS7" s="642">
        <v>19596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1923330</v>
      </c>
      <c r="CS7" s="589"/>
      <c r="CT7" s="589"/>
      <c r="CU7" s="589"/>
      <c r="CV7" s="589"/>
      <c r="CW7" s="589"/>
      <c r="CX7" s="589"/>
      <c r="CY7" s="590"/>
      <c r="CZ7" s="641">
        <v>10.199999999999999</v>
      </c>
      <c r="DA7" s="641"/>
      <c r="DB7" s="641"/>
      <c r="DC7" s="641"/>
      <c r="DD7" s="594">
        <v>47981</v>
      </c>
      <c r="DE7" s="589"/>
      <c r="DF7" s="589"/>
      <c r="DG7" s="589"/>
      <c r="DH7" s="589"/>
      <c r="DI7" s="589"/>
      <c r="DJ7" s="589"/>
      <c r="DK7" s="589"/>
      <c r="DL7" s="589"/>
      <c r="DM7" s="589"/>
      <c r="DN7" s="589"/>
      <c r="DO7" s="589"/>
      <c r="DP7" s="590"/>
      <c r="DQ7" s="594">
        <v>1693218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43387</v>
      </c>
      <c r="S8" s="589"/>
      <c r="T8" s="589"/>
      <c r="U8" s="589"/>
      <c r="V8" s="589"/>
      <c r="W8" s="589"/>
      <c r="X8" s="589"/>
      <c r="Y8" s="590"/>
      <c r="Z8" s="641">
        <v>0.2</v>
      </c>
      <c r="AA8" s="641"/>
      <c r="AB8" s="641"/>
      <c r="AC8" s="641"/>
      <c r="AD8" s="642">
        <v>43387</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48063</v>
      </c>
      <c r="BH8" s="589"/>
      <c r="BI8" s="589"/>
      <c r="BJ8" s="589"/>
      <c r="BK8" s="589"/>
      <c r="BL8" s="589"/>
      <c r="BM8" s="589"/>
      <c r="BN8" s="590"/>
      <c r="BO8" s="641">
        <v>1.5</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5414195</v>
      </c>
      <c r="CS8" s="589"/>
      <c r="CT8" s="589"/>
      <c r="CU8" s="589"/>
      <c r="CV8" s="589"/>
      <c r="CW8" s="589"/>
      <c r="CX8" s="589"/>
      <c r="CY8" s="590"/>
      <c r="CZ8" s="641">
        <v>28.7</v>
      </c>
      <c r="DA8" s="641"/>
      <c r="DB8" s="641"/>
      <c r="DC8" s="641"/>
      <c r="DD8" s="594">
        <v>19873</v>
      </c>
      <c r="DE8" s="589"/>
      <c r="DF8" s="589"/>
      <c r="DG8" s="589"/>
      <c r="DH8" s="589"/>
      <c r="DI8" s="589"/>
      <c r="DJ8" s="589"/>
      <c r="DK8" s="589"/>
      <c r="DL8" s="589"/>
      <c r="DM8" s="589"/>
      <c r="DN8" s="589"/>
      <c r="DO8" s="589"/>
      <c r="DP8" s="590"/>
      <c r="DQ8" s="594">
        <v>3029694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23537</v>
      </c>
      <c r="S9" s="589"/>
      <c r="T9" s="589"/>
      <c r="U9" s="589"/>
      <c r="V9" s="589"/>
      <c r="W9" s="589"/>
      <c r="X9" s="589"/>
      <c r="Y9" s="590"/>
      <c r="Z9" s="641">
        <v>0.1</v>
      </c>
      <c r="AA9" s="641"/>
      <c r="AB9" s="641"/>
      <c r="AC9" s="641"/>
      <c r="AD9" s="642">
        <v>23537</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1121674</v>
      </c>
      <c r="BH9" s="589"/>
      <c r="BI9" s="589"/>
      <c r="BJ9" s="589"/>
      <c r="BK9" s="589"/>
      <c r="BL9" s="589"/>
      <c r="BM9" s="589"/>
      <c r="BN9" s="590"/>
      <c r="BO9" s="641">
        <v>34.1</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2854571</v>
      </c>
      <c r="CS9" s="589"/>
      <c r="CT9" s="589"/>
      <c r="CU9" s="589"/>
      <c r="CV9" s="589"/>
      <c r="CW9" s="589"/>
      <c r="CX9" s="589"/>
      <c r="CY9" s="590"/>
      <c r="CZ9" s="641">
        <v>15.1</v>
      </c>
      <c r="DA9" s="641"/>
      <c r="DB9" s="641"/>
      <c r="DC9" s="641"/>
      <c r="DD9" s="594">
        <v>984170</v>
      </c>
      <c r="DE9" s="589"/>
      <c r="DF9" s="589"/>
      <c r="DG9" s="589"/>
      <c r="DH9" s="589"/>
      <c r="DI9" s="589"/>
      <c r="DJ9" s="589"/>
      <c r="DK9" s="589"/>
      <c r="DL9" s="589"/>
      <c r="DM9" s="589"/>
      <c r="DN9" s="589"/>
      <c r="DO9" s="589"/>
      <c r="DP9" s="590"/>
      <c r="DQ9" s="594">
        <v>1415206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335132</v>
      </c>
      <c r="S10" s="589"/>
      <c r="T10" s="589"/>
      <c r="U10" s="589"/>
      <c r="V10" s="589"/>
      <c r="W10" s="589"/>
      <c r="X10" s="589"/>
      <c r="Y10" s="590"/>
      <c r="Z10" s="641">
        <v>1.7</v>
      </c>
      <c r="AA10" s="641"/>
      <c r="AB10" s="641"/>
      <c r="AC10" s="641"/>
      <c r="AD10" s="642">
        <v>335132</v>
      </c>
      <c r="AE10" s="642"/>
      <c r="AF10" s="642"/>
      <c r="AG10" s="642"/>
      <c r="AH10" s="642"/>
      <c r="AI10" s="642"/>
      <c r="AJ10" s="642"/>
      <c r="AK10" s="642"/>
      <c r="AL10" s="611">
        <v>3.2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76656</v>
      </c>
      <c r="BH10" s="589"/>
      <c r="BI10" s="589"/>
      <c r="BJ10" s="589"/>
      <c r="BK10" s="589"/>
      <c r="BL10" s="589"/>
      <c r="BM10" s="589"/>
      <c r="BN10" s="590"/>
      <c r="BO10" s="641">
        <v>2.2999999999999998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16525</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8880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44696</v>
      </c>
      <c r="S11" s="589"/>
      <c r="T11" s="589"/>
      <c r="U11" s="589"/>
      <c r="V11" s="589"/>
      <c r="W11" s="589"/>
      <c r="X11" s="589"/>
      <c r="Y11" s="590"/>
      <c r="Z11" s="641">
        <v>0.2</v>
      </c>
      <c r="AA11" s="641"/>
      <c r="AB11" s="641"/>
      <c r="AC11" s="641"/>
      <c r="AD11" s="642">
        <v>44696</v>
      </c>
      <c r="AE11" s="642"/>
      <c r="AF11" s="642"/>
      <c r="AG11" s="642"/>
      <c r="AH11" s="642"/>
      <c r="AI11" s="642"/>
      <c r="AJ11" s="642"/>
      <c r="AK11" s="642"/>
      <c r="AL11" s="611">
        <v>0.4</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119991</v>
      </c>
      <c r="BH11" s="589"/>
      <c r="BI11" s="589"/>
      <c r="BJ11" s="589"/>
      <c r="BK11" s="589"/>
      <c r="BL11" s="589"/>
      <c r="BM11" s="589"/>
      <c r="BN11" s="590"/>
      <c r="BO11" s="641">
        <v>3.6</v>
      </c>
      <c r="BP11" s="641"/>
      <c r="BQ11" s="641"/>
      <c r="BR11" s="641"/>
      <c r="BS11" s="594">
        <v>19596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882837</v>
      </c>
      <c r="CS11" s="589"/>
      <c r="CT11" s="589"/>
      <c r="CU11" s="589"/>
      <c r="CV11" s="589"/>
      <c r="CW11" s="589"/>
      <c r="CX11" s="589"/>
      <c r="CY11" s="590"/>
      <c r="CZ11" s="641">
        <v>4.7</v>
      </c>
      <c r="DA11" s="641"/>
      <c r="DB11" s="641"/>
      <c r="DC11" s="641"/>
      <c r="DD11" s="594">
        <v>225937</v>
      </c>
      <c r="DE11" s="589"/>
      <c r="DF11" s="589"/>
      <c r="DG11" s="589"/>
      <c r="DH11" s="589"/>
      <c r="DI11" s="589"/>
      <c r="DJ11" s="589"/>
      <c r="DK11" s="589"/>
      <c r="DL11" s="589"/>
      <c r="DM11" s="589"/>
      <c r="DN11" s="589"/>
      <c r="DO11" s="589"/>
      <c r="DP11" s="590"/>
      <c r="DQ11" s="594">
        <v>383508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1513467</v>
      </c>
      <c r="BH12" s="589"/>
      <c r="BI12" s="589"/>
      <c r="BJ12" s="589"/>
      <c r="BK12" s="589"/>
      <c r="BL12" s="589"/>
      <c r="BM12" s="589"/>
      <c r="BN12" s="590"/>
      <c r="BO12" s="641">
        <v>46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219942</v>
      </c>
      <c r="CS12" s="589"/>
      <c r="CT12" s="589"/>
      <c r="CU12" s="589"/>
      <c r="CV12" s="589"/>
      <c r="CW12" s="589"/>
      <c r="CX12" s="589"/>
      <c r="CY12" s="590"/>
      <c r="CZ12" s="641">
        <v>1.2</v>
      </c>
      <c r="DA12" s="641"/>
      <c r="DB12" s="641"/>
      <c r="DC12" s="641"/>
      <c r="DD12" s="594">
        <v>31489</v>
      </c>
      <c r="DE12" s="589"/>
      <c r="DF12" s="589"/>
      <c r="DG12" s="589"/>
      <c r="DH12" s="589"/>
      <c r="DI12" s="589"/>
      <c r="DJ12" s="589"/>
      <c r="DK12" s="589"/>
      <c r="DL12" s="589"/>
      <c r="DM12" s="589"/>
      <c r="DN12" s="589"/>
      <c r="DO12" s="589"/>
      <c r="DP12" s="590"/>
      <c r="DQ12" s="594">
        <v>94404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24448</v>
      </c>
      <c r="S13" s="589"/>
      <c r="T13" s="589"/>
      <c r="U13" s="589"/>
      <c r="V13" s="589"/>
      <c r="W13" s="589"/>
      <c r="X13" s="589"/>
      <c r="Y13" s="590"/>
      <c r="Z13" s="641">
        <v>0.1</v>
      </c>
      <c r="AA13" s="641"/>
      <c r="AB13" s="641"/>
      <c r="AC13" s="641"/>
      <c r="AD13" s="642">
        <v>24448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1510361</v>
      </c>
      <c r="BH13" s="589"/>
      <c r="BI13" s="589"/>
      <c r="BJ13" s="589"/>
      <c r="BK13" s="589"/>
      <c r="BL13" s="589"/>
      <c r="BM13" s="589"/>
      <c r="BN13" s="590"/>
      <c r="BO13" s="641">
        <v>45.9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1563251</v>
      </c>
      <c r="CS13" s="589"/>
      <c r="CT13" s="589"/>
      <c r="CU13" s="589"/>
      <c r="CV13" s="589"/>
      <c r="CW13" s="589"/>
      <c r="CX13" s="589"/>
      <c r="CY13" s="590"/>
      <c r="CZ13" s="641">
        <v>8.3000000000000007</v>
      </c>
      <c r="DA13" s="641"/>
      <c r="DB13" s="641"/>
      <c r="DC13" s="641"/>
      <c r="DD13" s="594">
        <v>469614</v>
      </c>
      <c r="DE13" s="589"/>
      <c r="DF13" s="589"/>
      <c r="DG13" s="589"/>
      <c r="DH13" s="589"/>
      <c r="DI13" s="589"/>
      <c r="DJ13" s="589"/>
      <c r="DK13" s="589"/>
      <c r="DL13" s="589"/>
      <c r="DM13" s="589"/>
      <c r="DN13" s="589"/>
      <c r="DO13" s="589"/>
      <c r="DP13" s="590"/>
      <c r="DQ13" s="594">
        <v>1197516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94143</v>
      </c>
      <c r="BH14" s="589"/>
      <c r="BI14" s="589"/>
      <c r="BJ14" s="589"/>
      <c r="BK14" s="589"/>
      <c r="BL14" s="589"/>
      <c r="BM14" s="589"/>
      <c r="BN14" s="590"/>
      <c r="BO14" s="641">
        <v>2.9</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966841</v>
      </c>
      <c r="CS14" s="589"/>
      <c r="CT14" s="589"/>
      <c r="CU14" s="589"/>
      <c r="CV14" s="589"/>
      <c r="CW14" s="589"/>
      <c r="CX14" s="589"/>
      <c r="CY14" s="590"/>
      <c r="CZ14" s="641">
        <v>5.0999999999999996</v>
      </c>
      <c r="DA14" s="641"/>
      <c r="DB14" s="641"/>
      <c r="DC14" s="641"/>
      <c r="DD14" s="594">
        <v>101567</v>
      </c>
      <c r="DE14" s="589"/>
      <c r="DF14" s="589"/>
      <c r="DG14" s="589"/>
      <c r="DH14" s="589"/>
      <c r="DI14" s="589"/>
      <c r="DJ14" s="589"/>
      <c r="DK14" s="589"/>
      <c r="DL14" s="589"/>
      <c r="DM14" s="589"/>
      <c r="DN14" s="589"/>
      <c r="DO14" s="589"/>
      <c r="DP14" s="590"/>
      <c r="DQ14" s="594">
        <v>679344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9883</v>
      </c>
      <c r="S15" s="589"/>
      <c r="T15" s="589"/>
      <c r="U15" s="589"/>
      <c r="V15" s="589"/>
      <c r="W15" s="589"/>
      <c r="X15" s="589"/>
      <c r="Y15" s="590"/>
      <c r="Z15" s="641">
        <v>0.1</v>
      </c>
      <c r="AA15" s="641"/>
      <c r="AB15" s="641"/>
      <c r="AC15" s="641"/>
      <c r="AD15" s="642">
        <v>9883</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189135</v>
      </c>
      <c r="BH15" s="589"/>
      <c r="BI15" s="589"/>
      <c r="BJ15" s="589"/>
      <c r="BK15" s="589"/>
      <c r="BL15" s="589"/>
      <c r="BM15" s="589"/>
      <c r="BN15" s="590"/>
      <c r="BO15" s="641">
        <v>5.7</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1400834</v>
      </c>
      <c r="CS15" s="589"/>
      <c r="CT15" s="589"/>
      <c r="CU15" s="589"/>
      <c r="CV15" s="589"/>
      <c r="CW15" s="589"/>
      <c r="CX15" s="589"/>
      <c r="CY15" s="590"/>
      <c r="CZ15" s="641">
        <v>7.4</v>
      </c>
      <c r="DA15" s="641"/>
      <c r="DB15" s="641"/>
      <c r="DC15" s="641"/>
      <c r="DD15" s="594">
        <v>261163</v>
      </c>
      <c r="DE15" s="589"/>
      <c r="DF15" s="589"/>
      <c r="DG15" s="589"/>
      <c r="DH15" s="589"/>
      <c r="DI15" s="589"/>
      <c r="DJ15" s="589"/>
      <c r="DK15" s="589"/>
      <c r="DL15" s="589"/>
      <c r="DM15" s="589"/>
      <c r="DN15" s="589"/>
      <c r="DO15" s="589"/>
      <c r="DP15" s="590"/>
      <c r="DQ15" s="594">
        <v>1069973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7638091</v>
      </c>
      <c r="S16" s="589"/>
      <c r="T16" s="589"/>
      <c r="U16" s="589"/>
      <c r="V16" s="589"/>
      <c r="W16" s="589"/>
      <c r="X16" s="589"/>
      <c r="Y16" s="590"/>
      <c r="Z16" s="641">
        <v>39.4</v>
      </c>
      <c r="AA16" s="641"/>
      <c r="AB16" s="641"/>
      <c r="AC16" s="641"/>
      <c r="AD16" s="642">
        <v>6465496</v>
      </c>
      <c r="AE16" s="642"/>
      <c r="AF16" s="642"/>
      <c r="AG16" s="642"/>
      <c r="AH16" s="642"/>
      <c r="AI16" s="642"/>
      <c r="AJ16" s="642"/>
      <c r="AK16" s="642"/>
      <c r="AL16" s="611">
        <v>62.6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331689</v>
      </c>
      <c r="CS16" s="589"/>
      <c r="CT16" s="589"/>
      <c r="CU16" s="589"/>
      <c r="CV16" s="589"/>
      <c r="CW16" s="589"/>
      <c r="CX16" s="589"/>
      <c r="CY16" s="590"/>
      <c r="CZ16" s="641">
        <v>1.8</v>
      </c>
      <c r="DA16" s="641"/>
      <c r="DB16" s="641"/>
      <c r="DC16" s="641"/>
      <c r="DD16" s="594" t="s">
        <v>220</v>
      </c>
      <c r="DE16" s="589"/>
      <c r="DF16" s="589"/>
      <c r="DG16" s="589"/>
      <c r="DH16" s="589"/>
      <c r="DI16" s="589"/>
      <c r="DJ16" s="589"/>
      <c r="DK16" s="589"/>
      <c r="DL16" s="589"/>
      <c r="DM16" s="589"/>
      <c r="DN16" s="589"/>
      <c r="DO16" s="589"/>
      <c r="DP16" s="590"/>
      <c r="DQ16" s="594">
        <v>10792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6465496</v>
      </c>
      <c r="S17" s="589"/>
      <c r="T17" s="589"/>
      <c r="U17" s="589"/>
      <c r="V17" s="589"/>
      <c r="W17" s="589"/>
      <c r="X17" s="589"/>
      <c r="Y17" s="590"/>
      <c r="Z17" s="641">
        <v>33.4</v>
      </c>
      <c r="AA17" s="641"/>
      <c r="AB17" s="641"/>
      <c r="AC17" s="641"/>
      <c r="AD17" s="642">
        <v>6465496</v>
      </c>
      <c r="AE17" s="642"/>
      <c r="AF17" s="642"/>
      <c r="AG17" s="642"/>
      <c r="AH17" s="642"/>
      <c r="AI17" s="642"/>
      <c r="AJ17" s="642"/>
      <c r="AK17" s="642"/>
      <c r="AL17" s="611">
        <v>62.6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3154612</v>
      </c>
      <c r="CS17" s="589"/>
      <c r="CT17" s="589"/>
      <c r="CU17" s="589"/>
      <c r="CV17" s="589"/>
      <c r="CW17" s="589"/>
      <c r="CX17" s="589"/>
      <c r="CY17" s="590"/>
      <c r="CZ17" s="641">
        <v>16.7</v>
      </c>
      <c r="DA17" s="641"/>
      <c r="DB17" s="641"/>
      <c r="DC17" s="641"/>
      <c r="DD17" s="594" t="s">
        <v>220</v>
      </c>
      <c r="DE17" s="589"/>
      <c r="DF17" s="589"/>
      <c r="DG17" s="589"/>
      <c r="DH17" s="589"/>
      <c r="DI17" s="589"/>
      <c r="DJ17" s="589"/>
      <c r="DK17" s="589"/>
      <c r="DL17" s="589"/>
      <c r="DM17" s="589"/>
      <c r="DN17" s="589"/>
      <c r="DO17" s="589"/>
      <c r="DP17" s="590"/>
      <c r="DQ17" s="594">
        <v>3091217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1172595</v>
      </c>
      <c r="S18" s="589"/>
      <c r="T18" s="589"/>
      <c r="U18" s="589"/>
      <c r="V18" s="589"/>
      <c r="W18" s="589"/>
      <c r="X18" s="589"/>
      <c r="Y18" s="590"/>
      <c r="Z18" s="641">
        <v>6.1</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126796</v>
      </c>
      <c r="BH19" s="589"/>
      <c r="BI19" s="589"/>
      <c r="BJ19" s="589"/>
      <c r="BK19" s="589"/>
      <c r="BL19" s="589"/>
      <c r="BM19" s="589"/>
      <c r="BN19" s="590"/>
      <c r="BO19" s="641">
        <v>3.9</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11604746</v>
      </c>
      <c r="S20" s="589"/>
      <c r="T20" s="589"/>
      <c r="U20" s="589"/>
      <c r="V20" s="589"/>
      <c r="W20" s="589"/>
      <c r="X20" s="589"/>
      <c r="Y20" s="590"/>
      <c r="Z20" s="641">
        <v>59.9</v>
      </c>
      <c r="AA20" s="641"/>
      <c r="AB20" s="641"/>
      <c r="AC20" s="641"/>
      <c r="AD20" s="642">
        <v>10305355</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126796</v>
      </c>
      <c r="BH20" s="589"/>
      <c r="BI20" s="589"/>
      <c r="BJ20" s="589"/>
      <c r="BK20" s="589"/>
      <c r="BL20" s="589"/>
      <c r="BM20" s="589"/>
      <c r="BN20" s="590"/>
      <c r="BO20" s="641">
        <v>3.9</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18890284</v>
      </c>
      <c r="CS20" s="589"/>
      <c r="CT20" s="589"/>
      <c r="CU20" s="589"/>
      <c r="CV20" s="589"/>
      <c r="CW20" s="589"/>
      <c r="CX20" s="589"/>
      <c r="CY20" s="590"/>
      <c r="CZ20" s="641">
        <v>100</v>
      </c>
      <c r="DA20" s="641"/>
      <c r="DB20" s="641"/>
      <c r="DC20" s="641"/>
      <c r="DD20" s="594">
        <v>2141794</v>
      </c>
      <c r="DE20" s="589"/>
      <c r="DF20" s="589"/>
      <c r="DG20" s="589"/>
      <c r="DH20" s="589"/>
      <c r="DI20" s="589"/>
      <c r="DJ20" s="589"/>
      <c r="DK20" s="589"/>
      <c r="DL20" s="589"/>
      <c r="DM20" s="589"/>
      <c r="DN20" s="589"/>
      <c r="DO20" s="589"/>
      <c r="DP20" s="590"/>
      <c r="DQ20" s="594">
        <v>12835409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4628</v>
      </c>
      <c r="S21" s="589"/>
      <c r="T21" s="589"/>
      <c r="U21" s="589"/>
      <c r="V21" s="589"/>
      <c r="W21" s="589"/>
      <c r="X21" s="589"/>
      <c r="Y21" s="590"/>
      <c r="Z21" s="641">
        <v>0</v>
      </c>
      <c r="AA21" s="641"/>
      <c r="AB21" s="641"/>
      <c r="AC21" s="641"/>
      <c r="AD21" s="642">
        <v>4628</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692952</v>
      </c>
      <c r="S22" s="589"/>
      <c r="T22" s="589"/>
      <c r="U22" s="589"/>
      <c r="V22" s="589"/>
      <c r="W22" s="589"/>
      <c r="X22" s="589"/>
      <c r="Y22" s="590"/>
      <c r="Z22" s="641">
        <v>3.6</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289049</v>
      </c>
      <c r="S23" s="589"/>
      <c r="T23" s="589"/>
      <c r="U23" s="589"/>
      <c r="V23" s="589"/>
      <c r="W23" s="589"/>
      <c r="X23" s="589"/>
      <c r="Y23" s="590"/>
      <c r="Z23" s="641">
        <v>1.5</v>
      </c>
      <c r="AA23" s="641"/>
      <c r="AB23" s="641"/>
      <c r="AC23" s="641"/>
      <c r="AD23" s="642">
        <v>12024</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126796</v>
      </c>
      <c r="BH23" s="589"/>
      <c r="BI23" s="589"/>
      <c r="BJ23" s="589"/>
      <c r="BK23" s="589"/>
      <c r="BL23" s="589"/>
      <c r="BM23" s="589"/>
      <c r="BN23" s="590"/>
      <c r="BO23" s="641">
        <v>3.9</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166426</v>
      </c>
      <c r="S24" s="589"/>
      <c r="T24" s="589"/>
      <c r="U24" s="589"/>
      <c r="V24" s="589"/>
      <c r="W24" s="589"/>
      <c r="X24" s="589"/>
      <c r="Y24" s="590"/>
      <c r="Z24" s="641">
        <v>0.9</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8889718</v>
      </c>
      <c r="CS24" s="639"/>
      <c r="CT24" s="639"/>
      <c r="CU24" s="639"/>
      <c r="CV24" s="639"/>
      <c r="CW24" s="639"/>
      <c r="CX24" s="639"/>
      <c r="CY24" s="686"/>
      <c r="CZ24" s="690">
        <v>47.1</v>
      </c>
      <c r="DA24" s="691"/>
      <c r="DB24" s="691"/>
      <c r="DC24" s="692"/>
      <c r="DD24" s="685">
        <v>6710667</v>
      </c>
      <c r="DE24" s="639"/>
      <c r="DF24" s="639"/>
      <c r="DG24" s="639"/>
      <c r="DH24" s="639"/>
      <c r="DI24" s="639"/>
      <c r="DJ24" s="639"/>
      <c r="DK24" s="686"/>
      <c r="DL24" s="685">
        <v>6482496</v>
      </c>
      <c r="DM24" s="639"/>
      <c r="DN24" s="639"/>
      <c r="DO24" s="639"/>
      <c r="DP24" s="639"/>
      <c r="DQ24" s="639"/>
      <c r="DR24" s="639"/>
      <c r="DS24" s="639"/>
      <c r="DT24" s="639"/>
      <c r="DU24" s="639"/>
      <c r="DV24" s="686"/>
      <c r="DW24" s="687">
        <v>58.9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2249576</v>
      </c>
      <c r="S25" s="589"/>
      <c r="T25" s="589"/>
      <c r="U25" s="589"/>
      <c r="V25" s="589"/>
      <c r="W25" s="589"/>
      <c r="X25" s="589"/>
      <c r="Y25" s="590"/>
      <c r="Z25" s="641">
        <v>11.6</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2935664</v>
      </c>
      <c r="CS25" s="607"/>
      <c r="CT25" s="607"/>
      <c r="CU25" s="607"/>
      <c r="CV25" s="607"/>
      <c r="CW25" s="607"/>
      <c r="CX25" s="607"/>
      <c r="CY25" s="608"/>
      <c r="CZ25" s="591">
        <v>15.5</v>
      </c>
      <c r="DA25" s="609"/>
      <c r="DB25" s="609"/>
      <c r="DC25" s="610"/>
      <c r="DD25" s="594">
        <v>2686337</v>
      </c>
      <c r="DE25" s="607"/>
      <c r="DF25" s="607"/>
      <c r="DG25" s="607"/>
      <c r="DH25" s="607"/>
      <c r="DI25" s="607"/>
      <c r="DJ25" s="607"/>
      <c r="DK25" s="608"/>
      <c r="DL25" s="594">
        <v>2549972</v>
      </c>
      <c r="DM25" s="607"/>
      <c r="DN25" s="607"/>
      <c r="DO25" s="607"/>
      <c r="DP25" s="607"/>
      <c r="DQ25" s="607"/>
      <c r="DR25" s="607"/>
      <c r="DS25" s="607"/>
      <c r="DT25" s="607"/>
      <c r="DU25" s="607"/>
      <c r="DV25" s="608"/>
      <c r="DW25" s="611">
        <v>23.2</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1878580</v>
      </c>
      <c r="CS26" s="589"/>
      <c r="CT26" s="589"/>
      <c r="CU26" s="589"/>
      <c r="CV26" s="589"/>
      <c r="CW26" s="589"/>
      <c r="CX26" s="589"/>
      <c r="CY26" s="590"/>
      <c r="CZ26" s="591">
        <v>9.9</v>
      </c>
      <c r="DA26" s="609"/>
      <c r="DB26" s="609"/>
      <c r="DC26" s="610"/>
      <c r="DD26" s="594">
        <v>1719031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1303009</v>
      </c>
      <c r="S27" s="589"/>
      <c r="T27" s="589"/>
      <c r="U27" s="589"/>
      <c r="V27" s="589"/>
      <c r="W27" s="589"/>
      <c r="X27" s="589"/>
      <c r="Y27" s="590"/>
      <c r="Z27" s="641">
        <v>6.7</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3289925</v>
      </c>
      <c r="BH27" s="589"/>
      <c r="BI27" s="589"/>
      <c r="BJ27" s="589"/>
      <c r="BK27" s="589"/>
      <c r="BL27" s="589"/>
      <c r="BM27" s="589"/>
      <c r="BN27" s="590"/>
      <c r="BO27" s="641">
        <v>100</v>
      </c>
      <c r="BP27" s="641"/>
      <c r="BQ27" s="641"/>
      <c r="BR27" s="641"/>
      <c r="BS27" s="594">
        <v>19596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2812856</v>
      </c>
      <c r="CS27" s="607"/>
      <c r="CT27" s="607"/>
      <c r="CU27" s="607"/>
      <c r="CV27" s="607"/>
      <c r="CW27" s="607"/>
      <c r="CX27" s="607"/>
      <c r="CY27" s="608"/>
      <c r="CZ27" s="591">
        <v>14.9</v>
      </c>
      <c r="DA27" s="609"/>
      <c r="DB27" s="609"/>
      <c r="DC27" s="610"/>
      <c r="DD27" s="594">
        <v>933127</v>
      </c>
      <c r="DE27" s="607"/>
      <c r="DF27" s="607"/>
      <c r="DG27" s="607"/>
      <c r="DH27" s="607"/>
      <c r="DI27" s="607"/>
      <c r="DJ27" s="607"/>
      <c r="DK27" s="608"/>
      <c r="DL27" s="594">
        <v>933102</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8402</v>
      </c>
      <c r="S28" s="589"/>
      <c r="T28" s="589"/>
      <c r="U28" s="589"/>
      <c r="V28" s="589"/>
      <c r="W28" s="589"/>
      <c r="X28" s="589"/>
      <c r="Y28" s="590"/>
      <c r="Z28" s="641">
        <v>0</v>
      </c>
      <c r="AA28" s="641"/>
      <c r="AB28" s="641"/>
      <c r="AC28" s="641"/>
      <c r="AD28" s="642">
        <v>5852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3141198</v>
      </c>
      <c r="CS28" s="589"/>
      <c r="CT28" s="589"/>
      <c r="CU28" s="589"/>
      <c r="CV28" s="589"/>
      <c r="CW28" s="589"/>
      <c r="CX28" s="589"/>
      <c r="CY28" s="590"/>
      <c r="CZ28" s="591">
        <v>16.600000000000001</v>
      </c>
      <c r="DA28" s="609"/>
      <c r="DB28" s="609"/>
      <c r="DC28" s="610"/>
      <c r="DD28" s="594">
        <v>3091203</v>
      </c>
      <c r="DE28" s="589"/>
      <c r="DF28" s="589"/>
      <c r="DG28" s="589"/>
      <c r="DH28" s="589"/>
      <c r="DI28" s="589"/>
      <c r="DJ28" s="589"/>
      <c r="DK28" s="590"/>
      <c r="DL28" s="594">
        <v>2999422</v>
      </c>
      <c r="DM28" s="589"/>
      <c r="DN28" s="589"/>
      <c r="DO28" s="589"/>
      <c r="DP28" s="589"/>
      <c r="DQ28" s="589"/>
      <c r="DR28" s="589"/>
      <c r="DS28" s="589"/>
      <c r="DT28" s="589"/>
      <c r="DU28" s="589"/>
      <c r="DV28" s="590"/>
      <c r="DW28" s="611">
        <v>27.2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2559</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3141198</v>
      </c>
      <c r="CS29" s="607"/>
      <c r="CT29" s="607"/>
      <c r="CU29" s="607"/>
      <c r="CV29" s="607"/>
      <c r="CW29" s="607"/>
      <c r="CX29" s="607"/>
      <c r="CY29" s="608"/>
      <c r="CZ29" s="591">
        <v>16.600000000000001</v>
      </c>
      <c r="DA29" s="609"/>
      <c r="DB29" s="609"/>
      <c r="DC29" s="610"/>
      <c r="DD29" s="594">
        <v>3091203</v>
      </c>
      <c r="DE29" s="607"/>
      <c r="DF29" s="607"/>
      <c r="DG29" s="607"/>
      <c r="DH29" s="607"/>
      <c r="DI29" s="607"/>
      <c r="DJ29" s="607"/>
      <c r="DK29" s="608"/>
      <c r="DL29" s="594">
        <v>2999422</v>
      </c>
      <c r="DM29" s="607"/>
      <c r="DN29" s="607"/>
      <c r="DO29" s="607"/>
      <c r="DP29" s="607"/>
      <c r="DQ29" s="607"/>
      <c r="DR29" s="607"/>
      <c r="DS29" s="607"/>
      <c r="DT29" s="607"/>
      <c r="DU29" s="607"/>
      <c r="DV29" s="608"/>
      <c r="DW29" s="611">
        <v>27.2</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282253</v>
      </c>
      <c r="S30" s="589"/>
      <c r="T30" s="589"/>
      <c r="U30" s="589"/>
      <c r="V30" s="589"/>
      <c r="W30" s="589"/>
      <c r="X30" s="589"/>
      <c r="Y30" s="590"/>
      <c r="Z30" s="641">
        <v>1.5</v>
      </c>
      <c r="AA30" s="641"/>
      <c r="AB30" s="641"/>
      <c r="AC30" s="641"/>
      <c r="AD30" s="642" t="s">
        <v>220</v>
      </c>
      <c r="AE30" s="642"/>
      <c r="AF30" s="642"/>
      <c r="AG30" s="642"/>
      <c r="AH30" s="642"/>
      <c r="AI30" s="642"/>
      <c r="AJ30" s="642"/>
      <c r="AK30" s="642"/>
      <c r="AL30" s="611" t="s">
        <v>220</v>
      </c>
      <c r="AM30" s="643"/>
      <c r="AN30" s="643"/>
      <c r="AO30" s="644"/>
      <c r="AP30" s="664" t="s">
        <v>290</v>
      </c>
      <c r="AQ30" s="665"/>
      <c r="AR30" s="665"/>
      <c r="AS30" s="665"/>
      <c r="AT30" s="670" t="s">
        <v>291</v>
      </c>
      <c r="AU30" s="182"/>
      <c r="AV30" s="182"/>
      <c r="AW30" s="182"/>
      <c r="AX30" s="673" t="s">
        <v>169</v>
      </c>
      <c r="AY30" s="674"/>
      <c r="AZ30" s="674"/>
      <c r="BA30" s="674"/>
      <c r="BB30" s="674"/>
      <c r="BC30" s="674"/>
      <c r="BD30" s="674"/>
      <c r="BE30" s="674"/>
      <c r="BF30" s="675"/>
      <c r="BG30" s="654">
        <v>98.9</v>
      </c>
      <c r="BH30" s="655"/>
      <c r="BI30" s="655"/>
      <c r="BJ30" s="655"/>
      <c r="BK30" s="655"/>
      <c r="BL30" s="655"/>
      <c r="BM30" s="656">
        <v>94.7</v>
      </c>
      <c r="BN30" s="655"/>
      <c r="BO30" s="655"/>
      <c r="BP30" s="655"/>
      <c r="BQ30" s="657"/>
      <c r="BR30" s="654">
        <v>98.7</v>
      </c>
      <c r="BS30" s="655"/>
      <c r="BT30" s="655"/>
      <c r="BU30" s="655"/>
      <c r="BV30" s="655"/>
      <c r="BW30" s="655"/>
      <c r="BX30" s="656">
        <v>94.1</v>
      </c>
      <c r="BY30" s="655"/>
      <c r="BZ30" s="655"/>
      <c r="CA30" s="655"/>
      <c r="CB30" s="657"/>
      <c r="CD30" s="660"/>
      <c r="CE30" s="661"/>
      <c r="CF30" s="625" t="s">
        <v>292</v>
      </c>
      <c r="CG30" s="622"/>
      <c r="CH30" s="622"/>
      <c r="CI30" s="622"/>
      <c r="CJ30" s="622"/>
      <c r="CK30" s="622"/>
      <c r="CL30" s="622"/>
      <c r="CM30" s="622"/>
      <c r="CN30" s="622"/>
      <c r="CO30" s="622"/>
      <c r="CP30" s="622"/>
      <c r="CQ30" s="623"/>
      <c r="CR30" s="588">
        <v>2813071</v>
      </c>
      <c r="CS30" s="589"/>
      <c r="CT30" s="589"/>
      <c r="CU30" s="589"/>
      <c r="CV30" s="589"/>
      <c r="CW30" s="589"/>
      <c r="CX30" s="589"/>
      <c r="CY30" s="590"/>
      <c r="CZ30" s="591">
        <v>14.9</v>
      </c>
      <c r="DA30" s="609"/>
      <c r="DB30" s="609"/>
      <c r="DC30" s="610"/>
      <c r="DD30" s="594">
        <v>2768456</v>
      </c>
      <c r="DE30" s="589"/>
      <c r="DF30" s="589"/>
      <c r="DG30" s="589"/>
      <c r="DH30" s="589"/>
      <c r="DI30" s="589"/>
      <c r="DJ30" s="589"/>
      <c r="DK30" s="590"/>
      <c r="DL30" s="594">
        <v>2676675</v>
      </c>
      <c r="DM30" s="589"/>
      <c r="DN30" s="589"/>
      <c r="DO30" s="589"/>
      <c r="DP30" s="589"/>
      <c r="DQ30" s="589"/>
      <c r="DR30" s="589"/>
      <c r="DS30" s="589"/>
      <c r="DT30" s="589"/>
      <c r="DU30" s="589"/>
      <c r="DV30" s="590"/>
      <c r="DW30" s="611">
        <v>24.3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729228</v>
      </c>
      <c r="S31" s="589"/>
      <c r="T31" s="589"/>
      <c r="U31" s="589"/>
      <c r="V31" s="589"/>
      <c r="W31" s="589"/>
      <c r="X31" s="589"/>
      <c r="Y31" s="590"/>
      <c r="Z31" s="641">
        <v>3.8</v>
      </c>
      <c r="AA31" s="641"/>
      <c r="AB31" s="641"/>
      <c r="AC31" s="641"/>
      <c r="AD31" s="642" t="s">
        <v>220</v>
      </c>
      <c r="AE31" s="642"/>
      <c r="AF31" s="642"/>
      <c r="AG31" s="642"/>
      <c r="AH31" s="642"/>
      <c r="AI31" s="642"/>
      <c r="AJ31" s="642"/>
      <c r="AK31" s="642"/>
      <c r="AL31" s="611" t="s">
        <v>220</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96.7</v>
      </c>
      <c r="BN31" s="653"/>
      <c r="BO31" s="653"/>
      <c r="BP31" s="653"/>
      <c r="BQ31" s="617"/>
      <c r="BR31" s="652">
        <v>98.8</v>
      </c>
      <c r="BS31" s="607"/>
      <c r="BT31" s="607"/>
      <c r="BU31" s="607"/>
      <c r="BV31" s="607"/>
      <c r="BW31" s="607"/>
      <c r="BX31" s="643">
        <v>96.3</v>
      </c>
      <c r="BY31" s="653"/>
      <c r="BZ31" s="653"/>
      <c r="CA31" s="653"/>
      <c r="CB31" s="617"/>
      <c r="CD31" s="660"/>
      <c r="CE31" s="661"/>
      <c r="CF31" s="625" t="s">
        <v>296</v>
      </c>
      <c r="CG31" s="622"/>
      <c r="CH31" s="622"/>
      <c r="CI31" s="622"/>
      <c r="CJ31" s="622"/>
      <c r="CK31" s="622"/>
      <c r="CL31" s="622"/>
      <c r="CM31" s="622"/>
      <c r="CN31" s="622"/>
      <c r="CO31" s="622"/>
      <c r="CP31" s="622"/>
      <c r="CQ31" s="623"/>
      <c r="CR31" s="588">
        <v>328127</v>
      </c>
      <c r="CS31" s="607"/>
      <c r="CT31" s="607"/>
      <c r="CU31" s="607"/>
      <c r="CV31" s="607"/>
      <c r="CW31" s="607"/>
      <c r="CX31" s="607"/>
      <c r="CY31" s="608"/>
      <c r="CZ31" s="591">
        <v>1.7</v>
      </c>
      <c r="DA31" s="609"/>
      <c r="DB31" s="609"/>
      <c r="DC31" s="610"/>
      <c r="DD31" s="594">
        <v>322747</v>
      </c>
      <c r="DE31" s="607"/>
      <c r="DF31" s="607"/>
      <c r="DG31" s="607"/>
      <c r="DH31" s="607"/>
      <c r="DI31" s="607"/>
      <c r="DJ31" s="607"/>
      <c r="DK31" s="608"/>
      <c r="DL31" s="594">
        <v>322747</v>
      </c>
      <c r="DM31" s="607"/>
      <c r="DN31" s="607"/>
      <c r="DO31" s="607"/>
      <c r="DP31" s="607"/>
      <c r="DQ31" s="607"/>
      <c r="DR31" s="607"/>
      <c r="DS31" s="607"/>
      <c r="DT31" s="607"/>
      <c r="DU31" s="607"/>
      <c r="DV31" s="608"/>
      <c r="DW31" s="611">
        <v>2.9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151672</v>
      </c>
      <c r="S32" s="589"/>
      <c r="T32" s="589"/>
      <c r="U32" s="589"/>
      <c r="V32" s="589"/>
      <c r="W32" s="589"/>
      <c r="X32" s="589"/>
      <c r="Y32" s="590"/>
      <c r="Z32" s="641">
        <v>0.8</v>
      </c>
      <c r="AA32" s="641"/>
      <c r="AB32" s="641"/>
      <c r="AC32" s="641"/>
      <c r="AD32" s="642">
        <v>7537</v>
      </c>
      <c r="AE32" s="642"/>
      <c r="AF32" s="642"/>
      <c r="AG32" s="642"/>
      <c r="AH32" s="642"/>
      <c r="AI32" s="642"/>
      <c r="AJ32" s="642"/>
      <c r="AK32" s="642"/>
      <c r="AL32" s="611">
        <v>0.1</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98.9</v>
      </c>
      <c r="BH32" s="573"/>
      <c r="BI32" s="573"/>
      <c r="BJ32" s="573"/>
      <c r="BK32" s="573"/>
      <c r="BL32" s="573"/>
      <c r="BM32" s="636">
        <v>92.8</v>
      </c>
      <c r="BN32" s="573"/>
      <c r="BO32" s="573"/>
      <c r="BP32" s="573"/>
      <c r="BQ32" s="630"/>
      <c r="BR32" s="651">
        <v>98.5</v>
      </c>
      <c r="BS32" s="573"/>
      <c r="BT32" s="573"/>
      <c r="BU32" s="573"/>
      <c r="BV32" s="573"/>
      <c r="BW32" s="573"/>
      <c r="BX32" s="636">
        <v>91.9</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1884400</v>
      </c>
      <c r="S33" s="589"/>
      <c r="T33" s="589"/>
      <c r="U33" s="589"/>
      <c r="V33" s="589"/>
      <c r="W33" s="589"/>
      <c r="X33" s="589"/>
      <c r="Y33" s="590"/>
      <c r="Z33" s="641">
        <v>9.6999999999999993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7527083</v>
      </c>
      <c r="CS33" s="607"/>
      <c r="CT33" s="607"/>
      <c r="CU33" s="607"/>
      <c r="CV33" s="607"/>
      <c r="CW33" s="607"/>
      <c r="CX33" s="607"/>
      <c r="CY33" s="608"/>
      <c r="CZ33" s="591">
        <v>39.799999999999997</v>
      </c>
      <c r="DA33" s="609"/>
      <c r="DB33" s="609"/>
      <c r="DC33" s="610"/>
      <c r="DD33" s="594">
        <v>5481055</v>
      </c>
      <c r="DE33" s="607"/>
      <c r="DF33" s="607"/>
      <c r="DG33" s="607"/>
      <c r="DH33" s="607"/>
      <c r="DI33" s="607"/>
      <c r="DJ33" s="607"/>
      <c r="DK33" s="608"/>
      <c r="DL33" s="594">
        <v>4257099</v>
      </c>
      <c r="DM33" s="607"/>
      <c r="DN33" s="607"/>
      <c r="DO33" s="607"/>
      <c r="DP33" s="607"/>
      <c r="DQ33" s="607"/>
      <c r="DR33" s="607"/>
      <c r="DS33" s="607"/>
      <c r="DT33" s="607"/>
      <c r="DU33" s="607"/>
      <c r="DV33" s="608"/>
      <c r="DW33" s="611">
        <v>38.700000000000003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2694678</v>
      </c>
      <c r="CS34" s="589"/>
      <c r="CT34" s="589"/>
      <c r="CU34" s="589"/>
      <c r="CV34" s="589"/>
      <c r="CW34" s="589"/>
      <c r="CX34" s="589"/>
      <c r="CY34" s="590"/>
      <c r="CZ34" s="591">
        <v>14.3</v>
      </c>
      <c r="DA34" s="609"/>
      <c r="DB34" s="609"/>
      <c r="DC34" s="610"/>
      <c r="DD34" s="594">
        <v>1917701</v>
      </c>
      <c r="DE34" s="589"/>
      <c r="DF34" s="589"/>
      <c r="DG34" s="589"/>
      <c r="DH34" s="589"/>
      <c r="DI34" s="589"/>
      <c r="DJ34" s="589"/>
      <c r="DK34" s="590"/>
      <c r="DL34" s="594">
        <v>1636571</v>
      </c>
      <c r="DM34" s="589"/>
      <c r="DN34" s="589"/>
      <c r="DO34" s="589"/>
      <c r="DP34" s="589"/>
      <c r="DQ34" s="589"/>
      <c r="DR34" s="589"/>
      <c r="DS34" s="589"/>
      <c r="DT34" s="589"/>
      <c r="DU34" s="589"/>
      <c r="DV34" s="590"/>
      <c r="DW34" s="611">
        <v>14.9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677800</v>
      </c>
      <c r="S35" s="589"/>
      <c r="T35" s="589"/>
      <c r="U35" s="589"/>
      <c r="V35" s="589"/>
      <c r="W35" s="589"/>
      <c r="X35" s="589"/>
      <c r="Y35" s="590"/>
      <c r="Z35" s="641">
        <v>3.5</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2801005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60805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80007</v>
      </c>
      <c r="CS35" s="607"/>
      <c r="CT35" s="607"/>
      <c r="CU35" s="607"/>
      <c r="CV35" s="607"/>
      <c r="CW35" s="607"/>
      <c r="CX35" s="607"/>
      <c r="CY35" s="608"/>
      <c r="CZ35" s="591">
        <v>0.4</v>
      </c>
      <c r="DA35" s="609"/>
      <c r="DB35" s="609"/>
      <c r="DC35" s="610"/>
      <c r="DD35" s="594">
        <v>69072</v>
      </c>
      <c r="DE35" s="607"/>
      <c r="DF35" s="607"/>
      <c r="DG35" s="607"/>
      <c r="DH35" s="607"/>
      <c r="DI35" s="607"/>
      <c r="DJ35" s="607"/>
      <c r="DK35" s="608"/>
      <c r="DL35" s="594">
        <v>69053</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19368900</v>
      </c>
      <c r="S36" s="629"/>
      <c r="T36" s="629"/>
      <c r="U36" s="629"/>
      <c r="V36" s="629"/>
      <c r="W36" s="629"/>
      <c r="X36" s="629"/>
      <c r="Y36" s="632"/>
      <c r="Z36" s="633">
        <v>100</v>
      </c>
      <c r="AA36" s="633"/>
      <c r="AB36" s="633"/>
      <c r="AC36" s="633"/>
      <c r="AD36" s="634">
        <v>10335396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765869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-236574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1930585</v>
      </c>
      <c r="CS36" s="589"/>
      <c r="CT36" s="589"/>
      <c r="CU36" s="589"/>
      <c r="CV36" s="589"/>
      <c r="CW36" s="589"/>
      <c r="CX36" s="589"/>
      <c r="CY36" s="590"/>
      <c r="CZ36" s="591">
        <v>10.199999999999999</v>
      </c>
      <c r="DA36" s="609"/>
      <c r="DB36" s="609"/>
      <c r="DC36" s="610"/>
      <c r="DD36" s="594">
        <v>952143</v>
      </c>
      <c r="DE36" s="589"/>
      <c r="DF36" s="589"/>
      <c r="DG36" s="589"/>
      <c r="DH36" s="589"/>
      <c r="DI36" s="589"/>
      <c r="DJ36" s="589"/>
      <c r="DK36" s="590"/>
      <c r="DL36" s="594">
        <v>840644</v>
      </c>
      <c r="DM36" s="589"/>
      <c r="DN36" s="589"/>
      <c r="DO36" s="589"/>
      <c r="DP36" s="589"/>
      <c r="DQ36" s="589"/>
      <c r="DR36" s="589"/>
      <c r="DS36" s="589"/>
      <c r="DT36" s="589"/>
      <c r="DU36" s="589"/>
      <c r="DV36" s="590"/>
      <c r="DW36" s="611">
        <v>7.6</v>
      </c>
      <c r="DX36" s="612"/>
      <c r="DY36" s="612"/>
      <c r="DZ36" s="612"/>
      <c r="EA36" s="612"/>
      <c r="EB36" s="612"/>
      <c r="EC36" s="613"/>
    </row>
    <row r="37" spans="2:133" ht="11.25" customHeight="1">
      <c r="AQ37" s="614" t="s">
        <v>314</v>
      </c>
      <c r="AR37" s="615"/>
      <c r="AS37" s="615"/>
      <c r="AT37" s="615"/>
      <c r="AU37" s="615"/>
      <c r="AV37" s="615"/>
      <c r="AW37" s="615"/>
      <c r="AX37" s="615"/>
      <c r="AY37" s="616"/>
      <c r="AZ37" s="588">
        <v>271392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5636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1139496</v>
      </c>
      <c r="CS37" s="607"/>
      <c r="CT37" s="607"/>
      <c r="CU37" s="607"/>
      <c r="CV37" s="607"/>
      <c r="CW37" s="607"/>
      <c r="CX37" s="607"/>
      <c r="CY37" s="608"/>
      <c r="CZ37" s="591">
        <v>6</v>
      </c>
      <c r="DA37" s="609"/>
      <c r="DB37" s="609"/>
      <c r="DC37" s="610"/>
      <c r="DD37" s="594">
        <v>607252</v>
      </c>
      <c r="DE37" s="607"/>
      <c r="DF37" s="607"/>
      <c r="DG37" s="607"/>
      <c r="DH37" s="607"/>
      <c r="DI37" s="607"/>
      <c r="DJ37" s="607"/>
      <c r="DK37" s="608"/>
      <c r="DL37" s="594">
        <v>594978</v>
      </c>
      <c r="DM37" s="607"/>
      <c r="DN37" s="607"/>
      <c r="DO37" s="607"/>
      <c r="DP37" s="607"/>
      <c r="DQ37" s="607"/>
      <c r="DR37" s="607"/>
      <c r="DS37" s="607"/>
      <c r="DT37" s="607"/>
      <c r="DU37" s="607"/>
      <c r="DV37" s="608"/>
      <c r="DW37" s="611">
        <v>5.4</v>
      </c>
      <c r="DX37" s="612"/>
      <c r="DY37" s="612"/>
      <c r="DZ37" s="612"/>
      <c r="EA37" s="612"/>
      <c r="EB37" s="612"/>
      <c r="EC37" s="613"/>
    </row>
    <row r="38" spans="2:133" ht="11.25" customHeight="1">
      <c r="AQ38" s="614" t="s">
        <v>317</v>
      </c>
      <c r="AR38" s="615"/>
      <c r="AS38" s="615"/>
      <c r="AT38" s="615"/>
      <c r="AU38" s="615"/>
      <c r="AV38" s="615"/>
      <c r="AW38" s="615"/>
      <c r="AX38" s="615"/>
      <c r="AY38" s="616"/>
      <c r="AZ38" s="588">
        <v>110630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10434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2690375</v>
      </c>
      <c r="CS38" s="589"/>
      <c r="CT38" s="589"/>
      <c r="CU38" s="589"/>
      <c r="CV38" s="589"/>
      <c r="CW38" s="589"/>
      <c r="CX38" s="589"/>
      <c r="CY38" s="590"/>
      <c r="CZ38" s="591">
        <v>14.2</v>
      </c>
      <c r="DA38" s="609"/>
      <c r="DB38" s="609"/>
      <c r="DC38" s="610"/>
      <c r="DD38" s="594">
        <v>2434744</v>
      </c>
      <c r="DE38" s="589"/>
      <c r="DF38" s="589"/>
      <c r="DG38" s="589"/>
      <c r="DH38" s="589"/>
      <c r="DI38" s="589"/>
      <c r="DJ38" s="589"/>
      <c r="DK38" s="590"/>
      <c r="DL38" s="594">
        <v>1710818</v>
      </c>
      <c r="DM38" s="589"/>
      <c r="DN38" s="589"/>
      <c r="DO38" s="589"/>
      <c r="DP38" s="589"/>
      <c r="DQ38" s="589"/>
      <c r="DR38" s="589"/>
      <c r="DS38" s="589"/>
      <c r="DT38" s="589"/>
      <c r="DU38" s="589"/>
      <c r="DV38" s="590"/>
      <c r="DW38" s="611">
        <v>15.5</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22931</v>
      </c>
      <c r="CS39" s="607"/>
      <c r="CT39" s="607"/>
      <c r="CU39" s="607"/>
      <c r="CV39" s="607"/>
      <c r="CW39" s="607"/>
      <c r="CX39" s="607"/>
      <c r="CY39" s="608"/>
      <c r="CZ39" s="591">
        <v>0.1</v>
      </c>
      <c r="DA39" s="609"/>
      <c r="DB39" s="609"/>
      <c r="DC39" s="610"/>
      <c r="DD39" s="594">
        <v>182</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532900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108507</v>
      </c>
      <c r="CS40" s="589"/>
      <c r="CT40" s="589"/>
      <c r="CU40" s="589"/>
      <c r="CV40" s="589"/>
      <c r="CW40" s="589"/>
      <c r="CX40" s="589"/>
      <c r="CY40" s="590"/>
      <c r="CZ40" s="591">
        <v>0.6</v>
      </c>
      <c r="DA40" s="609"/>
      <c r="DB40" s="609"/>
      <c r="DC40" s="610"/>
      <c r="DD40" s="594">
        <v>107213</v>
      </c>
      <c r="DE40" s="589"/>
      <c r="DF40" s="589"/>
      <c r="DG40" s="589"/>
      <c r="DH40" s="589"/>
      <c r="DI40" s="589"/>
      <c r="DJ40" s="589"/>
      <c r="DK40" s="590"/>
      <c r="DL40" s="594">
        <v>13</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1120214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2473483</v>
      </c>
      <c r="CS42" s="589"/>
      <c r="CT42" s="589"/>
      <c r="CU42" s="589"/>
      <c r="CV42" s="589"/>
      <c r="CW42" s="589"/>
      <c r="CX42" s="589"/>
      <c r="CY42" s="590"/>
      <c r="CZ42" s="591">
        <v>13.1</v>
      </c>
      <c r="DA42" s="592"/>
      <c r="DB42" s="592"/>
      <c r="DC42" s="593"/>
      <c r="DD42" s="594">
        <v>643687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216561</v>
      </c>
      <c r="CS43" s="607"/>
      <c r="CT43" s="607"/>
      <c r="CU43" s="607"/>
      <c r="CV43" s="607"/>
      <c r="CW43" s="607"/>
      <c r="CX43" s="607"/>
      <c r="CY43" s="608"/>
      <c r="CZ43" s="591">
        <v>1.1000000000000001</v>
      </c>
      <c r="DA43" s="609"/>
      <c r="DB43" s="609"/>
      <c r="DC43" s="610"/>
      <c r="DD43" s="594">
        <v>213305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2141794</v>
      </c>
      <c r="CS44" s="589"/>
      <c r="CT44" s="589"/>
      <c r="CU44" s="589"/>
      <c r="CV44" s="589"/>
      <c r="CW44" s="589"/>
      <c r="CX44" s="589"/>
      <c r="CY44" s="590"/>
      <c r="CZ44" s="591">
        <v>11.3</v>
      </c>
      <c r="DA44" s="592"/>
      <c r="DB44" s="592"/>
      <c r="DC44" s="593"/>
      <c r="DD44" s="594">
        <v>632895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988739</v>
      </c>
      <c r="CS45" s="607"/>
      <c r="CT45" s="607"/>
      <c r="CU45" s="607"/>
      <c r="CV45" s="607"/>
      <c r="CW45" s="607"/>
      <c r="CX45" s="607"/>
      <c r="CY45" s="608"/>
      <c r="CZ45" s="591">
        <v>5.2</v>
      </c>
      <c r="DA45" s="609"/>
      <c r="DB45" s="609"/>
      <c r="DC45" s="610"/>
      <c r="DD45" s="594">
        <v>18195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1144751</v>
      </c>
      <c r="CS46" s="589"/>
      <c r="CT46" s="589"/>
      <c r="CU46" s="589"/>
      <c r="CV46" s="589"/>
      <c r="CW46" s="589"/>
      <c r="CX46" s="589"/>
      <c r="CY46" s="590"/>
      <c r="CZ46" s="591">
        <v>6.1</v>
      </c>
      <c r="DA46" s="592"/>
      <c r="DB46" s="592"/>
      <c r="DC46" s="593"/>
      <c r="DD46" s="594">
        <v>613296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331689</v>
      </c>
      <c r="CS47" s="607"/>
      <c r="CT47" s="607"/>
      <c r="CU47" s="607"/>
      <c r="CV47" s="607"/>
      <c r="CW47" s="607"/>
      <c r="CX47" s="607"/>
      <c r="CY47" s="608"/>
      <c r="CZ47" s="591">
        <v>1.8</v>
      </c>
      <c r="DA47" s="609"/>
      <c r="DB47" s="609"/>
      <c r="DC47" s="610"/>
      <c r="DD47" s="594">
        <v>10792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18890284</v>
      </c>
      <c r="CS49" s="573"/>
      <c r="CT49" s="573"/>
      <c r="CU49" s="573"/>
      <c r="CV49" s="573"/>
      <c r="CW49" s="573"/>
      <c r="CX49" s="573"/>
      <c r="CY49" s="574"/>
      <c r="CZ49" s="575">
        <v>100</v>
      </c>
      <c r="DA49" s="576"/>
      <c r="DB49" s="576"/>
      <c r="DC49" s="577"/>
      <c r="DD49" s="578">
        <v>12835409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19420</v>
      </c>
      <c r="R7" s="1101"/>
      <c r="S7" s="1101"/>
      <c r="T7" s="1101"/>
      <c r="U7" s="1101"/>
      <c r="V7" s="1101">
        <v>18942</v>
      </c>
      <c r="W7" s="1101"/>
      <c r="X7" s="1101"/>
      <c r="Y7" s="1101"/>
      <c r="Z7" s="1101"/>
      <c r="AA7" s="1101">
        <v>479</v>
      </c>
      <c r="AB7" s="1101"/>
      <c r="AC7" s="1101"/>
      <c r="AD7" s="1101"/>
      <c r="AE7" s="1102"/>
      <c r="AF7" s="1103">
        <v>330</v>
      </c>
      <c r="AG7" s="1104"/>
      <c r="AH7" s="1104"/>
      <c r="AI7" s="1104"/>
      <c r="AJ7" s="1105"/>
      <c r="AK7" s="1087">
        <v>282</v>
      </c>
      <c r="AL7" s="1088"/>
      <c r="AM7" s="1088"/>
      <c r="AN7" s="1088"/>
      <c r="AO7" s="1088"/>
      <c r="AP7" s="1088">
        <v>24041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549</v>
      </c>
      <c r="BS7" s="1091" t="s">
        <v>550</v>
      </c>
      <c r="BT7" s="1092"/>
      <c r="BU7" s="1092"/>
      <c r="BV7" s="1092"/>
      <c r="BW7" s="1092"/>
      <c r="BX7" s="1092"/>
      <c r="BY7" s="1092"/>
      <c r="BZ7" s="1092"/>
      <c r="CA7" s="1092"/>
      <c r="CB7" s="1092"/>
      <c r="CC7" s="1092"/>
      <c r="CD7" s="1092"/>
      <c r="CE7" s="1092"/>
      <c r="CF7" s="1092"/>
      <c r="CG7" s="1093"/>
      <c r="CH7" s="1084">
        <v>-1</v>
      </c>
      <c r="CI7" s="1085"/>
      <c r="CJ7" s="1085"/>
      <c r="CK7" s="1085"/>
      <c r="CL7" s="1086"/>
      <c r="CM7" s="1084">
        <v>39</v>
      </c>
      <c r="CN7" s="1085"/>
      <c r="CO7" s="1085"/>
      <c r="CP7" s="1085"/>
      <c r="CQ7" s="1086"/>
      <c r="CR7" s="1084">
        <v>30</v>
      </c>
      <c r="CS7" s="1085"/>
      <c r="CT7" s="1085"/>
      <c r="CU7" s="1085"/>
      <c r="CV7" s="1086"/>
      <c r="CW7" s="1084" t="s">
        <v>548</v>
      </c>
      <c r="CX7" s="1085"/>
      <c r="CY7" s="1085"/>
      <c r="CZ7" s="1085"/>
      <c r="DA7" s="1086"/>
      <c r="DB7" s="1084" t="s">
        <v>541</v>
      </c>
      <c r="DC7" s="1085"/>
      <c r="DD7" s="1085"/>
      <c r="DE7" s="1085"/>
      <c r="DF7" s="1086"/>
      <c r="DG7" s="1084" t="s">
        <v>548</v>
      </c>
      <c r="DH7" s="1085"/>
      <c r="DI7" s="1085"/>
      <c r="DJ7" s="1085"/>
      <c r="DK7" s="1086"/>
      <c r="DL7" s="1084" t="s">
        <v>541</v>
      </c>
      <c r="DM7" s="1085"/>
      <c r="DN7" s="1085"/>
      <c r="DO7" s="1085"/>
      <c r="DP7" s="1086"/>
      <c r="DQ7" s="1084" t="s">
        <v>541</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39</v>
      </c>
      <c r="R8" s="1040"/>
      <c r="S8" s="1040"/>
      <c r="T8" s="1040"/>
      <c r="U8" s="1040"/>
      <c r="V8" s="1040">
        <v>39</v>
      </c>
      <c r="W8" s="1040"/>
      <c r="X8" s="1040"/>
      <c r="Y8" s="1040"/>
      <c r="Z8" s="1040"/>
      <c r="AA8" s="1040" t="s">
        <v>541</v>
      </c>
      <c r="AB8" s="1040"/>
      <c r="AC8" s="1040"/>
      <c r="AD8" s="1040"/>
      <c r="AE8" s="1041"/>
      <c r="AF8" s="1033" t="s">
        <v>112</v>
      </c>
      <c r="AG8" s="1034"/>
      <c r="AH8" s="1034"/>
      <c r="AI8" s="1034"/>
      <c r="AJ8" s="1035"/>
      <c r="AK8" s="1082">
        <v>24</v>
      </c>
      <c r="AL8" s="1083"/>
      <c r="AM8" s="1083"/>
      <c r="AN8" s="1083"/>
      <c r="AO8" s="1083"/>
      <c r="AP8" s="1083">
        <v>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551</v>
      </c>
      <c r="BS8" s="1010" t="s">
        <v>552</v>
      </c>
      <c r="BT8" s="1011"/>
      <c r="BU8" s="1011"/>
      <c r="BV8" s="1011"/>
      <c r="BW8" s="1011"/>
      <c r="BX8" s="1011"/>
      <c r="BY8" s="1011"/>
      <c r="BZ8" s="1011"/>
      <c r="CA8" s="1011"/>
      <c r="CB8" s="1011"/>
      <c r="CC8" s="1011"/>
      <c r="CD8" s="1011"/>
      <c r="CE8" s="1011"/>
      <c r="CF8" s="1011"/>
      <c r="CG8" s="1012"/>
      <c r="CH8" s="985">
        <v>6</v>
      </c>
      <c r="CI8" s="986"/>
      <c r="CJ8" s="986"/>
      <c r="CK8" s="986"/>
      <c r="CL8" s="987"/>
      <c r="CM8" s="985">
        <v>2978</v>
      </c>
      <c r="CN8" s="986"/>
      <c r="CO8" s="986"/>
      <c r="CP8" s="986"/>
      <c r="CQ8" s="987"/>
      <c r="CR8" s="985">
        <v>5</v>
      </c>
      <c r="CS8" s="986"/>
      <c r="CT8" s="986"/>
      <c r="CU8" s="986"/>
      <c r="CV8" s="987"/>
      <c r="CW8" s="985" t="s">
        <v>548</v>
      </c>
      <c r="CX8" s="986"/>
      <c r="CY8" s="986"/>
      <c r="CZ8" s="986"/>
      <c r="DA8" s="987"/>
      <c r="DB8" s="985">
        <v>1752</v>
      </c>
      <c r="DC8" s="986"/>
      <c r="DD8" s="986"/>
      <c r="DE8" s="986"/>
      <c r="DF8" s="987"/>
      <c r="DG8" s="985">
        <v>626</v>
      </c>
      <c r="DH8" s="986"/>
      <c r="DI8" s="986"/>
      <c r="DJ8" s="986"/>
      <c r="DK8" s="987"/>
      <c r="DL8" s="985" t="s">
        <v>541</v>
      </c>
      <c r="DM8" s="986"/>
      <c r="DN8" s="986"/>
      <c r="DO8" s="986"/>
      <c r="DP8" s="987"/>
      <c r="DQ8" s="985">
        <v>2059</v>
      </c>
      <c r="DR8" s="986"/>
      <c r="DS8" s="986"/>
      <c r="DT8" s="986"/>
      <c r="DU8" s="987"/>
      <c r="DV8" s="988"/>
      <c r="DW8" s="989"/>
      <c r="DX8" s="989"/>
      <c r="DY8" s="989"/>
      <c r="DZ8" s="990"/>
      <c r="EA8" s="205"/>
    </row>
    <row r="9" spans="1:131" s="206" customFormat="1" ht="26.25" customHeight="1">
      <c r="A9" s="212">
        <v>3</v>
      </c>
      <c r="B9" s="1027" t="s">
        <v>367</v>
      </c>
      <c r="C9" s="1028"/>
      <c r="D9" s="1028"/>
      <c r="E9" s="1028"/>
      <c r="F9" s="1028"/>
      <c r="G9" s="1028"/>
      <c r="H9" s="1028"/>
      <c r="I9" s="1028"/>
      <c r="J9" s="1028"/>
      <c r="K9" s="1028"/>
      <c r="L9" s="1028"/>
      <c r="M9" s="1028"/>
      <c r="N9" s="1028"/>
      <c r="O9" s="1028"/>
      <c r="P9" s="1029"/>
      <c r="Q9" s="1039">
        <v>3</v>
      </c>
      <c r="R9" s="1040"/>
      <c r="S9" s="1040"/>
      <c r="T9" s="1040"/>
      <c r="U9" s="1040"/>
      <c r="V9" s="1040">
        <v>3</v>
      </c>
      <c r="W9" s="1040"/>
      <c r="X9" s="1040"/>
      <c r="Y9" s="1040"/>
      <c r="Z9" s="1040"/>
      <c r="AA9" s="1040" t="s">
        <v>541</v>
      </c>
      <c r="AB9" s="1040"/>
      <c r="AC9" s="1040"/>
      <c r="AD9" s="1040"/>
      <c r="AE9" s="1041"/>
      <c r="AF9" s="1033" t="s">
        <v>321</v>
      </c>
      <c r="AG9" s="1034"/>
      <c r="AH9" s="1034"/>
      <c r="AI9" s="1034"/>
      <c r="AJ9" s="1035"/>
      <c r="AK9" s="1082">
        <v>2</v>
      </c>
      <c r="AL9" s="1083"/>
      <c r="AM9" s="1083"/>
      <c r="AN9" s="1083"/>
      <c r="AO9" s="1083"/>
      <c r="AP9" s="1083" t="s">
        <v>541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19438</v>
      </c>
      <c r="R23" s="1065"/>
      <c r="S23" s="1065"/>
      <c r="T23" s="1065"/>
      <c r="U23" s="1065"/>
      <c r="V23" s="1065">
        <v>18959</v>
      </c>
      <c r="W23" s="1065"/>
      <c r="X23" s="1065"/>
      <c r="Y23" s="1065"/>
      <c r="Z23" s="1065"/>
      <c r="AA23" s="1065">
        <v>479</v>
      </c>
      <c r="AB23" s="1065"/>
      <c r="AC23" s="1065"/>
      <c r="AD23" s="1065"/>
      <c r="AE23" s="1066"/>
      <c r="AF23" s="1067">
        <v>330</v>
      </c>
      <c r="AG23" s="1065"/>
      <c r="AH23" s="1065"/>
      <c r="AI23" s="1065"/>
      <c r="AJ23" s="1068"/>
      <c r="AK23" s="1069"/>
      <c r="AL23" s="1070"/>
      <c r="AM23" s="1070"/>
      <c r="AN23" s="1070"/>
      <c r="AO23" s="1070"/>
      <c r="AP23" s="1065">
        <v>24048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4532</v>
      </c>
      <c r="R28" s="1050"/>
      <c r="S28" s="1050"/>
      <c r="T28" s="1050"/>
      <c r="U28" s="1050"/>
      <c r="V28" s="1050">
        <v>4472</v>
      </c>
      <c r="W28" s="1050"/>
      <c r="X28" s="1050"/>
      <c r="Y28" s="1050"/>
      <c r="Z28" s="1050"/>
      <c r="AA28" s="1050">
        <v>61</v>
      </c>
      <c r="AB28" s="1050"/>
      <c r="AC28" s="1050"/>
      <c r="AD28" s="1050"/>
      <c r="AE28" s="1051"/>
      <c r="AF28" s="1052">
        <v>61</v>
      </c>
      <c r="AG28" s="1050"/>
      <c r="AH28" s="1050"/>
      <c r="AI28" s="1050"/>
      <c r="AJ28" s="1053"/>
      <c r="AK28" s="1054">
        <v>533</v>
      </c>
      <c r="AL28" s="1042"/>
      <c r="AM28" s="1042"/>
      <c r="AN28" s="1042"/>
      <c r="AO28" s="1042"/>
      <c r="AP28" s="1042" t="s">
        <v>541</v>
      </c>
      <c r="AQ28" s="1042"/>
      <c r="AR28" s="1042"/>
      <c r="AS28" s="1042"/>
      <c r="AT28" s="1042"/>
      <c r="AU28" s="1042" t="s">
        <v>543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3605</v>
      </c>
      <c r="R29" s="1040"/>
      <c r="S29" s="1040"/>
      <c r="T29" s="1040"/>
      <c r="U29" s="1040"/>
      <c r="V29" s="1040">
        <v>3530</v>
      </c>
      <c r="W29" s="1040"/>
      <c r="X29" s="1040"/>
      <c r="Y29" s="1040"/>
      <c r="Z29" s="1040"/>
      <c r="AA29" s="1040">
        <v>76</v>
      </c>
      <c r="AB29" s="1040"/>
      <c r="AC29" s="1040"/>
      <c r="AD29" s="1040"/>
      <c r="AE29" s="1041"/>
      <c r="AF29" s="1033">
        <v>76</v>
      </c>
      <c r="AG29" s="1034"/>
      <c r="AH29" s="1034"/>
      <c r="AI29" s="1034"/>
      <c r="AJ29" s="1035"/>
      <c r="AK29" s="976">
        <v>594</v>
      </c>
      <c r="AL29" s="967"/>
      <c r="AM29" s="967"/>
      <c r="AN29" s="967"/>
      <c r="AO29" s="967"/>
      <c r="AP29" s="967" t="s">
        <v>542</v>
      </c>
      <c r="AQ29" s="967"/>
      <c r="AR29" s="967"/>
      <c r="AS29" s="967"/>
      <c r="AT29" s="967"/>
      <c r="AU29" s="967" t="s">
        <v>543</v>
      </c>
      <c r="AV29" s="967"/>
      <c r="AW29" s="967"/>
      <c r="AX29" s="967"/>
      <c r="AY29" s="967"/>
      <c r="AZ29" s="1038" t="s">
        <v>544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423</v>
      </c>
      <c r="R30" s="1040"/>
      <c r="S30" s="1040"/>
      <c r="T30" s="1040"/>
      <c r="U30" s="1040"/>
      <c r="V30" s="1040">
        <v>423</v>
      </c>
      <c r="W30" s="1040"/>
      <c r="X30" s="1040"/>
      <c r="Y30" s="1040"/>
      <c r="Z30" s="1040"/>
      <c r="AA30" s="1040" t="s">
        <v>541</v>
      </c>
      <c r="AB30" s="1040"/>
      <c r="AC30" s="1040"/>
      <c r="AD30" s="1040"/>
      <c r="AE30" s="1041"/>
      <c r="AF30" s="1033">
        <v>0</v>
      </c>
      <c r="AG30" s="1034"/>
      <c r="AH30" s="1034"/>
      <c r="AI30" s="1034"/>
      <c r="AJ30" s="1035"/>
      <c r="AK30" s="976">
        <v>170</v>
      </c>
      <c r="AL30" s="967"/>
      <c r="AM30" s="967"/>
      <c r="AN30" s="967"/>
      <c r="AO30" s="967"/>
      <c r="AP30" s="967" t="s">
        <v>541</v>
      </c>
      <c r="AQ30" s="967"/>
      <c r="AR30" s="967"/>
      <c r="AS30" s="967"/>
      <c r="AT30" s="967"/>
      <c r="AU30" s="967" t="s">
        <v>543</v>
      </c>
      <c r="AV30" s="967"/>
      <c r="AW30" s="967"/>
      <c r="AX30" s="967"/>
      <c r="AY30" s="967"/>
      <c r="AZ30" s="1038" t="s">
        <v>543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791</v>
      </c>
      <c r="R31" s="1040"/>
      <c r="S31" s="1040"/>
      <c r="T31" s="1040"/>
      <c r="U31" s="1040"/>
      <c r="V31" s="1040">
        <v>738</v>
      </c>
      <c r="W31" s="1040"/>
      <c r="X31" s="1040"/>
      <c r="Y31" s="1040"/>
      <c r="Z31" s="1040"/>
      <c r="AA31" s="1040">
        <v>53</v>
      </c>
      <c r="AB31" s="1040"/>
      <c r="AC31" s="1040"/>
      <c r="AD31" s="1040"/>
      <c r="AE31" s="1041"/>
      <c r="AF31" s="1033">
        <v>393</v>
      </c>
      <c r="AG31" s="1034"/>
      <c r="AH31" s="1034"/>
      <c r="AI31" s="1034"/>
      <c r="AJ31" s="1035"/>
      <c r="AK31" s="976">
        <v>3</v>
      </c>
      <c r="AL31" s="967"/>
      <c r="AM31" s="967"/>
      <c r="AN31" s="967"/>
      <c r="AO31" s="967"/>
      <c r="AP31" s="967">
        <v>1505</v>
      </c>
      <c r="AQ31" s="967"/>
      <c r="AR31" s="967"/>
      <c r="AS31" s="967"/>
      <c r="AT31" s="967"/>
      <c r="AU31" s="967" t="s">
        <v>545</v>
      </c>
      <c r="AV31" s="967"/>
      <c r="AW31" s="967"/>
      <c r="AX31" s="967"/>
      <c r="AY31" s="967"/>
      <c r="AZ31" s="1038" t="s">
        <v>545</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458</v>
      </c>
      <c r="R32" s="1040"/>
      <c r="S32" s="1040"/>
      <c r="T32" s="1040"/>
      <c r="U32" s="1040"/>
      <c r="V32" s="1040">
        <v>445</v>
      </c>
      <c r="W32" s="1040"/>
      <c r="X32" s="1040"/>
      <c r="Y32" s="1040"/>
      <c r="Z32" s="1040"/>
      <c r="AA32" s="1040">
        <v>13</v>
      </c>
      <c r="AB32" s="1040"/>
      <c r="AC32" s="1040"/>
      <c r="AD32" s="1040"/>
      <c r="AE32" s="1041"/>
      <c r="AF32" s="1033" t="s">
        <v>112</v>
      </c>
      <c r="AG32" s="1034"/>
      <c r="AH32" s="1034"/>
      <c r="AI32" s="1034"/>
      <c r="AJ32" s="1035"/>
      <c r="AK32" s="976">
        <v>271</v>
      </c>
      <c r="AL32" s="967"/>
      <c r="AM32" s="967"/>
      <c r="AN32" s="967"/>
      <c r="AO32" s="967"/>
      <c r="AP32" s="967">
        <v>2144</v>
      </c>
      <c r="AQ32" s="967"/>
      <c r="AR32" s="967"/>
      <c r="AS32" s="967"/>
      <c r="AT32" s="967"/>
      <c r="AU32" s="967">
        <v>1876</v>
      </c>
      <c r="AV32" s="967"/>
      <c r="AW32" s="967"/>
      <c r="AX32" s="967"/>
      <c r="AY32" s="967"/>
      <c r="AZ32" s="1038" t="s">
        <v>547</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388</v>
      </c>
      <c r="C33" s="1028"/>
      <c r="D33" s="1028"/>
      <c r="E33" s="1028"/>
      <c r="F33" s="1028"/>
      <c r="G33" s="1028"/>
      <c r="H33" s="1028"/>
      <c r="I33" s="1028"/>
      <c r="J33" s="1028"/>
      <c r="K33" s="1028"/>
      <c r="L33" s="1028"/>
      <c r="M33" s="1028"/>
      <c r="N33" s="1028"/>
      <c r="O33" s="1028"/>
      <c r="P33" s="1029"/>
      <c r="Q33" s="1039">
        <v>1139</v>
      </c>
      <c r="R33" s="1040"/>
      <c r="S33" s="1040"/>
      <c r="T33" s="1040"/>
      <c r="U33" s="1040"/>
      <c r="V33" s="1040">
        <v>1132</v>
      </c>
      <c r="W33" s="1040"/>
      <c r="X33" s="1040"/>
      <c r="Y33" s="1040"/>
      <c r="Z33" s="1040"/>
      <c r="AA33" s="1040">
        <v>7</v>
      </c>
      <c r="AB33" s="1040"/>
      <c r="AC33" s="1040"/>
      <c r="AD33" s="1040"/>
      <c r="AE33" s="1041"/>
      <c r="AF33" s="1033" t="s">
        <v>112</v>
      </c>
      <c r="AG33" s="1034"/>
      <c r="AH33" s="1034"/>
      <c r="AI33" s="1034"/>
      <c r="AJ33" s="1035"/>
      <c r="AK33" s="976">
        <v>763</v>
      </c>
      <c r="AL33" s="967"/>
      <c r="AM33" s="967"/>
      <c r="AN33" s="967"/>
      <c r="AO33" s="967"/>
      <c r="AP33" s="967">
        <v>7790</v>
      </c>
      <c r="AQ33" s="967"/>
      <c r="AR33" s="967"/>
      <c r="AS33" s="967"/>
      <c r="AT33" s="967"/>
      <c r="AU33" s="967">
        <v>6247</v>
      </c>
      <c r="AV33" s="967"/>
      <c r="AW33" s="967"/>
      <c r="AX33" s="967"/>
      <c r="AY33" s="967"/>
      <c r="AZ33" s="1038" t="s">
        <v>547</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389</v>
      </c>
      <c r="C34" s="1028"/>
      <c r="D34" s="1028"/>
      <c r="E34" s="1028"/>
      <c r="F34" s="1028"/>
      <c r="G34" s="1028"/>
      <c r="H34" s="1028"/>
      <c r="I34" s="1028"/>
      <c r="J34" s="1028"/>
      <c r="K34" s="1028"/>
      <c r="L34" s="1028"/>
      <c r="M34" s="1028"/>
      <c r="N34" s="1028"/>
      <c r="O34" s="1028"/>
      <c r="P34" s="1029"/>
      <c r="Q34" s="1039">
        <v>4</v>
      </c>
      <c r="R34" s="1040"/>
      <c r="S34" s="1040"/>
      <c r="T34" s="1040"/>
      <c r="U34" s="1040"/>
      <c r="V34" s="1040">
        <v>4</v>
      </c>
      <c r="W34" s="1040"/>
      <c r="X34" s="1040"/>
      <c r="Y34" s="1040"/>
      <c r="Z34" s="1040"/>
      <c r="AA34" s="1040" t="s">
        <v>546</v>
      </c>
      <c r="AB34" s="1040"/>
      <c r="AC34" s="1040"/>
      <c r="AD34" s="1040"/>
      <c r="AE34" s="1041"/>
      <c r="AF34" s="1033" t="s">
        <v>112</v>
      </c>
      <c r="AG34" s="1034"/>
      <c r="AH34" s="1034"/>
      <c r="AI34" s="1034"/>
      <c r="AJ34" s="1035"/>
      <c r="AK34" s="976">
        <v>3</v>
      </c>
      <c r="AL34" s="967"/>
      <c r="AM34" s="967"/>
      <c r="AN34" s="967"/>
      <c r="AO34" s="967"/>
      <c r="AP34" s="967">
        <v>20</v>
      </c>
      <c r="AQ34" s="967"/>
      <c r="AR34" s="967"/>
      <c r="AS34" s="967"/>
      <c r="AT34" s="967"/>
      <c r="AU34" s="967">
        <v>15</v>
      </c>
      <c r="AV34" s="967"/>
      <c r="AW34" s="967"/>
      <c r="AX34" s="967"/>
      <c r="AY34" s="967"/>
      <c r="AZ34" s="1038" t="s">
        <v>547</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530</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5719</v>
      </c>
      <c r="R68" s="978"/>
      <c r="S68" s="978"/>
      <c r="T68" s="978"/>
      <c r="U68" s="978"/>
      <c r="V68" s="978">
        <v>5670</v>
      </c>
      <c r="W68" s="978"/>
      <c r="X68" s="978"/>
      <c r="Y68" s="978"/>
      <c r="Z68" s="978"/>
      <c r="AA68" s="978">
        <v>49</v>
      </c>
      <c r="AB68" s="978"/>
      <c r="AC68" s="978"/>
      <c r="AD68" s="978"/>
      <c r="AE68" s="978"/>
      <c r="AF68" s="978">
        <v>49</v>
      </c>
      <c r="AG68" s="978"/>
      <c r="AH68" s="978"/>
      <c r="AI68" s="978"/>
      <c r="AJ68" s="978"/>
      <c r="AK68" s="978">
        <v>5</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101</v>
      </c>
      <c r="R69" s="967"/>
      <c r="S69" s="967"/>
      <c r="T69" s="967"/>
      <c r="U69" s="967"/>
      <c r="V69" s="967">
        <v>100</v>
      </c>
      <c r="W69" s="967"/>
      <c r="X69" s="967"/>
      <c r="Y69" s="967"/>
      <c r="Z69" s="967"/>
      <c r="AA69" s="967">
        <v>1</v>
      </c>
      <c r="AB69" s="967"/>
      <c r="AC69" s="967"/>
      <c r="AD69" s="967"/>
      <c r="AE69" s="967"/>
      <c r="AF69" s="967">
        <v>1</v>
      </c>
      <c r="AG69" s="967"/>
      <c r="AH69" s="967"/>
      <c r="AI69" s="967"/>
      <c r="AJ69" s="967"/>
      <c r="AK69" s="967" t="s">
        <v>548</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346</v>
      </c>
      <c r="R70" s="967"/>
      <c r="S70" s="967"/>
      <c r="T70" s="967"/>
      <c r="U70" s="967"/>
      <c r="V70" s="967">
        <v>346</v>
      </c>
      <c r="W70" s="967"/>
      <c r="X70" s="967"/>
      <c r="Y70" s="967"/>
      <c r="Z70" s="967"/>
      <c r="AA70" s="967">
        <v>0</v>
      </c>
      <c r="AB70" s="967"/>
      <c r="AC70" s="967"/>
      <c r="AD70" s="967"/>
      <c r="AE70" s="967"/>
      <c r="AF70" s="967">
        <v>0</v>
      </c>
      <c r="AG70" s="967"/>
      <c r="AH70" s="967"/>
      <c r="AI70" s="967"/>
      <c r="AJ70" s="967"/>
      <c r="AK70" s="967">
        <v>6</v>
      </c>
      <c r="AL70" s="967"/>
      <c r="AM70" s="967"/>
      <c r="AN70" s="967"/>
      <c r="AO70" s="967"/>
      <c r="AP70" s="967" t="s">
        <v>548</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1264</v>
      </c>
      <c r="R71" s="967"/>
      <c r="S71" s="967"/>
      <c r="T71" s="967"/>
      <c r="U71" s="967"/>
      <c r="V71" s="967">
        <v>1210</v>
      </c>
      <c r="W71" s="967"/>
      <c r="X71" s="967"/>
      <c r="Y71" s="967"/>
      <c r="Z71" s="967"/>
      <c r="AA71" s="967">
        <v>53</v>
      </c>
      <c r="AB71" s="967"/>
      <c r="AC71" s="967"/>
      <c r="AD71" s="967"/>
      <c r="AE71" s="967"/>
      <c r="AF71" s="967">
        <v>53</v>
      </c>
      <c r="AG71" s="967"/>
      <c r="AH71" s="967"/>
      <c r="AI71" s="967"/>
      <c r="AJ71" s="967"/>
      <c r="AK71" s="967" t="s">
        <v>548</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550</v>
      </c>
      <c r="R72" s="967"/>
      <c r="S72" s="967"/>
      <c r="T72" s="967"/>
      <c r="U72" s="967"/>
      <c r="V72" s="967">
        <v>376</v>
      </c>
      <c r="W72" s="967"/>
      <c r="X72" s="967"/>
      <c r="Y72" s="967"/>
      <c r="Z72" s="967"/>
      <c r="AA72" s="967">
        <v>174</v>
      </c>
      <c r="AB72" s="967"/>
      <c r="AC72" s="967"/>
      <c r="AD72" s="967"/>
      <c r="AE72" s="967"/>
      <c r="AF72" s="967">
        <v>174</v>
      </c>
      <c r="AG72" s="967"/>
      <c r="AH72" s="967"/>
      <c r="AI72" s="967"/>
      <c r="AJ72" s="967"/>
      <c r="AK72" s="967">
        <v>17</v>
      </c>
      <c r="AL72" s="967"/>
      <c r="AM72" s="967"/>
      <c r="AN72" s="967"/>
      <c r="AO72" s="967"/>
      <c r="AP72" s="967" t="s">
        <v>548</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2091</v>
      </c>
      <c r="R73" s="967"/>
      <c r="S73" s="967"/>
      <c r="T73" s="967"/>
      <c r="U73" s="967"/>
      <c r="V73" s="967">
        <v>2091</v>
      </c>
      <c r="W73" s="967"/>
      <c r="X73" s="967"/>
      <c r="Y73" s="967"/>
      <c r="Z73" s="967"/>
      <c r="AA73" s="967" t="s">
        <v>548</v>
      </c>
      <c r="AB73" s="967"/>
      <c r="AC73" s="967"/>
      <c r="AD73" s="967"/>
      <c r="AE73" s="967"/>
      <c r="AF73" s="967" t="s">
        <v>547</v>
      </c>
      <c r="AG73" s="967"/>
      <c r="AH73" s="967"/>
      <c r="AI73" s="967"/>
      <c r="AJ73" s="967"/>
      <c r="AK73" s="967" t="s">
        <v>548</v>
      </c>
      <c r="AL73" s="967"/>
      <c r="AM73" s="967"/>
      <c r="AN73" s="967"/>
      <c r="AO73" s="967"/>
      <c r="AP73" s="967">
        <v>525</v>
      </c>
      <c r="AQ73" s="967"/>
      <c r="AR73" s="967"/>
      <c r="AS73" s="967"/>
      <c r="AT73" s="967"/>
      <c r="AU73" s="967">
        <v>133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14880</v>
      </c>
      <c r="R74" s="967"/>
      <c r="S74" s="967"/>
      <c r="T74" s="967"/>
      <c r="U74" s="967"/>
      <c r="V74" s="967">
        <v>14267</v>
      </c>
      <c r="W74" s="967"/>
      <c r="X74" s="967"/>
      <c r="Y74" s="967"/>
      <c r="Z74" s="967"/>
      <c r="AA74" s="967">
        <v>613</v>
      </c>
      <c r="AB74" s="967"/>
      <c r="AC74" s="967"/>
      <c r="AD74" s="967"/>
      <c r="AE74" s="967"/>
      <c r="AF74" s="967">
        <v>612</v>
      </c>
      <c r="AG74" s="967"/>
      <c r="AH74" s="967"/>
      <c r="AI74" s="967"/>
      <c r="AJ74" s="967"/>
      <c r="AK74" s="967" t="s">
        <v>544</v>
      </c>
      <c r="AL74" s="967"/>
      <c r="AM74" s="967"/>
      <c r="AN74" s="967"/>
      <c r="AO74" s="967"/>
      <c r="AP74" s="967">
        <v>1742</v>
      </c>
      <c r="AQ74" s="967"/>
      <c r="AR74" s="967"/>
      <c r="AS74" s="967"/>
      <c r="AT74" s="967"/>
      <c r="AU74" s="967">
        <v>110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3244894</v>
      </c>
      <c r="AB110" s="873"/>
      <c r="AC110" s="873"/>
      <c r="AD110" s="873"/>
      <c r="AE110" s="874"/>
      <c r="AF110" s="875">
        <v>3091498</v>
      </c>
      <c r="AG110" s="873"/>
      <c r="AH110" s="873"/>
      <c r="AI110" s="873"/>
      <c r="AJ110" s="874"/>
      <c r="AK110" s="875">
        <v>3049417</v>
      </c>
      <c r="AL110" s="873"/>
      <c r="AM110" s="873"/>
      <c r="AN110" s="873"/>
      <c r="AO110" s="874"/>
      <c r="AP110" s="876">
        <v>35.9</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25403558</v>
      </c>
      <c r="BR110" s="800"/>
      <c r="BS110" s="800"/>
      <c r="BT110" s="800"/>
      <c r="BU110" s="800"/>
      <c r="BV110" s="800">
        <v>24976953</v>
      </c>
      <c r="BW110" s="800"/>
      <c r="BX110" s="800"/>
      <c r="BY110" s="800"/>
      <c r="BZ110" s="800"/>
      <c r="CA110" s="800">
        <v>24048280</v>
      </c>
      <c r="CB110" s="800"/>
      <c r="CC110" s="800"/>
      <c r="CD110" s="800"/>
      <c r="CE110" s="800"/>
      <c r="CF110" s="861">
        <v>283</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8793592</v>
      </c>
      <c r="BR112" s="771"/>
      <c r="BS112" s="771"/>
      <c r="BT112" s="771"/>
      <c r="BU112" s="771"/>
      <c r="BV112" s="771">
        <v>8759028</v>
      </c>
      <c r="BW112" s="771"/>
      <c r="BX112" s="771"/>
      <c r="BY112" s="771"/>
      <c r="BZ112" s="771"/>
      <c r="CA112" s="771">
        <v>8138178</v>
      </c>
      <c r="CB112" s="771"/>
      <c r="CC112" s="771"/>
      <c r="CD112" s="771"/>
      <c r="CE112" s="771"/>
      <c r="CF112" s="848">
        <v>95.8</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832649</v>
      </c>
      <c r="AB113" s="909"/>
      <c r="AC113" s="909"/>
      <c r="AD113" s="909"/>
      <c r="AE113" s="910"/>
      <c r="AF113" s="911">
        <v>868659</v>
      </c>
      <c r="AG113" s="909"/>
      <c r="AH113" s="909"/>
      <c r="AI113" s="909"/>
      <c r="AJ113" s="910"/>
      <c r="AK113" s="911">
        <v>841193</v>
      </c>
      <c r="AL113" s="909"/>
      <c r="AM113" s="909"/>
      <c r="AN113" s="909"/>
      <c r="AO113" s="910"/>
      <c r="AP113" s="912">
        <v>9.9</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v>13885</v>
      </c>
      <c r="BW113" s="771"/>
      <c r="BX113" s="771"/>
      <c r="BY113" s="771"/>
      <c r="BZ113" s="771"/>
      <c r="CA113" s="771">
        <v>242550</v>
      </c>
      <c r="CB113" s="771"/>
      <c r="CC113" s="771"/>
      <c r="CD113" s="771"/>
      <c r="CE113" s="771"/>
      <c r="CF113" s="848">
        <v>2.9</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v>164</v>
      </c>
      <c r="AL114" s="784"/>
      <c r="AM114" s="784"/>
      <c r="AN114" s="784"/>
      <c r="AO114" s="785"/>
      <c r="AP114" s="754">
        <v>0</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4121876</v>
      </c>
      <c r="BR114" s="771"/>
      <c r="BS114" s="771"/>
      <c r="BT114" s="771"/>
      <c r="BU114" s="771"/>
      <c r="BV114" s="771">
        <v>3415086</v>
      </c>
      <c r="BW114" s="771"/>
      <c r="BX114" s="771"/>
      <c r="BY114" s="771"/>
      <c r="BZ114" s="771"/>
      <c r="CA114" s="771">
        <v>3164195</v>
      </c>
      <c r="CB114" s="771"/>
      <c r="CC114" s="771"/>
      <c r="CD114" s="771"/>
      <c r="CE114" s="771"/>
      <c r="CF114" s="848">
        <v>37.200000000000003</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2132117</v>
      </c>
      <c r="BR115" s="771"/>
      <c r="BS115" s="771"/>
      <c r="BT115" s="771"/>
      <c r="BU115" s="771"/>
      <c r="BV115" s="771">
        <v>2149590</v>
      </c>
      <c r="BW115" s="771"/>
      <c r="BX115" s="771"/>
      <c r="BY115" s="771"/>
      <c r="BZ115" s="771"/>
      <c r="CA115" s="771">
        <v>2059163</v>
      </c>
      <c r="CB115" s="771"/>
      <c r="CC115" s="771"/>
      <c r="CD115" s="771"/>
      <c r="CE115" s="771"/>
      <c r="CF115" s="848">
        <v>24.2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29</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4077572</v>
      </c>
      <c r="AB117" s="895"/>
      <c r="AC117" s="895"/>
      <c r="AD117" s="895"/>
      <c r="AE117" s="896"/>
      <c r="AF117" s="898">
        <v>3960157</v>
      </c>
      <c r="AG117" s="895"/>
      <c r="AH117" s="895"/>
      <c r="AI117" s="895"/>
      <c r="AJ117" s="896"/>
      <c r="AK117" s="898">
        <v>3890774</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40451143</v>
      </c>
      <c r="BR118" s="858"/>
      <c r="BS118" s="858"/>
      <c r="BT118" s="858"/>
      <c r="BU118" s="858"/>
      <c r="BV118" s="858">
        <v>39314542</v>
      </c>
      <c r="BW118" s="858"/>
      <c r="BX118" s="858"/>
      <c r="BY118" s="858"/>
      <c r="BZ118" s="858"/>
      <c r="CA118" s="858">
        <v>37652366</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2668573</v>
      </c>
      <c r="BR119" s="800"/>
      <c r="BS119" s="800"/>
      <c r="BT119" s="800"/>
      <c r="BU119" s="800"/>
      <c r="BV119" s="800">
        <v>3528240</v>
      </c>
      <c r="BW119" s="800"/>
      <c r="BX119" s="800"/>
      <c r="BY119" s="800"/>
      <c r="BZ119" s="800"/>
      <c r="CA119" s="800">
        <v>3551574</v>
      </c>
      <c r="CB119" s="800"/>
      <c r="CC119" s="800"/>
      <c r="CD119" s="800"/>
      <c r="CE119" s="800"/>
      <c r="CF119" s="861">
        <v>41.8</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3346594</v>
      </c>
      <c r="BR120" s="771"/>
      <c r="BS120" s="771"/>
      <c r="BT120" s="771"/>
      <c r="BU120" s="771"/>
      <c r="BV120" s="771">
        <v>1453462</v>
      </c>
      <c r="BW120" s="771"/>
      <c r="BX120" s="771"/>
      <c r="BY120" s="771"/>
      <c r="BZ120" s="771"/>
      <c r="CA120" s="771">
        <v>1392876</v>
      </c>
      <c r="CB120" s="771"/>
      <c r="CC120" s="771"/>
      <c r="CD120" s="771"/>
      <c r="CE120" s="771"/>
      <c r="CF120" s="848">
        <v>16.399999999999999</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6802666</v>
      </c>
      <c r="DH120" s="800"/>
      <c r="DI120" s="800"/>
      <c r="DJ120" s="800"/>
      <c r="DK120" s="800"/>
      <c r="DL120" s="800">
        <v>6610721</v>
      </c>
      <c r="DM120" s="800"/>
      <c r="DN120" s="800"/>
      <c r="DO120" s="800"/>
      <c r="DP120" s="800"/>
      <c r="DQ120" s="800">
        <v>6247270</v>
      </c>
      <c r="DR120" s="800"/>
      <c r="DS120" s="800"/>
      <c r="DT120" s="800"/>
      <c r="DU120" s="800"/>
      <c r="DV120" s="801">
        <v>73.5</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22354046</v>
      </c>
      <c r="BR121" s="858"/>
      <c r="BS121" s="858"/>
      <c r="BT121" s="858"/>
      <c r="BU121" s="858"/>
      <c r="BV121" s="858">
        <v>22320781</v>
      </c>
      <c r="BW121" s="858"/>
      <c r="BX121" s="858"/>
      <c r="BY121" s="858"/>
      <c r="BZ121" s="858"/>
      <c r="CA121" s="858">
        <v>22053940</v>
      </c>
      <c r="CB121" s="858"/>
      <c r="CC121" s="858"/>
      <c r="CD121" s="858"/>
      <c r="CE121" s="858"/>
      <c r="CF121" s="859">
        <v>259.5</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1972481</v>
      </c>
      <c r="DH121" s="771"/>
      <c r="DI121" s="771"/>
      <c r="DJ121" s="771"/>
      <c r="DK121" s="771"/>
      <c r="DL121" s="771">
        <v>1952056</v>
      </c>
      <c r="DM121" s="771"/>
      <c r="DN121" s="771"/>
      <c r="DO121" s="771"/>
      <c r="DP121" s="771"/>
      <c r="DQ121" s="771">
        <v>1875791</v>
      </c>
      <c r="DR121" s="771"/>
      <c r="DS121" s="771"/>
      <c r="DT121" s="771"/>
      <c r="DU121" s="771"/>
      <c r="DV121" s="823">
        <v>22.1</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28369213</v>
      </c>
      <c r="BR122" s="840"/>
      <c r="BS122" s="840"/>
      <c r="BT122" s="840"/>
      <c r="BU122" s="840"/>
      <c r="BV122" s="840">
        <v>27302483</v>
      </c>
      <c r="BW122" s="840"/>
      <c r="BX122" s="840"/>
      <c r="BY122" s="840"/>
      <c r="BZ122" s="840"/>
      <c r="CA122" s="840">
        <v>26998390</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18445</v>
      </c>
      <c r="DH122" s="771"/>
      <c r="DI122" s="771"/>
      <c r="DJ122" s="771"/>
      <c r="DK122" s="771"/>
      <c r="DL122" s="771">
        <v>16251</v>
      </c>
      <c r="DM122" s="771"/>
      <c r="DN122" s="771"/>
      <c r="DO122" s="771"/>
      <c r="DP122" s="771"/>
      <c r="DQ122" s="771">
        <v>15117</v>
      </c>
      <c r="DR122" s="771"/>
      <c r="DS122" s="771"/>
      <c r="DT122" s="771"/>
      <c r="DU122" s="771"/>
      <c r="DV122" s="823">
        <v>0.2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137.19999999999999</v>
      </c>
      <c r="BR123" s="832"/>
      <c r="BS123" s="832"/>
      <c r="BT123" s="832"/>
      <c r="BU123" s="832"/>
      <c r="BV123" s="832">
        <v>135.19999999999999</v>
      </c>
      <c r="BW123" s="832"/>
      <c r="BX123" s="832"/>
      <c r="BY123" s="832"/>
      <c r="BZ123" s="832"/>
      <c r="CA123" s="832">
        <v>125.3</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v>2132117</v>
      </c>
      <c r="DH126" s="771"/>
      <c r="DI126" s="771"/>
      <c r="DJ126" s="771"/>
      <c r="DK126" s="771"/>
      <c r="DL126" s="771">
        <v>2149590</v>
      </c>
      <c r="DM126" s="771"/>
      <c r="DN126" s="771"/>
      <c r="DO126" s="771"/>
      <c r="DP126" s="771"/>
      <c r="DQ126" s="771">
        <v>2059163</v>
      </c>
      <c r="DR126" s="771"/>
      <c r="DS126" s="771"/>
      <c r="DT126" s="771"/>
      <c r="DU126" s="771"/>
      <c r="DV126" s="823">
        <v>24.2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13.19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165105</v>
      </c>
      <c r="AB128" s="724"/>
      <c r="AC128" s="724"/>
      <c r="AD128" s="724"/>
      <c r="AE128" s="725"/>
      <c r="AF128" s="726">
        <v>172688</v>
      </c>
      <c r="AG128" s="724"/>
      <c r="AH128" s="724"/>
      <c r="AI128" s="724"/>
      <c r="AJ128" s="725"/>
      <c r="AK128" s="726">
        <v>163143</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18.190000000000001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11261770</v>
      </c>
      <c r="AB129" s="784"/>
      <c r="AC129" s="784"/>
      <c r="AD129" s="784"/>
      <c r="AE129" s="785"/>
      <c r="AF129" s="786">
        <v>11328066</v>
      </c>
      <c r="AG129" s="784"/>
      <c r="AH129" s="784"/>
      <c r="AI129" s="784"/>
      <c r="AJ129" s="785"/>
      <c r="AK129" s="786">
        <v>10972145</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2461240</v>
      </c>
      <c r="AB130" s="784"/>
      <c r="AC130" s="784"/>
      <c r="AD130" s="784"/>
      <c r="AE130" s="785"/>
      <c r="AF130" s="786">
        <v>2448985</v>
      </c>
      <c r="AG130" s="784"/>
      <c r="AH130" s="784"/>
      <c r="AI130" s="784"/>
      <c r="AJ130" s="785"/>
      <c r="AK130" s="786">
        <v>2473023</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125.3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8800530</v>
      </c>
      <c r="AB131" s="717"/>
      <c r="AC131" s="717"/>
      <c r="AD131" s="717"/>
      <c r="AE131" s="718"/>
      <c r="AF131" s="719">
        <v>8879081</v>
      </c>
      <c r="AG131" s="717"/>
      <c r="AH131" s="717"/>
      <c r="AI131" s="717"/>
      <c r="AJ131" s="718"/>
      <c r="AK131" s="719">
        <v>8499122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16.490222750000001</v>
      </c>
      <c r="AB132" s="740"/>
      <c r="AC132" s="740"/>
      <c r="AD132" s="740"/>
      <c r="AE132" s="741"/>
      <c r="AF132" s="742">
        <v>15.0745781</v>
      </c>
      <c r="AG132" s="740"/>
      <c r="AH132" s="740"/>
      <c r="AI132" s="740"/>
      <c r="AJ132" s="741"/>
      <c r="AK132" s="742">
        <v>14.761618909999999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16.399999999999999</v>
      </c>
      <c r="AB133" s="749"/>
      <c r="AC133" s="749"/>
      <c r="AD133" s="749"/>
      <c r="AE133" s="750"/>
      <c r="AF133" s="748">
        <v>16.5</v>
      </c>
      <c r="AG133" s="749"/>
      <c r="AH133" s="749"/>
      <c r="AI133" s="749"/>
      <c r="AJ133" s="750"/>
      <c r="AK133" s="748">
        <v>15.4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2935664</v>
      </c>
      <c r="L9" s="264">
        <v>88664</v>
      </c>
      <c r="M9" s="265">
        <v>84248</v>
      </c>
      <c r="N9" s="266">
        <v>5.2</v>
      </c>
    </row>
    <row r="10" spans="1:16">
      <c r="A10" s="248"/>
      <c r="B10" s="244"/>
      <c r="C10" s="244"/>
      <c r="D10" s="244"/>
      <c r="E10" s="244"/>
      <c r="F10" s="244"/>
      <c r="G10" s="1133" t="s">
        <v>475</v>
      </c>
      <c r="H10" s="1134"/>
      <c r="I10" s="1134"/>
      <c r="J10" s="1135"/>
      <c r="K10" s="267">
        <v>260235</v>
      </c>
      <c r="L10" s="268">
        <v>7860</v>
      </c>
      <c r="M10" s="269">
        <v>7169</v>
      </c>
      <c r="N10" s="270">
        <v>9.6</v>
      </c>
    </row>
    <row r="11" spans="1:16" ht="13.5" customHeight="1">
      <c r="A11" s="248"/>
      <c r="B11" s="244"/>
      <c r="C11" s="244"/>
      <c r="D11" s="244"/>
      <c r="E11" s="244"/>
      <c r="F11" s="244"/>
      <c r="G11" s="1133" t="s">
        <v>476</v>
      </c>
      <c r="H11" s="1134"/>
      <c r="I11" s="1134"/>
      <c r="J11" s="1135"/>
      <c r="K11" s="267">
        <v>665631</v>
      </c>
      <c r="L11" s="268">
        <v>20104</v>
      </c>
      <c r="M11" s="269">
        <v>9152</v>
      </c>
      <c r="N11" s="270">
        <v>119.7</v>
      </c>
    </row>
    <row r="12" spans="1:16" ht="13.5" customHeight="1">
      <c r="A12" s="248"/>
      <c r="B12" s="244"/>
      <c r="C12" s="244"/>
      <c r="D12" s="244"/>
      <c r="E12" s="244"/>
      <c r="F12" s="244"/>
      <c r="G12" s="1133" t="s">
        <v>477</v>
      </c>
      <c r="H12" s="1134"/>
      <c r="I12" s="1134"/>
      <c r="J12" s="1135"/>
      <c r="K12" s="267" t="s">
        <v>478</v>
      </c>
      <c r="L12" s="268" t="s">
        <v>478</v>
      </c>
      <c r="M12" s="269">
        <v>893</v>
      </c>
      <c r="N12" s="270" t="s">
        <v>478</v>
      </c>
    </row>
    <row r="13" spans="1:16" ht="13.5" customHeight="1">
      <c r="A13" s="248"/>
      <c r="B13" s="244"/>
      <c r="C13" s="244"/>
      <c r="D13" s="244"/>
      <c r="E13" s="244"/>
      <c r="F13" s="244"/>
      <c r="G13" s="1133" t="s">
        <v>479</v>
      </c>
      <c r="H13" s="1134"/>
      <c r="I13" s="1134"/>
      <c r="J13" s="1135"/>
      <c r="K13" s="267" t="s">
        <v>478</v>
      </c>
      <c r="L13" s="268" t="s">
        <v>478</v>
      </c>
      <c r="M13" s="269">
        <v>3</v>
      </c>
      <c r="N13" s="270" t="s">
        <v>478</v>
      </c>
    </row>
    <row r="14" spans="1:16" ht="13.5" customHeight="1">
      <c r="A14" s="248"/>
      <c r="B14" s="244"/>
      <c r="C14" s="244"/>
      <c r="D14" s="244"/>
      <c r="E14" s="244"/>
      <c r="F14" s="244"/>
      <c r="G14" s="1133" t="s">
        <v>480</v>
      </c>
      <c r="H14" s="1134"/>
      <c r="I14" s="1134"/>
      <c r="J14" s="1135"/>
      <c r="K14" s="267">
        <v>192260</v>
      </c>
      <c r="L14" s="268">
        <v>5807</v>
      </c>
      <c r="M14" s="269">
        <v>3652</v>
      </c>
      <c r="N14" s="270">
        <v>59</v>
      </c>
    </row>
    <row r="15" spans="1:16" ht="13.5" customHeight="1">
      <c r="A15" s="248"/>
      <c r="B15" s="244"/>
      <c r="C15" s="244"/>
      <c r="D15" s="244"/>
      <c r="E15" s="244"/>
      <c r="F15" s="244"/>
      <c r="G15" s="1133" t="s">
        <v>481</v>
      </c>
      <c r="H15" s="1134"/>
      <c r="I15" s="1134"/>
      <c r="J15" s="1135"/>
      <c r="K15" s="267">
        <v>216561</v>
      </c>
      <c r="L15" s="268">
        <v>6541</v>
      </c>
      <c r="M15" s="269">
        <v>2134</v>
      </c>
      <c r="N15" s="270">
        <v>206.5</v>
      </c>
    </row>
    <row r="16" spans="1:16">
      <c r="A16" s="248"/>
      <c r="B16" s="244"/>
      <c r="C16" s="244"/>
      <c r="D16" s="244"/>
      <c r="E16" s="244"/>
      <c r="F16" s="244"/>
      <c r="G16" s="1136" t="s">
        <v>482</v>
      </c>
      <c r="H16" s="1137"/>
      <c r="I16" s="1137"/>
      <c r="J16" s="1138"/>
      <c r="K16" s="268">
        <v>-419515</v>
      </c>
      <c r="L16" s="268">
        <v>-12670</v>
      </c>
      <c r="M16" s="269">
        <v>-9248</v>
      </c>
      <c r="N16" s="270">
        <v>37</v>
      </c>
    </row>
    <row r="17" spans="1:16">
      <c r="A17" s="248"/>
      <c r="B17" s="244"/>
      <c r="C17" s="244"/>
      <c r="D17" s="244"/>
      <c r="E17" s="244"/>
      <c r="F17" s="244"/>
      <c r="G17" s="1136" t="s">
        <v>169</v>
      </c>
      <c r="H17" s="1137"/>
      <c r="I17" s="1137"/>
      <c r="J17" s="1138"/>
      <c r="K17" s="268">
        <v>3850836</v>
      </c>
      <c r="L17" s="268">
        <v>116304</v>
      </c>
      <c r="M17" s="269">
        <v>98003</v>
      </c>
      <c r="N17" s="270">
        <v>18.7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10.78</v>
      </c>
      <c r="L21" s="281">
        <v>9.39</v>
      </c>
      <c r="M21" s="282">
        <v>1.39</v>
      </c>
      <c r="N21" s="249"/>
      <c r="O21" s="283"/>
      <c r="P21" s="279"/>
    </row>
    <row r="22" spans="1:16" s="284" customFormat="1">
      <c r="A22" s="279"/>
      <c r="B22" s="249"/>
      <c r="C22" s="249"/>
      <c r="D22" s="249"/>
      <c r="E22" s="249"/>
      <c r="F22" s="249"/>
      <c r="G22" s="1130" t="s">
        <v>488</v>
      </c>
      <c r="H22" s="1131"/>
      <c r="I22" s="1131"/>
      <c r="J22" s="1132"/>
      <c r="K22" s="285">
        <v>93.8</v>
      </c>
      <c r="L22" s="286">
        <v>97</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3049417</v>
      </c>
      <c r="L32" s="294">
        <v>92100</v>
      </c>
      <c r="M32" s="295">
        <v>64926</v>
      </c>
      <c r="N32" s="296">
        <v>41.9</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v>24</v>
      </c>
      <c r="N34" s="296" t="s">
        <v>478</v>
      </c>
    </row>
    <row r="35" spans="1:16" ht="27" customHeight="1">
      <c r="A35" s="248"/>
      <c r="B35" s="244"/>
      <c r="C35" s="244"/>
      <c r="D35" s="244"/>
      <c r="E35" s="244"/>
      <c r="F35" s="244"/>
      <c r="G35" s="1121" t="s">
        <v>494</v>
      </c>
      <c r="H35" s="1122"/>
      <c r="I35" s="1122"/>
      <c r="J35" s="1123"/>
      <c r="K35" s="294">
        <v>841193</v>
      </c>
      <c r="L35" s="294">
        <v>25406</v>
      </c>
      <c r="M35" s="295">
        <v>18007</v>
      </c>
      <c r="N35" s="296">
        <v>41.1</v>
      </c>
    </row>
    <row r="36" spans="1:16" ht="27" customHeight="1">
      <c r="A36" s="248"/>
      <c r="B36" s="244"/>
      <c r="C36" s="244"/>
      <c r="D36" s="244"/>
      <c r="E36" s="244"/>
      <c r="F36" s="244"/>
      <c r="G36" s="1121" t="s">
        <v>495</v>
      </c>
      <c r="H36" s="1122"/>
      <c r="I36" s="1122"/>
      <c r="J36" s="1123"/>
      <c r="K36" s="294">
        <v>164</v>
      </c>
      <c r="L36" s="294">
        <v>5</v>
      </c>
      <c r="M36" s="295">
        <v>3275</v>
      </c>
      <c r="N36" s="296">
        <v>-99.8</v>
      </c>
    </row>
    <row r="37" spans="1:16" ht="13.5" customHeight="1">
      <c r="A37" s="248"/>
      <c r="B37" s="244"/>
      <c r="C37" s="244"/>
      <c r="D37" s="244"/>
      <c r="E37" s="244"/>
      <c r="F37" s="244"/>
      <c r="G37" s="1121" t="s">
        <v>496</v>
      </c>
      <c r="H37" s="1122"/>
      <c r="I37" s="1122"/>
      <c r="J37" s="1123"/>
      <c r="K37" s="294" t="s">
        <v>478</v>
      </c>
      <c r="L37" s="294" t="s">
        <v>478</v>
      </c>
      <c r="M37" s="295">
        <v>1233</v>
      </c>
      <c r="N37" s="296" t="s">
        <v>478</v>
      </c>
    </row>
    <row r="38" spans="1:16" ht="27" customHeight="1">
      <c r="A38" s="248"/>
      <c r="B38" s="244"/>
      <c r="C38" s="244"/>
      <c r="D38" s="244"/>
      <c r="E38" s="244"/>
      <c r="F38" s="244"/>
      <c r="G38" s="1124" t="s">
        <v>497</v>
      </c>
      <c r="H38" s="1125"/>
      <c r="I38" s="1125"/>
      <c r="J38" s="1126"/>
      <c r="K38" s="297" t="s">
        <v>478</v>
      </c>
      <c r="L38" s="297" t="s">
        <v>478</v>
      </c>
      <c r="M38" s="298">
        <v>9</v>
      </c>
      <c r="N38" s="299" t="s">
        <v>478</v>
      </c>
      <c r="O38" s="293"/>
    </row>
    <row r="39" spans="1:16">
      <c r="A39" s="248"/>
      <c r="B39" s="244"/>
      <c r="C39" s="244"/>
      <c r="D39" s="244"/>
      <c r="E39" s="244"/>
      <c r="F39" s="244"/>
      <c r="G39" s="1124" t="s">
        <v>498</v>
      </c>
      <c r="H39" s="1125"/>
      <c r="I39" s="1125"/>
      <c r="J39" s="1126"/>
      <c r="K39" s="300">
        <v>-163143</v>
      </c>
      <c r="L39" s="300">
        <v>-4927</v>
      </c>
      <c r="M39" s="301">
        <v>-4280</v>
      </c>
      <c r="N39" s="302">
        <v>15.1</v>
      </c>
      <c r="O39" s="293"/>
    </row>
    <row r="40" spans="1:16" ht="27" customHeight="1">
      <c r="A40" s="248"/>
      <c r="B40" s="244"/>
      <c r="C40" s="244"/>
      <c r="D40" s="244"/>
      <c r="E40" s="244"/>
      <c r="F40" s="244"/>
      <c r="G40" s="1121" t="s">
        <v>499</v>
      </c>
      <c r="H40" s="1122"/>
      <c r="I40" s="1122"/>
      <c r="J40" s="1123"/>
      <c r="K40" s="300">
        <v>-2473023</v>
      </c>
      <c r="L40" s="300">
        <v>-74691</v>
      </c>
      <c r="M40" s="301">
        <v>-56807</v>
      </c>
      <c r="N40" s="302">
        <v>31.5</v>
      </c>
      <c r="O40" s="293"/>
    </row>
    <row r="41" spans="1:16">
      <c r="A41" s="248"/>
      <c r="B41" s="244"/>
      <c r="C41" s="244"/>
      <c r="D41" s="244"/>
      <c r="E41" s="244"/>
      <c r="F41" s="244"/>
      <c r="G41" s="1127" t="s">
        <v>280</v>
      </c>
      <c r="H41" s="1128"/>
      <c r="I41" s="1128"/>
      <c r="J41" s="1129"/>
      <c r="K41" s="294">
        <v>1254608</v>
      </c>
      <c r="L41" s="300">
        <v>37892</v>
      </c>
      <c r="M41" s="301">
        <v>26387</v>
      </c>
      <c r="N41" s="302">
        <v>43.6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2117512</v>
      </c>
      <c r="J51" s="320">
        <v>60042</v>
      </c>
      <c r="K51" s="321">
        <v>36.799999999999997</v>
      </c>
      <c r="L51" s="322">
        <v>78670</v>
      </c>
      <c r="M51" s="323">
        <v>3.1</v>
      </c>
      <c r="N51" s="324">
        <v>33.700000000000003</v>
      </c>
    </row>
    <row r="52" spans="1:14">
      <c r="A52" s="248"/>
      <c r="B52" s="244"/>
      <c r="C52" s="244"/>
      <c r="D52" s="244"/>
      <c r="E52" s="244"/>
      <c r="F52" s="244"/>
      <c r="G52" s="325"/>
      <c r="H52" s="326" t="s">
        <v>510</v>
      </c>
      <c r="I52" s="327">
        <v>1391419</v>
      </c>
      <c r="J52" s="328">
        <v>39454</v>
      </c>
      <c r="K52" s="329">
        <v>13.6</v>
      </c>
      <c r="L52" s="330">
        <v>38094</v>
      </c>
      <c r="M52" s="331">
        <v>-7.3</v>
      </c>
      <c r="N52" s="332">
        <v>20.9</v>
      </c>
    </row>
    <row r="53" spans="1:14">
      <c r="A53" s="248"/>
      <c r="B53" s="244"/>
      <c r="C53" s="244"/>
      <c r="D53" s="244"/>
      <c r="E53" s="244"/>
      <c r="F53" s="244"/>
      <c r="G53" s="310" t="s">
        <v>511</v>
      </c>
      <c r="H53" s="311"/>
      <c r="I53" s="319">
        <v>1713914</v>
      </c>
      <c r="J53" s="320">
        <v>49498</v>
      </c>
      <c r="K53" s="321">
        <v>-17.600000000000001</v>
      </c>
      <c r="L53" s="322">
        <v>67201</v>
      </c>
      <c r="M53" s="323">
        <v>-14.6</v>
      </c>
      <c r="N53" s="324">
        <v>-3</v>
      </c>
    </row>
    <row r="54" spans="1:14">
      <c r="A54" s="248"/>
      <c r="B54" s="244"/>
      <c r="C54" s="244"/>
      <c r="D54" s="244"/>
      <c r="E54" s="244"/>
      <c r="F54" s="244"/>
      <c r="G54" s="325"/>
      <c r="H54" s="326" t="s">
        <v>510</v>
      </c>
      <c r="I54" s="327">
        <v>1361286</v>
      </c>
      <c r="J54" s="328">
        <v>39314</v>
      </c>
      <c r="K54" s="329">
        <v>-0.4</v>
      </c>
      <c r="L54" s="330">
        <v>35210</v>
      </c>
      <c r="M54" s="331">
        <v>-7.6</v>
      </c>
      <c r="N54" s="332">
        <v>7.2</v>
      </c>
    </row>
    <row r="55" spans="1:14">
      <c r="A55" s="248"/>
      <c r="B55" s="244"/>
      <c r="C55" s="244"/>
      <c r="D55" s="244"/>
      <c r="E55" s="244"/>
      <c r="F55" s="244"/>
      <c r="G55" s="310" t="s">
        <v>512</v>
      </c>
      <c r="H55" s="311"/>
      <c r="I55" s="319">
        <v>2111258</v>
      </c>
      <c r="J55" s="320">
        <v>61580</v>
      </c>
      <c r="K55" s="321">
        <v>24.4</v>
      </c>
      <c r="L55" s="322">
        <v>75709</v>
      </c>
      <c r="M55" s="323">
        <v>12.7</v>
      </c>
      <c r="N55" s="324">
        <v>11.7</v>
      </c>
    </row>
    <row r="56" spans="1:14">
      <c r="A56" s="248"/>
      <c r="B56" s="244"/>
      <c r="C56" s="244"/>
      <c r="D56" s="244"/>
      <c r="E56" s="244"/>
      <c r="F56" s="244"/>
      <c r="G56" s="325"/>
      <c r="H56" s="326" t="s">
        <v>510</v>
      </c>
      <c r="I56" s="327">
        <v>1333679</v>
      </c>
      <c r="J56" s="328">
        <v>38900</v>
      </c>
      <c r="K56" s="329">
        <v>-1.1000000000000001</v>
      </c>
      <c r="L56" s="330">
        <v>35212</v>
      </c>
      <c r="M56" s="331">
        <v>0</v>
      </c>
      <c r="N56" s="332">
        <v>-1.1000000000000001</v>
      </c>
    </row>
    <row r="57" spans="1:14">
      <c r="A57" s="248"/>
      <c r="B57" s="244"/>
      <c r="C57" s="244"/>
      <c r="D57" s="244"/>
      <c r="E57" s="244"/>
      <c r="F57" s="244"/>
      <c r="G57" s="310" t="s">
        <v>513</v>
      </c>
      <c r="H57" s="311"/>
      <c r="I57" s="319">
        <v>2575792</v>
      </c>
      <c r="J57" s="320">
        <v>76193</v>
      </c>
      <c r="K57" s="321">
        <v>23.7</v>
      </c>
      <c r="L57" s="322">
        <v>90961</v>
      </c>
      <c r="M57" s="323">
        <v>20.100000000000001</v>
      </c>
      <c r="N57" s="324">
        <v>3.6</v>
      </c>
    </row>
    <row r="58" spans="1:14">
      <c r="A58" s="248"/>
      <c r="B58" s="244"/>
      <c r="C58" s="244"/>
      <c r="D58" s="244"/>
      <c r="E58" s="244"/>
      <c r="F58" s="244"/>
      <c r="G58" s="325"/>
      <c r="H58" s="326" t="s">
        <v>510</v>
      </c>
      <c r="I58" s="327">
        <v>1734959</v>
      </c>
      <c r="J58" s="328">
        <v>51321</v>
      </c>
      <c r="K58" s="329">
        <v>31.9</v>
      </c>
      <c r="L58" s="330">
        <v>37720</v>
      </c>
      <c r="M58" s="331">
        <v>7.1</v>
      </c>
      <c r="N58" s="332">
        <v>24.8</v>
      </c>
    </row>
    <row r="59" spans="1:14">
      <c r="A59" s="248"/>
      <c r="B59" s="244"/>
      <c r="C59" s="244"/>
      <c r="D59" s="244"/>
      <c r="E59" s="244"/>
      <c r="F59" s="244"/>
      <c r="G59" s="310" t="s">
        <v>514</v>
      </c>
      <c r="H59" s="311"/>
      <c r="I59" s="319">
        <v>2141794</v>
      </c>
      <c r="J59" s="320">
        <v>64687</v>
      </c>
      <c r="K59" s="321">
        <v>-15.1</v>
      </c>
      <c r="L59" s="322">
        <v>106614</v>
      </c>
      <c r="M59" s="323">
        <v>17.2</v>
      </c>
      <c r="N59" s="324">
        <v>-32.299999999999997</v>
      </c>
    </row>
    <row r="60" spans="1:14">
      <c r="A60" s="248"/>
      <c r="B60" s="244"/>
      <c r="C60" s="244"/>
      <c r="D60" s="244"/>
      <c r="E60" s="244"/>
      <c r="F60" s="244"/>
      <c r="G60" s="325"/>
      <c r="H60" s="326" t="s">
        <v>510</v>
      </c>
      <c r="I60" s="333">
        <v>1144751</v>
      </c>
      <c r="J60" s="328">
        <v>34574</v>
      </c>
      <c r="K60" s="329">
        <v>-32.6</v>
      </c>
      <c r="L60" s="330">
        <v>45545</v>
      </c>
      <c r="M60" s="331">
        <v>20.7</v>
      </c>
      <c r="N60" s="332">
        <v>-53.3</v>
      </c>
    </row>
    <row r="61" spans="1:14">
      <c r="A61" s="248"/>
      <c r="B61" s="244"/>
      <c r="C61" s="244"/>
      <c r="D61" s="244"/>
      <c r="E61" s="244"/>
      <c r="F61" s="244"/>
      <c r="G61" s="310" t="s">
        <v>515</v>
      </c>
      <c r="H61" s="334"/>
      <c r="I61" s="335">
        <v>2132054</v>
      </c>
      <c r="J61" s="336">
        <v>62400</v>
      </c>
      <c r="K61" s="337">
        <v>10.4</v>
      </c>
      <c r="L61" s="338">
        <v>83831</v>
      </c>
      <c r="M61" s="339">
        <v>7.7</v>
      </c>
      <c r="N61" s="324">
        <v>2.7</v>
      </c>
    </row>
    <row r="62" spans="1:14">
      <c r="A62" s="248"/>
      <c r="B62" s="244"/>
      <c r="C62" s="244"/>
      <c r="D62" s="244"/>
      <c r="E62" s="244"/>
      <c r="F62" s="244"/>
      <c r="G62" s="325"/>
      <c r="H62" s="326" t="s">
        <v>510</v>
      </c>
      <c r="I62" s="327">
        <v>1393219</v>
      </c>
      <c r="J62" s="328">
        <v>40713</v>
      </c>
      <c r="K62" s="329">
        <v>2.2999999999999998</v>
      </c>
      <c r="L62" s="330">
        <v>38356</v>
      </c>
      <c r="M62" s="331">
        <v>2.6</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10.74</v>
      </c>
      <c r="G47" s="12">
        <v>11.1</v>
      </c>
      <c r="H47" s="12">
        <v>15.49</v>
      </c>
      <c r="I47" s="12">
        <v>20.69</v>
      </c>
      <c r="J47" s="13">
        <v>23.2</v>
      </c>
    </row>
    <row r="48" spans="2:10" ht="57.75" customHeight="1">
      <c r="B48" s="14"/>
      <c r="C48" s="1141" t="s">
        <v>4</v>
      </c>
      <c r="D48" s="1141"/>
      <c r="E48" s="1142"/>
      <c r="F48" s="15">
        <v>9.08</v>
      </c>
      <c r="G48" s="16">
        <v>10.71</v>
      </c>
      <c r="H48" s="16">
        <v>10.62</v>
      </c>
      <c r="I48" s="16">
        <v>5.23</v>
      </c>
      <c r="J48" s="17">
        <v>3.01</v>
      </c>
    </row>
    <row r="49" spans="2:10" ht="57.75" customHeight="1" thickBot="1">
      <c r="B49" s="18"/>
      <c r="C49" s="1143" t="s">
        <v>5</v>
      </c>
      <c r="D49" s="1143"/>
      <c r="E49" s="1144"/>
      <c r="F49" s="19">
        <v>11.17</v>
      </c>
      <c r="G49" s="20">
        <v>1.43</v>
      </c>
      <c r="H49" s="20">
        <v>4.8600000000000003</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4.5</v>
      </c>
      <c r="G34" s="33">
        <v>4.2</v>
      </c>
      <c r="H34" s="33">
        <v>3.68</v>
      </c>
      <c r="I34" s="33">
        <v>3.72</v>
      </c>
      <c r="J34" s="34">
        <v>3.58</v>
      </c>
      <c r="K34" s="22"/>
      <c r="L34" s="22"/>
      <c r="M34" s="22"/>
      <c r="N34" s="22"/>
      <c r="O34" s="22"/>
      <c r="P34" s="22"/>
    </row>
    <row r="35" spans="1:16" ht="39" customHeight="1">
      <c r="A35" s="22"/>
      <c r="B35" s="35"/>
      <c r="C35" s="1145" t="s">
        <v>525</v>
      </c>
      <c r="D35" s="1146"/>
      <c r="E35" s="1147"/>
      <c r="F35" s="36">
        <v>9.06</v>
      </c>
      <c r="G35" s="37">
        <v>10.69</v>
      </c>
      <c r="H35" s="37">
        <v>10.54</v>
      </c>
      <c r="I35" s="37">
        <v>5.23</v>
      </c>
      <c r="J35" s="38">
        <v>3</v>
      </c>
      <c r="K35" s="22"/>
      <c r="L35" s="22"/>
      <c r="M35" s="22"/>
      <c r="N35" s="22"/>
      <c r="O35" s="22"/>
      <c r="P35" s="22"/>
    </row>
    <row r="36" spans="1:16" ht="39" customHeight="1">
      <c r="A36" s="22"/>
      <c r="B36" s="35"/>
      <c r="C36" s="1145" t="s">
        <v>526</v>
      </c>
      <c r="D36" s="1146"/>
      <c r="E36" s="1147"/>
      <c r="F36" s="36">
        <v>0.32</v>
      </c>
      <c r="G36" s="37">
        <v>0.24</v>
      </c>
      <c r="H36" s="37">
        <v>0.13</v>
      </c>
      <c r="I36" s="37">
        <v>0.06</v>
      </c>
      <c r="J36" s="38">
        <v>0.69</v>
      </c>
      <c r="K36" s="22"/>
      <c r="L36" s="22"/>
      <c r="M36" s="22"/>
      <c r="N36" s="22"/>
      <c r="O36" s="22"/>
      <c r="P36" s="22"/>
    </row>
    <row r="37" spans="1:16" ht="39" customHeight="1">
      <c r="A37" s="22"/>
      <c r="B37" s="35"/>
      <c r="C37" s="1145" t="s">
        <v>527</v>
      </c>
      <c r="D37" s="1146"/>
      <c r="E37" s="1147"/>
      <c r="F37" s="36">
        <v>1.85</v>
      </c>
      <c r="G37" s="37">
        <v>0.91</v>
      </c>
      <c r="H37" s="37">
        <v>1.32</v>
      </c>
      <c r="I37" s="37">
        <v>0.88</v>
      </c>
      <c r="J37" s="38">
        <v>0.55000000000000004</v>
      </c>
      <c r="K37" s="22"/>
      <c r="L37" s="22"/>
      <c r="M37" s="22"/>
      <c r="N37" s="22"/>
      <c r="O37" s="22"/>
      <c r="P37" s="22"/>
    </row>
    <row r="38" spans="1:16" ht="39" customHeight="1">
      <c r="A38" s="22"/>
      <c r="B38" s="35"/>
      <c r="C38" s="1145" t="s">
        <v>528</v>
      </c>
      <c r="D38" s="1146"/>
      <c r="E38" s="1147"/>
      <c r="F38" s="36">
        <v>0.08</v>
      </c>
      <c r="G38" s="37">
        <v>0.06</v>
      </c>
      <c r="H38" s="37">
        <v>0.05</v>
      </c>
      <c r="I38" s="37">
        <v>0</v>
      </c>
      <c r="J38" s="38">
        <v>0</v>
      </c>
      <c r="K38" s="22"/>
      <c r="L38" s="22"/>
      <c r="M38" s="22"/>
      <c r="N38" s="22"/>
      <c r="O38" s="22"/>
      <c r="P38" s="22"/>
    </row>
    <row r="39" spans="1:16" ht="39" customHeight="1">
      <c r="A39" s="22"/>
      <c r="B39" s="35"/>
      <c r="C39" s="1145" t="s">
        <v>529</v>
      </c>
      <c r="D39" s="1146"/>
      <c r="E39" s="1147"/>
      <c r="F39" s="36">
        <v>0.01</v>
      </c>
      <c r="G39" s="37">
        <v>0</v>
      </c>
      <c r="H39" s="37">
        <v>0.06</v>
      </c>
      <c r="I39" s="37">
        <v>0</v>
      </c>
      <c r="J39" s="38">
        <v>0</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0.01</v>
      </c>
      <c r="G41" s="37">
        <v>0.01</v>
      </c>
      <c r="H41" s="37">
        <v>0.01</v>
      </c>
      <c r="I41" s="37">
        <v>0</v>
      </c>
      <c r="J41" s="38">
        <v>0</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3382</v>
      </c>
      <c r="L45" s="60">
        <v>3464</v>
      </c>
      <c r="M45" s="60">
        <v>3245</v>
      </c>
      <c r="N45" s="60">
        <v>3091</v>
      </c>
      <c r="O45" s="61">
        <v>3049</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677</v>
      </c>
      <c r="L48" s="64">
        <v>798</v>
      </c>
      <c r="M48" s="64">
        <v>833</v>
      </c>
      <c r="N48" s="64">
        <v>869</v>
      </c>
      <c r="O48" s="65">
        <v>841</v>
      </c>
      <c r="P48" s="48"/>
      <c r="Q48" s="48"/>
      <c r="R48" s="48"/>
      <c r="S48" s="48"/>
      <c r="T48" s="48"/>
      <c r="U48" s="48"/>
    </row>
    <row r="49" spans="1:21" ht="30.75" customHeight="1">
      <c r="A49" s="48"/>
      <c r="B49" s="1163"/>
      <c r="C49" s="1164"/>
      <c r="D49" s="62"/>
      <c r="E49" s="1155" t="s">
        <v>16</v>
      </c>
      <c r="F49" s="1155"/>
      <c r="G49" s="1155"/>
      <c r="H49" s="1155"/>
      <c r="I49" s="1155"/>
      <c r="J49" s="1156"/>
      <c r="K49" s="63" t="s">
        <v>478</v>
      </c>
      <c r="L49" s="64" t="s">
        <v>478</v>
      </c>
      <c r="M49" s="64" t="s">
        <v>478</v>
      </c>
      <c r="N49" s="64" t="s">
        <v>478</v>
      </c>
      <c r="O49" s="65">
        <v>0</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478</v>
      </c>
      <c r="M51" s="64">
        <v>0</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2725</v>
      </c>
      <c r="L52" s="64">
        <v>2677</v>
      </c>
      <c r="M52" s="64">
        <v>2628</v>
      </c>
      <c r="N52" s="64">
        <v>2622</v>
      </c>
      <c r="O52" s="65">
        <v>2637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1335</v>
      </c>
      <c r="L53" s="69">
        <v>1585</v>
      </c>
      <c r="M53" s="69">
        <v>1450</v>
      </c>
      <c r="N53" s="69">
        <v>1338</v>
      </c>
      <c r="O53" s="70">
        <v>1253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2016-05-02T08:21:38Z</cp:lastPrinted>
  <dcterms:created xsi:type="dcterms:W3CDTF">2016-02-15T01:50:41Z</dcterms:created>
  <dcterms:modified xsi:type="dcterms:W3CDTF">2016-05-02T09:13:11Z</dcterms:modified>
</cp:coreProperties>
</file>