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BE35" i="9"/>
  <c r="CO34" i="9"/>
  <c r="CO35" i="9" s="1"/>
  <c r="BW34" i="9"/>
  <c r="BW35"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alcChain>
</file>

<file path=xl/sharedStrings.xml><?xml version="1.0" encoding="utf-8"?>
<sst xmlns="http://schemas.openxmlformats.org/spreadsheetml/2006/main" count="1027" uniqueCount="538">
  <si>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</si>
  <si>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</si>
  <si>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</si>
  <si>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</si>
  <si>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</si>
  <si>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</si>
  <si>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</si>
  <si>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</si>
  <si>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</si>
  <si>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</si>
  <si>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</si>
  <si>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</si>
  <si>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</si>
  <si>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</si>
  <si>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</si>
  <si>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</si>
  <si>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</si>
  <si>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</si>
  <si>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</si>
  <si>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</si>
  <si>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</si>
  <si>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</si>
  <si>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</si>
  <si>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</si>
  <si>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</si>
  <si>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</si>
  <si>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</si>
  <si>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</si>
  <si>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</si>
  <si>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</si>
  <si>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</si>
  <si>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</si>
  <si>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</si>
  <si>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</si>
  <si>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</si>
  <si>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</si>
  <si>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</si>
  <si>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</si>
  <si>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</si>
  <si>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</si>
  <si>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</si>
  <si>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</si>
  <si>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</si>
  <si>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</si>
  <si>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</si>
  <si>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</si>
  <si>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</si>
  <si>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</si>
  <si>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</si>
  <si>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</si>
  <si>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</si>
  <si>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</si>
  <si>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</si>
  <si>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</si>
  <si>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</si>
  <si>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</si>
  <si>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</si>
  <si>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</si>
  <si>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</si>
  <si>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</si>
  <si>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</si>
  <si>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</si>
  <si>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</si>
  <si>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</si>
  <si>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</si>
  <si>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</si>
  <si>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</si>
  <si>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</si>
  <si>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</si>
  <si>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</si>
  <si>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</si>
  <si>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</si>
  <si>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</si>
  <si>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</si>
  <si>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</si>
  <si>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</si>
  <si>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</si>
  <si>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</si>
  <si>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</si>
  <si>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</si>
  <si>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</si>
  <si>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</si>
  <si>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</si>
  <si>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</si>
  <si>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</si>
  <si>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</si>
  <si>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</si>
  <si>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</si>
  <si>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</si>
  <si>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</si>
  <si>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</si>
  <si>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</si>
  <si>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</si>
  <si>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</si>
  <si>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</si>
  <si>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</si>
  <si>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</si>
  <si>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</si>
  <si>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</si>
  <si>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</si>
  <si>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</si>
  <si>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</si>
  <si>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</si>
  <si>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</si>
  <si>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</si>
  <si>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</si>
  <si>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</si>
  <si>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</si>
  <si>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</si>
  <si>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</si>
  <si>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</si>
  <si>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</si>
  <si>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</si>
  <si>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</si>
  <si>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</si>
  <si>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</si>
  <si>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</si>
  <si>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</si>
  <si>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</si>
  <si>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</si>
  <si>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</si>
  <si>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</si>
  <si>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</si>
  <si>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</si>
  <si>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</si>
  <si>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</si>
  <si>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</si>
  <si>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</si>
  <si>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</si>
  <si>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</si>
  <si>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</si>
  <si>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</si>
  <si>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</si>
  <si>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</si>
  <si>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</si>
  <si>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</si>
  <si>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</si>
  <si>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</si>
  <si>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</si>
  <si>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</si>
  <si>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</si>
  <si>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</si>
  <si>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</si>
  <si>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</si>
  <si>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</si>
  <si>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</si>
  <si>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</si>
  <si>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</si>
  <si>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</si>
  <si>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</si>
  <si>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</si>
  <si>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</si>
  <si>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</si>
  <si>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</si>
  <si>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</si>
  <si>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</si>
  <si>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</si>
  <si>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</si>
  <si>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</si>
  <si>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</si>
  <si>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</si>
  <si>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</si>
  <si>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</si>
  <si>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</si>
  <si>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</si>
  <si>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</si>
  <si>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</si>
  <si>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</si>
  <si>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</si>
  <si>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</si>
  <si>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</si>
  <si>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</si>
  <si>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</si>
  <si>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</si>
  <si>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</si>
  <si>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</si>
  <si>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</si>
  <si>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</si>
  <si>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</si>
  <si>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</si>
  <si>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</si>
  <si>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</si>
  <si>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</si>
  <si>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</si>
  <si>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</si>
  <si>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</si>
  <si>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</si>
  <si>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</si>
  <si>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</si>
  <si>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</si>
  <si>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</si>
  <si>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</si>
  <si>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</si>
  <si>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</si>
  <si>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奈良県生駒市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</si>
  <si>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</si>
  <si>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</si>
  <si>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</si>
  <si>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</si>
  <si>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</si>
  <si>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</si>
  <si>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</si>
  <si>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</si>
  <si>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</si>
  <si>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</si>
  <si>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</si>
  <si>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</si>
  <si>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</si>
  <si>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</si>
  <si>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</si>
  <si>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</si>
  <si>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</si>
  <si>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</si>
  <si>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</si>
  <si>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</si>
  <si>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</si>
  <si>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</si>
  <si>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</si>
  <si>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</si>
  <si>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</si>
  <si>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</si>
  <si>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</si>
  <si>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</si>
  <si>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</si>
  <si>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</si>
  <si>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</si>
  <si>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</si>
  <si>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</si>
  <si>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</si>
  <si>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</si>
  <si>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</si>
  <si>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</si>
  <si>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</si>
  <si>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</si>
  <si>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</si>
  <si>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</si>
  <si>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</si>
  <si>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</si>
  <si>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</si>
  <si>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</si>
  <si>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</si>
  <si>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</si>
  <si>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</si>
  <si>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</si>
  <si>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</si>
  <si>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</si>
  <si>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</si>
  <si>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</si>
  <si>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</si>
  <si>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</si>
  <si>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</si>
  <si>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</si>
  <si>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</si>
  <si>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</si>
  <si>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</si>
  <si>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</si>
  <si>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</si>
  <si>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</si>
  <si>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</si>
  <si>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</si>
  <si>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</si>
  <si>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</si>
  <si>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</si>
  <si>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</si>
  <si>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</si>
  <si>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</si>
  <si>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</si>
  <si>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</si>
  <si>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</si>
  <si>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</si>
  <si>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</si>
  <si>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</si>
  <si>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</si>
  <si>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</si>
  <si>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</si>
  <si>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</si>
  <si>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</si>
  <si>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</si>
  <si>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</si>
  <si>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</si>
  <si>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</si>
  <si>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</si>
  <si>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</si>
  <si>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</si>
  <si>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</si>
  <si>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</si>
  <si>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</si>
  <si>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</si>
  <si>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</si>
  <si>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</si>
  <si>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</si>
  <si>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</si>
  <si>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</si>
  <si>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</si>
  <si>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</si>
  <si>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</si>
  <si>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</si>
  <si>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</si>
  <si>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</si>
  <si>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</si>
  <si>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</si>
  <si>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</si>
  <si>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</si>
  <si>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</si>
  <si>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</si>
  <si>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</si>
  <si>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</si>
  <si>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</si>
  <si>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</si>
  <si>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</si>
  <si>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</si>
  <si>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</si>
  <si>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</si>
  <si>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</si>
  <si>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</si>
  <si>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</si>
  <si>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</si>
  <si>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</si>
  <si>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</si>
  <si>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</si>
  <si>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</si>
  <si>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</si>
  <si>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</si>
  <si>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</si>
  <si>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</si>
  <si>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</si>
  <si>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</si>
  <si>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</si>
  <si>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</si>
  <si>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</si>
  <si>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</si>
  <si>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</si>
  <si>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</si>
  <si>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</si>
  <si>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</si>
  <si>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</si>
  <si>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</si>
  <si>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</si>
  <si>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</si>
  <si>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</si>
  <si>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</si>
  <si>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</si>
  <si>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</si>
  <si>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</si>
  <si>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</si>
  <si>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奈良県生駒市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</si>
  <si>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</si>
  <si>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</si>
  <si>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</si>
  <si>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</si>
  <si>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</si>
  <si>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</si>
  <si>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</si>
  <si>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</si>
  <si>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</si>
  <si>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</si>
  <si>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</si>
  <si>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</si>
  <si>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</si>
  <si>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</si>
  <si>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</si>
  <si>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</si>
  <si>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</si>
  <si>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</si>
  <si>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</si>
  <si>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</si>
  <si>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</si>
  <si>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生駒駅前市街地再開発事業特別会計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</si>
  <si>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</si>
  <si>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</si>
  <si>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</si>
  <si>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</si>
  <si>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</si>
  <si>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</si>
  <si>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</si>
  <si>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</si>
  <si>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</si>
  <si>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</si>
  <si>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</si>
  <si>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</si>
  <si>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</si>
  <si>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</si>
  <si>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</si>
  <si>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</si>
  <si>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自動車駐車場事業特別会計</t>
    <phoneticPr fontId="5"/>
  </si>
  <si>
    <t>水道事業会計</t>
    <phoneticPr fontId="5"/>
  </si>
  <si>
    <t>病院事業会計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</si>
  <si>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</si>
  <si>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</si>
  <si>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</si>
  <si>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</si>
  <si>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</si>
  <si>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</si>
  <si>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</si>
  <si>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</si>
  <si>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</si>
  <si>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</si>
  <si>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</si>
  <si>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</si>
  <si>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</si>
  <si>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</si>
  <si>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</si>
  <si>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</si>
  <si>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</si>
  <si>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</si>
  <si>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</si>
  <si>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</si>
  <si>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</si>
  <si>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</si>
  <si>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</si>
  <si>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</si>
  <si>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</si>
  <si>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</si>
  <si>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</si>
  <si>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</si>
  <si>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</si>
  <si>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</si>
  <si>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</si>
  <si>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</si>
  <si>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</si>
  <si>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</si>
  <si>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</si>
  <si>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</si>
  <si>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</si>
  <si>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</si>
  <si>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</si>
  <si>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</si>
  <si>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</si>
  <si>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</si>
  <si>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</si>
  <si>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</si>
  <si>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</si>
  <si>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</si>
  <si>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</si>
  <si>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</si>
  <si>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</si>
  <si>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</si>
  <si>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</si>
  <si>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</si>
  <si>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</si>
  <si>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</si>
  <si>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</si>
  <si>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</si>
  <si>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</si>
  <si>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</si>
  <si>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</si>
  <si>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</si>
  <si>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</si>
  <si>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</si>
  <si>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</si>
  <si>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</si>
  <si>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</si>
  <si>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</si>
  <si>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</si>
  <si>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</si>
  <si>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</si>
  <si>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</si>
  <si>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</si>
  <si>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</si>
  <si>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</si>
  <si>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</si>
  <si>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</si>
  <si>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</si>
  <si>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</si>
  <si>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</si>
  <si>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</si>
  <si>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</si>
  <si>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</si>
  <si>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</si>
  <si>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</si>
  <si>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</si>
  <si>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</si>
  <si>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</si>
  <si>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</si>
  <si>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</si>
  <si>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</si>
  <si>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</si>
  <si>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</si>
  <si>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</si>
  <si>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</si>
  <si>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</si>
  <si>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</si>
  <si>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</si>
  <si>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</si>
  <si>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</si>
  <si>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</si>
  <si>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</si>
  <si>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</si>
  <si>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</si>
  <si>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</si>
  <si>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</si>
  <si>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</si>
  <si>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</si>
  <si>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</si>
  <si>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</si>
  <si>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</si>
  <si>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</si>
  <si>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</si>
  <si>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</si>
  <si>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</si>
  <si>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</si>
  <si>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</si>
  <si>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</si>
  <si>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</si>
  <si>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</si>
  <si>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</si>
  <si>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</si>
  <si>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</si>
  <si>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</si>
  <si>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</si>
  <si>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</si>
  <si>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</si>
  <si>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</si>
  <si>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</si>
  <si>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</si>
  <si>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</si>
  <si>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</si>
  <si>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</si>
  <si>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</si>
  <si>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</si>
  <si>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</si>
  <si>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</si>
  <si>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</si>
  <si>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病院事業会計</t>
  </si>
  <si>
    <t>介護保険特別会計</t>
  </si>
  <si>
    <t>後期高齢者医療特別会計</t>
  </si>
  <si>
    <t>下水道事業特別会計</t>
  </si>
  <si>
    <t>公共施設整備基金特別会計</t>
  </si>
  <si>
    <t>その他会計（赤字）</t>
  </si>
  <si>
    <t>▲ 0.05</t>
  </si>
  <si>
    <t>その他会計（黒字）</t>
  </si>
  <si>
    <t>法適用企業</t>
  </si>
  <si>
    <t>法非適用企業</t>
  </si>
  <si>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</si>
  <si>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</si>
  <si>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生駒市土地開発公社</t>
    <rPh sb="0" eb="3">
      <t>イコマシ</t>
    </rPh>
    <rPh sb="3" eb="5">
      <t>トチ</t>
    </rPh>
    <rPh sb="5" eb="7">
      <t>カイハツ</t>
    </rPh>
    <rPh sb="7" eb="9">
      <t>コウシャ</t>
    </rPh>
    <phoneticPr fontId="2"/>
  </si>
  <si>
    <t>一般財団法人生駒市メディカルセンター</t>
    <rPh sb="0" eb="2">
      <t>イッパン</t>
    </rPh>
    <rPh sb="2" eb="4">
      <t>ザイダン</t>
    </rPh>
    <rPh sb="4" eb="6">
      <t>ホウジン</t>
    </rPh>
    <rPh sb="6" eb="9">
      <t>イコマシ</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</si>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</sst>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33903</c:v>
                </c:pt>
                <c:pt idx="2">
                  <c:v>40849</c:v>
                </c:pt>
                <c:pt idx="3">
                  <c:v>40632</c:v>
                </c:pt>
                <c:pt idx="4">
                  <c:v>45375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21636</c:v>
                </c:pt>
                <c:pt idx="1">
                  <c:v>20906</c:v>
                </c:pt>
                <c:pt idx="2">
                  <c:v>28250</c:v>
                </c:pt>
                <c:pt idx="3">
                  <c:v>38679</c:v>
                </c:pt>
                <c:pt idx="4">
                  <c:v>24974</c:v>
                </c:pt>
              </c:numCache>
            </c:numRef>
          </c:val>
          <c:smooth val="0"/>
        </c:ser>
        <c:dLbls>
          <c:showLegendKey val="0"/>
          <c:showVal val="0"/>
          <c:showCatName val="0"/>
          <c:showSerName val="0"/>
          <c:showPercent val="0"/>
          <c:showBubbleSize val="0"/>
        </c:dLbls>
        <c:marker val="1"/>
        <c:smooth val="0"/>
        <c:axId val="97679616"/>
        <c:axId val="97694080"/>
      </c:lineChart>
      <c:catAx>
        <c:axId val="9767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94080"/>
        <c:crosses val="autoZero"/>
        <c:auto val="1"/>
        <c:lblAlgn val="ctr"/>
        <c:lblOffset val="100"/>
        <c:tickLblSkip val="1"/>
        <c:tickMarkSkip val="1"/>
        <c:noMultiLvlLbl val="0"/>
      </c:catAx>
      <c:valAx>
        <c:axId val="976940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7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5.81</c:v>
                </c:pt>
                <c:pt idx="1">
                  <c:v>5.89</c:v>
                </c:pt>
                <c:pt idx="2">
                  <c:v>6.81</c:v>
                </c:pt>
                <c:pt idx="3">
                  <c:v>8.34</c:v>
                </c:pt>
                <c:pt idx="4">
                  <c:v>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10.75</c:v>
                </c:pt>
                <c:pt idx="1">
                  <c:v>10.65</c:v>
                </c:pt>
                <c:pt idx="2">
                  <c:v>10.55</c:v>
                </c:pt>
                <c:pt idx="3">
                  <c:v>10.7</c:v>
                </c:pt>
                <c:pt idx="4">
                  <c:v>10.78</c:v>
                </c:pt>
              </c:numCache>
            </c:numRef>
          </c:val>
        </c:ser>
        <c:dLbls>
          <c:showLegendKey val="0"/>
          <c:showVal val="0"/>
          <c:showCatName val="0"/>
          <c:showSerName val="0"/>
          <c:showPercent val="0"/>
          <c:showBubbleSize val="0"/>
        </c:dLbls>
        <c:gapWidth val="250"/>
        <c:overlap val="100"/>
        <c:axId val="97842688"/>
        <c:axId val="9784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c:v>
                </c:pt>
                <c:pt idx="1">
                  <c:v>3.11</c:v>
                </c:pt>
                <c:pt idx="2">
                  <c:v>6.36</c:v>
                </c:pt>
                <c:pt idx="3">
                  <c:v>6.47</c:v>
                </c:pt>
                <c:pt idx="4">
                  <c:v>2.33</c:v>
                </c:pt>
              </c:numCache>
            </c:numRef>
          </c:val>
          <c:smooth val="0"/>
        </c:ser>
        <c:dLbls>
          <c:showLegendKey val="0"/>
          <c:showVal val="0"/>
          <c:showCatName val="0"/>
          <c:showSerName val="0"/>
          <c:showPercent val="0"/>
          <c:showBubbleSize val="0"/>
        </c:dLbls>
        <c:marker val="1"/>
        <c:smooth val="0"/>
        <c:axId val="97842688"/>
        <c:axId val="97844224"/>
      </c:lineChart>
      <c:catAx>
        <c:axId val="978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844224"/>
        <c:crosses val="autoZero"/>
        <c:auto val="1"/>
        <c:lblAlgn val="ctr"/>
        <c:lblOffset val="100"/>
        <c:tickLblSkip val="1"/>
        <c:tickMarkSkip val="1"/>
        <c:noMultiLvlLbl val="0"/>
      </c:catAx>
      <c:valAx>
        <c:axId val="9784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0.05</c:v>
                </c:pt>
                <c:pt idx="3">
                  <c:v>#N/A</c:v>
                </c:pt>
                <c:pt idx="4">
                  <c:v>0</c:v>
                </c:pt>
                <c:pt idx="5">
                  <c:v>0</c:v>
                </c:pt>
                <c:pt idx="6">
                  <c:v>0</c:v>
                </c:pt>
                <c:pt idx="7">
                  <c:v>0</c:v>
                </c:pt>
                <c:pt idx="8">
                  <c:v>0</c:v>
                </c:pt>
                <c:pt idx="9">
                  <c:v>0</c:v>
                </c:pt>
              </c:numCache>
            </c:numRef>
          </c:val>
        </c:ser>
        <c:ser>
          <c:idx val="2"/>
          <c:order val="2"/>
          <c:tx>
            <c:strRef>
              <c:f>データシート!$A$29</c:f>
              <c:strCache>
                <c:ptCount val="1"/>
                <c:pt idx="0">
                  <c:v>公共施設整備基金特別会計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0.3</c:v>
                </c:pt>
                <c:pt idx="4">
                  <c:v>#N/A</c:v>
                </c:pt>
                <c:pt idx="5">
                  <c:v>0.52</c:v>
                </c:pt>
                <c:pt idx="6">
                  <c:v>#N/A</c:v>
                </c:pt>
                <c:pt idx="7">
                  <c:v>0.17</c:v>
                </c:pt>
                <c:pt idx="8">
                  <c:v>#N/A</c:v>
                </c:pt>
                <c:pt idx="9">
                  <c:v>0.19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0.01</c:v>
                </c:pt>
                <c:pt idx="4">
                  <c:v>#N/A</c:v>
                </c:pt>
                <c:pt idx="5">
                  <c:v>0.6</c:v>
                </c:pt>
                <c:pt idx="6">
                  <c:v>#N/A</c:v>
                </c:pt>
                <c:pt idx="7">
                  <c:v>0.32</c:v>
                </c:pt>
                <c:pt idx="8">
                  <c:v>#N/A</c:v>
                </c:pt>
                <c:pt idx="9">
                  <c:v>0.25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0.12</c:v>
                </c:pt>
                <c:pt idx="2">
                  <c:v>#N/A</c:v>
                </c:pt>
                <c:pt idx="3">
                  <c:v>2.42</c:v>
                </c:pt>
                <c:pt idx="4">
                  <c:v>#N/A</c:v>
                </c:pt>
                <c:pt idx="5">
                  <c:v>2.2400000000000002</c:v>
                </c:pt>
                <c:pt idx="6">
                  <c:v>#N/A</c:v>
                </c:pt>
                <c:pt idx="7">
                  <c:v>2.1800000000000002</c:v>
                </c:pt>
                <c:pt idx="8">
                  <c:v>#N/A</c:v>
                </c:pt>
                <c:pt idx="9">
                  <c:v>0.79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5.81</c:v>
                </c:pt>
                <c:pt idx="2">
                  <c:v>#N/A</c:v>
                </c:pt>
                <c:pt idx="3">
                  <c:v>5.89</c:v>
                </c:pt>
                <c:pt idx="4">
                  <c:v>#N/A</c:v>
                </c:pt>
                <c:pt idx="5">
                  <c:v>6.8</c:v>
                </c:pt>
                <c:pt idx="6">
                  <c:v>#N/A</c:v>
                </c:pt>
                <c:pt idx="7">
                  <c:v>8.33</c:v>
                </c:pt>
                <c:pt idx="8">
                  <c:v>#N/A</c:v>
                </c:pt>
                <c:pt idx="9">
                  <c:v>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13.32</c:v>
                </c:pt>
                <c:pt idx="2">
                  <c:v>#N/A</c:v>
                </c:pt>
                <c:pt idx="3">
                  <c:v>13.25</c:v>
                </c:pt>
                <c:pt idx="4">
                  <c:v>#N/A</c:v>
                </c:pt>
                <c:pt idx="5">
                  <c:v>18.23</c:v>
                </c:pt>
                <c:pt idx="6">
                  <c:v>#N/A</c:v>
                </c:pt>
                <c:pt idx="7">
                  <c:v>19.18</c:v>
                </c:pt>
                <c:pt idx="8">
                  <c:v>#N/A</c:v>
                </c:pt>
                <c:pt idx="9">
                  <c:v>20.84</c:v>
                </c:pt>
              </c:numCache>
            </c:numRef>
          </c:val>
        </c:ser>
        <c:dLbls>
          <c:showLegendKey val="0"/>
          <c:showVal val="0"/>
          <c:showCatName val="0"/>
          <c:showSerName val="0"/>
          <c:showPercent val="0"/>
          <c:showBubbleSize val="0"/>
        </c:dLbls>
        <c:gapWidth val="150"/>
        <c:overlap val="100"/>
        <c:axId val="97979392"/>
        <c:axId val="97993472"/>
      </c:barChart>
      <c:catAx>
        <c:axId val="979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93472"/>
        <c:crosses val="autoZero"/>
        <c:auto val="1"/>
        <c:lblAlgn val="ctr"/>
        <c:lblOffset val="100"/>
        <c:tickLblSkip val="1"/>
        <c:tickMarkSkip val="1"/>
        <c:noMultiLvlLbl val="0"/>
      </c:catAx>
      <c:valAx>
        <c:axId val="9799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7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3489</c:v>
                </c:pt>
                <c:pt idx="5">
                  <c:v>3581</c:v>
                </c:pt>
                <c:pt idx="8">
                  <c:v>3591</c:v>
                </c:pt>
                <c:pt idx="11">
                  <c:v>3598</c:v>
                </c:pt>
                <c:pt idx="14">
                  <c:v>3773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386</c:v>
                </c:pt>
                <c:pt idx="3">
                  <c:v>384</c:v>
                </c:pt>
                <c:pt idx="6">
                  <c:v>400</c:v>
                </c:pt>
                <c:pt idx="9">
                  <c:v>442</c:v>
                </c:pt>
                <c:pt idx="12">
                  <c:v>493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4052</c:v>
                </c:pt>
                <c:pt idx="3">
                  <c:v>4211</c:v>
                </c:pt>
                <c:pt idx="6">
                  <c:v>3943</c:v>
                </c:pt>
                <c:pt idx="9">
                  <c:v>3576</c:v>
                </c:pt>
                <c:pt idx="12">
                  <c:v>3201</c:v>
                </c:pt>
              </c:numCache>
            </c:numRef>
          </c:val>
        </c:ser>
        <c:dLbls>
          <c:showLegendKey val="0"/>
          <c:showVal val="0"/>
          <c:showCatName val="0"/>
          <c:showSerName val="0"/>
          <c:showPercent val="0"/>
          <c:showBubbleSize val="0"/>
        </c:dLbls>
        <c:gapWidth val="100"/>
        <c:overlap val="100"/>
        <c:axId val="98187520"/>
        <c:axId val="9819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949</c:v>
                </c:pt>
                <c:pt idx="2">
                  <c:v>#N/A</c:v>
                </c:pt>
                <c:pt idx="3">
                  <c:v>#N/A</c:v>
                </c:pt>
                <c:pt idx="4">
                  <c:v>1014</c:v>
                </c:pt>
                <c:pt idx="5">
                  <c:v>#N/A</c:v>
                </c:pt>
                <c:pt idx="6">
                  <c:v>#N/A</c:v>
                </c:pt>
                <c:pt idx="7">
                  <c:v>752</c:v>
                </c:pt>
                <c:pt idx="8">
                  <c:v>#N/A</c:v>
                </c:pt>
                <c:pt idx="9">
                  <c:v>#N/A</c:v>
                </c:pt>
                <c:pt idx="10">
                  <c:v>420</c:v>
                </c:pt>
                <c:pt idx="11">
                  <c:v>#N/A</c:v>
                </c:pt>
                <c:pt idx="12">
                  <c:v>#N/A</c:v>
                </c:pt>
                <c:pt idx="13">
                  <c:v>-79</c:v>
                </c:pt>
                <c:pt idx="14">
                  <c:v>#N/A</c:v>
                </c:pt>
              </c:numCache>
            </c:numRef>
          </c:val>
          <c:smooth val="0"/>
        </c:ser>
        <c:dLbls>
          <c:showLegendKey val="0"/>
          <c:showVal val="0"/>
          <c:showCatName val="0"/>
          <c:showSerName val="0"/>
          <c:showPercent val="0"/>
          <c:showBubbleSize val="0"/>
        </c:dLbls>
        <c:marker val="1"/>
        <c:smooth val="0"/>
        <c:axId val="98187520"/>
        <c:axId val="98197888"/>
      </c:lineChart>
      <c:catAx>
        <c:axId val="981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97888"/>
        <c:crosses val="autoZero"/>
        <c:auto val="1"/>
        <c:lblAlgn val="ctr"/>
        <c:lblOffset val="100"/>
        <c:tickLblSkip val="1"/>
        <c:tickMarkSkip val="1"/>
        <c:noMultiLvlLbl val="0"/>
      </c:catAx>
      <c:valAx>
        <c:axId val="9819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8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28320</c:v>
                </c:pt>
                <c:pt idx="5">
                  <c:v>28986</c:v>
                </c:pt>
                <c:pt idx="8">
                  <c:v>29571</c:v>
                </c:pt>
                <c:pt idx="11">
                  <c:v>30514</c:v>
                </c:pt>
                <c:pt idx="14">
                  <c:v>32649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8664</c:v>
                </c:pt>
                <c:pt idx="5">
                  <c:v>9464</c:v>
                </c:pt>
                <c:pt idx="8">
                  <c:v>8528</c:v>
                </c:pt>
                <c:pt idx="11">
                  <c:v>6921</c:v>
                </c:pt>
                <c:pt idx="14">
                  <c:v>6271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9615</c:v>
                </c:pt>
                <c:pt idx="5">
                  <c:v>10007</c:v>
                </c:pt>
                <c:pt idx="8">
                  <c:v>10360</c:v>
                </c:pt>
                <c:pt idx="11">
                  <c:v>10683</c:v>
                </c:pt>
                <c:pt idx="14">
                  <c:v>12504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620</c:v>
                </c:pt>
                <c:pt idx="3">
                  <c:v>626</c:v>
                </c:pt>
                <c:pt idx="6">
                  <c:v>367</c:v>
                </c:pt>
                <c:pt idx="9">
                  <c:v>2</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8197</c:v>
                </c:pt>
                <c:pt idx="3">
                  <c:v>7929</c:v>
                </c:pt>
                <c:pt idx="6">
                  <c:v>7702</c:v>
                </c:pt>
                <c:pt idx="9">
                  <c:v>8627</c:v>
                </c:pt>
                <c:pt idx="12">
                  <c:v>8067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6531</c:v>
                </c:pt>
                <c:pt idx="3">
                  <c:v>6580</c:v>
                </c:pt>
                <c:pt idx="6">
                  <c:v>6378</c:v>
                </c:pt>
                <c:pt idx="9">
                  <c:v>6698</c:v>
                </c:pt>
                <c:pt idx="12">
                  <c:v>9897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c:v>
                </c:pt>
                <c:pt idx="3">
                  <c:v>0</c:v>
                </c:pt>
                <c:pt idx="6">
                  <c:v>78</c:v>
                </c:pt>
                <c:pt idx="9">
                  <c:v>29</c:v>
                </c:pt>
                <c:pt idx="12">
                  <c:v>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25236</c:v>
                </c:pt>
                <c:pt idx="3">
                  <c:v>23110</c:v>
                </c:pt>
                <c:pt idx="6">
                  <c:v>21363</c:v>
                </c:pt>
                <c:pt idx="9">
                  <c:v>20257</c:v>
                </c:pt>
                <c:pt idx="12">
                  <c:v>19426</c:v>
                </c:pt>
              </c:numCache>
            </c:numRef>
          </c:val>
        </c:ser>
        <c:dLbls>
          <c:showLegendKey val="0"/>
          <c:showVal val="0"/>
          <c:showCatName val="0"/>
          <c:showSerName val="0"/>
          <c:showPercent val="0"/>
          <c:showBubbleSize val="0"/>
        </c:dLbls>
        <c:gapWidth val="100"/>
        <c:overlap val="100"/>
        <c:axId val="98737152"/>
        <c:axId val="9875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737152"/>
        <c:axId val="98759808"/>
      </c:lineChart>
      <c:catAx>
        <c:axId val="9873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759808"/>
        <c:crosses val="autoZero"/>
        <c:auto val="1"/>
        <c:lblAlgn val="ctr"/>
        <c:lblOffset val="100"/>
        <c:tickLblSkip val="1"/>
        <c:tickMarkSkip val="1"/>
        <c:noMultiLvlLbl val="0"/>
      </c:catAx>
      <c:valAx>
        <c:axId val="9875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3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121,013
119,985
53.15
37,328,354
34,809,340
1,915,433
22,270,329
18,425,979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２６年度は単年度としては、基準財政需要額が公債費の増などで増額となったが、基準財政収入額も固定資産税の増や消費税率の引上げに伴う地方消費税交付金の増などにより増額となったため、前年比で０．０１上昇した。平成２０年度以降の市税減少の影響を受け、平成２２年度以降連続して財政力指数は悪化していたが、今回、平成２４年度の水準に戻った。今後も、市税収入のみならず、収入の確保に努め財政基盤の強化を図ることが必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113030</xdr:rowOff>
    </xdr:from>
    <xdr:to>
      <xdr:col>7</xdr:col>
      <xdr:colOff>152400</xdr:colOff>
      <xdr:row>44</xdr:row>
      <xdr:rowOff>116840</xdr:rowOff>
    </xdr:to>
    <xdr:cxnSp macro="">
      <xdr:nvCxnSpPr>
        <xdr:cNvPr id="60" name="直線コネクタ 59"/>
        <xdr:cNvCxnSpPr/>
      </xdr:nvCxnSpPr>
      <xdr:spPr>
        <a:xfrm flipV="1">
          <a:off x="4953000" y="628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1"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2" name="直線コネクタ 61"/>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27957</xdr:rowOff>
    </xdr:from>
    <xdr:ext cx="762000" cy="259045"/>
    <xdr:sp macro="" textlink="">
      <xdr:nvSpPr>
        <xdr:cNvPr id="63"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113030</xdr:rowOff>
    </xdr:from>
    <xdr:to>
      <xdr:col>7</xdr:col>
      <xdr:colOff>241300</xdr:colOff>
      <xdr:row>36</xdr:row>
      <xdr:rowOff>113030</xdr:rowOff>
    </xdr:to>
    <xdr:cxnSp macro="">
      <xdr:nvCxnSpPr>
        <xdr:cNvPr id="64" name="直線コネクタ 63"/>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5" name="直線コネクタ 64"/>
        <xdr:cNvCxnSpPr/>
      </xdr:nvCxnSpPr>
      <xdr:spPr>
        <a:xfrm flipV="1">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6"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7" name="フローチャート : 判断 66"/>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81280</xdr:rowOff>
    </xdr:to>
    <xdr:cxnSp macro="">
      <xdr:nvCxnSpPr>
        <xdr:cNvPr id="68" name="直線コネクタ 67"/>
        <xdr:cNvCxnSpPr/>
      </xdr:nvCxnSpPr>
      <xdr:spPr>
        <a:xfrm>
          <a:off x="3225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151130</xdr:rowOff>
    </xdr:from>
    <xdr:to>
      <xdr:col>6</xdr:col>
      <xdr:colOff>50800</xdr:colOff>
      <xdr:row>40</xdr:row>
      <xdr:rowOff>81280</xdr:rowOff>
    </xdr:to>
    <xdr:sp macro="" textlink="">
      <xdr:nvSpPr>
        <xdr:cNvPr id="69" name="フローチャート : 判断 68"/>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66057</xdr:rowOff>
    </xdr:from>
    <xdr:ext cx="736600" cy="259045"/>
    <xdr:sp macro="" textlink="">
      <xdr:nvSpPr>
        <xdr:cNvPr id="70" name="テキスト ボックス 69"/>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8890</xdr:rowOff>
    </xdr:from>
    <xdr:to>
      <xdr:col>4</xdr:col>
      <xdr:colOff>482600</xdr:colOff>
      <xdr:row>39</xdr:row>
      <xdr:rowOff>57150</xdr:rowOff>
    </xdr:to>
    <xdr:cxnSp macro="">
      <xdr:nvCxnSpPr>
        <xdr:cNvPr id="71" name="直線コネクタ 70"/>
        <xdr:cNvCxnSpPr/>
      </xdr:nvCxnSpPr>
      <xdr:spPr>
        <a:xfrm>
          <a:off x="2336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151130</xdr:rowOff>
    </xdr:from>
    <xdr:to>
      <xdr:col>4</xdr:col>
      <xdr:colOff>533400</xdr:colOff>
      <xdr:row>40</xdr:row>
      <xdr:rowOff>81280</xdr:rowOff>
    </xdr:to>
    <xdr:sp macro="" textlink="">
      <xdr:nvSpPr>
        <xdr:cNvPr id="72" name="フローチャート : 判断 71"/>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66057</xdr:rowOff>
    </xdr:from>
    <xdr:ext cx="762000" cy="259045"/>
    <xdr:sp macro="" textlink="">
      <xdr:nvSpPr>
        <xdr:cNvPr id="73" name="テキスト ボックス 72"/>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8890</xdr:rowOff>
    </xdr:to>
    <xdr:cxnSp macro="">
      <xdr:nvCxnSpPr>
        <xdr:cNvPr id="74" name="直線コネクタ 73"/>
        <xdr:cNvCxnSpPr/>
      </xdr:nvCxnSpPr>
      <xdr:spPr>
        <a:xfrm>
          <a:off x="1447800" y="662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102870</xdr:rowOff>
    </xdr:from>
    <xdr:to>
      <xdr:col>3</xdr:col>
      <xdr:colOff>330200</xdr:colOff>
      <xdr:row>40</xdr:row>
      <xdr:rowOff>33020</xdr:rowOff>
    </xdr:to>
    <xdr:sp macro="" textlink="">
      <xdr:nvSpPr>
        <xdr:cNvPr id="75" name="フローチャート : 判断 74"/>
        <xdr:cNvSpPr/>
      </xdr:nvSpPr>
      <xdr:spPr>
        <a:xfrm>
          <a:off x="2286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17797</xdr:rowOff>
    </xdr:from>
    <xdr:ext cx="762000" cy="259045"/>
    <xdr:sp macro="" textlink="">
      <xdr:nvSpPr>
        <xdr:cNvPr id="76" name="テキスト ボックス 75"/>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8890</xdr:rowOff>
    </xdr:from>
    <xdr:to>
      <xdr:col>2</xdr:col>
      <xdr:colOff>127000</xdr:colOff>
      <xdr:row>38</xdr:row>
      <xdr:rowOff>110490</xdr:rowOff>
    </xdr:to>
    <xdr:sp macro="" textlink="">
      <xdr:nvSpPr>
        <xdr:cNvPr id="77" name="フローチャート : 判断 76"/>
        <xdr:cNvSpPr/>
      </xdr:nvSpPr>
      <xdr:spPr>
        <a:xfrm>
          <a:off x="1397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120667</xdr:rowOff>
    </xdr:from>
    <xdr:ext cx="762000" cy="259045"/>
    <xdr:sp macro="" textlink="">
      <xdr:nvSpPr>
        <xdr:cNvPr id="78" name="テキスト ボックス 77"/>
        <xdr:cNvSpPr txBox="1"/>
      </xdr:nvSpPr>
      <xdr:spPr>
        <a:xfrm>
          <a:off x="1066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4" name="円/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5"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6" name="円/楕円 85"/>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7" name="テキスト ボックス 86"/>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8" name="円/楕円 87"/>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89" name="テキスト ボックス 8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129540</xdr:rowOff>
    </xdr:from>
    <xdr:to>
      <xdr:col>3</xdr:col>
      <xdr:colOff>330200</xdr:colOff>
      <xdr:row>39</xdr:row>
      <xdr:rowOff>59690</xdr:rowOff>
    </xdr:to>
    <xdr:sp macro="" textlink="">
      <xdr:nvSpPr>
        <xdr:cNvPr id="90" name="円/楕円 89"/>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91" name="テキスト ボックス 90"/>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2" name="円/楕円 91"/>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143527</xdr:rowOff>
    </xdr:from>
    <xdr:ext cx="762000" cy="259045"/>
    <xdr:sp macro="" textlink="">
      <xdr:nvSpPr>
        <xdr:cNvPr id="93" name="テキスト ボックス 92"/>
        <xdr:cNvSpPr txBox="1"/>
      </xdr:nvSpPr>
      <xdr:spPr>
        <a:xfrm>
          <a:off x="1066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歳入（経常一般財源）は、地方交付税や臨時財政対策債は減少したものの、法人市民税や固定資産税、特別土地保有税や配当割交付金、地方消費税交付金の増収等により昨年度に引き続き増加した。一方、歳出（経常経費充当一般財源）については、繰上償還の効果等により公債費は減少したものの、例年どおり社会保障関係費の増や退職者の増加による人件費の増、また消費税増税に伴う物件費の増などの影響で増加した。この結果、経常収支比率は、昨年度より０．４ポイント上昇した。</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122767</xdr:rowOff>
    </xdr:to>
    <xdr:cxnSp macro="">
      <xdr:nvCxnSpPr>
        <xdr:cNvPr id="123" name="直線コネクタ 122"/>
        <xdr:cNvCxnSpPr/>
      </xdr:nvCxnSpPr>
      <xdr:spPr>
        <a:xfrm flipV="1">
          <a:off x="4953000" y="1011936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4"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5" name="直線コネクタ 124"/>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6"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7" name="直線コネクタ 126"/>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30904</xdr:rowOff>
    </xdr:to>
    <xdr:cxnSp macro="">
      <xdr:nvCxnSpPr>
        <xdr:cNvPr id="128" name="直線コネクタ 127"/>
        <xdr:cNvCxnSpPr/>
      </xdr:nvCxnSpPr>
      <xdr:spPr>
        <a:xfrm>
          <a:off x="4114800" y="104571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29"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0" name="フローチャート : 判断 129"/>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62</xdr:row>
      <xdr:rowOff>100754</xdr:rowOff>
    </xdr:to>
    <xdr:cxnSp macro="">
      <xdr:nvCxnSpPr>
        <xdr:cNvPr id="131" name="直線コネクタ 130"/>
        <xdr:cNvCxnSpPr/>
      </xdr:nvCxnSpPr>
      <xdr:spPr>
        <a:xfrm flipV="1">
          <a:off x="3225800" y="1045718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2" name="フローチャート : 判断 131"/>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3" name="テキスト ボックス 13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64</xdr:row>
      <xdr:rowOff>15240</xdr:rowOff>
    </xdr:to>
    <xdr:cxnSp macro="">
      <xdr:nvCxnSpPr>
        <xdr:cNvPr id="134" name="直線コネクタ 133"/>
        <xdr:cNvCxnSpPr/>
      </xdr:nvCxnSpPr>
      <xdr:spPr>
        <a:xfrm flipV="1">
          <a:off x="2336800" y="1073065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5" name="フローチャート : 判断 134"/>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6" name="テキスト ボックス 13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64</xdr:row>
      <xdr:rowOff>15240</xdr:rowOff>
    </xdr:to>
    <xdr:cxnSp macro="">
      <xdr:nvCxnSpPr>
        <xdr:cNvPr id="137" name="直線コネクタ 136"/>
        <xdr:cNvCxnSpPr/>
      </xdr:nvCxnSpPr>
      <xdr:spPr>
        <a:xfrm>
          <a:off x="1447800" y="108110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8" name="フローチャート :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39" name="テキスト ボックス 138"/>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0" name="フローチャート : 判断 139"/>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1" name="テキスト ボックス 140"/>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47" name="円/楕円 146"/>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168081</xdr:rowOff>
    </xdr:from>
    <xdr:ext cx="762000" cy="259045"/>
    <xdr:sp macro="" textlink="">
      <xdr:nvSpPr>
        <xdr:cNvPr id="148" name="財政構造の弾力性該当値テキスト"/>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49" name="円/楕円 148"/>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0" name="テキスト ボックス 149"/>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1" name="円/楕円 150"/>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2" name="テキスト ボックス 151"/>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3" name="円/楕円 152"/>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4" name="テキスト ボックス 15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5" name="円/楕円 154"/>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56" name="テキスト ボックス 155"/>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南北に細長い地勢的要因による各種施設数の多さに起因する人件費や施設の維持管理費用をはじめとする物件費の割合が高く、例年、類似団体平均を上回っている。引き続き、事務事業の見直しや民間活力の導入等を行い、定員適正化計画に則った適正な職員配置による人件費の抑制や、長期継続契約の活用等による物件費の抑制を図る必要が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68374</xdr:rowOff>
    </xdr:from>
    <xdr:to>
      <xdr:col>7</xdr:col>
      <xdr:colOff>152400</xdr:colOff>
      <xdr:row>89</xdr:row>
      <xdr:rowOff>75617</xdr:rowOff>
    </xdr:to>
    <xdr:cxnSp macro="">
      <xdr:nvCxnSpPr>
        <xdr:cNvPr id="184" name="直線コネクタ 183"/>
        <xdr:cNvCxnSpPr/>
      </xdr:nvCxnSpPr>
      <xdr:spPr>
        <a:xfrm flipV="1">
          <a:off x="4953000" y="14127274"/>
          <a:ext cx="0" cy="120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47694</xdr:rowOff>
    </xdr:from>
    <xdr:ext cx="762000" cy="259045"/>
    <xdr:sp macro="" textlink="">
      <xdr:nvSpPr>
        <xdr:cNvPr id="185" name="人件費・物件費等の状況最小値テキスト"/>
        <xdr:cNvSpPr txBox="1"/>
      </xdr:nvSpPr>
      <xdr:spPr>
        <a:xfrm>
          <a:off x="5041900" y="1530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120,239</a:t>
          </a:r>
          <a:endParaRPr kumimoji="1" lang="ja-JP" altLang="en-US" sz="1000" b="1">
            <a:latin typeface="ＭＳ Ｐゴシック"/>
          </a:endParaRPr>
        </a:p>
      </xdr:txBody>
    </xdr:sp>
    <xdr:clientData/>
  </xdr:oneCellAnchor>
  <xdr:twoCellAnchor>
    <xdr:from>
      <xdr:col>7</xdr:col>
      <xdr:colOff>63500</xdr:colOff>
      <xdr:row>89</xdr:row>
      <xdr:rowOff>75617</xdr:rowOff>
    </xdr:from>
    <xdr:to>
      <xdr:col>7</xdr:col>
      <xdr:colOff>241300</xdr:colOff>
      <xdr:row>89</xdr:row>
      <xdr:rowOff>75617</xdr:rowOff>
    </xdr:to>
    <xdr:cxnSp macro="">
      <xdr:nvCxnSpPr>
        <xdr:cNvPr id="186" name="直線コネクタ 185"/>
        <xdr:cNvCxnSpPr/>
      </xdr:nvCxnSpPr>
      <xdr:spPr>
        <a:xfrm>
          <a:off x="4864100" y="15334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154751</xdr:rowOff>
    </xdr:from>
    <xdr:ext cx="762000" cy="259045"/>
    <xdr:sp macro="" textlink="">
      <xdr:nvSpPr>
        <xdr:cNvPr id="187" name="人件費・物件費等の状況最大値テキスト"/>
        <xdr:cNvSpPr txBox="1"/>
      </xdr:nvSpPr>
      <xdr:spPr>
        <a:xfrm>
          <a:off x="5041900" y="138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70,202</a:t>
          </a:r>
          <a:endParaRPr kumimoji="1" lang="ja-JP" altLang="en-US" sz="1000" b="1">
            <a:latin typeface="ＭＳ Ｐゴシック"/>
          </a:endParaRPr>
        </a:p>
      </xdr:txBody>
    </xdr:sp>
    <xdr:clientData/>
  </xdr:oneCellAnchor>
  <xdr:twoCellAnchor>
    <xdr:from>
      <xdr:col>7</xdr:col>
      <xdr:colOff>63500</xdr:colOff>
      <xdr:row>82</xdr:row>
      <xdr:rowOff>68374</xdr:rowOff>
    </xdr:from>
    <xdr:to>
      <xdr:col>7</xdr:col>
      <xdr:colOff>241300</xdr:colOff>
      <xdr:row>82</xdr:row>
      <xdr:rowOff>68374</xdr:rowOff>
    </xdr:to>
    <xdr:cxnSp macro="">
      <xdr:nvCxnSpPr>
        <xdr:cNvPr id="188" name="直線コネクタ 187"/>
        <xdr:cNvCxnSpPr/>
      </xdr:nvCxnSpPr>
      <xdr:spPr>
        <a:xfrm>
          <a:off x="4864100" y="1412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6443</xdr:rowOff>
    </xdr:from>
    <xdr:to>
      <xdr:col>7</xdr:col>
      <xdr:colOff>152400</xdr:colOff>
      <xdr:row>88</xdr:row>
      <xdr:rowOff>104217</xdr:rowOff>
    </xdr:to>
    <xdr:cxnSp macro="">
      <xdr:nvCxnSpPr>
        <xdr:cNvPr id="189" name="直線コネクタ 188"/>
        <xdr:cNvCxnSpPr/>
      </xdr:nvCxnSpPr>
      <xdr:spPr>
        <a:xfrm>
          <a:off x="4114800" y="15094043"/>
          <a:ext cx="838200" cy="9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165681</xdr:rowOff>
    </xdr:from>
    <xdr:ext cx="762000" cy="259045"/>
    <xdr:sp macro="" textlink="">
      <xdr:nvSpPr>
        <xdr:cNvPr id="190" name="人件費・物件費等の状況平均値テキスト"/>
        <xdr:cNvSpPr txBox="1"/>
      </xdr:nvSpPr>
      <xdr:spPr>
        <a:xfrm>
          <a:off x="5041900" y="1473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149154</xdr:rowOff>
    </xdr:from>
    <xdr:to>
      <xdr:col>7</xdr:col>
      <xdr:colOff>203200</xdr:colOff>
      <xdr:row>87</xdr:row>
      <xdr:rowOff>79304</xdr:rowOff>
    </xdr:to>
    <xdr:sp macro="" textlink="">
      <xdr:nvSpPr>
        <xdr:cNvPr id="191" name="フローチャート : 判断 190"/>
        <xdr:cNvSpPr/>
      </xdr:nvSpPr>
      <xdr:spPr>
        <a:xfrm>
          <a:off x="4902200" y="1489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6443</xdr:rowOff>
    </xdr:from>
    <xdr:to>
      <xdr:col>6</xdr:col>
      <xdr:colOff>0</xdr:colOff>
      <xdr:row>88</xdr:row>
      <xdr:rowOff>13489</xdr:rowOff>
    </xdr:to>
    <xdr:cxnSp macro="">
      <xdr:nvCxnSpPr>
        <xdr:cNvPr id="192" name="直線コネクタ 191"/>
        <xdr:cNvCxnSpPr/>
      </xdr:nvCxnSpPr>
      <xdr:spPr>
        <a:xfrm flipV="1">
          <a:off x="3225800" y="15094043"/>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51862</xdr:rowOff>
    </xdr:from>
    <xdr:to>
      <xdr:col>6</xdr:col>
      <xdr:colOff>50800</xdr:colOff>
      <xdr:row>86</xdr:row>
      <xdr:rowOff>153462</xdr:rowOff>
    </xdr:to>
    <xdr:sp macro="" textlink="">
      <xdr:nvSpPr>
        <xdr:cNvPr id="193" name="フローチャート : 判断 192"/>
        <xdr:cNvSpPr/>
      </xdr:nvSpPr>
      <xdr:spPr>
        <a:xfrm>
          <a:off x="4064000" y="1479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163639</xdr:rowOff>
    </xdr:from>
    <xdr:ext cx="736600" cy="259045"/>
    <xdr:sp macro="" textlink="">
      <xdr:nvSpPr>
        <xdr:cNvPr id="194" name="テキスト ボックス 193"/>
        <xdr:cNvSpPr txBox="1"/>
      </xdr:nvSpPr>
      <xdr:spPr>
        <a:xfrm>
          <a:off x="3733800" y="1456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13489</xdr:rowOff>
    </xdr:from>
    <xdr:to>
      <xdr:col>4</xdr:col>
      <xdr:colOff>482600</xdr:colOff>
      <xdr:row>88</xdr:row>
      <xdr:rowOff>30814</xdr:rowOff>
    </xdr:to>
    <xdr:cxnSp macro="">
      <xdr:nvCxnSpPr>
        <xdr:cNvPr id="195" name="直線コネクタ 194"/>
        <xdr:cNvCxnSpPr/>
      </xdr:nvCxnSpPr>
      <xdr:spPr>
        <a:xfrm flipV="1">
          <a:off x="2336800" y="15101089"/>
          <a:ext cx="8890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80070</xdr:rowOff>
    </xdr:from>
    <xdr:to>
      <xdr:col>4</xdr:col>
      <xdr:colOff>533400</xdr:colOff>
      <xdr:row>87</xdr:row>
      <xdr:rowOff>10220</xdr:rowOff>
    </xdr:to>
    <xdr:sp macro="" textlink="">
      <xdr:nvSpPr>
        <xdr:cNvPr id="196" name="フローチャート : 判断 195"/>
        <xdr:cNvSpPr/>
      </xdr:nvSpPr>
      <xdr:spPr>
        <a:xfrm>
          <a:off x="3175000" y="148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20397</xdr:rowOff>
    </xdr:from>
    <xdr:ext cx="762000" cy="259045"/>
    <xdr:sp macro="" textlink="">
      <xdr:nvSpPr>
        <xdr:cNvPr id="197" name="テキスト ボックス 196"/>
        <xdr:cNvSpPr txBox="1"/>
      </xdr:nvSpPr>
      <xdr:spPr>
        <a:xfrm>
          <a:off x="2844800" y="145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30814</xdr:rowOff>
    </xdr:from>
    <xdr:to>
      <xdr:col>3</xdr:col>
      <xdr:colOff>279400</xdr:colOff>
      <xdr:row>88</xdr:row>
      <xdr:rowOff>46450</xdr:rowOff>
    </xdr:to>
    <xdr:cxnSp macro="">
      <xdr:nvCxnSpPr>
        <xdr:cNvPr id="198" name="直線コネクタ 197"/>
        <xdr:cNvCxnSpPr/>
      </xdr:nvCxnSpPr>
      <xdr:spPr>
        <a:xfrm flipV="1">
          <a:off x="1447800" y="15118414"/>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115926</xdr:rowOff>
    </xdr:from>
    <xdr:to>
      <xdr:col>3</xdr:col>
      <xdr:colOff>330200</xdr:colOff>
      <xdr:row>87</xdr:row>
      <xdr:rowOff>46076</xdr:rowOff>
    </xdr:to>
    <xdr:sp macro="" textlink="">
      <xdr:nvSpPr>
        <xdr:cNvPr id="199" name="フローチャート : 判断 198"/>
        <xdr:cNvSpPr/>
      </xdr:nvSpPr>
      <xdr:spPr>
        <a:xfrm>
          <a:off x="2286000" y="1486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56253</xdr:rowOff>
    </xdr:from>
    <xdr:ext cx="762000" cy="259045"/>
    <xdr:sp macro="" textlink="">
      <xdr:nvSpPr>
        <xdr:cNvPr id="200" name="テキスト ボックス 199"/>
        <xdr:cNvSpPr txBox="1"/>
      </xdr:nvSpPr>
      <xdr:spPr>
        <a:xfrm>
          <a:off x="1955800" y="146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139912</xdr:rowOff>
    </xdr:from>
    <xdr:to>
      <xdr:col>2</xdr:col>
      <xdr:colOff>127000</xdr:colOff>
      <xdr:row>87</xdr:row>
      <xdr:rowOff>70062</xdr:rowOff>
    </xdr:to>
    <xdr:sp macro="" textlink="">
      <xdr:nvSpPr>
        <xdr:cNvPr id="201" name="フローチャート : 判断 200"/>
        <xdr:cNvSpPr/>
      </xdr:nvSpPr>
      <xdr:spPr>
        <a:xfrm>
          <a:off x="1397000" y="1488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80239</xdr:rowOff>
    </xdr:from>
    <xdr:ext cx="762000" cy="259045"/>
    <xdr:sp macro="" textlink="">
      <xdr:nvSpPr>
        <xdr:cNvPr id="202" name="テキスト ボックス 201"/>
        <xdr:cNvSpPr txBox="1"/>
      </xdr:nvSpPr>
      <xdr:spPr>
        <a:xfrm>
          <a:off x="1066800" y="14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53417</xdr:rowOff>
    </xdr:from>
    <xdr:to>
      <xdr:col>7</xdr:col>
      <xdr:colOff>203200</xdr:colOff>
      <xdr:row>88</xdr:row>
      <xdr:rowOff>155017</xdr:rowOff>
    </xdr:to>
    <xdr:sp macro="" textlink="">
      <xdr:nvSpPr>
        <xdr:cNvPr id="208" name="円/楕円 207"/>
        <xdr:cNvSpPr/>
      </xdr:nvSpPr>
      <xdr:spPr>
        <a:xfrm>
          <a:off x="4902200" y="151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25494</xdr:rowOff>
    </xdr:from>
    <xdr:ext cx="762000" cy="259045"/>
    <xdr:sp macro="" textlink="">
      <xdr:nvSpPr>
        <xdr:cNvPr id="209" name="人件費・物件費等の状況該当値テキスト"/>
        <xdr:cNvSpPr txBox="1"/>
      </xdr:nvSpPr>
      <xdr:spPr>
        <a:xfrm>
          <a:off x="5041900" y="151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114,319</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127093</xdr:rowOff>
    </xdr:from>
    <xdr:to>
      <xdr:col>6</xdr:col>
      <xdr:colOff>50800</xdr:colOff>
      <xdr:row>88</xdr:row>
      <xdr:rowOff>57243</xdr:rowOff>
    </xdr:to>
    <xdr:sp macro="" textlink="">
      <xdr:nvSpPr>
        <xdr:cNvPr id="210" name="円/楕円 209"/>
        <xdr:cNvSpPr/>
      </xdr:nvSpPr>
      <xdr:spPr>
        <a:xfrm>
          <a:off x="4064000" y="150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42020</xdr:rowOff>
    </xdr:from>
    <xdr:ext cx="736600" cy="259045"/>
    <xdr:sp macro="" textlink="">
      <xdr:nvSpPr>
        <xdr:cNvPr id="211" name="テキスト ボックス 210"/>
        <xdr:cNvSpPr txBox="1"/>
      </xdr:nvSpPr>
      <xdr:spPr>
        <a:xfrm>
          <a:off x="3733800" y="1512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110,267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134139</xdr:rowOff>
    </xdr:from>
    <xdr:to>
      <xdr:col>4</xdr:col>
      <xdr:colOff>533400</xdr:colOff>
      <xdr:row>88</xdr:row>
      <xdr:rowOff>64289</xdr:rowOff>
    </xdr:to>
    <xdr:sp macro="" textlink="">
      <xdr:nvSpPr>
        <xdr:cNvPr id="212" name="円/楕円 211"/>
        <xdr:cNvSpPr/>
      </xdr:nvSpPr>
      <xdr:spPr>
        <a:xfrm>
          <a:off x="3175000" y="150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49066</xdr:rowOff>
    </xdr:from>
    <xdr:ext cx="762000" cy="259045"/>
    <xdr:sp macro="" textlink="">
      <xdr:nvSpPr>
        <xdr:cNvPr id="213" name="テキスト ボックス 212"/>
        <xdr:cNvSpPr txBox="1"/>
      </xdr:nvSpPr>
      <xdr:spPr>
        <a:xfrm>
          <a:off x="2844800" y="151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110,559</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151464</xdr:rowOff>
    </xdr:from>
    <xdr:to>
      <xdr:col>3</xdr:col>
      <xdr:colOff>330200</xdr:colOff>
      <xdr:row>88</xdr:row>
      <xdr:rowOff>81614</xdr:rowOff>
    </xdr:to>
    <xdr:sp macro="" textlink="">
      <xdr:nvSpPr>
        <xdr:cNvPr id="214" name="円/楕円 213"/>
        <xdr:cNvSpPr/>
      </xdr:nvSpPr>
      <xdr:spPr>
        <a:xfrm>
          <a:off x="2286000" y="150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66391</xdr:rowOff>
    </xdr:from>
    <xdr:ext cx="762000" cy="259045"/>
    <xdr:sp macro="" textlink="">
      <xdr:nvSpPr>
        <xdr:cNvPr id="215" name="テキスト ボックス 214"/>
        <xdr:cNvSpPr txBox="1"/>
      </xdr:nvSpPr>
      <xdr:spPr>
        <a:xfrm>
          <a:off x="1955800" y="151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111,277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167100</xdr:rowOff>
    </xdr:from>
    <xdr:to>
      <xdr:col>2</xdr:col>
      <xdr:colOff>127000</xdr:colOff>
      <xdr:row>88</xdr:row>
      <xdr:rowOff>97250</xdr:rowOff>
    </xdr:to>
    <xdr:sp macro="" textlink="">
      <xdr:nvSpPr>
        <xdr:cNvPr id="216" name="円/楕円 215"/>
        <xdr:cNvSpPr/>
      </xdr:nvSpPr>
      <xdr:spPr>
        <a:xfrm>
          <a:off x="1397000" y="150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82027</xdr:rowOff>
    </xdr:from>
    <xdr:ext cx="762000" cy="259045"/>
    <xdr:sp macro="" textlink="">
      <xdr:nvSpPr>
        <xdr:cNvPr id="217" name="テキスト ボックス 216"/>
        <xdr:cNvSpPr txBox="1"/>
      </xdr:nvSpPr>
      <xdr:spPr>
        <a:xfrm>
          <a:off x="1066800" y="151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２７年４月１日現在のラスパイレス指数は１００．１となったが、これは、若手の登用や、継続して職員の新規採用を行っていることによるもので、今後においても給与体系や諸手当の見直しを進めつつ、引き続き適正な人事配置と行政効率の高い組織づくりを進め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53823</xdr:rowOff>
    </xdr:to>
    <xdr:cxnSp macro="">
      <xdr:nvCxnSpPr>
        <xdr:cNvPr id="248" name="直線コネクタ 247"/>
        <xdr:cNvCxnSpPr/>
      </xdr:nvCxnSpPr>
      <xdr:spPr>
        <a:xfrm flipV="1">
          <a:off x="17018000" y="13812157"/>
          <a:ext cx="0" cy="643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25900</xdr:rowOff>
    </xdr:from>
    <xdr:ext cx="762000" cy="259045"/>
    <xdr:sp macro="" textlink="">
      <xdr:nvSpPr>
        <xdr:cNvPr id="249" name="給与水準   （国との比較）最小値テキスト"/>
        <xdr:cNvSpPr txBox="1"/>
      </xdr:nvSpPr>
      <xdr:spPr>
        <a:xfrm>
          <a:off x="17106900" y="1442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84</xdr:row>
      <xdr:rowOff>53823</xdr:rowOff>
    </xdr:from>
    <xdr:to>
      <xdr:col>24</xdr:col>
      <xdr:colOff>647700</xdr:colOff>
      <xdr:row>84</xdr:row>
      <xdr:rowOff>53823</xdr:rowOff>
    </xdr:to>
    <xdr:cxnSp macro="">
      <xdr:nvCxnSpPr>
        <xdr:cNvPr id="250" name="直線コネクタ 249"/>
        <xdr:cNvCxnSpPr/>
      </xdr:nvCxnSpPr>
      <xdr:spPr>
        <a:xfrm>
          <a:off x="16929100" y="1445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155423</xdr:rowOff>
    </xdr:to>
    <xdr:cxnSp macro="">
      <xdr:nvCxnSpPr>
        <xdr:cNvPr id="253" name="直線コネクタ 252"/>
        <xdr:cNvCxnSpPr/>
      </xdr:nvCxnSpPr>
      <xdr:spPr>
        <a:xfrm>
          <a:off x="16179800" y="141913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4"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55" name="フローチャート : 判断 254"/>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89</xdr:row>
      <xdr:rowOff>907</xdr:rowOff>
    </xdr:to>
    <xdr:cxnSp macro="">
      <xdr:nvCxnSpPr>
        <xdr:cNvPr id="256" name="直線コネクタ 255"/>
        <xdr:cNvCxnSpPr/>
      </xdr:nvCxnSpPr>
      <xdr:spPr>
        <a:xfrm flipV="1">
          <a:off x="15290800" y="14191343"/>
          <a:ext cx="889000" cy="10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57" name="フローチャート : 判断 256"/>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58" name="テキスト ボックス 257"/>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89</xdr:row>
      <xdr:rowOff>907</xdr:rowOff>
    </xdr:to>
    <xdr:cxnSp macro="">
      <xdr:nvCxnSpPr>
        <xdr:cNvPr id="259" name="直線コネクタ 258"/>
        <xdr:cNvCxnSpPr/>
      </xdr:nvCxnSpPr>
      <xdr:spPr>
        <a:xfrm>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132141</xdr:rowOff>
    </xdr:from>
    <xdr:to>
      <xdr:col>22</xdr:col>
      <xdr:colOff>254000</xdr:colOff>
      <xdr:row>88</xdr:row>
      <xdr:rowOff>62291</xdr:rowOff>
    </xdr:to>
    <xdr:sp macro="" textlink="">
      <xdr:nvSpPr>
        <xdr:cNvPr id="260" name="フローチャート : 判断 259"/>
        <xdr:cNvSpPr/>
      </xdr:nvSpPr>
      <xdr:spPr>
        <a:xfrm>
          <a:off x="15240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61" name="テキスト ボックス 260"/>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88</xdr:row>
      <xdr:rowOff>137886</xdr:rowOff>
    </xdr:to>
    <xdr:cxnSp macro="">
      <xdr:nvCxnSpPr>
        <xdr:cNvPr id="262" name="直線コネクタ 261"/>
        <xdr:cNvCxnSpPr/>
      </xdr:nvCxnSpPr>
      <xdr:spPr>
        <a:xfrm>
          <a:off x="13512800" y="14225814"/>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3" name="フローチャート : 判断 262"/>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4" name="テキスト ボックス 263"/>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5" name="フローチャート : 判断 264"/>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6" name="テキスト ボックス 265"/>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2" name="円/楕円 271"/>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76700</xdr:rowOff>
    </xdr:from>
    <xdr:ext cx="762000" cy="259045"/>
    <xdr:sp macro="" textlink="">
      <xdr:nvSpPr>
        <xdr:cNvPr id="273" name="給与水準   （国との比較）該当値テキスト"/>
        <xdr:cNvSpPr txBox="1"/>
      </xdr:nvSpPr>
      <xdr:spPr>
        <a:xfrm>
          <a:off x="171069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4" name="円/楕円 273"/>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75" name="テキスト ボックス 274"/>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76" name="円/楕円 275"/>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36484</xdr:rowOff>
    </xdr:from>
    <xdr:ext cx="762000" cy="259045"/>
    <xdr:sp macro="" textlink="">
      <xdr:nvSpPr>
        <xdr:cNvPr id="277" name="テキスト ボックス 276"/>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78" name="円/楕円 277"/>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79" name="テキスト ボックス 27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116114</xdr:rowOff>
    </xdr:from>
    <xdr:to>
      <xdr:col>19</xdr:col>
      <xdr:colOff>533400</xdr:colOff>
      <xdr:row>83</xdr:row>
      <xdr:rowOff>46264</xdr:rowOff>
    </xdr:to>
    <xdr:sp macro="" textlink="">
      <xdr:nvSpPr>
        <xdr:cNvPr id="280" name="円/楕円 279"/>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31041</xdr:rowOff>
    </xdr:from>
    <xdr:ext cx="762000" cy="259045"/>
    <xdr:sp macro="" textlink="">
      <xdr:nvSpPr>
        <xdr:cNvPr id="281" name="テキスト ボックス 280"/>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南北に細長い地勢的な要因から、消防職員の配置が他の自治体に比べ多い状況であることや、子育て世代に対する環境整備にも重点を置いていることから市内に公立９幼稚園設置していること等により、類似団体平均を上回っており、引き続き職員数を精査し、適正な職員配置に努めていく必要がある。また、一方で、今後の市政運営も踏まえ、将来にわたって市民の要請に応え行政サービスを提供するため、計画的な職員採用の実施も必要で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59182</xdr:rowOff>
    </xdr:from>
    <xdr:to>
      <xdr:col>24</xdr:col>
      <xdr:colOff>558800</xdr:colOff>
      <xdr:row>67</xdr:row>
      <xdr:rowOff>82423</xdr:rowOff>
    </xdr:to>
    <xdr:cxnSp macro="">
      <xdr:nvCxnSpPr>
        <xdr:cNvPr id="309" name="直線コネクタ 308"/>
        <xdr:cNvCxnSpPr/>
      </xdr:nvCxnSpPr>
      <xdr:spPr>
        <a:xfrm flipV="1">
          <a:off x="17018000" y="10346182"/>
          <a:ext cx="0" cy="122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54500</xdr:rowOff>
    </xdr:from>
    <xdr:ext cx="762000" cy="259045"/>
    <xdr:sp macro="" textlink="">
      <xdr:nvSpPr>
        <xdr:cNvPr id="310" name="定員管理の状況最小値テキスト"/>
        <xdr:cNvSpPr txBox="1"/>
      </xdr:nvSpPr>
      <xdr:spPr>
        <a:xfrm>
          <a:off x="17106900" y="1154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24</xdr:col>
      <xdr:colOff>469900</xdr:colOff>
      <xdr:row>67</xdr:row>
      <xdr:rowOff>82423</xdr:rowOff>
    </xdr:from>
    <xdr:to>
      <xdr:col>24</xdr:col>
      <xdr:colOff>647700</xdr:colOff>
      <xdr:row>67</xdr:row>
      <xdr:rowOff>82423</xdr:rowOff>
    </xdr:to>
    <xdr:cxnSp macro="">
      <xdr:nvCxnSpPr>
        <xdr:cNvPr id="311" name="直線コネクタ 310"/>
        <xdr:cNvCxnSpPr/>
      </xdr:nvCxnSpPr>
      <xdr:spPr>
        <a:xfrm>
          <a:off x="16929100" y="1156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145559</xdr:rowOff>
    </xdr:from>
    <xdr:ext cx="762000" cy="259045"/>
    <xdr:sp macro="" textlink="">
      <xdr:nvSpPr>
        <xdr:cNvPr id="312" name="定員管理の状況最大値テキスト"/>
        <xdr:cNvSpPr txBox="1"/>
      </xdr:nvSpPr>
      <xdr:spPr>
        <a:xfrm>
          <a:off x="17106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24</xdr:col>
      <xdr:colOff>469900</xdr:colOff>
      <xdr:row>60</xdr:row>
      <xdr:rowOff>59182</xdr:rowOff>
    </xdr:from>
    <xdr:to>
      <xdr:col>24</xdr:col>
      <xdr:colOff>647700</xdr:colOff>
      <xdr:row>60</xdr:row>
      <xdr:rowOff>59182</xdr:rowOff>
    </xdr:to>
    <xdr:cxnSp macro="">
      <xdr:nvCxnSpPr>
        <xdr:cNvPr id="313" name="直線コネクタ 312"/>
        <xdr:cNvCxnSpPr/>
      </xdr:nvCxnSpPr>
      <xdr:spPr>
        <a:xfrm>
          <a:off x="16929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73152</xdr:rowOff>
    </xdr:from>
    <xdr:to>
      <xdr:col>24</xdr:col>
      <xdr:colOff>558800</xdr:colOff>
      <xdr:row>64</xdr:row>
      <xdr:rowOff>77978</xdr:rowOff>
    </xdr:to>
    <xdr:cxnSp macro="">
      <xdr:nvCxnSpPr>
        <xdr:cNvPr id="314" name="直線コネクタ 313"/>
        <xdr:cNvCxnSpPr/>
      </xdr:nvCxnSpPr>
      <xdr:spPr>
        <a:xfrm flipV="1">
          <a:off x="16179800" y="110459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159656</xdr:rowOff>
    </xdr:from>
    <xdr:ext cx="762000" cy="259045"/>
    <xdr:sp macro="" textlink="">
      <xdr:nvSpPr>
        <xdr:cNvPr id="315" name="定員管理の状況平均値テキスト"/>
        <xdr:cNvSpPr txBox="1"/>
      </xdr:nvSpPr>
      <xdr:spPr>
        <a:xfrm>
          <a:off x="17106900" y="10789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143129</xdr:rowOff>
    </xdr:from>
    <xdr:to>
      <xdr:col>24</xdr:col>
      <xdr:colOff>609600</xdr:colOff>
      <xdr:row>64</xdr:row>
      <xdr:rowOff>73279</xdr:rowOff>
    </xdr:to>
    <xdr:sp macro="" textlink="">
      <xdr:nvSpPr>
        <xdr:cNvPr id="316" name="フローチャート : 判断 315"/>
        <xdr:cNvSpPr/>
      </xdr:nvSpPr>
      <xdr:spPr>
        <a:xfrm>
          <a:off x="169672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77978</xdr:rowOff>
    </xdr:from>
    <xdr:to>
      <xdr:col>23</xdr:col>
      <xdr:colOff>406400</xdr:colOff>
      <xdr:row>64</xdr:row>
      <xdr:rowOff>90043</xdr:rowOff>
    </xdr:to>
    <xdr:cxnSp macro="">
      <xdr:nvCxnSpPr>
        <xdr:cNvPr id="317" name="直線コネクタ 316"/>
        <xdr:cNvCxnSpPr/>
      </xdr:nvCxnSpPr>
      <xdr:spPr>
        <a:xfrm flipV="1">
          <a:off x="15290800" y="110507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145542</xdr:rowOff>
    </xdr:from>
    <xdr:to>
      <xdr:col>23</xdr:col>
      <xdr:colOff>457200</xdr:colOff>
      <xdr:row>64</xdr:row>
      <xdr:rowOff>75692</xdr:rowOff>
    </xdr:to>
    <xdr:sp macro="" textlink="">
      <xdr:nvSpPr>
        <xdr:cNvPr id="318" name="フローチャート : 判断 317"/>
        <xdr:cNvSpPr/>
      </xdr:nvSpPr>
      <xdr:spPr>
        <a:xfrm>
          <a:off x="16129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85869</xdr:rowOff>
    </xdr:from>
    <xdr:ext cx="736600" cy="259045"/>
    <xdr:sp macro="" textlink="">
      <xdr:nvSpPr>
        <xdr:cNvPr id="319" name="テキスト ボックス 318"/>
        <xdr:cNvSpPr txBox="1"/>
      </xdr:nvSpPr>
      <xdr:spPr>
        <a:xfrm>
          <a:off x="15798800" y="1071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90043</xdr:rowOff>
    </xdr:from>
    <xdr:to>
      <xdr:col>22</xdr:col>
      <xdr:colOff>203200</xdr:colOff>
      <xdr:row>64</xdr:row>
      <xdr:rowOff>140716</xdr:rowOff>
    </xdr:to>
    <xdr:cxnSp macro="">
      <xdr:nvCxnSpPr>
        <xdr:cNvPr id="320" name="直線コネクタ 319"/>
        <xdr:cNvCxnSpPr/>
      </xdr:nvCxnSpPr>
      <xdr:spPr>
        <a:xfrm flipV="1">
          <a:off x="14401800" y="1106284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140716</xdr:rowOff>
    </xdr:from>
    <xdr:to>
      <xdr:col>22</xdr:col>
      <xdr:colOff>254000</xdr:colOff>
      <xdr:row>64</xdr:row>
      <xdr:rowOff>70866</xdr:rowOff>
    </xdr:to>
    <xdr:sp macro="" textlink="">
      <xdr:nvSpPr>
        <xdr:cNvPr id="321" name="フローチャート : 判断 320"/>
        <xdr:cNvSpPr/>
      </xdr:nvSpPr>
      <xdr:spPr>
        <a:xfrm>
          <a:off x="15240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81043</xdr:rowOff>
    </xdr:from>
    <xdr:ext cx="762000" cy="259045"/>
    <xdr:sp macro="" textlink="">
      <xdr:nvSpPr>
        <xdr:cNvPr id="322" name="テキスト ボックス 321"/>
        <xdr:cNvSpPr txBox="1"/>
      </xdr:nvSpPr>
      <xdr:spPr>
        <a:xfrm>
          <a:off x="14909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140716</xdr:rowOff>
    </xdr:from>
    <xdr:to>
      <xdr:col>21</xdr:col>
      <xdr:colOff>0</xdr:colOff>
      <xdr:row>65</xdr:row>
      <xdr:rowOff>635</xdr:rowOff>
    </xdr:to>
    <xdr:cxnSp macro="">
      <xdr:nvCxnSpPr>
        <xdr:cNvPr id="323" name="直線コネクタ 322"/>
        <xdr:cNvCxnSpPr/>
      </xdr:nvCxnSpPr>
      <xdr:spPr>
        <a:xfrm flipV="1">
          <a:off x="13512800" y="1111351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162433</xdr:rowOff>
    </xdr:from>
    <xdr:to>
      <xdr:col>21</xdr:col>
      <xdr:colOff>50800</xdr:colOff>
      <xdr:row>64</xdr:row>
      <xdr:rowOff>92583</xdr:rowOff>
    </xdr:to>
    <xdr:sp macro="" textlink="">
      <xdr:nvSpPr>
        <xdr:cNvPr id="324" name="フローチャート : 判断 323"/>
        <xdr:cNvSpPr/>
      </xdr:nvSpPr>
      <xdr:spPr>
        <a:xfrm>
          <a:off x="14351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102760</xdr:rowOff>
    </xdr:from>
    <xdr:ext cx="762000" cy="259045"/>
    <xdr:sp macro="" textlink="">
      <xdr:nvSpPr>
        <xdr:cNvPr id="325" name="テキスト ボックス 324"/>
        <xdr:cNvSpPr txBox="1"/>
      </xdr:nvSpPr>
      <xdr:spPr>
        <a:xfrm>
          <a:off x="14020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39243</xdr:rowOff>
    </xdr:from>
    <xdr:to>
      <xdr:col>19</xdr:col>
      <xdr:colOff>533400</xdr:colOff>
      <xdr:row>64</xdr:row>
      <xdr:rowOff>140843</xdr:rowOff>
    </xdr:to>
    <xdr:sp macro="" textlink="">
      <xdr:nvSpPr>
        <xdr:cNvPr id="326" name="フローチャート : 判断 325"/>
        <xdr:cNvSpPr/>
      </xdr:nvSpPr>
      <xdr:spPr>
        <a:xfrm>
          <a:off x="13462000" y="1101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151020</xdr:rowOff>
    </xdr:from>
    <xdr:ext cx="762000" cy="259045"/>
    <xdr:sp macro="" textlink="">
      <xdr:nvSpPr>
        <xdr:cNvPr id="327" name="テキスト ボックス 326"/>
        <xdr:cNvSpPr txBox="1"/>
      </xdr:nvSpPr>
      <xdr:spPr>
        <a:xfrm>
          <a:off x="13131800" y="107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22352</xdr:rowOff>
    </xdr:from>
    <xdr:to>
      <xdr:col>24</xdr:col>
      <xdr:colOff>609600</xdr:colOff>
      <xdr:row>64</xdr:row>
      <xdr:rowOff>123952</xdr:rowOff>
    </xdr:to>
    <xdr:sp macro="" textlink="">
      <xdr:nvSpPr>
        <xdr:cNvPr id="333" name="円/楕円 332"/>
        <xdr:cNvSpPr/>
      </xdr:nvSpPr>
      <xdr:spPr>
        <a:xfrm>
          <a:off x="16967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165879</xdr:rowOff>
    </xdr:from>
    <xdr:ext cx="762000" cy="259045"/>
    <xdr:sp macro="" textlink="">
      <xdr:nvSpPr>
        <xdr:cNvPr id="334" name="定員管理の状況該当値テキスト"/>
        <xdr:cNvSpPr txBox="1"/>
      </xdr:nvSpPr>
      <xdr:spPr>
        <a:xfrm>
          <a:off x="17106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27178</xdr:rowOff>
    </xdr:from>
    <xdr:to>
      <xdr:col>23</xdr:col>
      <xdr:colOff>457200</xdr:colOff>
      <xdr:row>64</xdr:row>
      <xdr:rowOff>128778</xdr:rowOff>
    </xdr:to>
    <xdr:sp macro="" textlink="">
      <xdr:nvSpPr>
        <xdr:cNvPr id="335" name="円/楕円 334"/>
        <xdr:cNvSpPr/>
      </xdr:nvSpPr>
      <xdr:spPr>
        <a:xfrm>
          <a:off x="16129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113555</xdr:rowOff>
    </xdr:from>
    <xdr:ext cx="736600" cy="259045"/>
    <xdr:sp macro="" textlink="">
      <xdr:nvSpPr>
        <xdr:cNvPr id="336" name="テキスト ボックス 335"/>
        <xdr:cNvSpPr txBox="1"/>
      </xdr:nvSpPr>
      <xdr:spPr>
        <a:xfrm>
          <a:off x="15798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39243</xdr:rowOff>
    </xdr:from>
    <xdr:to>
      <xdr:col>22</xdr:col>
      <xdr:colOff>254000</xdr:colOff>
      <xdr:row>64</xdr:row>
      <xdr:rowOff>140843</xdr:rowOff>
    </xdr:to>
    <xdr:sp macro="" textlink="">
      <xdr:nvSpPr>
        <xdr:cNvPr id="337" name="円/楕円 336"/>
        <xdr:cNvSpPr/>
      </xdr:nvSpPr>
      <xdr:spPr>
        <a:xfrm>
          <a:off x="15240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125620</xdr:rowOff>
    </xdr:from>
    <xdr:ext cx="762000" cy="259045"/>
    <xdr:sp macro="" textlink="">
      <xdr:nvSpPr>
        <xdr:cNvPr id="338" name="テキスト ボックス 337"/>
        <xdr:cNvSpPr txBox="1"/>
      </xdr:nvSpPr>
      <xdr:spPr>
        <a:xfrm>
          <a:off x="14909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89916</xdr:rowOff>
    </xdr:from>
    <xdr:to>
      <xdr:col>21</xdr:col>
      <xdr:colOff>50800</xdr:colOff>
      <xdr:row>65</xdr:row>
      <xdr:rowOff>20066</xdr:rowOff>
    </xdr:to>
    <xdr:sp macro="" textlink="">
      <xdr:nvSpPr>
        <xdr:cNvPr id="339" name="円/楕円 338"/>
        <xdr:cNvSpPr/>
      </xdr:nvSpPr>
      <xdr:spPr>
        <a:xfrm>
          <a:off x="14351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4843</xdr:rowOff>
    </xdr:from>
    <xdr:ext cx="762000" cy="259045"/>
    <xdr:sp macro="" textlink="">
      <xdr:nvSpPr>
        <xdr:cNvPr id="340" name="テキスト ボックス 339"/>
        <xdr:cNvSpPr txBox="1"/>
      </xdr:nvSpPr>
      <xdr:spPr>
        <a:xfrm>
          <a:off x="14020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121285</xdr:rowOff>
    </xdr:from>
    <xdr:to>
      <xdr:col>19</xdr:col>
      <xdr:colOff>533400</xdr:colOff>
      <xdr:row>65</xdr:row>
      <xdr:rowOff>51435</xdr:rowOff>
    </xdr:to>
    <xdr:sp macro="" textlink="">
      <xdr:nvSpPr>
        <xdr:cNvPr id="341" name="円/楕円 340"/>
        <xdr:cNvSpPr/>
      </xdr:nvSpPr>
      <xdr:spPr>
        <a:xfrm>
          <a:off x="13462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36212</xdr:rowOff>
    </xdr:from>
    <xdr:ext cx="762000" cy="259045"/>
    <xdr:sp macro="" textlink="">
      <xdr:nvSpPr>
        <xdr:cNvPr id="342" name="テキスト ボックス 341"/>
        <xdr:cNvSpPr txBox="1"/>
      </xdr:nvSpPr>
      <xdr:spPr>
        <a:xfrm>
          <a:off x="13131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２６年度は、臨時財政対策債の繰上償還等の効果により、元利償還金・準元利償還金に係る基準財政需要額算入額に特定財源を加えた額が元利償還金と準元利償還金の合計額を上回り、単年度数値としては、初めてマイナスとなり、３年平均では１．８％に改善した。数値が１％台となるのは初めてで、今後も市債に大きく依存することのない健全な財政運営を図っていきたい。</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154517</xdr:rowOff>
    </xdr:to>
    <xdr:cxnSp macro="">
      <xdr:nvCxnSpPr>
        <xdr:cNvPr id="372" name="直線コネクタ 371"/>
        <xdr:cNvCxnSpPr/>
      </xdr:nvCxnSpPr>
      <xdr:spPr>
        <a:xfrm flipV="1">
          <a:off x="17018000" y="635302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3"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4" name="直線コネクタ 373"/>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75"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76" name="直線コネクタ 375"/>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159657</xdr:rowOff>
    </xdr:from>
    <xdr:to>
      <xdr:col>24</xdr:col>
      <xdr:colOff>558800</xdr:colOff>
      <xdr:row>40</xdr:row>
      <xdr:rowOff>35076</xdr:rowOff>
    </xdr:to>
    <xdr:cxnSp macro="">
      <xdr:nvCxnSpPr>
        <xdr:cNvPr id="377" name="直線コネクタ 376"/>
        <xdr:cNvCxnSpPr/>
      </xdr:nvCxnSpPr>
      <xdr:spPr>
        <a:xfrm flipV="1">
          <a:off x="16179800" y="6674757"/>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36786</xdr:rowOff>
    </xdr:from>
    <xdr:ext cx="762000" cy="259045"/>
    <xdr:sp macro="" textlink="">
      <xdr:nvSpPr>
        <xdr:cNvPr id="378" name="公債費負担の状況平均値テキスト"/>
        <xdr:cNvSpPr txBox="1"/>
      </xdr:nvSpPr>
      <xdr:spPr>
        <a:xfrm>
          <a:off x="17106900" y="689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379" name="フローチャート : 判断 378"/>
        <xdr:cNvSpPr/>
      </xdr:nvSpPr>
      <xdr:spPr>
        <a:xfrm>
          <a:off x="169672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35076</xdr:rowOff>
    </xdr:from>
    <xdr:to>
      <xdr:col>23</xdr:col>
      <xdr:colOff>406400</xdr:colOff>
      <xdr:row>40</xdr:row>
      <xdr:rowOff>149981</xdr:rowOff>
    </xdr:to>
    <xdr:cxnSp macro="">
      <xdr:nvCxnSpPr>
        <xdr:cNvPr id="380" name="直線コネクタ 379"/>
        <xdr:cNvCxnSpPr/>
      </xdr:nvCxnSpPr>
      <xdr:spPr>
        <a:xfrm flipV="1">
          <a:off x="15290800" y="68930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81" name="フローチャート : 判断 380"/>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382" name="テキスト ボックス 381"/>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149981</xdr:rowOff>
    </xdr:from>
    <xdr:to>
      <xdr:col>22</xdr:col>
      <xdr:colOff>203200</xdr:colOff>
      <xdr:row>40</xdr:row>
      <xdr:rowOff>161472</xdr:rowOff>
    </xdr:to>
    <xdr:cxnSp macro="">
      <xdr:nvCxnSpPr>
        <xdr:cNvPr id="383" name="直線コネクタ 382"/>
        <xdr:cNvCxnSpPr/>
      </xdr:nvCxnSpPr>
      <xdr:spPr>
        <a:xfrm flipV="1">
          <a:off x="14401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84" name="フローチャート : 判断 383"/>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85" name="テキスト ボックス 384"/>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161472</xdr:rowOff>
    </xdr:to>
    <xdr:cxnSp macro="">
      <xdr:nvCxnSpPr>
        <xdr:cNvPr id="386" name="直線コネクタ 385"/>
        <xdr:cNvCxnSpPr/>
      </xdr:nvCxnSpPr>
      <xdr:spPr>
        <a:xfrm>
          <a:off x="13512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43543</xdr:rowOff>
    </xdr:from>
    <xdr:to>
      <xdr:col>21</xdr:col>
      <xdr:colOff>50800</xdr:colOff>
      <xdr:row>42</xdr:row>
      <xdr:rowOff>145143</xdr:rowOff>
    </xdr:to>
    <xdr:sp macro="" textlink="">
      <xdr:nvSpPr>
        <xdr:cNvPr id="387" name="フローチャート : 判断 386"/>
        <xdr:cNvSpPr/>
      </xdr:nvSpPr>
      <xdr:spPr>
        <a:xfrm>
          <a:off x="14351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388" name="テキスト ボックス 387"/>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89" name="フローチャート : 判断 388"/>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49486</xdr:rowOff>
    </xdr:from>
    <xdr:ext cx="762000" cy="259045"/>
    <xdr:sp macro="" textlink="">
      <xdr:nvSpPr>
        <xdr:cNvPr id="390" name="テキスト ボックス 389"/>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108857</xdr:rowOff>
    </xdr:from>
    <xdr:to>
      <xdr:col>24</xdr:col>
      <xdr:colOff>609600</xdr:colOff>
      <xdr:row>39</xdr:row>
      <xdr:rowOff>39007</xdr:rowOff>
    </xdr:to>
    <xdr:sp macro="" textlink="">
      <xdr:nvSpPr>
        <xdr:cNvPr id="396" name="円/楕円 395"/>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125384</xdr:rowOff>
    </xdr:from>
    <xdr:ext cx="762000" cy="259045"/>
    <xdr:sp macro="" textlink="">
      <xdr:nvSpPr>
        <xdr:cNvPr id="397"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155726</xdr:rowOff>
    </xdr:from>
    <xdr:to>
      <xdr:col>23</xdr:col>
      <xdr:colOff>457200</xdr:colOff>
      <xdr:row>40</xdr:row>
      <xdr:rowOff>85876</xdr:rowOff>
    </xdr:to>
    <xdr:sp macro="" textlink="">
      <xdr:nvSpPr>
        <xdr:cNvPr id="398" name="円/楕円 397"/>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96053</xdr:rowOff>
    </xdr:from>
    <xdr:ext cx="736600" cy="259045"/>
    <xdr:sp macro="" textlink="">
      <xdr:nvSpPr>
        <xdr:cNvPr id="399" name="テキスト ボックス 398"/>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99181</xdr:rowOff>
    </xdr:from>
    <xdr:to>
      <xdr:col>22</xdr:col>
      <xdr:colOff>254000</xdr:colOff>
      <xdr:row>41</xdr:row>
      <xdr:rowOff>29331</xdr:rowOff>
    </xdr:to>
    <xdr:sp macro="" textlink="">
      <xdr:nvSpPr>
        <xdr:cNvPr id="400" name="円/楕円 399"/>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39508</xdr:rowOff>
    </xdr:from>
    <xdr:ext cx="762000" cy="259045"/>
    <xdr:sp macro="" textlink="">
      <xdr:nvSpPr>
        <xdr:cNvPr id="401" name="テキスト ボックス 400"/>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02" name="円/楕円 401"/>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03" name="テキスト ボックス 402"/>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4" name="円/楕円 403"/>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5" name="テキスト ボックス 404"/>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２６年度は、将来負担額において、病院事業会計の公営企業債の償還に充てる繰出見込額が大幅に増加したものの、一般会計等の地方債現在高や退職手当負担見込額は減少し、逆に充当可能財源が増加したことにより、平成２５年度に比較して黒字の比率が８．５ポイント増加したが、充当可能財源等が将来負担額を上回っており、実質的な将来負担額はないこととなり、［－］表示となることは平成１９年度から変わりない。今後においても将来負担の大きな要因となる地方債残高の縮減等に取組み続けることで、財政の健全化に努めたい。</a:t>
          </a:r>
        </a:p>
        <a:p>
          <a:endParaRPr kumimoji="1" lang="ja-JP" altLang="en-US" sz="1300">
            <a:solidFill>
              <a:schemeClr val="tx1"/>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120967</xdr:rowOff>
    </xdr:to>
    <xdr:cxnSp macro="">
      <xdr:nvCxnSpPr>
        <xdr:cNvPr id="434" name="直線コネクタ 433"/>
        <xdr:cNvCxnSpPr/>
      </xdr:nvCxnSpPr>
      <xdr:spPr>
        <a:xfrm flipV="1">
          <a:off x="17018000" y="2370667"/>
          <a:ext cx="0" cy="1522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93044</xdr:rowOff>
    </xdr:from>
    <xdr:ext cx="762000" cy="259045"/>
    <xdr:sp macro="" textlink="">
      <xdr:nvSpPr>
        <xdr:cNvPr id="435" name="将来負担の状況最小値テキスト"/>
        <xdr:cNvSpPr txBox="1"/>
      </xdr:nvSpPr>
      <xdr:spPr>
        <a:xfrm>
          <a:off x="17106900" y="386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22</xdr:row>
      <xdr:rowOff>120967</xdr:rowOff>
    </xdr:from>
    <xdr:to>
      <xdr:col>24</xdr:col>
      <xdr:colOff>647700</xdr:colOff>
      <xdr:row>22</xdr:row>
      <xdr:rowOff>120967</xdr:rowOff>
    </xdr:to>
    <xdr:cxnSp macro="">
      <xdr:nvCxnSpPr>
        <xdr:cNvPr id="436" name="直線コネクタ 435"/>
        <xdr:cNvCxnSpPr/>
      </xdr:nvCxnSpPr>
      <xdr:spPr>
        <a:xfrm>
          <a:off x="16929100" y="38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58738</xdr:rowOff>
    </xdr:from>
    <xdr:to>
      <xdr:col>19</xdr:col>
      <xdr:colOff>533400</xdr:colOff>
      <xdr:row>17</xdr:row>
      <xdr:rowOff>160338</xdr:rowOff>
    </xdr:to>
    <xdr:sp macro="" textlink="">
      <xdr:nvSpPr>
        <xdr:cNvPr id="447" name="フローチャート : 判断 446"/>
        <xdr:cNvSpPr/>
      </xdr:nvSpPr>
      <xdr:spPr>
        <a:xfrm>
          <a:off x="13462000" y="297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170515</xdr:rowOff>
    </xdr:from>
    <xdr:ext cx="762000" cy="259045"/>
    <xdr:sp macro="" textlink="">
      <xdr:nvSpPr>
        <xdr:cNvPr id="448" name="テキスト ボックス 447"/>
        <xdr:cNvSpPr txBox="1"/>
      </xdr:nvSpPr>
      <xdr:spPr>
        <a:xfrm>
          <a:off x="13131800" y="27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121,013
119,985
53.15
37,328,354
34,809,340
1,915,433
22,270,329
18,425,979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南北に細長い市形であるため、消防署等の各種施設を多く設置する必要があることなどにより、例年、人件費に係るものは類似団体平均と比較すると高い水準にある。平成２６年度は人事院勧告による給与の引上げ等により上昇した。今後も、給与体系等の見直しを進め、人件費のさらなる抑制に努める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110672</xdr:rowOff>
    </xdr:from>
    <xdr:to>
      <xdr:col>7</xdr:col>
      <xdr:colOff>15875</xdr:colOff>
      <xdr:row>39</xdr:row>
      <xdr:rowOff>53522</xdr:rowOff>
    </xdr:to>
    <xdr:cxnSp macro="">
      <xdr:nvCxnSpPr>
        <xdr:cNvPr id="61" name="直線コネクタ 60"/>
        <xdr:cNvCxnSpPr/>
      </xdr:nvCxnSpPr>
      <xdr:spPr>
        <a:xfrm flipV="1">
          <a:off x="4826000" y="5597072"/>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25599</xdr:rowOff>
    </xdr:from>
    <xdr:ext cx="762000" cy="259045"/>
    <xdr:sp macro="" textlink="">
      <xdr:nvSpPr>
        <xdr:cNvPr id="62" name="人件費最小値テキスト"/>
        <xdr:cNvSpPr txBox="1"/>
      </xdr:nvSpPr>
      <xdr:spPr>
        <a:xfrm>
          <a:off x="4914900" y="6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612775</xdr:colOff>
      <xdr:row>39</xdr:row>
      <xdr:rowOff>53522</xdr:rowOff>
    </xdr:from>
    <xdr:to>
      <xdr:col>7</xdr:col>
      <xdr:colOff>104775</xdr:colOff>
      <xdr:row>39</xdr:row>
      <xdr:rowOff>53522</xdr:rowOff>
    </xdr:to>
    <xdr:cxnSp macro="">
      <xdr:nvCxnSpPr>
        <xdr:cNvPr id="63" name="直線コネクタ 62"/>
        <xdr:cNvCxnSpPr/>
      </xdr:nvCxnSpPr>
      <xdr:spPr>
        <a:xfrm>
          <a:off x="4737100" y="67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25599</xdr:rowOff>
    </xdr:from>
    <xdr:ext cx="762000" cy="259045"/>
    <xdr:sp macro="" textlink="">
      <xdr:nvSpPr>
        <xdr:cNvPr id="64"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110672</xdr:rowOff>
    </xdr:from>
    <xdr:to>
      <xdr:col>7</xdr:col>
      <xdr:colOff>104775</xdr:colOff>
      <xdr:row>32</xdr:row>
      <xdr:rowOff>110672</xdr:rowOff>
    </xdr:to>
    <xdr:cxnSp macro="">
      <xdr:nvCxnSpPr>
        <xdr:cNvPr id="65" name="直線コネクタ 64"/>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148772</xdr:rowOff>
    </xdr:from>
    <xdr:to>
      <xdr:col>7</xdr:col>
      <xdr:colOff>15875</xdr:colOff>
      <xdr:row>39</xdr:row>
      <xdr:rowOff>53522</xdr:rowOff>
    </xdr:to>
    <xdr:cxnSp macro="">
      <xdr:nvCxnSpPr>
        <xdr:cNvPr id="66" name="直線コネクタ 65"/>
        <xdr:cNvCxnSpPr/>
      </xdr:nvCxnSpPr>
      <xdr:spPr>
        <a:xfrm>
          <a:off x="3987800" y="6663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148772</xdr:rowOff>
    </xdr:from>
    <xdr:to>
      <xdr:col>5</xdr:col>
      <xdr:colOff>549275</xdr:colOff>
      <xdr:row>40</xdr:row>
      <xdr:rowOff>56243</xdr:rowOff>
    </xdr:to>
    <xdr:cxnSp macro="">
      <xdr:nvCxnSpPr>
        <xdr:cNvPr id="69" name="直線コネクタ 68"/>
        <xdr:cNvCxnSpPr/>
      </xdr:nvCxnSpPr>
      <xdr:spPr>
        <a:xfrm flipV="1">
          <a:off x="3098800" y="66638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27214</xdr:rowOff>
    </xdr:from>
    <xdr:to>
      <xdr:col>5</xdr:col>
      <xdr:colOff>600075</xdr:colOff>
      <xdr:row>36</xdr:row>
      <xdr:rowOff>128814</xdr:rowOff>
    </xdr:to>
    <xdr:sp macro="" textlink="">
      <xdr:nvSpPr>
        <xdr:cNvPr id="70" name="フローチャート : 判断 69"/>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71" name="テキスト ボックス 70"/>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56243</xdr:rowOff>
    </xdr:from>
    <xdr:to>
      <xdr:col>4</xdr:col>
      <xdr:colOff>346075</xdr:colOff>
      <xdr:row>41</xdr:row>
      <xdr:rowOff>113393</xdr:rowOff>
    </xdr:to>
    <xdr:cxnSp macro="">
      <xdr:nvCxnSpPr>
        <xdr:cNvPr id="72" name="直線コネクタ 71"/>
        <xdr:cNvCxnSpPr/>
      </xdr:nvCxnSpPr>
      <xdr:spPr>
        <a:xfrm flipV="1">
          <a:off x="2209800" y="6914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146957</xdr:rowOff>
    </xdr:from>
    <xdr:to>
      <xdr:col>4</xdr:col>
      <xdr:colOff>396875</xdr:colOff>
      <xdr:row>37</xdr:row>
      <xdr:rowOff>77107</xdr:rowOff>
    </xdr:to>
    <xdr:sp macro="" textlink="">
      <xdr:nvSpPr>
        <xdr:cNvPr id="73" name="フローチャート : 判断 72"/>
        <xdr:cNvSpPr/>
      </xdr:nvSpPr>
      <xdr:spPr>
        <a:xfrm>
          <a:off x="3048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74" name="テキスト ボックス 73"/>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113393</xdr:rowOff>
    </xdr:to>
    <xdr:cxnSp macro="">
      <xdr:nvCxnSpPr>
        <xdr:cNvPr id="75" name="直線コネクタ 74"/>
        <xdr:cNvCxnSpPr/>
      </xdr:nvCxnSpPr>
      <xdr:spPr>
        <a:xfrm>
          <a:off x="1320800" y="7023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73478</xdr:rowOff>
    </xdr:from>
    <xdr:to>
      <xdr:col>3</xdr:col>
      <xdr:colOff>193675</xdr:colOff>
      <xdr:row>38</xdr:row>
      <xdr:rowOff>3628</xdr:rowOff>
    </xdr:to>
    <xdr:sp macro="" textlink="">
      <xdr:nvSpPr>
        <xdr:cNvPr id="76" name="フローチャート : 判断 75"/>
        <xdr:cNvSpPr/>
      </xdr:nvSpPr>
      <xdr:spPr>
        <a:xfrm>
          <a:off x="2159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13805</xdr:rowOff>
    </xdr:from>
    <xdr:ext cx="762000" cy="259045"/>
    <xdr:sp macro="" textlink="">
      <xdr:nvSpPr>
        <xdr:cNvPr id="77" name="テキスト ボックス 76"/>
        <xdr:cNvSpPr txBox="1"/>
      </xdr:nvSpPr>
      <xdr:spPr>
        <a:xfrm>
          <a:off x="1828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8" name="フローチャート : 判断 77"/>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79" name="テキスト ボックス 78"/>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2722</xdr:rowOff>
    </xdr:from>
    <xdr:to>
      <xdr:col>7</xdr:col>
      <xdr:colOff>66675</xdr:colOff>
      <xdr:row>39</xdr:row>
      <xdr:rowOff>104322</xdr:rowOff>
    </xdr:to>
    <xdr:sp macro="" textlink="">
      <xdr:nvSpPr>
        <xdr:cNvPr id="85" name="円/楕円 84"/>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82749</xdr:rowOff>
    </xdr:from>
    <xdr:ext cx="762000" cy="259045"/>
    <xdr:sp macro="" textlink="">
      <xdr:nvSpPr>
        <xdr:cNvPr id="86" name="人件費該当値テキスト"/>
        <xdr:cNvSpPr txBox="1"/>
      </xdr:nvSpPr>
      <xdr:spPr>
        <a:xfrm>
          <a:off x="4914900" y="659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97972</xdr:rowOff>
    </xdr:from>
    <xdr:to>
      <xdr:col>5</xdr:col>
      <xdr:colOff>600075</xdr:colOff>
      <xdr:row>39</xdr:row>
      <xdr:rowOff>28122</xdr:rowOff>
    </xdr:to>
    <xdr:sp macro="" textlink="">
      <xdr:nvSpPr>
        <xdr:cNvPr id="87" name="円/楕円 86"/>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12899</xdr:rowOff>
    </xdr:from>
    <xdr:ext cx="736600" cy="259045"/>
    <xdr:sp macro="" textlink="">
      <xdr:nvSpPr>
        <xdr:cNvPr id="88" name="テキスト ボックス 87"/>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5443</xdr:rowOff>
    </xdr:from>
    <xdr:to>
      <xdr:col>4</xdr:col>
      <xdr:colOff>396875</xdr:colOff>
      <xdr:row>40</xdr:row>
      <xdr:rowOff>107043</xdr:rowOff>
    </xdr:to>
    <xdr:sp macro="" textlink="">
      <xdr:nvSpPr>
        <xdr:cNvPr id="89" name="円/楕円 88"/>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91820</xdr:rowOff>
    </xdr:from>
    <xdr:ext cx="762000" cy="259045"/>
    <xdr:sp macro="" textlink="">
      <xdr:nvSpPr>
        <xdr:cNvPr id="90" name="テキスト ボックス 89"/>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62593</xdr:rowOff>
    </xdr:from>
    <xdr:to>
      <xdr:col>3</xdr:col>
      <xdr:colOff>193675</xdr:colOff>
      <xdr:row>41</xdr:row>
      <xdr:rowOff>164193</xdr:rowOff>
    </xdr:to>
    <xdr:sp macro="" textlink="">
      <xdr:nvSpPr>
        <xdr:cNvPr id="91" name="円/楕円 90"/>
        <xdr:cNvSpPr/>
      </xdr:nvSpPr>
      <xdr:spPr>
        <a:xfrm>
          <a:off x="2159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148970</xdr:rowOff>
    </xdr:from>
    <xdr:ext cx="762000" cy="259045"/>
    <xdr:sp macro="" textlink="">
      <xdr:nvSpPr>
        <xdr:cNvPr id="92" name="テキスト ボックス 91"/>
        <xdr:cNvSpPr txBox="1"/>
      </xdr:nvSpPr>
      <xdr:spPr>
        <a:xfrm>
          <a:off x="1828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人件費同様、南北に細長い市形であるため、消防署やコミュニティ施設を多く有していることから、施設の維持管理費用が多くかかり、例年、類似団体平均を上回っている。平成２６年度は、消費税の増税に伴い増加し、これに伴い経常収支比率が、昨年度より０．４ポイント上昇した。今後も施設の維持管理費用の長期継続契約化などを進め経費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91622</xdr:rowOff>
    </xdr:to>
    <xdr:cxnSp macro="">
      <xdr:nvCxnSpPr>
        <xdr:cNvPr id="124" name="直線コネクタ 123"/>
        <xdr:cNvCxnSpPr/>
      </xdr:nvCxnSpPr>
      <xdr:spPr>
        <a:xfrm flipV="1">
          <a:off x="16510000" y="2233386"/>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5"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6" name="直線コネクタ 125"/>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19</xdr:row>
      <xdr:rowOff>20864</xdr:rowOff>
    </xdr:to>
    <xdr:cxnSp macro="">
      <xdr:nvCxnSpPr>
        <xdr:cNvPr id="129" name="直線コネクタ 128"/>
        <xdr:cNvCxnSpPr/>
      </xdr:nvCxnSpPr>
      <xdr:spPr>
        <a:xfrm>
          <a:off x="15671800" y="3180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30"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31" name="フローチャート : 判断 130"/>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18</xdr:row>
      <xdr:rowOff>116114</xdr:rowOff>
    </xdr:to>
    <xdr:cxnSp macro="">
      <xdr:nvCxnSpPr>
        <xdr:cNvPr id="132" name="直線コネクタ 131"/>
        <xdr:cNvCxnSpPr/>
      </xdr:nvCxnSpPr>
      <xdr:spPr>
        <a:xfrm flipV="1">
          <a:off x="14782800" y="3180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3" name="フローチャート : 判断 132"/>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4" name="テキスト ボックス 133"/>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83457</xdr:rowOff>
    </xdr:from>
    <xdr:to>
      <xdr:col>21</xdr:col>
      <xdr:colOff>361950</xdr:colOff>
      <xdr:row>18</xdr:row>
      <xdr:rowOff>116114</xdr:rowOff>
    </xdr:to>
    <xdr:cxnSp macro="">
      <xdr:nvCxnSpPr>
        <xdr:cNvPr id="135" name="直線コネクタ 134"/>
        <xdr:cNvCxnSpPr/>
      </xdr:nvCxnSpPr>
      <xdr:spPr>
        <a:xfrm>
          <a:off x="13893800" y="3169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72571</xdr:rowOff>
    </xdr:from>
    <xdr:to>
      <xdr:col>20</xdr:col>
      <xdr:colOff>158750</xdr:colOff>
      <xdr:row>18</xdr:row>
      <xdr:rowOff>83457</xdr:rowOff>
    </xdr:to>
    <xdr:cxnSp macro="">
      <xdr:nvCxnSpPr>
        <xdr:cNvPr id="138" name="直線コネクタ 137"/>
        <xdr:cNvCxnSpPr/>
      </xdr:nvCxnSpPr>
      <xdr:spPr>
        <a:xfrm>
          <a:off x="13004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9" name="フローチャート : 判断 138"/>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0" name="テキスト ボックス 139"/>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41" name="フローチャート : 判断 140"/>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87284</xdr:rowOff>
    </xdr:from>
    <xdr:ext cx="762000" cy="259045"/>
    <xdr:sp macro="" textlink="">
      <xdr:nvSpPr>
        <xdr:cNvPr id="142" name="テキスト ボックス 141"/>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8" name="円/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50" name="円/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65314</xdr:rowOff>
    </xdr:from>
    <xdr:to>
      <xdr:col>21</xdr:col>
      <xdr:colOff>412750</xdr:colOff>
      <xdr:row>18</xdr:row>
      <xdr:rowOff>166914</xdr:rowOff>
    </xdr:to>
    <xdr:sp macro="" textlink="">
      <xdr:nvSpPr>
        <xdr:cNvPr id="152" name="円/楕円 151"/>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151691</xdr:rowOff>
    </xdr:from>
    <xdr:ext cx="762000" cy="259045"/>
    <xdr:sp macro="" textlink="">
      <xdr:nvSpPr>
        <xdr:cNvPr id="153" name="テキスト ボックス 152"/>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4" name="円/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21771</xdr:rowOff>
    </xdr:from>
    <xdr:to>
      <xdr:col>19</xdr:col>
      <xdr:colOff>6350</xdr:colOff>
      <xdr:row>18</xdr:row>
      <xdr:rowOff>123371</xdr:rowOff>
    </xdr:to>
    <xdr:sp macro="" textlink="">
      <xdr:nvSpPr>
        <xdr:cNvPr id="156" name="円/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扶助費に係る経常収支比率は、例年、類似団体平均を下回っている。平成２６年度は、社会保障関係費の増加や臨時福祉給付金事業等により増加しており、扶助費全体としては、年々増加傾向が続いていることからも、現行の福祉施策の見直し等の必要性は高ま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61685</xdr:rowOff>
    </xdr:from>
    <xdr:to>
      <xdr:col>7</xdr:col>
      <xdr:colOff>15875</xdr:colOff>
      <xdr:row>61</xdr:row>
      <xdr:rowOff>118835</xdr:rowOff>
    </xdr:to>
    <xdr:cxnSp macro="">
      <xdr:nvCxnSpPr>
        <xdr:cNvPr id="187" name="直線コネクタ 186"/>
        <xdr:cNvCxnSpPr/>
      </xdr:nvCxnSpPr>
      <xdr:spPr>
        <a:xfrm flipV="1">
          <a:off x="4826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8"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9" name="直線コネクタ 188"/>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52</xdr:row>
      <xdr:rowOff>61685</xdr:rowOff>
    </xdr:from>
    <xdr:to>
      <xdr:col>7</xdr:col>
      <xdr:colOff>104775</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78015</xdr:rowOff>
    </xdr:to>
    <xdr:cxnSp macro="">
      <xdr:nvCxnSpPr>
        <xdr:cNvPr id="192" name="直線コネクタ 191"/>
        <xdr:cNvCxnSpPr/>
      </xdr:nvCxnSpPr>
      <xdr:spPr>
        <a:xfrm>
          <a:off x="3987800" y="92710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72770</xdr:rowOff>
    </xdr:from>
    <xdr:ext cx="762000" cy="259045"/>
    <xdr:sp macro="" textlink="">
      <xdr:nvSpPr>
        <xdr:cNvPr id="193" name="扶助費平均値テキスト"/>
        <xdr:cNvSpPr txBox="1"/>
      </xdr:nvSpPr>
      <xdr:spPr>
        <a:xfrm>
          <a:off x="4914900" y="9845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194" name="フローチャート : 判断 193"/>
        <xdr:cNvSpPr/>
      </xdr:nvSpPr>
      <xdr:spPr>
        <a:xfrm>
          <a:off x="47752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54</xdr:row>
      <xdr:rowOff>12700</xdr:rowOff>
    </xdr:to>
    <xdr:cxnSp macro="">
      <xdr:nvCxnSpPr>
        <xdr:cNvPr id="195" name="直線コネクタ 194"/>
        <xdr:cNvCxnSpPr/>
      </xdr:nvCxnSpPr>
      <xdr:spPr>
        <a:xfrm>
          <a:off x="3098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6" name="フローチャート : 判断 195"/>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7" name="テキスト ボックス 196"/>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118835</xdr:rowOff>
    </xdr:to>
    <xdr:cxnSp macro="">
      <xdr:nvCxnSpPr>
        <xdr:cNvPr id="198" name="直線コネクタ 197"/>
        <xdr:cNvCxnSpPr/>
      </xdr:nvCxnSpPr>
      <xdr:spPr>
        <a:xfrm>
          <a:off x="2209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108857</xdr:rowOff>
    </xdr:from>
    <xdr:to>
      <xdr:col>4</xdr:col>
      <xdr:colOff>396875</xdr:colOff>
      <xdr:row>57</xdr:row>
      <xdr:rowOff>39007</xdr:rowOff>
    </xdr:to>
    <xdr:sp macro="" textlink="">
      <xdr:nvSpPr>
        <xdr:cNvPr id="199" name="フローチャート : 判断 198"/>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00" name="テキスト ボックス 199"/>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201" name="直線コネクタ 200"/>
        <xdr:cNvCxnSpPr/>
      </xdr:nvCxnSpPr>
      <xdr:spPr>
        <a:xfrm flipV="1">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92528</xdr:rowOff>
    </xdr:from>
    <xdr:to>
      <xdr:col>3</xdr:col>
      <xdr:colOff>193675</xdr:colOff>
      <xdr:row>57</xdr:row>
      <xdr:rowOff>22678</xdr:rowOff>
    </xdr:to>
    <xdr:sp macro="" textlink="">
      <xdr:nvSpPr>
        <xdr:cNvPr id="202" name="フローチャート : 判断 201"/>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03" name="テキスト ボックス 202"/>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4" name="フローチャート :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5" name="テキスト ボックス 20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1" name="円/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5" name="円/楕円 214"/>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6" name="テキスト ボックス 215"/>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国保特会、介護特会、後期高齢者特会など社会保障関係費への繰出金の額は年々増加傾向ではあるものの、類似団体平均より少なくなっている。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60</xdr:row>
      <xdr:rowOff>159657</xdr:rowOff>
    </xdr:to>
    <xdr:cxnSp macro="">
      <xdr:nvCxnSpPr>
        <xdr:cNvPr id="250" name="直線コネクタ 249"/>
        <xdr:cNvCxnSpPr/>
      </xdr:nvCxnSpPr>
      <xdr:spPr>
        <a:xfrm flipV="1">
          <a:off x="16510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131734</xdr:rowOff>
    </xdr:from>
    <xdr:ext cx="762000" cy="259045"/>
    <xdr:sp macro="" textlink="">
      <xdr:nvSpPr>
        <xdr:cNvPr id="251" name="その他最小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60</xdr:row>
      <xdr:rowOff>159657</xdr:rowOff>
    </xdr:from>
    <xdr:to>
      <xdr:col>24</xdr:col>
      <xdr:colOff>120650</xdr:colOff>
      <xdr:row>60</xdr:row>
      <xdr:rowOff>159657</xdr:rowOff>
    </xdr:to>
    <xdr:cxnSp macro="">
      <xdr:nvCxnSpPr>
        <xdr:cNvPr id="252" name="直線コネクタ 251"/>
        <xdr:cNvCxnSpPr/>
      </xdr:nvCxnSpPr>
      <xdr:spPr>
        <a:xfrm>
          <a:off x="16421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29028</xdr:rowOff>
    </xdr:to>
    <xdr:cxnSp macro="">
      <xdr:nvCxnSpPr>
        <xdr:cNvPr id="255" name="直線コネクタ 254"/>
        <xdr:cNvCxnSpPr/>
      </xdr:nvCxnSpPr>
      <xdr:spPr>
        <a:xfrm>
          <a:off x="15671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7" name="フローチャート :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102507</xdr:rowOff>
    </xdr:from>
    <xdr:to>
      <xdr:col>22</xdr:col>
      <xdr:colOff>565150</xdr:colOff>
      <xdr:row>54</xdr:row>
      <xdr:rowOff>12700</xdr:rowOff>
    </xdr:to>
    <xdr:cxnSp macro="">
      <xdr:nvCxnSpPr>
        <xdr:cNvPr id="258" name="直線コネクタ 257"/>
        <xdr:cNvCxnSpPr/>
      </xdr:nvCxnSpPr>
      <xdr:spPr>
        <a:xfrm>
          <a:off x="14782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51707</xdr:rowOff>
    </xdr:from>
    <xdr:to>
      <xdr:col>22</xdr:col>
      <xdr:colOff>615950</xdr:colOff>
      <xdr:row>55</xdr:row>
      <xdr:rowOff>153307</xdr:rowOff>
    </xdr:to>
    <xdr:sp macro="" textlink="">
      <xdr:nvSpPr>
        <xdr:cNvPr id="259" name="フローチャート : 判断 258"/>
        <xdr:cNvSpPr/>
      </xdr:nvSpPr>
      <xdr:spPr>
        <a:xfrm>
          <a:off x="15621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138084</xdr:rowOff>
    </xdr:from>
    <xdr:ext cx="736600" cy="259045"/>
    <xdr:sp macro="" textlink="">
      <xdr:nvSpPr>
        <xdr:cNvPr id="260" name="テキスト ボックス 259"/>
        <xdr:cNvSpPr txBox="1"/>
      </xdr:nvSpPr>
      <xdr:spPr>
        <a:xfrm>
          <a:off x="15290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86178</xdr:rowOff>
    </xdr:from>
    <xdr:to>
      <xdr:col>21</xdr:col>
      <xdr:colOff>361950</xdr:colOff>
      <xdr:row>53</xdr:row>
      <xdr:rowOff>102507</xdr:rowOff>
    </xdr:to>
    <xdr:cxnSp macro="">
      <xdr:nvCxnSpPr>
        <xdr:cNvPr id="261" name="直線コネクタ 260"/>
        <xdr:cNvCxnSpPr/>
      </xdr:nvCxnSpPr>
      <xdr:spPr>
        <a:xfrm>
          <a:off x="13893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19050</xdr:rowOff>
    </xdr:from>
    <xdr:to>
      <xdr:col>21</xdr:col>
      <xdr:colOff>412750</xdr:colOff>
      <xdr:row>55</xdr:row>
      <xdr:rowOff>120650</xdr:rowOff>
    </xdr:to>
    <xdr:sp macro="" textlink="">
      <xdr:nvSpPr>
        <xdr:cNvPr id="262" name="フローチャート : 判断 261"/>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63" name="テキスト ボックス 262"/>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53522</xdr:rowOff>
    </xdr:from>
    <xdr:to>
      <xdr:col>20</xdr:col>
      <xdr:colOff>158750</xdr:colOff>
      <xdr:row>53</xdr:row>
      <xdr:rowOff>86178</xdr:rowOff>
    </xdr:to>
    <xdr:cxnSp macro="">
      <xdr:nvCxnSpPr>
        <xdr:cNvPr id="264" name="直線コネクタ 263"/>
        <xdr:cNvCxnSpPr/>
      </xdr:nvCxnSpPr>
      <xdr:spPr>
        <a:xfrm>
          <a:off x="13004800" y="9140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108857</xdr:rowOff>
    </xdr:from>
    <xdr:to>
      <xdr:col>20</xdr:col>
      <xdr:colOff>209550</xdr:colOff>
      <xdr:row>55</xdr:row>
      <xdr:rowOff>39007</xdr:rowOff>
    </xdr:to>
    <xdr:sp macro="" textlink="">
      <xdr:nvSpPr>
        <xdr:cNvPr id="265" name="フローチャート : 判断 264"/>
        <xdr:cNvSpPr/>
      </xdr:nvSpPr>
      <xdr:spPr>
        <a:xfrm>
          <a:off x="13843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23784</xdr:rowOff>
    </xdr:from>
    <xdr:ext cx="762000" cy="259045"/>
    <xdr:sp macro="" textlink="">
      <xdr:nvSpPr>
        <xdr:cNvPr id="266" name="テキスト ボックス 265"/>
        <xdr:cNvSpPr txBox="1"/>
      </xdr:nvSpPr>
      <xdr:spPr>
        <a:xfrm>
          <a:off x="13512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7" name="フローチャート : 判断 266"/>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8" name="テキスト ボックス 267"/>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149678</xdr:rowOff>
    </xdr:from>
    <xdr:to>
      <xdr:col>24</xdr:col>
      <xdr:colOff>82550</xdr:colOff>
      <xdr:row>54</xdr:row>
      <xdr:rowOff>79828</xdr:rowOff>
    </xdr:to>
    <xdr:sp macro="" textlink="">
      <xdr:nvSpPr>
        <xdr:cNvPr id="274" name="円/楕円 273"/>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166205</xdr:rowOff>
    </xdr:from>
    <xdr:ext cx="762000" cy="259045"/>
    <xdr:sp macro="" textlink="">
      <xdr:nvSpPr>
        <xdr:cNvPr id="275" name="その他該当値テキスト"/>
        <xdr:cNvSpPr txBox="1"/>
      </xdr:nvSpPr>
      <xdr:spPr>
        <a:xfrm>
          <a:off x="16598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6" name="円/楕円 275"/>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7" name="テキスト ボックス 276"/>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51707</xdr:rowOff>
    </xdr:from>
    <xdr:to>
      <xdr:col>21</xdr:col>
      <xdr:colOff>412750</xdr:colOff>
      <xdr:row>53</xdr:row>
      <xdr:rowOff>153307</xdr:rowOff>
    </xdr:to>
    <xdr:sp macro="" textlink="">
      <xdr:nvSpPr>
        <xdr:cNvPr id="278" name="円/楕円 277"/>
        <xdr:cNvSpPr/>
      </xdr:nvSpPr>
      <xdr:spPr>
        <a:xfrm>
          <a:off x="14732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163484</xdr:rowOff>
    </xdr:from>
    <xdr:ext cx="762000" cy="259045"/>
    <xdr:sp macro="" textlink="">
      <xdr:nvSpPr>
        <xdr:cNvPr id="279" name="テキスト ボックス 278"/>
        <xdr:cNvSpPr txBox="1"/>
      </xdr:nvSpPr>
      <xdr:spPr>
        <a:xfrm>
          <a:off x="14401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35378</xdr:rowOff>
    </xdr:from>
    <xdr:to>
      <xdr:col>20</xdr:col>
      <xdr:colOff>209550</xdr:colOff>
      <xdr:row>53</xdr:row>
      <xdr:rowOff>136978</xdr:rowOff>
    </xdr:to>
    <xdr:sp macro="" textlink="">
      <xdr:nvSpPr>
        <xdr:cNvPr id="280" name="円/楕円 279"/>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147155</xdr:rowOff>
    </xdr:from>
    <xdr:ext cx="762000" cy="259045"/>
    <xdr:sp macro="" textlink="">
      <xdr:nvSpPr>
        <xdr:cNvPr id="281" name="テキスト ボックス 280"/>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2722</xdr:rowOff>
    </xdr:from>
    <xdr:to>
      <xdr:col>19</xdr:col>
      <xdr:colOff>6350</xdr:colOff>
      <xdr:row>53</xdr:row>
      <xdr:rowOff>104322</xdr:rowOff>
    </xdr:to>
    <xdr:sp macro="" textlink="">
      <xdr:nvSpPr>
        <xdr:cNvPr id="282" name="円/楕円 281"/>
        <xdr:cNvSpPr/>
      </xdr:nvSpPr>
      <xdr:spPr>
        <a:xfrm>
          <a:off x="12954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114499</xdr:rowOff>
    </xdr:from>
    <xdr:ext cx="762000" cy="259045"/>
    <xdr:sp macro="" textlink="">
      <xdr:nvSpPr>
        <xdr:cNvPr id="283" name="テキスト ボックス 282"/>
        <xdr:cNvSpPr txBox="1"/>
      </xdr:nvSpPr>
      <xdr:spPr>
        <a:xfrm>
          <a:off x="12623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一部事務組合や各種団体に対する支出が少ないことから、例年、類似団体平均を下回っているものと考えられる。また補助金の見直しも行っており、今後も引き続き不適当な補助金の見直しや廃止に向けた取り組みの継続が必要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63500</xdr:rowOff>
    </xdr:from>
    <xdr:to>
      <xdr:col>24</xdr:col>
      <xdr:colOff>31750</xdr:colOff>
      <xdr:row>41</xdr:row>
      <xdr:rowOff>158750</xdr:rowOff>
    </xdr:to>
    <xdr:cxnSp macro="">
      <xdr:nvCxnSpPr>
        <xdr:cNvPr id="311" name="直線コネクタ 310"/>
        <xdr:cNvCxnSpPr/>
      </xdr:nvCxnSpPr>
      <xdr:spPr>
        <a:xfrm flipV="1">
          <a:off x="16510000" y="5549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130827</xdr:rowOff>
    </xdr:from>
    <xdr:ext cx="762000" cy="259045"/>
    <xdr:sp macro="" textlink="">
      <xdr:nvSpPr>
        <xdr:cNvPr id="312"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628650</xdr:colOff>
      <xdr:row>41</xdr:row>
      <xdr:rowOff>158750</xdr:rowOff>
    </xdr:from>
    <xdr:to>
      <xdr:col>24</xdr:col>
      <xdr:colOff>120650</xdr:colOff>
      <xdr:row>41</xdr:row>
      <xdr:rowOff>158750</xdr:rowOff>
    </xdr:to>
    <xdr:cxnSp macro="">
      <xdr:nvCxnSpPr>
        <xdr:cNvPr id="313" name="直線コネクタ 312"/>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149877</xdr:rowOff>
    </xdr:from>
    <xdr:ext cx="762000" cy="259045"/>
    <xdr:sp macro="" textlink="">
      <xdr:nvSpPr>
        <xdr:cNvPr id="314"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32</xdr:row>
      <xdr:rowOff>63500</xdr:rowOff>
    </xdr:from>
    <xdr:to>
      <xdr:col>24</xdr:col>
      <xdr:colOff>120650</xdr:colOff>
      <xdr:row>32</xdr:row>
      <xdr:rowOff>63500</xdr:rowOff>
    </xdr:to>
    <xdr:cxnSp macro="">
      <xdr:nvCxnSpPr>
        <xdr:cNvPr id="315" name="直線コネクタ 314"/>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44450</xdr:rowOff>
    </xdr:to>
    <xdr:cxnSp macro="">
      <xdr:nvCxnSpPr>
        <xdr:cNvPr id="316" name="直線コネクタ 315"/>
        <xdr:cNvCxnSpPr/>
      </xdr:nvCxnSpPr>
      <xdr:spPr>
        <a:xfrm>
          <a:off x="15671800" y="568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16527</xdr:rowOff>
    </xdr:from>
    <xdr:ext cx="762000" cy="259045"/>
    <xdr:sp macro="" textlink="">
      <xdr:nvSpPr>
        <xdr:cNvPr id="317"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44450</xdr:rowOff>
    </xdr:from>
    <xdr:to>
      <xdr:col>24</xdr:col>
      <xdr:colOff>82550</xdr:colOff>
      <xdr:row>37</xdr:row>
      <xdr:rowOff>146050</xdr:rowOff>
    </xdr:to>
    <xdr:sp macro="" textlink="">
      <xdr:nvSpPr>
        <xdr:cNvPr id="318" name="フローチャート : 判断 317"/>
        <xdr:cNvSpPr/>
      </xdr:nvSpPr>
      <xdr:spPr>
        <a:xfrm>
          <a:off x="16459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31750</xdr:rowOff>
    </xdr:to>
    <xdr:cxnSp macro="">
      <xdr:nvCxnSpPr>
        <xdr:cNvPr id="319" name="直線コネクタ 318"/>
        <xdr:cNvCxnSpPr/>
      </xdr:nvCxnSpPr>
      <xdr:spPr>
        <a:xfrm>
          <a:off x="14782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20" name="フローチャート : 判断 319"/>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21" name="テキスト ボックス 320"/>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31750</xdr:rowOff>
    </xdr:to>
    <xdr:cxnSp macro="">
      <xdr:nvCxnSpPr>
        <xdr:cNvPr id="322" name="直線コネクタ 321"/>
        <xdr:cNvCxnSpPr/>
      </xdr:nvCxnSpPr>
      <xdr:spPr>
        <a:xfrm>
          <a:off x="13893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146050</xdr:rowOff>
    </xdr:from>
    <xdr:to>
      <xdr:col>21</xdr:col>
      <xdr:colOff>412750</xdr:colOff>
      <xdr:row>38</xdr:row>
      <xdr:rowOff>76200</xdr:rowOff>
    </xdr:to>
    <xdr:sp macro="" textlink="">
      <xdr:nvSpPr>
        <xdr:cNvPr id="323" name="フローチャート : 判断 322"/>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60977</xdr:rowOff>
    </xdr:from>
    <xdr:ext cx="762000" cy="259045"/>
    <xdr:sp macro="" textlink="">
      <xdr:nvSpPr>
        <xdr:cNvPr id="324" name="テキスト ボックス 323"/>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6350</xdr:rowOff>
    </xdr:from>
    <xdr:to>
      <xdr:col>20</xdr:col>
      <xdr:colOff>158750</xdr:colOff>
      <xdr:row>33</xdr:row>
      <xdr:rowOff>31750</xdr:rowOff>
    </xdr:to>
    <xdr:cxnSp macro="">
      <xdr:nvCxnSpPr>
        <xdr:cNvPr id="325" name="直線コネクタ 324"/>
        <xdr:cNvCxnSpPr/>
      </xdr:nvCxnSpPr>
      <xdr:spPr>
        <a:xfrm>
          <a:off x="13004800" y="566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25400</xdr:rowOff>
    </xdr:from>
    <xdr:to>
      <xdr:col>20</xdr:col>
      <xdr:colOff>209550</xdr:colOff>
      <xdr:row>38</xdr:row>
      <xdr:rowOff>127000</xdr:rowOff>
    </xdr:to>
    <xdr:sp macro="" textlink="">
      <xdr:nvSpPr>
        <xdr:cNvPr id="326" name="フローチャート : 判断 325"/>
        <xdr:cNvSpPr/>
      </xdr:nvSpPr>
      <xdr:spPr>
        <a:xfrm>
          <a:off x="13843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111777</xdr:rowOff>
    </xdr:from>
    <xdr:ext cx="762000" cy="259045"/>
    <xdr:sp macro="" textlink="">
      <xdr:nvSpPr>
        <xdr:cNvPr id="327" name="テキスト ボックス 326"/>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28" name="フローチャート : 判断 327"/>
        <xdr:cNvSpPr/>
      </xdr:nvSpPr>
      <xdr:spPr>
        <a:xfrm>
          <a:off x="12954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29" name="テキスト ボックス 328"/>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165100</xdr:rowOff>
    </xdr:from>
    <xdr:to>
      <xdr:col>24</xdr:col>
      <xdr:colOff>82550</xdr:colOff>
      <xdr:row>33</xdr:row>
      <xdr:rowOff>95250</xdr:rowOff>
    </xdr:to>
    <xdr:sp macro="" textlink="">
      <xdr:nvSpPr>
        <xdr:cNvPr id="335" name="円/楕円 334"/>
        <xdr:cNvSpPr/>
      </xdr:nvSpPr>
      <xdr:spPr>
        <a:xfrm>
          <a:off x="16459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10177</xdr:rowOff>
    </xdr:from>
    <xdr:ext cx="762000" cy="259045"/>
    <xdr:sp macro="" textlink="">
      <xdr:nvSpPr>
        <xdr:cNvPr id="336" name="補助費等該当値テキスト"/>
        <xdr:cNvSpPr txBox="1"/>
      </xdr:nvSpPr>
      <xdr:spPr>
        <a:xfrm>
          <a:off x="16598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152400</xdr:rowOff>
    </xdr:from>
    <xdr:to>
      <xdr:col>22</xdr:col>
      <xdr:colOff>615950</xdr:colOff>
      <xdr:row>33</xdr:row>
      <xdr:rowOff>82550</xdr:rowOff>
    </xdr:to>
    <xdr:sp macro="" textlink="">
      <xdr:nvSpPr>
        <xdr:cNvPr id="337" name="円/楕円 336"/>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38" name="テキスト ボックス 337"/>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9" name="円/楕円 338"/>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92727</xdr:rowOff>
    </xdr:from>
    <xdr:ext cx="762000" cy="259045"/>
    <xdr:sp macro="" textlink="">
      <xdr:nvSpPr>
        <xdr:cNvPr id="340" name="テキスト ボックス 339"/>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41" name="円/楕円 340"/>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42" name="テキスト ボックス 341"/>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127000</xdr:rowOff>
    </xdr:from>
    <xdr:to>
      <xdr:col>19</xdr:col>
      <xdr:colOff>6350</xdr:colOff>
      <xdr:row>33</xdr:row>
      <xdr:rowOff>57150</xdr:rowOff>
    </xdr:to>
    <xdr:sp macro="" textlink="">
      <xdr:nvSpPr>
        <xdr:cNvPr id="343" name="円/楕円 342"/>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67327</xdr:rowOff>
    </xdr:from>
    <xdr:ext cx="762000" cy="259045"/>
    <xdr:sp macro="" textlink="">
      <xdr:nvSpPr>
        <xdr:cNvPr id="344" name="テキスト ボックス 343"/>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平成２４年度までは類団平均を上回っていたが、</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繰上償還等の実施により、</a:t>
          </a:r>
          <a:r>
            <a:rPr kumimoji="1" lang="ja-JP" altLang="en-US" sz="1300">
              <a:solidFill>
                <a:schemeClr val="tx1"/>
              </a:solidFill>
              <a:latin typeface="ＭＳ Ｐゴシック"/>
            </a:rPr>
            <a:t>平成２５年度は類似団体平均値となり、平成２６年度においては類似団体平均を下回った。償還期間短縮化に伴い今後、元金償還金が増加する可能性もあり、今後も効果的な繰上償還を積極的に実施し公債費の縮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20864</xdr:rowOff>
    </xdr:to>
    <xdr:cxnSp macro="">
      <xdr:nvCxnSpPr>
        <xdr:cNvPr id="374" name="直線コネクタ 373"/>
        <xdr:cNvCxnSpPr/>
      </xdr:nvCxnSpPr>
      <xdr:spPr>
        <a:xfrm flipV="1">
          <a:off x="4826000" y="126183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164391</xdr:rowOff>
    </xdr:from>
    <xdr:ext cx="762000" cy="259045"/>
    <xdr:sp macro="" textlink="">
      <xdr:nvSpPr>
        <xdr:cNvPr id="375" name="公債費最小値テキスト"/>
        <xdr:cNvSpPr txBox="1"/>
      </xdr:nvSpPr>
      <xdr:spPr>
        <a:xfrm>
          <a:off x="4914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81</xdr:row>
      <xdr:rowOff>20864</xdr:rowOff>
    </xdr:from>
    <xdr:to>
      <xdr:col>7</xdr:col>
      <xdr:colOff>104775</xdr:colOff>
      <xdr:row>81</xdr:row>
      <xdr:rowOff>20864</xdr:rowOff>
    </xdr:to>
    <xdr:cxnSp macro="">
      <xdr:nvCxnSpPr>
        <xdr:cNvPr id="376" name="直線コネクタ 375"/>
        <xdr:cNvCxnSpPr/>
      </xdr:nvCxnSpPr>
      <xdr:spPr>
        <a:xfrm>
          <a:off x="4737100" y="1390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77"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78" name="直線コネクタ 377"/>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77</xdr:row>
      <xdr:rowOff>135164</xdr:rowOff>
    </xdr:to>
    <xdr:cxnSp macro="">
      <xdr:nvCxnSpPr>
        <xdr:cNvPr id="379" name="直線コネクタ 378"/>
        <xdr:cNvCxnSpPr/>
      </xdr:nvCxnSpPr>
      <xdr:spPr>
        <a:xfrm flipV="1">
          <a:off x="3987800" y="1304290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80"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81" name="フローチャート : 判断 380"/>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135164</xdr:rowOff>
    </xdr:from>
    <xdr:to>
      <xdr:col>5</xdr:col>
      <xdr:colOff>549275</xdr:colOff>
      <xdr:row>79</xdr:row>
      <xdr:rowOff>86179</xdr:rowOff>
    </xdr:to>
    <xdr:cxnSp macro="">
      <xdr:nvCxnSpPr>
        <xdr:cNvPr id="382" name="直線コネクタ 381"/>
        <xdr:cNvCxnSpPr/>
      </xdr:nvCxnSpPr>
      <xdr:spPr>
        <a:xfrm flipV="1">
          <a:off x="3098800" y="133368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83" name="フローチャート :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24691</xdr:rowOff>
    </xdr:from>
    <xdr:ext cx="736600" cy="259045"/>
    <xdr:sp macro="" textlink="">
      <xdr:nvSpPr>
        <xdr:cNvPr id="384" name="テキスト ボックス 383"/>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86179</xdr:rowOff>
    </xdr:from>
    <xdr:to>
      <xdr:col>4</xdr:col>
      <xdr:colOff>346075</xdr:colOff>
      <xdr:row>81</xdr:row>
      <xdr:rowOff>4536</xdr:rowOff>
    </xdr:to>
    <xdr:cxnSp macro="">
      <xdr:nvCxnSpPr>
        <xdr:cNvPr id="385" name="直線コネクタ 384"/>
        <xdr:cNvCxnSpPr/>
      </xdr:nvCxnSpPr>
      <xdr:spPr>
        <a:xfrm flipV="1">
          <a:off x="2209800" y="1363072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10886</xdr:rowOff>
    </xdr:from>
    <xdr:to>
      <xdr:col>4</xdr:col>
      <xdr:colOff>396875</xdr:colOff>
      <xdr:row>78</xdr:row>
      <xdr:rowOff>112486</xdr:rowOff>
    </xdr:to>
    <xdr:sp macro="" textlink="">
      <xdr:nvSpPr>
        <xdr:cNvPr id="386" name="フローチャート : 判断 385"/>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122663</xdr:rowOff>
    </xdr:from>
    <xdr:ext cx="762000" cy="259045"/>
    <xdr:sp macro="" textlink="">
      <xdr:nvSpPr>
        <xdr:cNvPr id="387" name="テキスト ボックス 386"/>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45357</xdr:rowOff>
    </xdr:from>
    <xdr:to>
      <xdr:col>3</xdr:col>
      <xdr:colOff>142875</xdr:colOff>
      <xdr:row>81</xdr:row>
      <xdr:rowOff>4536</xdr:rowOff>
    </xdr:to>
    <xdr:cxnSp macro="">
      <xdr:nvCxnSpPr>
        <xdr:cNvPr id="388" name="直線コネクタ 387"/>
        <xdr:cNvCxnSpPr/>
      </xdr:nvCxnSpPr>
      <xdr:spPr>
        <a:xfrm>
          <a:off x="1320800" y="1376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92529</xdr:rowOff>
    </xdr:from>
    <xdr:to>
      <xdr:col>3</xdr:col>
      <xdr:colOff>193675</xdr:colOff>
      <xdr:row>79</xdr:row>
      <xdr:rowOff>22679</xdr:rowOff>
    </xdr:to>
    <xdr:sp macro="" textlink="">
      <xdr:nvSpPr>
        <xdr:cNvPr id="389" name="フローチャート : 判断 388"/>
        <xdr:cNvSpPr/>
      </xdr:nvSpPr>
      <xdr:spPr>
        <a:xfrm>
          <a:off x="2159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32856</xdr:rowOff>
    </xdr:from>
    <xdr:ext cx="762000" cy="259045"/>
    <xdr:sp macro="" textlink="">
      <xdr:nvSpPr>
        <xdr:cNvPr id="390" name="テキスト ボックス 389"/>
        <xdr:cNvSpPr txBox="1"/>
      </xdr:nvSpPr>
      <xdr:spPr>
        <a:xfrm>
          <a:off x="1828800" y="1323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91" name="フローチャート : 判断 390"/>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92" name="テキスト ボックス 391"/>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98" name="円/楕円 397"/>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99"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84364</xdr:rowOff>
    </xdr:from>
    <xdr:to>
      <xdr:col>5</xdr:col>
      <xdr:colOff>600075</xdr:colOff>
      <xdr:row>78</xdr:row>
      <xdr:rowOff>14514</xdr:rowOff>
    </xdr:to>
    <xdr:sp macro="" textlink="">
      <xdr:nvSpPr>
        <xdr:cNvPr id="400" name="円/楕円 399"/>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170741</xdr:rowOff>
    </xdr:from>
    <xdr:ext cx="736600" cy="259045"/>
    <xdr:sp macro="" textlink="">
      <xdr:nvSpPr>
        <xdr:cNvPr id="401" name="テキスト ボックス 400"/>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35379</xdr:rowOff>
    </xdr:from>
    <xdr:to>
      <xdr:col>4</xdr:col>
      <xdr:colOff>396875</xdr:colOff>
      <xdr:row>79</xdr:row>
      <xdr:rowOff>136979</xdr:rowOff>
    </xdr:to>
    <xdr:sp macro="" textlink="">
      <xdr:nvSpPr>
        <xdr:cNvPr id="402" name="円/楕円 401"/>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403" name="テキスト ボックス 402"/>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125186</xdr:rowOff>
    </xdr:from>
    <xdr:to>
      <xdr:col>3</xdr:col>
      <xdr:colOff>193675</xdr:colOff>
      <xdr:row>81</xdr:row>
      <xdr:rowOff>55336</xdr:rowOff>
    </xdr:to>
    <xdr:sp macro="" textlink="">
      <xdr:nvSpPr>
        <xdr:cNvPr id="404" name="円/楕円 403"/>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40113</xdr:rowOff>
    </xdr:from>
    <xdr:ext cx="762000" cy="259045"/>
    <xdr:sp macro="" textlink="">
      <xdr:nvSpPr>
        <xdr:cNvPr id="405" name="テキスト ボックス 404"/>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166007</xdr:rowOff>
    </xdr:from>
    <xdr:to>
      <xdr:col>1</xdr:col>
      <xdr:colOff>676275</xdr:colOff>
      <xdr:row>80</xdr:row>
      <xdr:rowOff>96157</xdr:rowOff>
    </xdr:to>
    <xdr:sp macro="" textlink="">
      <xdr:nvSpPr>
        <xdr:cNvPr id="406" name="円/楕円 405"/>
        <xdr:cNvSpPr/>
      </xdr:nvSpPr>
      <xdr:spPr>
        <a:xfrm>
          <a:off x="1270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80934</xdr:rowOff>
    </xdr:from>
    <xdr:ext cx="762000" cy="259045"/>
    <xdr:sp macro="" textlink="">
      <xdr:nvSpPr>
        <xdr:cNvPr id="407" name="テキスト ボックス 406"/>
        <xdr:cNvSpPr txBox="1"/>
      </xdr:nvSpPr>
      <xdr:spPr>
        <a:xfrm>
          <a:off x="939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平成２６年度は前年度と比べると維持補修費、補助費等は横ばい、人件費、物件費、扶助費、繰出金の経常収支比率に占める割合は増加している。</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80</xdr:row>
      <xdr:rowOff>72137</xdr:rowOff>
    </xdr:to>
    <xdr:cxnSp macro="">
      <xdr:nvCxnSpPr>
        <xdr:cNvPr id="433" name="直線コネクタ 432"/>
        <xdr:cNvCxnSpPr/>
      </xdr:nvCxnSpPr>
      <xdr:spPr>
        <a:xfrm flipV="1">
          <a:off x="16510000" y="12786868"/>
          <a:ext cx="0" cy="1001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44214</xdr:rowOff>
    </xdr:from>
    <xdr:ext cx="762000" cy="259045"/>
    <xdr:sp macro="" textlink="">
      <xdr:nvSpPr>
        <xdr:cNvPr id="434"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23</xdr:col>
      <xdr:colOff>628650</xdr:colOff>
      <xdr:row>80</xdr:row>
      <xdr:rowOff>72137</xdr:rowOff>
    </xdr:from>
    <xdr:to>
      <xdr:col>24</xdr:col>
      <xdr:colOff>120650</xdr:colOff>
      <xdr:row>80</xdr:row>
      <xdr:rowOff>72137</xdr:rowOff>
    </xdr:to>
    <xdr:cxnSp macro="">
      <xdr:nvCxnSpPr>
        <xdr:cNvPr id="435" name="直線コネクタ 434"/>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36"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37" name="直線コネクタ 436"/>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131572</xdr:rowOff>
    </xdr:to>
    <xdr:cxnSp macro="">
      <xdr:nvCxnSpPr>
        <xdr:cNvPr id="438" name="直線コネクタ 437"/>
        <xdr:cNvCxnSpPr/>
      </xdr:nvCxnSpPr>
      <xdr:spPr>
        <a:xfrm>
          <a:off x="15671800" y="130611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0" name="フローチャート : 判断 43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104139</xdr:rowOff>
    </xdr:to>
    <xdr:cxnSp macro="">
      <xdr:nvCxnSpPr>
        <xdr:cNvPr id="441" name="直線コネクタ 440"/>
        <xdr:cNvCxnSpPr/>
      </xdr:nvCxnSpPr>
      <xdr:spPr>
        <a:xfrm flipV="1">
          <a:off x="14782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42" name="フローチャート :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5842</xdr:rowOff>
    </xdr:to>
    <xdr:cxnSp macro="">
      <xdr:nvCxnSpPr>
        <xdr:cNvPr id="444" name="直線コネクタ 443"/>
        <xdr:cNvCxnSpPr/>
      </xdr:nvCxnSpPr>
      <xdr:spPr>
        <a:xfrm flipV="1">
          <a:off x="13893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28194</xdr:rowOff>
    </xdr:from>
    <xdr:to>
      <xdr:col>21</xdr:col>
      <xdr:colOff>412750</xdr:colOff>
      <xdr:row>77</xdr:row>
      <xdr:rowOff>129794</xdr:rowOff>
    </xdr:to>
    <xdr:sp macro="" textlink="">
      <xdr:nvSpPr>
        <xdr:cNvPr id="445" name="フローチャート : 判断 444"/>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46" name="テキスト ボックス 445"/>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77</xdr:row>
      <xdr:rowOff>5842</xdr:rowOff>
    </xdr:to>
    <xdr:cxnSp macro="">
      <xdr:nvCxnSpPr>
        <xdr:cNvPr id="447" name="直線コネクタ 446"/>
        <xdr:cNvCxnSpPr/>
      </xdr:nvCxnSpPr>
      <xdr:spPr>
        <a:xfrm>
          <a:off x="13004800" y="131434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46482</xdr:rowOff>
    </xdr:from>
    <xdr:to>
      <xdr:col>20</xdr:col>
      <xdr:colOff>209550</xdr:colOff>
      <xdr:row>77</xdr:row>
      <xdr:rowOff>148082</xdr:rowOff>
    </xdr:to>
    <xdr:sp macro="" textlink="">
      <xdr:nvSpPr>
        <xdr:cNvPr id="448" name="フローチャート : 判断 44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49" name="テキスト ボックス 44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0" name="フローチャート : 判断 449"/>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51" name="テキスト ボックス 450"/>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57" name="円/楕円 456"/>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58"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59" name="円/楕円 458"/>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60" name="テキスト ボックス 45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61" name="円/楕円 460"/>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62" name="テキスト ボックス 46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63" name="円/楕円 462"/>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64" name="テキスト ボックス 46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65" name="円/楕円 464"/>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66" name="テキスト ボックス 465"/>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奈良県生駒市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11786</xdr:rowOff>
    </xdr:from>
    <xdr:to>
      <xdr:col>4</xdr:col>
      <xdr:colOff>1117600</xdr:colOff>
      <xdr:row>20</xdr:row>
      <xdr:rowOff>79718</xdr:rowOff>
    </xdr:to>
    <xdr:cxnSp macro="">
      <xdr:nvCxnSpPr>
        <xdr:cNvPr id="45" name="直線コネクタ 44"/>
        <xdr:cNvCxnSpPr/>
      </xdr:nvCxnSpPr>
      <xdr:spPr bwMode="auto">
        <a:xfrm flipV="1">
          <a:off x="5651500" y="2116811"/>
          <a:ext cx="0" cy="1439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51795</xdr:rowOff>
    </xdr:from>
    <xdr:ext cx="762000" cy="259045"/>
    <xdr:sp macro="" textlink="">
      <xdr:nvSpPr>
        <xdr:cNvPr id="46" name="人口1人当たり決算額の推移最小値テキスト130"/>
        <xdr:cNvSpPr txBox="1"/>
      </xdr:nvSpPr>
      <xdr:spPr>
        <a:xfrm>
          <a:off x="5740400" y="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39,991</a:t>
          </a:r>
          <a:endParaRPr kumimoji="1" lang="ja-JP" altLang="en-US" sz="1000" b="1">
            <a:latin typeface="ＭＳ Ｐゴシック"/>
          </a:endParaRPr>
        </a:p>
      </xdr:txBody>
    </xdr:sp>
    <xdr:clientData/>
  </xdr:oneCellAnchor>
  <xdr:twoCellAnchor>
    <xdr:from>
      <xdr:col>4</xdr:col>
      <xdr:colOff>1028700</xdr:colOff>
      <xdr:row>20</xdr:row>
      <xdr:rowOff>79718</xdr:rowOff>
    </xdr:from>
    <xdr:to>
      <xdr:col>5</xdr:col>
      <xdr:colOff>73025</xdr:colOff>
      <xdr:row>20</xdr:row>
      <xdr:rowOff>79718</xdr:rowOff>
    </xdr:to>
    <xdr:cxnSp macro="">
      <xdr:nvCxnSpPr>
        <xdr:cNvPr id="47" name="直線コネクタ 46"/>
        <xdr:cNvCxnSpPr/>
      </xdr:nvCxnSpPr>
      <xdr:spPr bwMode="auto">
        <a:xfrm>
          <a:off x="5562600" y="3556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98163</xdr:rowOff>
    </xdr:from>
    <xdr:ext cx="762000" cy="259045"/>
    <xdr:sp macro="" textlink="">
      <xdr:nvSpPr>
        <xdr:cNvPr id="48" name="人口1人当たり決算額の推移最大値テキスト130"/>
        <xdr:cNvSpPr txBox="1"/>
      </xdr:nvSpPr>
      <xdr:spPr>
        <a:xfrm>
          <a:off x="5740400" y="18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11786</xdr:rowOff>
    </xdr:from>
    <xdr:to>
      <xdr:col>5</xdr:col>
      <xdr:colOff>73025</xdr:colOff>
      <xdr:row>12</xdr:row>
      <xdr:rowOff>11786</xdr:rowOff>
    </xdr:to>
    <xdr:cxnSp macro="">
      <xdr:nvCxnSpPr>
        <xdr:cNvPr id="49" name="直線コネクタ 48"/>
        <xdr:cNvCxnSpPr/>
      </xdr:nvCxnSpPr>
      <xdr:spPr bwMode="auto">
        <a:xfrm>
          <a:off x="5562600" y="2116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150889</xdr:rowOff>
    </xdr:from>
    <xdr:to>
      <xdr:col>4</xdr:col>
      <xdr:colOff>1117600</xdr:colOff>
      <xdr:row>16</xdr:row>
      <xdr:rowOff>33236</xdr:rowOff>
    </xdr:to>
    <xdr:cxnSp macro="">
      <xdr:nvCxnSpPr>
        <xdr:cNvPr id="50" name="直線コネクタ 49"/>
        <xdr:cNvCxnSpPr/>
      </xdr:nvCxnSpPr>
      <xdr:spPr bwMode="auto">
        <a:xfrm flipV="1">
          <a:off x="5003800" y="2770264"/>
          <a:ext cx="647700" cy="5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113720</xdr:rowOff>
    </xdr:from>
    <xdr:ext cx="762000" cy="259045"/>
    <xdr:sp macro="" textlink="">
      <xdr:nvSpPr>
        <xdr:cNvPr id="51" name="人口1人当たり決算額の推移平均値テキスト130"/>
        <xdr:cNvSpPr txBox="1"/>
      </xdr:nvSpPr>
      <xdr:spPr>
        <a:xfrm>
          <a:off x="5740400" y="2561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97193</xdr:rowOff>
    </xdr:from>
    <xdr:to>
      <xdr:col>5</xdr:col>
      <xdr:colOff>34925</xdr:colOff>
      <xdr:row>16</xdr:row>
      <xdr:rowOff>27343</xdr:rowOff>
    </xdr:to>
    <xdr:sp macro="" textlink="">
      <xdr:nvSpPr>
        <xdr:cNvPr id="52" name="フローチャート : 判断 51"/>
        <xdr:cNvSpPr/>
      </xdr:nvSpPr>
      <xdr:spPr bwMode="auto">
        <a:xfrm>
          <a:off x="5600700" y="2716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142811</xdr:rowOff>
    </xdr:from>
    <xdr:to>
      <xdr:col>4</xdr:col>
      <xdr:colOff>469900</xdr:colOff>
      <xdr:row>16</xdr:row>
      <xdr:rowOff>33236</xdr:rowOff>
    </xdr:to>
    <xdr:cxnSp macro="">
      <xdr:nvCxnSpPr>
        <xdr:cNvPr id="53" name="直線コネクタ 52"/>
        <xdr:cNvCxnSpPr/>
      </xdr:nvCxnSpPr>
      <xdr:spPr bwMode="auto">
        <a:xfrm>
          <a:off x="4305300" y="2762186"/>
          <a:ext cx="698500" cy="6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133464</xdr:rowOff>
    </xdr:from>
    <xdr:to>
      <xdr:col>4</xdr:col>
      <xdr:colOff>520700</xdr:colOff>
      <xdr:row>16</xdr:row>
      <xdr:rowOff>63614</xdr:rowOff>
    </xdr:to>
    <xdr:sp macro="" textlink="">
      <xdr:nvSpPr>
        <xdr:cNvPr id="54" name="フローチャート : 判断 53"/>
        <xdr:cNvSpPr/>
      </xdr:nvSpPr>
      <xdr:spPr bwMode="auto">
        <a:xfrm>
          <a:off x="4953000" y="2752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73791</xdr:rowOff>
    </xdr:from>
    <xdr:ext cx="736600" cy="259045"/>
    <xdr:sp macro="" textlink="">
      <xdr:nvSpPr>
        <xdr:cNvPr id="55" name="テキスト ボックス 54"/>
        <xdr:cNvSpPr txBox="1"/>
      </xdr:nvSpPr>
      <xdr:spPr>
        <a:xfrm>
          <a:off x="4622800" y="252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53962</xdr:rowOff>
    </xdr:from>
    <xdr:to>
      <xdr:col>3</xdr:col>
      <xdr:colOff>904875</xdr:colOff>
      <xdr:row>15</xdr:row>
      <xdr:rowOff>142811</xdr:rowOff>
    </xdr:to>
    <xdr:cxnSp macro="">
      <xdr:nvCxnSpPr>
        <xdr:cNvPr id="56" name="直線コネクタ 55"/>
        <xdr:cNvCxnSpPr/>
      </xdr:nvCxnSpPr>
      <xdr:spPr bwMode="auto">
        <a:xfrm>
          <a:off x="3606800" y="2673337"/>
          <a:ext cx="698500" cy="8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93726</xdr:rowOff>
    </xdr:from>
    <xdr:to>
      <xdr:col>3</xdr:col>
      <xdr:colOff>955675</xdr:colOff>
      <xdr:row>16</xdr:row>
      <xdr:rowOff>23876</xdr:rowOff>
    </xdr:to>
    <xdr:sp macro="" textlink="">
      <xdr:nvSpPr>
        <xdr:cNvPr id="57" name="フローチャート : 判断 56"/>
        <xdr:cNvSpPr/>
      </xdr:nvSpPr>
      <xdr:spPr bwMode="auto">
        <a:xfrm>
          <a:off x="4254500" y="2713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8653</xdr:rowOff>
    </xdr:from>
    <xdr:ext cx="762000" cy="259045"/>
    <xdr:sp macro="" textlink="">
      <xdr:nvSpPr>
        <xdr:cNvPr id="58" name="テキスト ボックス 57"/>
        <xdr:cNvSpPr txBox="1"/>
      </xdr:nvSpPr>
      <xdr:spPr>
        <a:xfrm>
          <a:off x="3924300" y="279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26264</xdr:rowOff>
    </xdr:from>
    <xdr:to>
      <xdr:col>3</xdr:col>
      <xdr:colOff>206375</xdr:colOff>
      <xdr:row>15</xdr:row>
      <xdr:rowOff>53962</xdr:rowOff>
    </xdr:to>
    <xdr:cxnSp macro="">
      <xdr:nvCxnSpPr>
        <xdr:cNvPr id="59" name="直線コネクタ 58"/>
        <xdr:cNvCxnSpPr/>
      </xdr:nvCxnSpPr>
      <xdr:spPr bwMode="auto">
        <a:xfrm>
          <a:off x="2908300" y="2645639"/>
          <a:ext cx="698500" cy="2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27318</xdr:rowOff>
    </xdr:from>
    <xdr:to>
      <xdr:col>3</xdr:col>
      <xdr:colOff>257175</xdr:colOff>
      <xdr:row>15</xdr:row>
      <xdr:rowOff>128918</xdr:rowOff>
    </xdr:to>
    <xdr:sp macro="" textlink="">
      <xdr:nvSpPr>
        <xdr:cNvPr id="60" name="フローチャート : 判断 59"/>
        <xdr:cNvSpPr/>
      </xdr:nvSpPr>
      <xdr:spPr bwMode="auto">
        <a:xfrm>
          <a:off x="3556000" y="2646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113695</xdr:rowOff>
    </xdr:from>
    <xdr:ext cx="762000" cy="259045"/>
    <xdr:sp macro="" textlink="">
      <xdr:nvSpPr>
        <xdr:cNvPr id="61" name="テキスト ボックス 60"/>
        <xdr:cNvSpPr txBox="1"/>
      </xdr:nvSpPr>
      <xdr:spPr>
        <a:xfrm>
          <a:off x="3225800" y="273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142989</xdr:rowOff>
    </xdr:from>
    <xdr:to>
      <xdr:col>2</xdr:col>
      <xdr:colOff>692150</xdr:colOff>
      <xdr:row>15</xdr:row>
      <xdr:rowOff>73139</xdr:rowOff>
    </xdr:to>
    <xdr:sp macro="" textlink="">
      <xdr:nvSpPr>
        <xdr:cNvPr id="62" name="フローチャート : 判断 61"/>
        <xdr:cNvSpPr/>
      </xdr:nvSpPr>
      <xdr:spPr bwMode="auto">
        <a:xfrm>
          <a:off x="2857500" y="259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83316</xdr:rowOff>
    </xdr:from>
    <xdr:ext cx="762000" cy="259045"/>
    <xdr:sp macro="" textlink="">
      <xdr:nvSpPr>
        <xdr:cNvPr id="63" name="テキスト ボックス 62"/>
        <xdr:cNvSpPr txBox="1"/>
      </xdr:nvSpPr>
      <xdr:spPr>
        <a:xfrm>
          <a:off x="2527300" y="235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100089</xdr:rowOff>
    </xdr:from>
    <xdr:to>
      <xdr:col>5</xdr:col>
      <xdr:colOff>34925</xdr:colOff>
      <xdr:row>16</xdr:row>
      <xdr:rowOff>30239</xdr:rowOff>
    </xdr:to>
    <xdr:sp macro="" textlink="">
      <xdr:nvSpPr>
        <xdr:cNvPr id="69" name="円/楕円 68"/>
        <xdr:cNvSpPr/>
      </xdr:nvSpPr>
      <xdr:spPr bwMode="auto">
        <a:xfrm>
          <a:off x="5600700" y="271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72166</xdr:rowOff>
    </xdr:from>
    <xdr:ext cx="762000" cy="259045"/>
    <xdr:sp macro="" textlink="">
      <xdr:nvSpPr>
        <xdr:cNvPr id="70" name="人口1人当たり決算額の推移該当値テキスト130"/>
        <xdr:cNvSpPr txBox="1"/>
      </xdr:nvSpPr>
      <xdr:spPr>
        <a:xfrm>
          <a:off x="5740400" y="269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153886</xdr:rowOff>
    </xdr:from>
    <xdr:to>
      <xdr:col>4</xdr:col>
      <xdr:colOff>520700</xdr:colOff>
      <xdr:row>16</xdr:row>
      <xdr:rowOff>84036</xdr:rowOff>
    </xdr:to>
    <xdr:sp macro="" textlink="">
      <xdr:nvSpPr>
        <xdr:cNvPr id="71" name="円/楕円 70"/>
        <xdr:cNvSpPr/>
      </xdr:nvSpPr>
      <xdr:spPr bwMode="auto">
        <a:xfrm>
          <a:off x="4953000" y="277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68813</xdr:rowOff>
    </xdr:from>
    <xdr:ext cx="736600" cy="259045"/>
    <xdr:sp macro="" textlink="">
      <xdr:nvSpPr>
        <xdr:cNvPr id="72" name="テキスト ボックス 71"/>
        <xdr:cNvSpPr txBox="1"/>
      </xdr:nvSpPr>
      <xdr:spPr>
        <a:xfrm>
          <a:off x="4622800" y="285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92011</xdr:rowOff>
    </xdr:from>
    <xdr:to>
      <xdr:col>3</xdr:col>
      <xdr:colOff>955675</xdr:colOff>
      <xdr:row>16</xdr:row>
      <xdr:rowOff>22161</xdr:rowOff>
    </xdr:to>
    <xdr:sp macro="" textlink="">
      <xdr:nvSpPr>
        <xdr:cNvPr id="73" name="円/楕円 72"/>
        <xdr:cNvSpPr/>
      </xdr:nvSpPr>
      <xdr:spPr bwMode="auto">
        <a:xfrm>
          <a:off x="4254500" y="271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32338</xdr:rowOff>
    </xdr:from>
    <xdr:ext cx="762000" cy="259045"/>
    <xdr:sp macro="" textlink="">
      <xdr:nvSpPr>
        <xdr:cNvPr id="74" name="テキスト ボックス 73"/>
        <xdr:cNvSpPr txBox="1"/>
      </xdr:nvSpPr>
      <xdr:spPr>
        <a:xfrm>
          <a:off x="3924300" y="24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3162</xdr:rowOff>
    </xdr:from>
    <xdr:to>
      <xdr:col>3</xdr:col>
      <xdr:colOff>257175</xdr:colOff>
      <xdr:row>15</xdr:row>
      <xdr:rowOff>104762</xdr:rowOff>
    </xdr:to>
    <xdr:sp macro="" textlink="">
      <xdr:nvSpPr>
        <xdr:cNvPr id="75" name="円/楕円 74"/>
        <xdr:cNvSpPr/>
      </xdr:nvSpPr>
      <xdr:spPr bwMode="auto">
        <a:xfrm>
          <a:off x="3556000" y="262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114939</xdr:rowOff>
    </xdr:from>
    <xdr:ext cx="762000" cy="259045"/>
    <xdr:sp macro="" textlink="">
      <xdr:nvSpPr>
        <xdr:cNvPr id="76" name="テキスト ボックス 75"/>
        <xdr:cNvSpPr txBox="1"/>
      </xdr:nvSpPr>
      <xdr:spPr>
        <a:xfrm>
          <a:off x="3225800" y="239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146914</xdr:rowOff>
    </xdr:from>
    <xdr:to>
      <xdr:col>2</xdr:col>
      <xdr:colOff>692150</xdr:colOff>
      <xdr:row>15</xdr:row>
      <xdr:rowOff>77064</xdr:rowOff>
    </xdr:to>
    <xdr:sp macro="" textlink="">
      <xdr:nvSpPr>
        <xdr:cNvPr id="77" name="円/楕円 76"/>
        <xdr:cNvSpPr/>
      </xdr:nvSpPr>
      <xdr:spPr bwMode="auto">
        <a:xfrm>
          <a:off x="2857500" y="259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61841</xdr:rowOff>
    </xdr:from>
    <xdr:ext cx="762000" cy="259045"/>
    <xdr:sp macro="" textlink="">
      <xdr:nvSpPr>
        <xdr:cNvPr id="78" name="テキスト ボックス 77"/>
        <xdr:cNvSpPr txBox="1"/>
      </xdr:nvSpPr>
      <xdr:spPr>
        <a:xfrm>
          <a:off x="2527300" y="268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6" name="テキスト ボックス 95"/>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8" name="テキスト ボックス 97"/>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0" name="テキスト ボックス 99"/>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157815</xdr:rowOff>
    </xdr:from>
    <xdr:to>
      <xdr:col>4</xdr:col>
      <xdr:colOff>1117600</xdr:colOff>
      <xdr:row>37</xdr:row>
      <xdr:rowOff>37983</xdr:rowOff>
    </xdr:to>
    <xdr:cxnSp macro="">
      <xdr:nvCxnSpPr>
        <xdr:cNvPr id="104" name="直線コネクタ 103"/>
        <xdr:cNvCxnSpPr/>
      </xdr:nvCxnSpPr>
      <xdr:spPr bwMode="auto">
        <a:xfrm flipV="1">
          <a:off x="5651500" y="6082365"/>
          <a:ext cx="0" cy="10803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10060</xdr:rowOff>
    </xdr:from>
    <xdr:ext cx="762000" cy="259045"/>
    <xdr:sp macro="" textlink="">
      <xdr:nvSpPr>
        <xdr:cNvPr id="105" name="人口1人当たり決算額の推移最小値テキスト445"/>
        <xdr:cNvSpPr txBox="1"/>
      </xdr:nvSpPr>
      <xdr:spPr>
        <a:xfrm>
          <a:off x="5740400" y="71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-3,053</a:t>
          </a:r>
          <a:endParaRPr kumimoji="1" lang="ja-JP" altLang="en-US" sz="1000" b="1">
            <a:latin typeface="ＭＳ Ｐゴシック"/>
          </a:endParaRPr>
        </a:p>
      </xdr:txBody>
    </xdr:sp>
    <xdr:clientData/>
  </xdr:oneCellAnchor>
  <xdr:twoCellAnchor>
    <xdr:from>
      <xdr:col>4</xdr:col>
      <xdr:colOff>1028700</xdr:colOff>
      <xdr:row>37</xdr:row>
      <xdr:rowOff>37983</xdr:rowOff>
    </xdr:from>
    <xdr:to>
      <xdr:col>5</xdr:col>
      <xdr:colOff>73025</xdr:colOff>
      <xdr:row>37</xdr:row>
      <xdr:rowOff>37983</xdr:rowOff>
    </xdr:to>
    <xdr:cxnSp macro="">
      <xdr:nvCxnSpPr>
        <xdr:cNvPr id="106" name="直線コネクタ 105"/>
        <xdr:cNvCxnSpPr/>
      </xdr:nvCxnSpPr>
      <xdr:spPr bwMode="auto">
        <a:xfrm>
          <a:off x="5562600" y="7162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72742</xdr:rowOff>
    </xdr:from>
    <xdr:ext cx="762000" cy="259045"/>
    <xdr:sp macro="" textlink="">
      <xdr:nvSpPr>
        <xdr:cNvPr id="107" name="人口1人当たり決算額の推移最大値テキスト445"/>
        <xdr:cNvSpPr txBox="1"/>
      </xdr:nvSpPr>
      <xdr:spPr>
        <a:xfrm>
          <a:off x="5740400" y="582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20,576</a:t>
          </a:r>
          <a:endParaRPr kumimoji="1" lang="ja-JP" altLang="en-US" sz="1000" b="1">
            <a:latin typeface="ＭＳ Ｐゴシック"/>
          </a:endParaRPr>
        </a:p>
      </xdr:txBody>
    </xdr:sp>
    <xdr:clientData/>
  </xdr:oneCellAnchor>
  <xdr:twoCellAnchor>
    <xdr:from>
      <xdr:col>4</xdr:col>
      <xdr:colOff>1028700</xdr:colOff>
      <xdr:row>33</xdr:row>
      <xdr:rowOff>157815</xdr:rowOff>
    </xdr:from>
    <xdr:to>
      <xdr:col>5</xdr:col>
      <xdr:colOff>73025</xdr:colOff>
      <xdr:row>33</xdr:row>
      <xdr:rowOff>157815</xdr:rowOff>
    </xdr:to>
    <xdr:cxnSp macro="">
      <xdr:nvCxnSpPr>
        <xdr:cNvPr id="108" name="直線コネクタ 107"/>
        <xdr:cNvCxnSpPr/>
      </xdr:nvCxnSpPr>
      <xdr:spPr bwMode="auto">
        <a:xfrm>
          <a:off x="5562600" y="6082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254010</xdr:rowOff>
    </xdr:from>
    <xdr:to>
      <xdr:col>4</xdr:col>
      <xdr:colOff>1117600</xdr:colOff>
      <xdr:row>36</xdr:row>
      <xdr:rowOff>99431</xdr:rowOff>
    </xdr:to>
    <xdr:cxnSp macro="">
      <xdr:nvCxnSpPr>
        <xdr:cNvPr id="109" name="直線コネクタ 108"/>
        <xdr:cNvCxnSpPr/>
      </xdr:nvCxnSpPr>
      <xdr:spPr bwMode="auto">
        <a:xfrm>
          <a:off x="5003800" y="6864360"/>
          <a:ext cx="647700" cy="18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286808</xdr:rowOff>
    </xdr:from>
    <xdr:ext cx="762000" cy="259045"/>
    <xdr:sp macro="" textlink="">
      <xdr:nvSpPr>
        <xdr:cNvPr id="110" name="人口1人当たり決算額の推移平均値テキスト445"/>
        <xdr:cNvSpPr txBox="1"/>
      </xdr:nvSpPr>
      <xdr:spPr>
        <a:xfrm>
          <a:off x="5740400" y="6554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98831</xdr:rowOff>
    </xdr:from>
    <xdr:to>
      <xdr:col>5</xdr:col>
      <xdr:colOff>34925</xdr:colOff>
      <xdr:row>35</xdr:row>
      <xdr:rowOff>200431</xdr:rowOff>
    </xdr:to>
    <xdr:sp macro="" textlink="">
      <xdr:nvSpPr>
        <xdr:cNvPr id="111" name="フローチャート : 判断 110"/>
        <xdr:cNvSpPr/>
      </xdr:nvSpPr>
      <xdr:spPr bwMode="auto">
        <a:xfrm>
          <a:off x="56007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128783</xdr:rowOff>
    </xdr:from>
    <xdr:to>
      <xdr:col>4</xdr:col>
      <xdr:colOff>469900</xdr:colOff>
      <xdr:row>35</xdr:row>
      <xdr:rowOff>254010</xdr:rowOff>
    </xdr:to>
    <xdr:cxnSp macro="">
      <xdr:nvCxnSpPr>
        <xdr:cNvPr id="112" name="直線コネクタ 111"/>
        <xdr:cNvCxnSpPr/>
      </xdr:nvCxnSpPr>
      <xdr:spPr bwMode="auto">
        <a:xfrm>
          <a:off x="4305300" y="6739133"/>
          <a:ext cx="698500" cy="12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327980</xdr:rowOff>
    </xdr:from>
    <xdr:to>
      <xdr:col>4</xdr:col>
      <xdr:colOff>520700</xdr:colOff>
      <xdr:row>35</xdr:row>
      <xdr:rowOff>86680</xdr:rowOff>
    </xdr:to>
    <xdr:sp macro="" textlink="">
      <xdr:nvSpPr>
        <xdr:cNvPr id="113" name="フローチャート : 判断 112"/>
        <xdr:cNvSpPr/>
      </xdr:nvSpPr>
      <xdr:spPr bwMode="auto">
        <a:xfrm>
          <a:off x="4953000" y="6595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96857</xdr:rowOff>
    </xdr:from>
    <xdr:ext cx="736600" cy="259045"/>
    <xdr:sp macro="" textlink="">
      <xdr:nvSpPr>
        <xdr:cNvPr id="114" name="テキスト ボックス 113"/>
        <xdr:cNvSpPr txBox="1"/>
      </xdr:nvSpPr>
      <xdr:spPr>
        <a:xfrm>
          <a:off x="4622800" y="636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26050</xdr:rowOff>
    </xdr:from>
    <xdr:to>
      <xdr:col>3</xdr:col>
      <xdr:colOff>904875</xdr:colOff>
      <xdr:row>35</xdr:row>
      <xdr:rowOff>128783</xdr:rowOff>
    </xdr:to>
    <xdr:cxnSp macro="">
      <xdr:nvCxnSpPr>
        <xdr:cNvPr id="115" name="直線コネクタ 114"/>
        <xdr:cNvCxnSpPr/>
      </xdr:nvCxnSpPr>
      <xdr:spPr bwMode="auto">
        <a:xfrm>
          <a:off x="3606800" y="6636400"/>
          <a:ext cx="698500" cy="10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277231</xdr:rowOff>
    </xdr:from>
    <xdr:to>
      <xdr:col>3</xdr:col>
      <xdr:colOff>955675</xdr:colOff>
      <xdr:row>35</xdr:row>
      <xdr:rowOff>35931</xdr:rowOff>
    </xdr:to>
    <xdr:sp macro="" textlink="">
      <xdr:nvSpPr>
        <xdr:cNvPr id="116" name="フローチャート : 判断 115"/>
        <xdr:cNvSpPr/>
      </xdr:nvSpPr>
      <xdr:spPr bwMode="auto">
        <a:xfrm>
          <a:off x="4254500" y="654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46108</xdr:rowOff>
    </xdr:from>
    <xdr:ext cx="762000" cy="259045"/>
    <xdr:sp macro="" textlink="">
      <xdr:nvSpPr>
        <xdr:cNvPr id="117" name="テキスト ボックス 116"/>
        <xdr:cNvSpPr txBox="1"/>
      </xdr:nvSpPr>
      <xdr:spPr>
        <a:xfrm>
          <a:off x="3924300" y="631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26050</xdr:rowOff>
    </xdr:from>
    <xdr:to>
      <xdr:col>3</xdr:col>
      <xdr:colOff>206375</xdr:colOff>
      <xdr:row>35</xdr:row>
      <xdr:rowOff>48636</xdr:rowOff>
    </xdr:to>
    <xdr:cxnSp macro="">
      <xdr:nvCxnSpPr>
        <xdr:cNvPr id="118" name="直線コネクタ 117"/>
        <xdr:cNvCxnSpPr/>
      </xdr:nvCxnSpPr>
      <xdr:spPr bwMode="auto">
        <a:xfrm flipV="1">
          <a:off x="2908300" y="6636400"/>
          <a:ext cx="698500" cy="2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212446</xdr:rowOff>
    </xdr:from>
    <xdr:to>
      <xdr:col>3</xdr:col>
      <xdr:colOff>257175</xdr:colOff>
      <xdr:row>34</xdr:row>
      <xdr:rowOff>314046</xdr:rowOff>
    </xdr:to>
    <xdr:sp macro="" textlink="">
      <xdr:nvSpPr>
        <xdr:cNvPr id="119" name="フローチャート : 判断 118"/>
        <xdr:cNvSpPr/>
      </xdr:nvSpPr>
      <xdr:spPr bwMode="auto">
        <a:xfrm>
          <a:off x="3556000" y="6479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324223</xdr:rowOff>
    </xdr:from>
    <xdr:ext cx="762000" cy="259045"/>
    <xdr:sp macro="" textlink="">
      <xdr:nvSpPr>
        <xdr:cNvPr id="120" name="テキスト ボックス 119"/>
        <xdr:cNvSpPr txBox="1"/>
      </xdr:nvSpPr>
      <xdr:spPr>
        <a:xfrm>
          <a:off x="3225800" y="624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225796</xdr:rowOff>
    </xdr:from>
    <xdr:to>
      <xdr:col>2</xdr:col>
      <xdr:colOff>692150</xdr:colOff>
      <xdr:row>34</xdr:row>
      <xdr:rowOff>327396</xdr:rowOff>
    </xdr:to>
    <xdr:sp macro="" textlink="">
      <xdr:nvSpPr>
        <xdr:cNvPr id="121" name="フローチャート : 判断 120"/>
        <xdr:cNvSpPr/>
      </xdr:nvSpPr>
      <xdr:spPr bwMode="auto">
        <a:xfrm>
          <a:off x="2857500" y="6493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337573</xdr:rowOff>
    </xdr:from>
    <xdr:ext cx="762000" cy="259045"/>
    <xdr:sp macro="" textlink="">
      <xdr:nvSpPr>
        <xdr:cNvPr id="122" name="テキスト ボックス 121"/>
        <xdr:cNvSpPr txBox="1"/>
      </xdr:nvSpPr>
      <xdr:spPr>
        <a:xfrm>
          <a:off x="2527300" y="62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48631</xdr:rowOff>
    </xdr:from>
    <xdr:to>
      <xdr:col>5</xdr:col>
      <xdr:colOff>34925</xdr:colOff>
      <xdr:row>36</xdr:row>
      <xdr:rowOff>150231</xdr:rowOff>
    </xdr:to>
    <xdr:sp macro="" textlink="">
      <xdr:nvSpPr>
        <xdr:cNvPr id="128" name="円/楕円 127"/>
        <xdr:cNvSpPr/>
      </xdr:nvSpPr>
      <xdr:spPr bwMode="auto">
        <a:xfrm>
          <a:off x="5600700" y="700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300108</xdr:rowOff>
    </xdr:from>
    <xdr:ext cx="762000" cy="259045"/>
    <xdr:sp macro="" textlink="">
      <xdr:nvSpPr>
        <xdr:cNvPr id="129" name="人口1人当たり決算額の推移該当値テキスト445"/>
        <xdr:cNvSpPr txBox="1"/>
      </xdr:nvSpPr>
      <xdr:spPr>
        <a:xfrm>
          <a:off x="5740400" y="691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203210</xdr:rowOff>
    </xdr:from>
    <xdr:to>
      <xdr:col>4</xdr:col>
      <xdr:colOff>520700</xdr:colOff>
      <xdr:row>35</xdr:row>
      <xdr:rowOff>304810</xdr:rowOff>
    </xdr:to>
    <xdr:sp macro="" textlink="">
      <xdr:nvSpPr>
        <xdr:cNvPr id="130" name="円/楕円 129"/>
        <xdr:cNvSpPr/>
      </xdr:nvSpPr>
      <xdr:spPr bwMode="auto">
        <a:xfrm>
          <a:off x="4953000" y="681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289587</xdr:rowOff>
    </xdr:from>
    <xdr:ext cx="736600" cy="259045"/>
    <xdr:sp macro="" textlink="">
      <xdr:nvSpPr>
        <xdr:cNvPr id="131" name="テキスト ボックス 130"/>
        <xdr:cNvSpPr txBox="1"/>
      </xdr:nvSpPr>
      <xdr:spPr>
        <a:xfrm>
          <a:off x="4622800" y="689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77983</xdr:rowOff>
    </xdr:from>
    <xdr:to>
      <xdr:col>3</xdr:col>
      <xdr:colOff>955675</xdr:colOff>
      <xdr:row>35</xdr:row>
      <xdr:rowOff>179583</xdr:rowOff>
    </xdr:to>
    <xdr:sp macro="" textlink="">
      <xdr:nvSpPr>
        <xdr:cNvPr id="132" name="円/楕円 131"/>
        <xdr:cNvSpPr/>
      </xdr:nvSpPr>
      <xdr:spPr bwMode="auto">
        <a:xfrm>
          <a:off x="4254500" y="66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164360</xdr:rowOff>
    </xdr:from>
    <xdr:ext cx="762000" cy="259045"/>
    <xdr:sp macro="" textlink="">
      <xdr:nvSpPr>
        <xdr:cNvPr id="133" name="テキスト ボックス 132"/>
        <xdr:cNvSpPr txBox="1"/>
      </xdr:nvSpPr>
      <xdr:spPr>
        <a:xfrm>
          <a:off x="3924300" y="67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318150</xdr:rowOff>
    </xdr:from>
    <xdr:to>
      <xdr:col>3</xdr:col>
      <xdr:colOff>257175</xdr:colOff>
      <xdr:row>35</xdr:row>
      <xdr:rowOff>76850</xdr:rowOff>
    </xdr:to>
    <xdr:sp macro="" textlink="">
      <xdr:nvSpPr>
        <xdr:cNvPr id="134" name="円/楕円 133"/>
        <xdr:cNvSpPr/>
      </xdr:nvSpPr>
      <xdr:spPr bwMode="auto">
        <a:xfrm>
          <a:off x="3556000" y="658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61627</xdr:rowOff>
    </xdr:from>
    <xdr:ext cx="762000" cy="259045"/>
    <xdr:sp macro="" textlink="">
      <xdr:nvSpPr>
        <xdr:cNvPr id="135" name="テキスト ボックス 134"/>
        <xdr:cNvSpPr txBox="1"/>
      </xdr:nvSpPr>
      <xdr:spPr>
        <a:xfrm>
          <a:off x="3225800" y="667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340736</xdr:rowOff>
    </xdr:from>
    <xdr:to>
      <xdr:col>2</xdr:col>
      <xdr:colOff>692150</xdr:colOff>
      <xdr:row>35</xdr:row>
      <xdr:rowOff>99436</xdr:rowOff>
    </xdr:to>
    <xdr:sp macro="" textlink="">
      <xdr:nvSpPr>
        <xdr:cNvPr id="136" name="円/楕円 135"/>
        <xdr:cNvSpPr/>
      </xdr:nvSpPr>
      <xdr:spPr bwMode="auto">
        <a:xfrm>
          <a:off x="2857500" y="660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84213</xdr:rowOff>
    </xdr:from>
    <xdr:ext cx="762000" cy="259045"/>
    <xdr:sp macro="" textlink="">
      <xdr:nvSpPr>
        <xdr:cNvPr id="137" name="テキスト ボックス 136"/>
        <xdr:cNvSpPr txBox="1"/>
      </xdr:nvSpPr>
      <xdr:spPr>
        <a:xfrm>
          <a:off x="2527300" y="66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tx1"/>
              </a:solidFill>
              <a:effectLst/>
              <a:latin typeface="+mn-lt"/>
              <a:ea typeface="+mn-ea"/>
              <a:cs typeface="+mn-cs"/>
            </a:rPr>
            <a:t>平成２</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年度は、歳入においては</a:t>
          </a:r>
          <a:r>
            <a:rPr lang="ja-JP" altLang="en-US" sz="1100">
              <a:solidFill>
                <a:schemeClr val="tx1"/>
              </a:solidFill>
              <a:effectLst/>
              <a:latin typeface="+mn-lt"/>
              <a:ea typeface="+mn-ea"/>
              <a:cs typeface="+mn-cs"/>
            </a:rPr>
            <a:t>市税収入が昨年に引き続き増加するともに、配当割交付金、地方消費税交付金などが増収となったが、</a:t>
          </a:r>
          <a:r>
            <a:rPr lang="ja-JP" altLang="ja-JP" sz="1100">
              <a:solidFill>
                <a:schemeClr val="tx1"/>
              </a:solidFill>
              <a:effectLst/>
              <a:latin typeface="+mn-lt"/>
              <a:ea typeface="+mn-ea"/>
              <a:cs typeface="+mn-cs"/>
            </a:rPr>
            <a:t>地方交付税</a:t>
          </a:r>
          <a:r>
            <a:rPr lang="ja-JP" altLang="en-US" sz="1100">
              <a:solidFill>
                <a:schemeClr val="tx1"/>
              </a:solidFill>
              <a:effectLst/>
              <a:latin typeface="+mn-lt"/>
              <a:ea typeface="+mn-ea"/>
              <a:cs typeface="+mn-cs"/>
            </a:rPr>
            <a:t>、国庫支出金</a:t>
          </a:r>
          <a:r>
            <a:rPr lang="ja-JP" altLang="ja-JP" sz="1100">
              <a:solidFill>
                <a:schemeClr val="tx1"/>
              </a:solidFill>
              <a:effectLst/>
              <a:latin typeface="+mn-lt"/>
              <a:ea typeface="+mn-ea"/>
              <a:cs typeface="+mn-cs"/>
            </a:rPr>
            <a:t>や県交付金で</a:t>
          </a:r>
          <a:r>
            <a:rPr lang="ja-JP" altLang="en-US" sz="1100">
              <a:solidFill>
                <a:schemeClr val="tx1"/>
              </a:solidFill>
              <a:effectLst/>
              <a:latin typeface="+mn-lt"/>
              <a:ea typeface="+mn-ea"/>
              <a:cs typeface="+mn-cs"/>
            </a:rPr>
            <a:t>軒並み</a:t>
          </a:r>
          <a:r>
            <a:rPr lang="ja-JP" altLang="ja-JP" sz="1100">
              <a:solidFill>
                <a:schemeClr val="tx1"/>
              </a:solidFill>
              <a:effectLst/>
              <a:latin typeface="+mn-lt"/>
              <a:ea typeface="+mn-ea"/>
              <a:cs typeface="+mn-cs"/>
            </a:rPr>
            <a:t>減収とな</a:t>
          </a:r>
          <a:r>
            <a:rPr lang="ja-JP" altLang="en-US" sz="1100">
              <a:solidFill>
                <a:schemeClr val="tx1"/>
              </a:solidFill>
              <a:effectLst/>
              <a:latin typeface="+mn-lt"/>
              <a:ea typeface="+mn-ea"/>
              <a:cs typeface="+mn-cs"/>
            </a:rPr>
            <a:t>り</a:t>
          </a:r>
          <a:r>
            <a:rPr lang="ja-JP" altLang="ja-JP" sz="1100">
              <a:solidFill>
                <a:schemeClr val="tx1"/>
              </a:solidFill>
              <a:effectLst/>
              <a:latin typeface="+mn-lt"/>
              <a:ea typeface="+mn-ea"/>
              <a:cs typeface="+mn-cs"/>
            </a:rPr>
            <a:t>、ことに加え、臨時財政対策債をはじめとした市債が増収となり、前年度と比較して</a:t>
          </a:r>
          <a:r>
            <a:rPr lang="ja-JP" altLang="en-US" sz="1100">
              <a:solidFill>
                <a:schemeClr val="tx1"/>
              </a:solidFill>
              <a:effectLst/>
              <a:latin typeface="+mn-lt"/>
              <a:ea typeface="+mn-ea"/>
              <a:cs typeface="+mn-cs"/>
            </a:rPr>
            <a:t>５．５</a:t>
          </a:r>
          <a:r>
            <a:rPr lang="ja-JP" altLang="ja-JP" sz="1100">
              <a:solidFill>
                <a:schemeClr val="tx1"/>
              </a:solidFill>
              <a:effectLst/>
              <a:latin typeface="+mn-lt"/>
              <a:ea typeface="+mn-ea"/>
              <a:cs typeface="+mn-cs"/>
            </a:rPr>
            <a:t>億円の</a:t>
          </a:r>
          <a:r>
            <a:rPr lang="ja-JP" altLang="en-US" sz="1100">
              <a:solidFill>
                <a:schemeClr val="tx1"/>
              </a:solidFill>
              <a:effectLst/>
              <a:latin typeface="+mn-lt"/>
              <a:ea typeface="+mn-ea"/>
              <a:cs typeface="+mn-cs"/>
            </a:rPr>
            <a:t>減収</a:t>
          </a:r>
          <a:r>
            <a:rPr lang="ja-JP" altLang="ja-JP" sz="1100">
              <a:solidFill>
                <a:schemeClr val="tx1"/>
              </a:solidFill>
              <a:effectLst/>
              <a:latin typeface="+mn-lt"/>
              <a:ea typeface="+mn-ea"/>
              <a:cs typeface="+mn-cs"/>
            </a:rPr>
            <a:t>となった。一方、歳出においては人件費において</a:t>
          </a:r>
          <a:r>
            <a:rPr lang="ja-JP" altLang="en-US" sz="1100">
              <a:solidFill>
                <a:schemeClr val="tx1"/>
              </a:solidFill>
              <a:effectLst/>
              <a:latin typeface="+mn-lt"/>
              <a:ea typeface="+mn-ea"/>
              <a:cs typeface="+mn-cs"/>
            </a:rPr>
            <a:t>人事院勧告による給与の引上げ等により増加したが</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投資的経費が激減したため、</a:t>
          </a:r>
          <a:r>
            <a:rPr lang="ja-JP" altLang="ja-JP" sz="1100">
              <a:solidFill>
                <a:schemeClr val="tx1"/>
              </a:solidFill>
              <a:effectLst/>
              <a:latin typeface="+mn-lt"/>
              <a:ea typeface="+mn-ea"/>
              <a:cs typeface="+mn-cs"/>
            </a:rPr>
            <a:t>歳入から歳出を差引いた黒字の比率は増加した。</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a:solidFill>
                <a:schemeClr val="tx1"/>
              </a:solidFill>
              <a:effectLst/>
              <a:latin typeface="+mn-lt"/>
              <a:ea typeface="+mn-ea"/>
              <a:cs typeface="+mn-cs"/>
            </a:rPr>
            <a:t>平成２６年度は、平成２５年度と比較して一般会計、水道事業会計等の黒字額が大きくなったことから、</a:t>
          </a:r>
          <a:r>
            <a:rPr lang="ja-JP" altLang="ja-JP" sz="1400">
              <a:solidFill>
                <a:schemeClr val="tx1"/>
              </a:solidFill>
              <a:effectLst/>
              <a:latin typeface="+mn-lt"/>
              <a:ea typeface="+mn-ea"/>
              <a:cs typeface="+mn-cs"/>
            </a:rPr>
            <a:t>黒字の比率が増加している。</a:t>
          </a:r>
          <a:endParaRPr lang="ja-JP" altLang="ja-JP" sz="1400">
            <a:solidFill>
              <a:schemeClr val="tx1"/>
            </a:solidFill>
            <a:effectLst/>
          </a:endParaRPr>
        </a:p>
        <a:p>
          <a:pPr rtl="0" eaLnBrk="1" fontAlgn="auto" latinLnBrk="0" hangingPunct="1"/>
          <a:r>
            <a:rPr lang="ja-JP" altLang="ja-JP" sz="1400">
              <a:solidFill>
                <a:schemeClr val="tx1"/>
              </a:solidFill>
              <a:effectLst/>
              <a:latin typeface="+mn-lt"/>
              <a:ea typeface="+mn-ea"/>
              <a:cs typeface="+mn-cs"/>
            </a:rPr>
            <a:t>国民健康保険特別会計では、</a:t>
          </a:r>
          <a:r>
            <a:rPr lang="ja-JP" altLang="en-US" sz="1400">
              <a:solidFill>
                <a:schemeClr val="tx1"/>
              </a:solidFill>
              <a:effectLst/>
              <a:latin typeface="+mn-lt"/>
              <a:ea typeface="+mn-ea"/>
              <a:cs typeface="+mn-cs"/>
            </a:rPr>
            <a:t>国民健康保険特別会計は、歳出で保険給付費が減少し、また基金からの繰入も行わずに運営できたことなどにより、実質収支が黒字となった。</a:t>
          </a:r>
        </a:p>
        <a:p>
          <a:pPr rtl="0" eaLnBrk="1" fontAlgn="auto" latinLnBrk="0" hangingPunct="1"/>
          <a:r>
            <a:rPr lang="ja-JP" altLang="ja-JP" sz="1400">
              <a:solidFill>
                <a:schemeClr val="tx1"/>
              </a:solidFill>
              <a:effectLst/>
              <a:latin typeface="+mn-lt"/>
              <a:ea typeface="+mn-ea"/>
              <a:cs typeface="+mn-cs"/>
            </a:rPr>
            <a:t>介護保険特別会計では、歳入において、被保険者数の増加等により保険料が増収となったこと、保険給付費の増加に伴う介護給付費負担金</a:t>
          </a:r>
          <a:r>
            <a:rPr lang="ja-JP" altLang="en-US" sz="1400">
              <a:solidFill>
                <a:schemeClr val="tx1"/>
              </a:solidFill>
              <a:effectLst/>
              <a:latin typeface="+mn-lt"/>
              <a:ea typeface="+mn-ea"/>
              <a:cs typeface="+mn-cs"/>
            </a:rPr>
            <a:t>、介護給付費交付金</a:t>
          </a:r>
          <a:r>
            <a:rPr lang="ja-JP" altLang="ja-JP" sz="1400">
              <a:solidFill>
                <a:schemeClr val="tx1"/>
              </a:solidFill>
              <a:effectLst/>
              <a:latin typeface="+mn-lt"/>
              <a:ea typeface="+mn-ea"/>
              <a:cs typeface="+mn-cs"/>
            </a:rPr>
            <a:t>等の増収となった。歳出は保険給付費において見込みを下回ったことなどにより実質収支は黒字となっている。</a:t>
          </a:r>
          <a:endParaRPr lang="ja-JP" altLang="ja-JP" sz="1400">
            <a:solidFill>
              <a:schemeClr val="tx1"/>
            </a:solidFill>
            <a:effectLst/>
          </a:endParaRPr>
        </a:p>
        <a:p>
          <a:pPr rtl="0" eaLnBrk="1" fontAlgn="auto" latinLnBrk="0" hangingPunct="1"/>
          <a:r>
            <a:rPr lang="ja-JP" altLang="ja-JP" sz="1400">
              <a:solidFill>
                <a:schemeClr val="tx1"/>
              </a:solidFill>
              <a:effectLst/>
              <a:latin typeface="+mn-lt"/>
              <a:ea typeface="+mn-ea"/>
              <a:cs typeface="+mn-cs"/>
            </a:rPr>
            <a:t>その他の特別会計においても、実質収支が黒字あるいは収支均衡となったことから、算定結果は黒字の比率が増加した。</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臨時財政対策債については、償還期間を地方交付税措置される「２０年償還（据置３年）」より短縮し、「１０年償還（据置１年）」としているため単年度の元利償還金が大きくなっている。平成２６年度は繰上償還による市債残高の減少に伴い元利償還金が減少するともに、公営企業債の元利償還金に対する繰入金の増加にもより、実質公債費比率の分子が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26</a:t>
          </a:r>
          <a:r>
            <a:rPr kumimoji="1" lang="ja-JP" altLang="en-US" sz="1400">
              <a:solidFill>
                <a:schemeClr val="tx1"/>
              </a:solidFill>
              <a:latin typeface="ＭＳ ゴシック" pitchFamily="49" charset="-128"/>
              <a:ea typeface="ＭＳ ゴシック" pitchFamily="49" charset="-128"/>
            </a:rPr>
            <a:t>年度は、将来負担額において、病院事業会計の公営企業債の償還に充てる繰出見込額が大幅に増加したものの、一般会計等の地方債現在高や退職手当負担見込額は減少し、逆に充当可能財源が増加したことにより、平成</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年度に比較して黒字の比率が大幅に増加した。実質的な将来負担額がないことは平成１９年度から変わりない。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37328354</v>
      </c>
      <c r="BO4" s="349"/>
      <c r="BP4" s="349"/>
      <c r="BQ4" s="349"/>
      <c r="BR4" s="349"/>
      <c r="BS4" s="349"/>
      <c r="BT4" s="349"/>
      <c r="BU4" s="350"/>
      <c r="BV4" s="348">
        <v>37881032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34809340</v>
      </c>
      <c r="BO5" s="386"/>
      <c r="BP5" s="386"/>
      <c r="BQ5" s="386"/>
      <c r="BR5" s="386"/>
      <c r="BS5" s="386"/>
      <c r="BT5" s="386"/>
      <c r="BU5" s="387"/>
      <c r="BV5" s="385">
        <v>35542667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85.8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2519014</v>
      </c>
      <c r="BO6" s="386"/>
      <c r="BP6" s="386"/>
      <c r="BQ6" s="386"/>
      <c r="BR6" s="386"/>
      <c r="BS6" s="386"/>
      <c r="BT6" s="386"/>
      <c r="BU6" s="387"/>
      <c r="BV6" s="385">
        <v>2338365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94.6</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603581</v>
      </c>
      <c r="BO7" s="386"/>
      <c r="BP7" s="386"/>
      <c r="BQ7" s="386"/>
      <c r="BR7" s="386"/>
      <c r="BS7" s="386"/>
      <c r="BT7" s="386"/>
      <c r="BU7" s="387"/>
      <c r="BV7" s="385">
        <v>472106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22270329</v>
      </c>
      <c r="CU7" s="386"/>
      <c r="CV7" s="386"/>
      <c r="CW7" s="386"/>
      <c r="CX7" s="386"/>
      <c r="CY7" s="386"/>
      <c r="CZ7" s="386"/>
      <c r="DA7" s="387"/>
      <c r="DB7" s="385">
        <v>22387602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1915433</v>
      </c>
      <c r="BO8" s="386"/>
      <c r="BP8" s="386"/>
      <c r="BQ8" s="386"/>
      <c r="BR8" s="386"/>
      <c r="BS8" s="386"/>
      <c r="BT8" s="386"/>
      <c r="BU8" s="387"/>
      <c r="BV8" s="385">
        <v>1866259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118113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49174</v>
      </c>
      <c r="BO9" s="386"/>
      <c r="BP9" s="386"/>
      <c r="BQ9" s="386"/>
      <c r="BR9" s="386"/>
      <c r="BS9" s="386"/>
      <c r="BT9" s="386"/>
      <c r="BU9" s="387"/>
      <c r="BV9" s="385">
        <v>355947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113686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4119</v>
      </c>
      <c r="BO10" s="386"/>
      <c r="BP10" s="386"/>
      <c r="BQ10" s="386"/>
      <c r="BR10" s="386"/>
      <c r="BS10" s="386"/>
      <c r="BT10" s="386"/>
      <c r="BU10" s="387"/>
      <c r="BV10" s="385">
        <v>54698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464700</v>
      </c>
      <c r="BO11" s="386"/>
      <c r="BP11" s="386"/>
      <c r="BQ11" s="386"/>
      <c r="BR11" s="386"/>
      <c r="BS11" s="386"/>
      <c r="BT11" s="386"/>
      <c r="BU11" s="387"/>
      <c r="BV11" s="385">
        <v>1038256</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121013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119985</v>
      </c>
      <c r="S13" s="467"/>
      <c r="T13" s="467"/>
      <c r="U13" s="467"/>
      <c r="V13" s="468"/>
      <c r="W13" s="401" t="s">
        <v>123</v>
      </c>
      <c r="X13" s="402"/>
      <c r="Y13" s="402"/>
      <c r="Z13" s="402"/>
      <c r="AA13" s="402"/>
      <c r="AB13" s="392"/>
      <c r="AC13" s="436">
        <v>464</v>
      </c>
      <c r="AD13" s="437"/>
      <c r="AE13" s="437"/>
      <c r="AF13" s="437"/>
      <c r="AG13" s="476"/>
      <c r="AH13" s="436">
        <v>510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517993</v>
      </c>
      <c r="BO13" s="386"/>
      <c r="BP13" s="386"/>
      <c r="BQ13" s="386"/>
      <c r="BR13" s="386"/>
      <c r="BS13" s="386"/>
      <c r="BT13" s="386"/>
      <c r="BU13" s="387"/>
      <c r="BV13" s="385">
        <v>1448901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1.8</v>
      </c>
      <c r="CU13" s="383"/>
      <c r="CV13" s="383"/>
      <c r="CW13" s="383"/>
      <c r="CX13" s="383"/>
      <c r="CY13" s="383"/>
      <c r="CZ13" s="383"/>
      <c r="DA13" s="384"/>
      <c r="DB13" s="382">
        <v>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121273</v>
      </c>
      <c r="S14" s="467"/>
      <c r="T14" s="467"/>
      <c r="U14" s="467"/>
      <c r="V14" s="468"/>
      <c r="W14" s="375"/>
      <c r="X14" s="376"/>
      <c r="Y14" s="376"/>
      <c r="Z14" s="376"/>
      <c r="AA14" s="376"/>
      <c r="AB14" s="365"/>
      <c r="AC14" s="469">
        <v>1</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120243</v>
      </c>
      <c r="S15" s="467"/>
      <c r="T15" s="467"/>
      <c r="U15" s="467"/>
      <c r="V15" s="468"/>
      <c r="W15" s="401" t="s">
        <v>130</v>
      </c>
      <c r="X15" s="402"/>
      <c r="Y15" s="402"/>
      <c r="Z15" s="402"/>
      <c r="AA15" s="402"/>
      <c r="AB15" s="392"/>
      <c r="AC15" s="436">
        <v>10443</v>
      </c>
      <c r="AD15" s="437"/>
      <c r="AE15" s="437"/>
      <c r="AF15" s="437"/>
      <c r="AG15" s="476"/>
      <c r="AH15" s="436">
        <v>11179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13065345</v>
      </c>
      <c r="BO15" s="349"/>
      <c r="BP15" s="349"/>
      <c r="BQ15" s="349"/>
      <c r="BR15" s="349"/>
      <c r="BS15" s="349"/>
      <c r="BT15" s="349"/>
      <c r="BU15" s="350"/>
      <c r="BV15" s="348">
        <v>12790762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16194848</v>
      </c>
      <c r="BO16" s="386"/>
      <c r="BP16" s="386"/>
      <c r="BQ16" s="386"/>
      <c r="BR16" s="386"/>
      <c r="BS16" s="386"/>
      <c r="BT16" s="386"/>
      <c r="BU16" s="387"/>
      <c r="BV16" s="385">
        <v>16100321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37767</v>
      </c>
      <c r="AD17" s="437"/>
      <c r="AE17" s="437"/>
      <c r="AF17" s="437"/>
      <c r="AG17" s="476"/>
      <c r="AH17" s="436">
        <v>38362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17081293</v>
      </c>
      <c r="BO17" s="386"/>
      <c r="BP17" s="386"/>
      <c r="BQ17" s="386"/>
      <c r="BR17" s="386"/>
      <c r="BS17" s="386"/>
      <c r="BT17" s="386"/>
      <c r="BU17" s="387"/>
      <c r="BV17" s="385">
        <v>16795504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53.15</v>
      </c>
      <c r="M18" s="498"/>
      <c r="N18" s="498"/>
      <c r="O18" s="498"/>
      <c r="P18" s="498"/>
      <c r="Q18" s="498"/>
      <c r="R18" s="499"/>
      <c r="S18" s="499"/>
      <c r="T18" s="499"/>
      <c r="U18" s="499"/>
      <c r="V18" s="500"/>
      <c r="W18" s="403"/>
      <c r="X18" s="404"/>
      <c r="Y18" s="404"/>
      <c r="Z18" s="404"/>
      <c r="AA18" s="404"/>
      <c r="AB18" s="395"/>
      <c r="AC18" s="501">
        <v>77.599999999999994</v>
      </c>
      <c r="AD18" s="502"/>
      <c r="AE18" s="502"/>
      <c r="AF18" s="502"/>
      <c r="AG18" s="503"/>
      <c r="AH18" s="501">
        <v>75.599999999999994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19882056</v>
      </c>
      <c r="BO18" s="386"/>
      <c r="BP18" s="386"/>
      <c r="BQ18" s="386"/>
      <c r="BR18" s="386"/>
      <c r="BS18" s="386"/>
      <c r="BT18" s="386"/>
      <c r="BU18" s="387"/>
      <c r="BV18" s="385">
        <v>19555354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2222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27421428</v>
      </c>
      <c r="BO19" s="386"/>
      <c r="BP19" s="386"/>
      <c r="BQ19" s="386"/>
      <c r="BR19" s="386"/>
      <c r="BS19" s="386"/>
      <c r="BT19" s="386"/>
      <c r="BU19" s="387"/>
      <c r="BV19" s="385">
        <v>26923016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44484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18425979</v>
      </c>
      <c r="BO23" s="386"/>
      <c r="BP23" s="386"/>
      <c r="BQ23" s="386"/>
      <c r="BR23" s="386"/>
      <c r="BS23" s="386"/>
      <c r="BT23" s="386"/>
      <c r="BU23" s="387"/>
      <c r="BV23" s="385">
        <v>19205547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9540</v>
      </c>
      <c r="R24" s="437"/>
      <c r="S24" s="437"/>
      <c r="T24" s="437"/>
      <c r="U24" s="437"/>
      <c r="V24" s="476"/>
      <c r="W24" s="531"/>
      <c r="X24" s="519"/>
      <c r="Y24" s="520"/>
      <c r="Z24" s="435" t="s">
        <v>153</v>
      </c>
      <c r="AA24" s="415"/>
      <c r="AB24" s="415"/>
      <c r="AC24" s="415"/>
      <c r="AD24" s="415"/>
      <c r="AE24" s="415"/>
      <c r="AF24" s="415"/>
      <c r="AG24" s="416"/>
      <c r="AH24" s="436">
        <v>670</v>
      </c>
      <c r="AI24" s="437"/>
      <c r="AJ24" s="437"/>
      <c r="AK24" s="437"/>
      <c r="AL24" s="476"/>
      <c r="AM24" s="436">
        <v>2251870</v>
      </c>
      <c r="AN24" s="437"/>
      <c r="AO24" s="437"/>
      <c r="AP24" s="437"/>
      <c r="AQ24" s="437"/>
      <c r="AR24" s="476"/>
      <c r="AS24" s="436">
        <v>3361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5700562</v>
      </c>
      <c r="BO24" s="386"/>
      <c r="BP24" s="386"/>
      <c r="BQ24" s="386"/>
      <c r="BR24" s="386"/>
      <c r="BS24" s="386"/>
      <c r="BT24" s="386"/>
      <c r="BU24" s="387"/>
      <c r="BV24" s="385">
        <v>7151543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7920</v>
      </c>
      <c r="R25" s="437"/>
      <c r="S25" s="437"/>
      <c r="T25" s="437"/>
      <c r="U25" s="437"/>
      <c r="V25" s="476"/>
      <c r="W25" s="531"/>
      <c r="X25" s="519"/>
      <c r="Y25" s="520"/>
      <c r="Z25" s="435" t="s">
        <v>156</v>
      </c>
      <c r="AA25" s="415"/>
      <c r="AB25" s="415"/>
      <c r="AC25" s="415"/>
      <c r="AD25" s="415"/>
      <c r="AE25" s="415"/>
      <c r="AF25" s="415"/>
      <c r="AG25" s="416"/>
      <c r="AH25" s="436">
        <v>135</v>
      </c>
      <c r="AI25" s="437"/>
      <c r="AJ25" s="437"/>
      <c r="AK25" s="437"/>
      <c r="AL25" s="476"/>
      <c r="AM25" s="436">
        <v>455085</v>
      </c>
      <c r="AN25" s="437"/>
      <c r="AO25" s="437"/>
      <c r="AP25" s="437"/>
      <c r="AQ25" s="437"/>
      <c r="AR25" s="476"/>
      <c r="AS25" s="436">
        <v>3371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10265392</v>
      </c>
      <c r="BO25" s="349"/>
      <c r="BP25" s="349"/>
      <c r="BQ25" s="349"/>
      <c r="BR25" s="349"/>
      <c r="BS25" s="349"/>
      <c r="BT25" s="349"/>
      <c r="BU25" s="350"/>
      <c r="BV25" s="348">
        <v>8648864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7050</v>
      </c>
      <c r="R26" s="437"/>
      <c r="S26" s="437"/>
      <c r="T26" s="437"/>
      <c r="U26" s="437"/>
      <c r="V26" s="476"/>
      <c r="W26" s="531"/>
      <c r="X26" s="519"/>
      <c r="Y26" s="520"/>
      <c r="Z26" s="435" t="s">
        <v>159</v>
      </c>
      <c r="AA26" s="541"/>
      <c r="AB26" s="541"/>
      <c r="AC26" s="541"/>
      <c r="AD26" s="541"/>
      <c r="AE26" s="541"/>
      <c r="AF26" s="541"/>
      <c r="AG26" s="542"/>
      <c r="AH26" s="436">
        <v>29</v>
      </c>
      <c r="AI26" s="437"/>
      <c r="AJ26" s="437"/>
      <c r="AK26" s="437"/>
      <c r="AL26" s="476"/>
      <c r="AM26" s="436">
        <v>84216</v>
      </c>
      <c r="AN26" s="437"/>
      <c r="AO26" s="437"/>
      <c r="AP26" s="437"/>
      <c r="AQ26" s="437"/>
      <c r="AR26" s="476"/>
      <c r="AS26" s="436">
        <v>2904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6100</v>
      </c>
      <c r="R27" s="437"/>
      <c r="S27" s="437"/>
      <c r="T27" s="437"/>
      <c r="U27" s="437"/>
      <c r="V27" s="476"/>
      <c r="W27" s="531"/>
      <c r="X27" s="519"/>
      <c r="Y27" s="520"/>
      <c r="Z27" s="435" t="s">
        <v>162</v>
      </c>
      <c r="AA27" s="415"/>
      <c r="AB27" s="415"/>
      <c r="AC27" s="415"/>
      <c r="AD27" s="415"/>
      <c r="AE27" s="415"/>
      <c r="AF27" s="415"/>
      <c r="AG27" s="416"/>
      <c r="AH27" s="436">
        <v>61</v>
      </c>
      <c r="AI27" s="437"/>
      <c r="AJ27" s="437"/>
      <c r="AK27" s="437"/>
      <c r="AL27" s="476"/>
      <c r="AM27" s="436">
        <v>200202</v>
      </c>
      <c r="AN27" s="437"/>
      <c r="AO27" s="437"/>
      <c r="AP27" s="437"/>
      <c r="AQ27" s="437"/>
      <c r="AR27" s="476"/>
      <c r="AS27" s="436">
        <v>3282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2399736</v>
      </c>
      <c r="BO28" s="349"/>
      <c r="BP28" s="349"/>
      <c r="BQ28" s="349"/>
      <c r="BR28" s="349"/>
      <c r="BS28" s="349"/>
      <c r="BT28" s="349"/>
      <c r="BU28" s="350"/>
      <c r="BV28" s="348">
        <v>2395617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22</v>
      </c>
      <c r="M29" s="437"/>
      <c r="N29" s="437"/>
      <c r="O29" s="437"/>
      <c r="P29" s="476"/>
      <c r="Q29" s="436">
        <v>5000</v>
      </c>
      <c r="R29" s="437"/>
      <c r="S29" s="437"/>
      <c r="T29" s="437"/>
      <c r="U29" s="437"/>
      <c r="V29" s="476"/>
      <c r="W29" s="532"/>
      <c r="X29" s="533"/>
      <c r="Y29" s="534"/>
      <c r="Z29" s="435" t="s">
        <v>169</v>
      </c>
      <c r="AA29" s="415"/>
      <c r="AB29" s="415"/>
      <c r="AC29" s="415"/>
      <c r="AD29" s="415"/>
      <c r="AE29" s="415"/>
      <c r="AF29" s="415"/>
      <c r="AG29" s="416"/>
      <c r="AH29" s="436">
        <v>731</v>
      </c>
      <c r="AI29" s="437"/>
      <c r="AJ29" s="437"/>
      <c r="AK29" s="437"/>
      <c r="AL29" s="476"/>
      <c r="AM29" s="436">
        <v>2452072</v>
      </c>
      <c r="AN29" s="437"/>
      <c r="AO29" s="437"/>
      <c r="AP29" s="437"/>
      <c r="AQ29" s="437"/>
      <c r="AR29" s="476"/>
      <c r="AS29" s="436">
        <v>3354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2410315</v>
      </c>
      <c r="BO29" s="386"/>
      <c r="BP29" s="386"/>
      <c r="BQ29" s="386"/>
      <c r="BR29" s="386"/>
      <c r="BS29" s="386"/>
      <c r="BT29" s="386"/>
      <c r="BU29" s="387"/>
      <c r="BV29" s="385">
        <v>1479266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6089431</v>
      </c>
      <c r="BO30" s="555"/>
      <c r="BP30" s="555"/>
      <c r="BQ30" s="555"/>
      <c r="BR30" s="555"/>
      <c r="BS30" s="555"/>
      <c r="BT30" s="555"/>
      <c r="BU30" s="556"/>
      <c r="BV30" s="554">
        <v>5867279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介護保険特別会計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生駒市土地開発公社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公共施設整備基金特別会計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奈良県後期高齢者医療広域連合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一般財団法人生駒市メディカルセンター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生駒駅前市街地再開発事業特別会計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自動車駐車場事業特別会計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25236</v>
      </c>
      <c r="J41" s="83">
        <v>23110</v>
      </c>
      <c r="K41" s="83">
        <v>21363</v>
      </c>
      <c r="L41" s="83">
        <v>20257</v>
      </c>
      <c r="M41" s="84">
        <v>19426</v>
      </c>
    </row>
    <row r="42" spans="2:13" ht="27.75" customHeight="1">
      <c r="B42" s="1171"/>
      <c r="C42" s="1172"/>
      <c r="D42" s="85"/>
      <c r="E42" s="1177" t="s">
        <v>26</v>
      </c>
      <c r="F42" s="1177"/>
      <c r="G42" s="1177"/>
      <c r="H42" s="1178"/>
      <c r="I42" s="86">
        <v>17</v>
      </c>
      <c r="J42" s="87" t="s">
        <v>476</v>
      </c>
      <c r="K42" s="87">
        <v>78</v>
      </c>
      <c r="L42" s="87">
        <v>29</v>
      </c>
      <c r="M42" s="88">
        <v>56</v>
      </c>
    </row>
    <row r="43" spans="2:13" ht="27.75" customHeight="1">
      <c r="B43" s="1171"/>
      <c r="C43" s="1172"/>
      <c r="D43" s="85"/>
      <c r="E43" s="1177" t="s">
        <v>27</v>
      </c>
      <c r="F43" s="1177"/>
      <c r="G43" s="1177"/>
      <c r="H43" s="1178"/>
      <c r="I43" s="86">
        <v>6531</v>
      </c>
      <c r="J43" s="87">
        <v>6580</v>
      </c>
      <c r="K43" s="87">
        <v>6378</v>
      </c>
      <c r="L43" s="87">
        <v>6698</v>
      </c>
      <c r="M43" s="88">
        <v>9897</v>
      </c>
    </row>
    <row r="44" spans="2:13" ht="27.75" customHeight="1">
      <c r="B44" s="1171"/>
      <c r="C44" s="1172"/>
      <c r="D44" s="85"/>
      <c r="E44" s="1177" t="s">
        <v>28</v>
      </c>
      <c r="F44" s="1177"/>
      <c r="G44" s="1177"/>
      <c r="H44" s="1178"/>
      <c r="I44" s="86" t="s">
        <v>476</v>
      </c>
      <c r="J44" s="87" t="s">
        <v>476</v>
      </c>
      <c r="K44" s="87" t="s">
        <v>476</v>
      </c>
      <c r="L44" s="87" t="s">
        <v>476</v>
      </c>
      <c r="M44" s="88" t="s">
        <v>476</v>
      </c>
    </row>
    <row r="45" spans="2:13" ht="27.75" customHeight="1">
      <c r="B45" s="1171"/>
      <c r="C45" s="1172"/>
      <c r="D45" s="85"/>
      <c r="E45" s="1177" t="s">
        <v>29</v>
      </c>
      <c r="F45" s="1177"/>
      <c r="G45" s="1177"/>
      <c r="H45" s="1178"/>
      <c r="I45" s="86">
        <v>8197</v>
      </c>
      <c r="J45" s="87">
        <v>7929</v>
      </c>
      <c r="K45" s="87">
        <v>7702</v>
      </c>
      <c r="L45" s="87">
        <v>8627</v>
      </c>
      <c r="M45" s="88">
        <v>8067</v>
      </c>
    </row>
    <row r="46" spans="2:13" ht="27.75" customHeight="1">
      <c r="B46" s="1171"/>
      <c r="C46" s="1172"/>
      <c r="D46" s="85"/>
      <c r="E46" s="1177" t="s">
        <v>30</v>
      </c>
      <c r="F46" s="1177"/>
      <c r="G46" s="1177"/>
      <c r="H46" s="1178"/>
      <c r="I46" s="86">
        <v>620</v>
      </c>
      <c r="J46" s="87">
        <v>626</v>
      </c>
      <c r="K46" s="87">
        <v>367</v>
      </c>
      <c r="L46" s="87">
        <v>2</v>
      </c>
      <c r="M46" s="88">
        <v>3</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9615</v>
      </c>
      <c r="J49" s="87">
        <v>10007</v>
      </c>
      <c r="K49" s="87">
        <v>10360</v>
      </c>
      <c r="L49" s="87">
        <v>10683</v>
      </c>
      <c r="M49" s="88">
        <v>12504</v>
      </c>
    </row>
    <row r="50" spans="2:13" ht="27.75" customHeight="1">
      <c r="B50" s="1171"/>
      <c r="C50" s="1172"/>
      <c r="D50" s="85"/>
      <c r="E50" s="1177" t="s">
        <v>35</v>
      </c>
      <c r="F50" s="1177"/>
      <c r="G50" s="1177"/>
      <c r="H50" s="1178"/>
      <c r="I50" s="86">
        <v>8664</v>
      </c>
      <c r="J50" s="87">
        <v>9464</v>
      </c>
      <c r="K50" s="87">
        <v>8528</v>
      </c>
      <c r="L50" s="87">
        <v>6921</v>
      </c>
      <c r="M50" s="88">
        <v>6271</v>
      </c>
    </row>
    <row r="51" spans="2:13" ht="27.75" customHeight="1">
      <c r="B51" s="1173"/>
      <c r="C51" s="1174"/>
      <c r="D51" s="85"/>
      <c r="E51" s="1177" t="s">
        <v>36</v>
      </c>
      <c r="F51" s="1177"/>
      <c r="G51" s="1177"/>
      <c r="H51" s="1178"/>
      <c r="I51" s="86">
        <v>28320</v>
      </c>
      <c r="J51" s="87">
        <v>28986</v>
      </c>
      <c r="K51" s="87">
        <v>29571</v>
      </c>
      <c r="L51" s="87">
        <v>30514</v>
      </c>
      <c r="M51" s="88">
        <v>32649</v>
      </c>
    </row>
    <row r="52" spans="2:13" ht="27.75" customHeight="1" thickBot="1">
      <c r="B52" s="1181" t="s">
        <v>37</v>
      </c>
      <c r="C52" s="1182"/>
      <c r="D52" s="90"/>
      <c r="E52" s="1183" t="s">
        <v>38</v>
      </c>
      <c r="F52" s="1183"/>
      <c r="G52" s="1183"/>
      <c r="H52" s="1184"/>
      <c r="I52" s="91">
        <v>-5999</v>
      </c>
      <c r="J52" s="92">
        <v>-10213</v>
      </c>
      <c r="K52" s="92">
        <v>-12571</v>
      </c>
      <c r="L52" s="92">
        <v>-12506</v>
      </c>
      <c r="M52" s="93">
        <v>-13976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21636</v>
      </c>
      <c r="E3" s="116"/>
      <c r="F3" s="117">
        <v>35965</v>
      </c>
      <c r="G3" s="118"/>
      <c r="H3" s="119"/>
    </row>
    <row r="4" spans="1:8">
      <c r="A4" s="120"/>
      <c r="B4" s="121"/>
      <c r="C4" s="122"/>
      <c r="D4" s="123">
        <v>16055</v>
      </c>
      <c r="E4" s="124"/>
      <c r="F4" s="125">
        <v>20136</v>
      </c>
      <c r="G4" s="126"/>
      <c r="H4" s="127"/>
    </row>
    <row r="5" spans="1:8">
      <c r="A5" s="108" t="s">
        <v>509</v>
      </c>
      <c r="B5" s="113"/>
      <c r="C5" s="114"/>
      <c r="D5" s="115">
        <v>20906</v>
      </c>
      <c r="E5" s="116"/>
      <c r="F5" s="117">
        <v>33903</v>
      </c>
      <c r="G5" s="118"/>
      <c r="H5" s="119"/>
    </row>
    <row r="6" spans="1:8">
      <c r="A6" s="120"/>
      <c r="B6" s="121"/>
      <c r="C6" s="122"/>
      <c r="D6" s="123">
        <v>14681</v>
      </c>
      <c r="E6" s="124"/>
      <c r="F6" s="125">
        <v>18526</v>
      </c>
      <c r="G6" s="126"/>
      <c r="H6" s="127"/>
    </row>
    <row r="7" spans="1:8">
      <c r="A7" s="108" t="s">
        <v>510</v>
      </c>
      <c r="B7" s="113"/>
      <c r="C7" s="114"/>
      <c r="D7" s="115">
        <v>28250</v>
      </c>
      <c r="E7" s="116"/>
      <c r="F7" s="117">
        <v>40849</v>
      </c>
      <c r="G7" s="118"/>
      <c r="H7" s="119"/>
    </row>
    <row r="8" spans="1:8">
      <c r="A8" s="120"/>
      <c r="B8" s="121"/>
      <c r="C8" s="122"/>
      <c r="D8" s="123">
        <v>13986</v>
      </c>
      <c r="E8" s="124"/>
      <c r="F8" s="125">
        <v>22537</v>
      </c>
      <c r="G8" s="126"/>
      <c r="H8" s="127"/>
    </row>
    <row r="9" spans="1:8">
      <c r="A9" s="108" t="s">
        <v>511</v>
      </c>
      <c r="B9" s="113"/>
      <c r="C9" s="114"/>
      <c r="D9" s="115">
        <v>38679</v>
      </c>
      <c r="E9" s="116"/>
      <c r="F9" s="117">
        <v>40632</v>
      </c>
      <c r="G9" s="118"/>
      <c r="H9" s="119"/>
    </row>
    <row r="10" spans="1:8">
      <c r="A10" s="120"/>
      <c r="B10" s="121"/>
      <c r="C10" s="122"/>
      <c r="D10" s="123">
        <v>17516</v>
      </c>
      <c r="E10" s="124"/>
      <c r="F10" s="125">
        <v>21402</v>
      </c>
      <c r="G10" s="126"/>
      <c r="H10" s="127"/>
    </row>
    <row r="11" spans="1:8">
      <c r="A11" s="108" t="s">
        <v>512</v>
      </c>
      <c r="B11" s="113"/>
      <c r="C11" s="114"/>
      <c r="D11" s="115">
        <v>24974</v>
      </c>
      <c r="E11" s="116"/>
      <c r="F11" s="117">
        <v>45375</v>
      </c>
      <c r="G11" s="118"/>
      <c r="H11" s="119"/>
    </row>
    <row r="12" spans="1:8">
      <c r="A12" s="120"/>
      <c r="B12" s="121"/>
      <c r="C12" s="128"/>
      <c r="D12" s="123">
        <v>15231</v>
      </c>
      <c r="E12" s="124"/>
      <c r="F12" s="125">
        <v>26025</v>
      </c>
      <c r="G12" s="126"/>
      <c r="H12" s="127"/>
    </row>
    <row r="13" spans="1:8">
      <c r="A13" s="108"/>
      <c r="B13" s="113"/>
      <c r="C13" s="129"/>
      <c r="D13" s="130">
        <v>26889</v>
      </c>
      <c r="E13" s="131"/>
      <c r="F13" s="132">
        <v>39345</v>
      </c>
      <c r="G13" s="133"/>
      <c r="H13" s="119"/>
    </row>
    <row r="14" spans="1:8">
      <c r="A14" s="120"/>
      <c r="B14" s="121"/>
      <c r="C14" s="122"/>
      <c r="D14" s="123">
        <v>15494</v>
      </c>
      <c r="E14" s="124"/>
      <c r="F14" s="125">
        <v>21725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5.81</v>
      </c>
      <c r="C19" s="134">
        <f>ROUND(VALUE(SUBSTITUTE(実質収支比率等に係る経年分析!G$48,"▲","-")),2)</f>
        <v>5.89</v>
      </c>
      <c r="D19" s="134">
        <f>ROUND(VALUE(SUBSTITUTE(実質収支比率等に係る経年分析!H$48,"▲","-")),2)</f>
        <v>6.81</v>
      </c>
      <c r="E19" s="134">
        <f>ROUND(VALUE(SUBSTITUTE(実質収支比率等に係る経年分析!I$48,"▲","-")),2)</f>
        <v>8.34</v>
      </c>
      <c r="F19" s="134">
        <f>ROUND(VALUE(SUBSTITUTE(実質収支比率等に係る経年分析!J$48,"▲","-")),2)</f>
        <v>8.6</v>
      </c>
    </row>
    <row r="20" spans="1:11">
      <c r="A20" s="134" t="s">
        <v>43</v>
      </c>
      <c r="B20" s="134">
        <f>ROUND(VALUE(SUBSTITUTE(実質収支比率等に係る経年分析!F$47,"▲","-")),2)</f>
        <v>10.75</v>
      </c>
      <c r="C20" s="134">
        <f>ROUND(VALUE(SUBSTITUTE(実質収支比率等に係る経年分析!G$47,"▲","-")),2)</f>
        <v>10.65</v>
      </c>
      <c r="D20" s="134">
        <f>ROUND(VALUE(SUBSTITUTE(実質収支比率等に係る経年分析!H$47,"▲","-")),2)</f>
        <v>10.55</v>
      </c>
      <c r="E20" s="134">
        <f>ROUND(VALUE(SUBSTITUTE(実質収支比率等に係る経年分析!I$47,"▲","-")),2)</f>
        <v>10.7</v>
      </c>
      <c r="F20" s="134">
        <f>ROUND(VALUE(SUBSTITUTE(実質収支比率等に係る経年分析!J$47,"▲","-")),2)</f>
        <v>10.78</v>
      </c>
    </row>
    <row r="21" spans="1:11">
      <c r="A21" s="134" t="s">
        <v>44</v>
      </c>
      <c r="B21" s="134">
        <f>IF(ISNUMBER(VALUE(SUBSTITUTE(実質収支比率等に係る経年分析!F$49,"▲","-"))),ROUND(VALUE(SUBSTITUTE(実質収支比率等に係る経年分析!F$49,"▲","-")),2),NA())</f>
        <v>10</v>
      </c>
      <c r="C21" s="134">
        <f>IF(ISNUMBER(VALUE(SUBSTITUTE(実質収支比率等に係る経年分析!G$49,"▲","-"))),ROUND(VALUE(SUBSTITUTE(実質収支比率等に係る経年分析!G$49,"▲","-")),2),NA())</f>
        <v>3.11</v>
      </c>
      <c r="D21" s="134">
        <f>IF(ISNUMBER(VALUE(SUBSTITUTE(実質収支比率等に係る経年分析!H$49,"▲","-"))),ROUND(VALUE(SUBSTITUTE(実質収支比率等に係る経年分析!H$49,"▲","-")),2),NA())</f>
        <v>6.36</v>
      </c>
      <c r="E21" s="134">
        <f>IF(ISNUMBER(VALUE(SUBSTITUTE(実質収支比率等に係る経年分析!I$49,"▲","-"))),ROUND(VALUE(SUBSTITUTE(実質収支比率等に係る経年分析!I$49,"▲","-")),2),NA())</f>
        <v>6.47</v>
      </c>
      <c r="F21" s="134">
        <f>IF(ISNUMBER(VALUE(SUBSTITUTE(実質収支比率等に係る経年分析!J$49,"▲","-"))),ROUND(VALUE(SUBSTITUTE(実質収支比率等に係る経年分析!J$49,"▲","-")),2),NA())</f>
        <v>2.33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0.05</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公共施設整備基金特別会計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2.2400000000000002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20.84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3489</v>
      </c>
      <c r="E42" s="136"/>
      <c r="F42" s="136"/>
      <c r="G42" s="136">
        <f>'実質公債費比率（分子）の構造'!L$52</f>
        <v>3581</v>
      </c>
      <c r="H42" s="136"/>
      <c r="I42" s="136"/>
      <c r="J42" s="136">
        <f>'実質公債費比率（分子）の構造'!M$52</f>
        <v>3591</v>
      </c>
      <c r="K42" s="136"/>
      <c r="L42" s="136"/>
      <c r="M42" s="136">
        <f>'実質公債費比率（分子）の構造'!N$52</f>
        <v>3598</v>
      </c>
      <c r="N42" s="136"/>
      <c r="O42" s="136"/>
      <c r="P42" s="136">
        <f>'実質公債費比率（分子）の構造'!O$52</f>
        <v>3773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386</v>
      </c>
      <c r="C46" s="136"/>
      <c r="D46" s="136"/>
      <c r="E46" s="136">
        <f>'実質公債費比率（分子）の構造'!L$48</f>
        <v>384</v>
      </c>
      <c r="F46" s="136"/>
      <c r="G46" s="136"/>
      <c r="H46" s="136">
        <f>'実質公債費比率（分子）の構造'!M$48</f>
        <v>400</v>
      </c>
      <c r="I46" s="136"/>
      <c r="J46" s="136"/>
      <c r="K46" s="136">
        <f>'実質公債費比率（分子）の構造'!N$48</f>
        <v>442</v>
      </c>
      <c r="L46" s="136"/>
      <c r="M46" s="136"/>
      <c r="N46" s="136">
        <f>'実質公債費比率（分子）の構造'!O$48</f>
        <v>493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4052</v>
      </c>
      <c r="C49" s="136"/>
      <c r="D49" s="136"/>
      <c r="E49" s="136">
        <f>'実質公債費比率（分子）の構造'!L$45</f>
        <v>4211</v>
      </c>
      <c r="F49" s="136"/>
      <c r="G49" s="136"/>
      <c r="H49" s="136">
        <f>'実質公債費比率（分子）の構造'!M$45</f>
        <v>3943</v>
      </c>
      <c r="I49" s="136"/>
      <c r="J49" s="136"/>
      <c r="K49" s="136">
        <f>'実質公債費比率（分子）の構造'!N$45</f>
        <v>3576</v>
      </c>
      <c r="L49" s="136"/>
      <c r="M49" s="136"/>
      <c r="N49" s="136">
        <f>'実質公債費比率（分子）の構造'!O$45</f>
        <v>3201</v>
      </c>
      <c r="O49" s="136"/>
      <c r="P49" s="136"/>
    </row>
    <row r="50" spans="1:16">
      <c r="A50" s="136" t="s">
        <v>59</v>
      </c>
      <c r="B50" s="136" t="e">
        <f>NA()</f>
        <v>#N/A</v>
      </c>
      <c r="C50" s="136">
        <f>IF(ISNUMBER('実質公債費比率（分子）の構造'!K$53),'実質公債費比率（分子）の構造'!K$53,NA())</f>
        <v>949</v>
      </c>
      <c r="D50" s="136" t="e">
        <f>NA()</f>
        <v>#N/A</v>
      </c>
      <c r="E50" s="136" t="e">
        <f>NA()</f>
        <v>#N/A</v>
      </c>
      <c r="F50" s="136">
        <f>IF(ISNUMBER('実質公債費比率（分子）の構造'!L$53),'実質公債費比率（分子）の構造'!L$53,NA())</f>
        <v>1014</v>
      </c>
      <c r="G50" s="136" t="e">
        <f>NA()</f>
        <v>#N/A</v>
      </c>
      <c r="H50" s="136" t="e">
        <f>NA()</f>
        <v>#N/A</v>
      </c>
      <c r="I50" s="136">
        <f>IF(ISNUMBER('実質公債費比率（分子）の構造'!M$53),'実質公債費比率（分子）の構造'!M$53,NA())</f>
        <v>752</v>
      </c>
      <c r="J50" s="136" t="e">
        <f>NA()</f>
        <v>#N/A</v>
      </c>
      <c r="K50" s="136" t="e">
        <f>NA()</f>
        <v>#N/A</v>
      </c>
      <c r="L50" s="136">
        <f>IF(ISNUMBER('実質公債費比率（分子）の構造'!N$53),'実質公債費比率（分子）の構造'!N$53,NA())</f>
        <v>420</v>
      </c>
      <c r="M50" s="136" t="e">
        <f>NA()</f>
        <v>#N/A</v>
      </c>
      <c r="N50" s="136" t="e">
        <f>NA()</f>
        <v>#N/A</v>
      </c>
      <c r="O50" s="136">
        <f>IF(ISNUMBER('実質公債費比率（分子）の構造'!O$53),'実質公債費比率（分子）の構造'!O$53,NA())</f>
        <v>-79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28320</v>
      </c>
      <c r="E56" s="135"/>
      <c r="F56" s="135"/>
      <c r="G56" s="135">
        <f>'将来負担比率（分子）の構造'!J$51</f>
        <v>28986</v>
      </c>
      <c r="H56" s="135"/>
      <c r="I56" s="135"/>
      <c r="J56" s="135">
        <f>'将来負担比率（分子）の構造'!K$51</f>
        <v>29571</v>
      </c>
      <c r="K56" s="135"/>
      <c r="L56" s="135"/>
      <c r="M56" s="135">
        <f>'将来負担比率（分子）の構造'!L$51</f>
        <v>30514</v>
      </c>
      <c r="N56" s="135"/>
      <c r="O56" s="135"/>
      <c r="P56" s="135">
        <f>'将来負担比率（分子）の構造'!M$51</f>
        <v>32649</v>
      </c>
    </row>
    <row r="57" spans="1:16">
      <c r="A57" s="135" t="s">
        <v>35</v>
      </c>
      <c r="B57" s="135"/>
      <c r="C57" s="135"/>
      <c r="D57" s="135">
        <f>'将来負担比率（分子）の構造'!I$50</f>
        <v>8664</v>
      </c>
      <c r="E57" s="135"/>
      <c r="F57" s="135"/>
      <c r="G57" s="135">
        <f>'将来負担比率（分子）の構造'!J$50</f>
        <v>9464</v>
      </c>
      <c r="H57" s="135"/>
      <c r="I57" s="135"/>
      <c r="J57" s="135">
        <f>'将来負担比率（分子）の構造'!K$50</f>
        <v>8528</v>
      </c>
      <c r="K57" s="135"/>
      <c r="L57" s="135"/>
      <c r="M57" s="135">
        <f>'将来負担比率（分子）の構造'!L$50</f>
        <v>6921</v>
      </c>
      <c r="N57" s="135"/>
      <c r="O57" s="135"/>
      <c r="P57" s="135">
        <f>'将来負担比率（分子）の構造'!M$50</f>
        <v>6271</v>
      </c>
    </row>
    <row r="58" spans="1:16">
      <c r="A58" s="135" t="s">
        <v>34</v>
      </c>
      <c r="B58" s="135"/>
      <c r="C58" s="135"/>
      <c r="D58" s="135">
        <f>'将来負担比率（分子）の構造'!I$49</f>
        <v>9615</v>
      </c>
      <c r="E58" s="135"/>
      <c r="F58" s="135"/>
      <c r="G58" s="135">
        <f>'将来負担比率（分子）の構造'!J$49</f>
        <v>10007</v>
      </c>
      <c r="H58" s="135"/>
      <c r="I58" s="135"/>
      <c r="J58" s="135">
        <f>'将来負担比率（分子）の構造'!K$49</f>
        <v>10360</v>
      </c>
      <c r="K58" s="135"/>
      <c r="L58" s="135"/>
      <c r="M58" s="135">
        <f>'将来負担比率（分子）の構造'!L$49</f>
        <v>10683</v>
      </c>
      <c r="N58" s="135"/>
      <c r="O58" s="135"/>
      <c r="P58" s="135">
        <f>'将来負担比率（分子）の構造'!M$49</f>
        <v>12504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620</v>
      </c>
      <c r="C61" s="135"/>
      <c r="D61" s="135"/>
      <c r="E61" s="135">
        <f>'将来負担比率（分子）の構造'!J$46</f>
        <v>626</v>
      </c>
      <c r="F61" s="135"/>
      <c r="G61" s="135"/>
      <c r="H61" s="135">
        <f>'将来負担比率（分子）の構造'!K$46</f>
        <v>367</v>
      </c>
      <c r="I61" s="135"/>
      <c r="J61" s="135"/>
      <c r="K61" s="135">
        <f>'将来負担比率（分子）の構造'!L$46</f>
        <v>2</v>
      </c>
      <c r="L61" s="135"/>
      <c r="M61" s="135"/>
      <c r="N61" s="135">
        <f>'将来負担比率（分子）の構造'!M$46</f>
        <v>3</v>
      </c>
      <c r="O61" s="135"/>
      <c r="P61" s="135"/>
    </row>
    <row r="62" spans="1:16">
      <c r="A62" s="135" t="s">
        <v>29</v>
      </c>
      <c r="B62" s="135">
        <f>'将来負担比率（分子）の構造'!I$45</f>
        <v>8197</v>
      </c>
      <c r="C62" s="135"/>
      <c r="D62" s="135"/>
      <c r="E62" s="135">
        <f>'将来負担比率（分子）の構造'!J$45</f>
        <v>7929</v>
      </c>
      <c r="F62" s="135"/>
      <c r="G62" s="135"/>
      <c r="H62" s="135">
        <f>'将来負担比率（分子）の構造'!K$45</f>
        <v>7702</v>
      </c>
      <c r="I62" s="135"/>
      <c r="J62" s="135"/>
      <c r="K62" s="135">
        <f>'将来負担比率（分子）の構造'!L$45</f>
        <v>8627</v>
      </c>
      <c r="L62" s="135"/>
      <c r="M62" s="135"/>
      <c r="N62" s="135">
        <f>'将来負担比率（分子）の構造'!M$45</f>
        <v>8067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6531</v>
      </c>
      <c r="C64" s="135"/>
      <c r="D64" s="135"/>
      <c r="E64" s="135">
        <f>'将来負担比率（分子）の構造'!J$43</f>
        <v>6580</v>
      </c>
      <c r="F64" s="135"/>
      <c r="G64" s="135"/>
      <c r="H64" s="135">
        <f>'将来負担比率（分子）の構造'!K$43</f>
        <v>6378</v>
      </c>
      <c r="I64" s="135"/>
      <c r="J64" s="135"/>
      <c r="K64" s="135">
        <f>'将来負担比率（分子）の構造'!L$43</f>
        <v>6698</v>
      </c>
      <c r="L64" s="135"/>
      <c r="M64" s="135"/>
      <c r="N64" s="135">
        <f>'将来負担比率（分子）の構造'!M$43</f>
        <v>9897</v>
      </c>
      <c r="O64" s="135"/>
      <c r="P64" s="135"/>
    </row>
    <row r="65" spans="1:16">
      <c r="A65" s="135" t="s">
        <v>26</v>
      </c>
      <c r="B65" s="135">
        <f>'将来負担比率（分子）の構造'!I$42</f>
        <v>17</v>
      </c>
      <c r="C65" s="135"/>
      <c r="D65" s="135"/>
      <c r="E65" s="135" t="str">
        <f>'将来負担比率（分子）の構造'!J$42</f>
        <v>-</v>
      </c>
      <c r="F65" s="135"/>
      <c r="G65" s="135"/>
      <c r="H65" s="135">
        <f>'将来負担比率（分子）の構造'!K$42</f>
        <v>78</v>
      </c>
      <c r="I65" s="135"/>
      <c r="J65" s="135"/>
      <c r="K65" s="135">
        <f>'将来負担比率（分子）の構造'!L$42</f>
        <v>29</v>
      </c>
      <c r="L65" s="135"/>
      <c r="M65" s="135"/>
      <c r="N65" s="135">
        <f>'将来負担比率（分子）の構造'!M$42</f>
        <v>56</v>
      </c>
      <c r="O65" s="135"/>
      <c r="P65" s="135"/>
    </row>
    <row r="66" spans="1:16">
      <c r="A66" s="135" t="s">
        <v>25</v>
      </c>
      <c r="B66" s="135">
        <f>'将来負担比率（分子）の構造'!I$41</f>
        <v>25236</v>
      </c>
      <c r="C66" s="135"/>
      <c r="D66" s="135"/>
      <c r="E66" s="135">
        <f>'将来負担比率（分子）の構造'!J$41</f>
        <v>23110</v>
      </c>
      <c r="F66" s="135"/>
      <c r="G66" s="135"/>
      <c r="H66" s="135">
        <f>'将来負担比率（分子）の構造'!K$41</f>
        <v>21363</v>
      </c>
      <c r="I66" s="135"/>
      <c r="J66" s="135"/>
      <c r="K66" s="135">
        <f>'将来負担比率（分子）の構造'!L$41</f>
        <v>20257</v>
      </c>
      <c r="L66" s="135"/>
      <c r="M66" s="135"/>
      <c r="N66" s="135">
        <f>'将来負担比率（分子）の構造'!M$41</f>
        <v>19426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17227833</v>
      </c>
      <c r="S5" s="583"/>
      <c r="T5" s="583"/>
      <c r="U5" s="583"/>
      <c r="V5" s="583"/>
      <c r="W5" s="583"/>
      <c r="X5" s="583"/>
      <c r="Y5" s="584"/>
      <c r="Z5" s="585">
        <v>46.2</v>
      </c>
      <c r="AA5" s="585"/>
      <c r="AB5" s="585"/>
      <c r="AC5" s="585"/>
      <c r="AD5" s="586">
        <v>15972619</v>
      </c>
      <c r="AE5" s="586"/>
      <c r="AF5" s="586"/>
      <c r="AG5" s="586"/>
      <c r="AH5" s="586"/>
      <c r="AI5" s="586"/>
      <c r="AJ5" s="586"/>
      <c r="AK5" s="586"/>
      <c r="AL5" s="587">
        <v>76</v>
      </c>
      <c r="AM5" s="588"/>
      <c r="AN5" s="588"/>
      <c r="AO5" s="589"/>
      <c r="AP5" s="579" t="s">
        <v>207</v>
      </c>
      <c r="AQ5" s="580"/>
      <c r="AR5" s="580"/>
      <c r="AS5" s="580"/>
      <c r="AT5" s="580"/>
      <c r="AU5" s="580"/>
      <c r="AV5" s="580"/>
      <c r="AW5" s="580"/>
      <c r="AX5" s="580"/>
      <c r="AY5" s="580"/>
      <c r="AZ5" s="580"/>
      <c r="BA5" s="580"/>
      <c r="BB5" s="580"/>
      <c r="BC5" s="580"/>
      <c r="BD5" s="580"/>
      <c r="BE5" s="580"/>
      <c r="BF5" s="581"/>
      <c r="BG5" s="593">
        <v>15972619</v>
      </c>
      <c r="BH5" s="594"/>
      <c r="BI5" s="594"/>
      <c r="BJ5" s="594"/>
      <c r="BK5" s="594"/>
      <c r="BL5" s="594"/>
      <c r="BM5" s="594"/>
      <c r="BN5" s="595"/>
      <c r="BO5" s="596">
        <v>92.7</v>
      </c>
      <c r="BP5" s="596"/>
      <c r="BQ5" s="596"/>
      <c r="BR5" s="596"/>
      <c r="BS5" s="597">
        <v>85284</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239582</v>
      </c>
      <c r="S6" s="594"/>
      <c r="T6" s="594"/>
      <c r="U6" s="594"/>
      <c r="V6" s="594"/>
      <c r="W6" s="594"/>
      <c r="X6" s="594"/>
      <c r="Y6" s="595"/>
      <c r="Z6" s="596">
        <v>0.6</v>
      </c>
      <c r="AA6" s="596"/>
      <c r="AB6" s="596"/>
      <c r="AC6" s="596"/>
      <c r="AD6" s="597">
        <v>239582</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15972619</v>
      </c>
      <c r="BH6" s="594"/>
      <c r="BI6" s="594"/>
      <c r="BJ6" s="594"/>
      <c r="BK6" s="594"/>
      <c r="BL6" s="594"/>
      <c r="BM6" s="594"/>
      <c r="BN6" s="595"/>
      <c r="BO6" s="596">
        <v>92.7</v>
      </c>
      <c r="BP6" s="596"/>
      <c r="BQ6" s="596"/>
      <c r="BR6" s="596"/>
      <c r="BS6" s="597">
        <v>85284</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365150</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365150</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66511</v>
      </c>
      <c r="S7" s="594"/>
      <c r="T7" s="594"/>
      <c r="U7" s="594"/>
      <c r="V7" s="594"/>
      <c r="W7" s="594"/>
      <c r="X7" s="594"/>
      <c r="Y7" s="595"/>
      <c r="Z7" s="596">
        <v>0.2</v>
      </c>
      <c r="AA7" s="596"/>
      <c r="AB7" s="596"/>
      <c r="AC7" s="596"/>
      <c r="AD7" s="597">
        <v>66511</v>
      </c>
      <c r="AE7" s="597"/>
      <c r="AF7" s="597"/>
      <c r="AG7" s="597"/>
      <c r="AH7" s="597"/>
      <c r="AI7" s="597"/>
      <c r="AJ7" s="597"/>
      <c r="AK7" s="597"/>
      <c r="AL7" s="598">
        <v>0.3</v>
      </c>
      <c r="AM7" s="599"/>
      <c r="AN7" s="599"/>
      <c r="AO7" s="600"/>
      <c r="AP7" s="590" t="s">
        <v>216</v>
      </c>
      <c r="AQ7" s="591"/>
      <c r="AR7" s="591"/>
      <c r="AS7" s="591"/>
      <c r="AT7" s="591"/>
      <c r="AU7" s="591"/>
      <c r="AV7" s="591"/>
      <c r="AW7" s="591"/>
      <c r="AX7" s="591"/>
      <c r="AY7" s="591"/>
      <c r="AZ7" s="591"/>
      <c r="BA7" s="591"/>
      <c r="BB7" s="591"/>
      <c r="BC7" s="591"/>
      <c r="BD7" s="591"/>
      <c r="BE7" s="591"/>
      <c r="BF7" s="592"/>
      <c r="BG7" s="593">
        <v>9041050</v>
      </c>
      <c r="BH7" s="594"/>
      <c r="BI7" s="594"/>
      <c r="BJ7" s="594"/>
      <c r="BK7" s="594"/>
      <c r="BL7" s="594"/>
      <c r="BM7" s="594"/>
      <c r="BN7" s="595"/>
      <c r="BO7" s="596">
        <v>52.5</v>
      </c>
      <c r="BP7" s="596"/>
      <c r="BQ7" s="596"/>
      <c r="BR7" s="596"/>
      <c r="BS7" s="597">
        <v>85284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4502302</v>
      </c>
      <c r="CS7" s="594"/>
      <c r="CT7" s="594"/>
      <c r="CU7" s="594"/>
      <c r="CV7" s="594"/>
      <c r="CW7" s="594"/>
      <c r="CX7" s="594"/>
      <c r="CY7" s="595"/>
      <c r="CZ7" s="596">
        <v>12.9</v>
      </c>
      <c r="DA7" s="596"/>
      <c r="DB7" s="596"/>
      <c r="DC7" s="596"/>
      <c r="DD7" s="602">
        <v>53925</v>
      </c>
      <c r="DE7" s="594"/>
      <c r="DF7" s="594"/>
      <c r="DG7" s="594"/>
      <c r="DH7" s="594"/>
      <c r="DI7" s="594"/>
      <c r="DJ7" s="594"/>
      <c r="DK7" s="594"/>
      <c r="DL7" s="594"/>
      <c r="DM7" s="594"/>
      <c r="DN7" s="594"/>
      <c r="DO7" s="594"/>
      <c r="DP7" s="595"/>
      <c r="DQ7" s="602">
        <v>4007320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295000</v>
      </c>
      <c r="S8" s="594"/>
      <c r="T8" s="594"/>
      <c r="U8" s="594"/>
      <c r="V8" s="594"/>
      <c r="W8" s="594"/>
      <c r="X8" s="594"/>
      <c r="Y8" s="595"/>
      <c r="Z8" s="596">
        <v>0.8</v>
      </c>
      <c r="AA8" s="596"/>
      <c r="AB8" s="596"/>
      <c r="AC8" s="596"/>
      <c r="AD8" s="597">
        <v>295000</v>
      </c>
      <c r="AE8" s="597"/>
      <c r="AF8" s="597"/>
      <c r="AG8" s="597"/>
      <c r="AH8" s="597"/>
      <c r="AI8" s="597"/>
      <c r="AJ8" s="597"/>
      <c r="AK8" s="597"/>
      <c r="AL8" s="598">
        <v>1.4</v>
      </c>
      <c r="AM8" s="599"/>
      <c r="AN8" s="599"/>
      <c r="AO8" s="600"/>
      <c r="AP8" s="590" t="s">
        <v>219</v>
      </c>
      <c r="AQ8" s="591"/>
      <c r="AR8" s="591"/>
      <c r="AS8" s="591"/>
      <c r="AT8" s="591"/>
      <c r="AU8" s="591"/>
      <c r="AV8" s="591"/>
      <c r="AW8" s="591"/>
      <c r="AX8" s="591"/>
      <c r="AY8" s="591"/>
      <c r="AZ8" s="591"/>
      <c r="BA8" s="591"/>
      <c r="BB8" s="591"/>
      <c r="BC8" s="591"/>
      <c r="BD8" s="591"/>
      <c r="BE8" s="591"/>
      <c r="BF8" s="592"/>
      <c r="BG8" s="593">
        <v>191918</v>
      </c>
      <c r="BH8" s="594"/>
      <c r="BI8" s="594"/>
      <c r="BJ8" s="594"/>
      <c r="BK8" s="594"/>
      <c r="BL8" s="594"/>
      <c r="BM8" s="594"/>
      <c r="BN8" s="595"/>
      <c r="BO8" s="596">
        <v>1.1000000000000001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12982376</v>
      </c>
      <c r="CS8" s="594"/>
      <c r="CT8" s="594"/>
      <c r="CU8" s="594"/>
      <c r="CV8" s="594"/>
      <c r="CW8" s="594"/>
      <c r="CX8" s="594"/>
      <c r="CY8" s="595"/>
      <c r="CZ8" s="596">
        <v>37.299999999999997</v>
      </c>
      <c r="DA8" s="596"/>
      <c r="DB8" s="596"/>
      <c r="DC8" s="596"/>
      <c r="DD8" s="602">
        <v>229539</v>
      </c>
      <c r="DE8" s="594"/>
      <c r="DF8" s="594"/>
      <c r="DG8" s="594"/>
      <c r="DH8" s="594"/>
      <c r="DI8" s="594"/>
      <c r="DJ8" s="594"/>
      <c r="DK8" s="594"/>
      <c r="DL8" s="594"/>
      <c r="DM8" s="594"/>
      <c r="DN8" s="594"/>
      <c r="DO8" s="594"/>
      <c r="DP8" s="595"/>
      <c r="DQ8" s="602">
        <v>6247620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160447</v>
      </c>
      <c r="S9" s="594"/>
      <c r="T9" s="594"/>
      <c r="U9" s="594"/>
      <c r="V9" s="594"/>
      <c r="W9" s="594"/>
      <c r="X9" s="594"/>
      <c r="Y9" s="595"/>
      <c r="Z9" s="596">
        <v>0.4</v>
      </c>
      <c r="AA9" s="596"/>
      <c r="AB9" s="596"/>
      <c r="AC9" s="596"/>
      <c r="AD9" s="597">
        <v>160447</v>
      </c>
      <c r="AE9" s="597"/>
      <c r="AF9" s="597"/>
      <c r="AG9" s="597"/>
      <c r="AH9" s="597"/>
      <c r="AI9" s="597"/>
      <c r="AJ9" s="597"/>
      <c r="AK9" s="597"/>
      <c r="AL9" s="598">
        <v>0.8</v>
      </c>
      <c r="AM9" s="599"/>
      <c r="AN9" s="599"/>
      <c r="AO9" s="600"/>
      <c r="AP9" s="590" t="s">
        <v>223</v>
      </c>
      <c r="AQ9" s="591"/>
      <c r="AR9" s="591"/>
      <c r="AS9" s="591"/>
      <c r="AT9" s="591"/>
      <c r="AU9" s="591"/>
      <c r="AV9" s="591"/>
      <c r="AW9" s="591"/>
      <c r="AX9" s="591"/>
      <c r="AY9" s="591"/>
      <c r="AZ9" s="591"/>
      <c r="BA9" s="591"/>
      <c r="BB9" s="591"/>
      <c r="BC9" s="591"/>
      <c r="BD9" s="591"/>
      <c r="BE9" s="591"/>
      <c r="BF9" s="592"/>
      <c r="BG9" s="593">
        <v>8117891</v>
      </c>
      <c r="BH9" s="594"/>
      <c r="BI9" s="594"/>
      <c r="BJ9" s="594"/>
      <c r="BK9" s="594"/>
      <c r="BL9" s="594"/>
      <c r="BM9" s="594"/>
      <c r="BN9" s="595"/>
      <c r="BO9" s="596">
        <v>47.1</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3441528</v>
      </c>
      <c r="CS9" s="594"/>
      <c r="CT9" s="594"/>
      <c r="CU9" s="594"/>
      <c r="CV9" s="594"/>
      <c r="CW9" s="594"/>
      <c r="CX9" s="594"/>
      <c r="CY9" s="595"/>
      <c r="CZ9" s="596">
        <v>9.9</v>
      </c>
      <c r="DA9" s="596"/>
      <c r="DB9" s="596"/>
      <c r="DC9" s="596"/>
      <c r="DD9" s="602">
        <v>328395</v>
      </c>
      <c r="DE9" s="594"/>
      <c r="DF9" s="594"/>
      <c r="DG9" s="594"/>
      <c r="DH9" s="594"/>
      <c r="DI9" s="594"/>
      <c r="DJ9" s="594"/>
      <c r="DK9" s="594"/>
      <c r="DL9" s="594"/>
      <c r="DM9" s="594"/>
      <c r="DN9" s="594"/>
      <c r="DO9" s="594"/>
      <c r="DP9" s="595"/>
      <c r="DQ9" s="602">
        <v>3045560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956269</v>
      </c>
      <c r="S10" s="594"/>
      <c r="T10" s="594"/>
      <c r="U10" s="594"/>
      <c r="V10" s="594"/>
      <c r="W10" s="594"/>
      <c r="X10" s="594"/>
      <c r="Y10" s="595"/>
      <c r="Z10" s="596">
        <v>2.6</v>
      </c>
      <c r="AA10" s="596"/>
      <c r="AB10" s="596"/>
      <c r="AC10" s="596"/>
      <c r="AD10" s="597">
        <v>956269</v>
      </c>
      <c r="AE10" s="597"/>
      <c r="AF10" s="597"/>
      <c r="AG10" s="597"/>
      <c r="AH10" s="597"/>
      <c r="AI10" s="597"/>
      <c r="AJ10" s="597"/>
      <c r="AK10" s="597"/>
      <c r="AL10" s="598">
        <v>4.5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199166</v>
      </c>
      <c r="BH10" s="594"/>
      <c r="BI10" s="594"/>
      <c r="BJ10" s="594"/>
      <c r="BK10" s="594"/>
      <c r="BL10" s="594"/>
      <c r="BM10" s="594"/>
      <c r="BN10" s="595"/>
      <c r="BO10" s="596">
        <v>1.2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8300</v>
      </c>
      <c r="CS10" s="594"/>
      <c r="CT10" s="594"/>
      <c r="CU10" s="594"/>
      <c r="CV10" s="594"/>
      <c r="CW10" s="594"/>
      <c r="CX10" s="594"/>
      <c r="CY10" s="595"/>
      <c r="CZ10" s="596">
        <v>0</v>
      </c>
      <c r="DA10" s="596"/>
      <c r="DB10" s="596"/>
      <c r="DC10" s="596"/>
      <c r="DD10" s="602" t="s">
        <v>220</v>
      </c>
      <c r="DE10" s="594"/>
      <c r="DF10" s="594"/>
      <c r="DG10" s="594"/>
      <c r="DH10" s="594"/>
      <c r="DI10" s="594"/>
      <c r="DJ10" s="594"/>
      <c r="DK10" s="594"/>
      <c r="DL10" s="594"/>
      <c r="DM10" s="594"/>
      <c r="DN10" s="594"/>
      <c r="DO10" s="594"/>
      <c r="DP10" s="595"/>
      <c r="DQ10" s="602">
        <v>8300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6359</v>
      </c>
      <c r="S11" s="594"/>
      <c r="T11" s="594"/>
      <c r="U11" s="594"/>
      <c r="V11" s="594"/>
      <c r="W11" s="594"/>
      <c r="X11" s="594"/>
      <c r="Y11" s="595"/>
      <c r="Z11" s="596">
        <v>0</v>
      </c>
      <c r="AA11" s="596"/>
      <c r="AB11" s="596"/>
      <c r="AC11" s="596"/>
      <c r="AD11" s="597">
        <v>6359</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532075</v>
      </c>
      <c r="BH11" s="594"/>
      <c r="BI11" s="594"/>
      <c r="BJ11" s="594"/>
      <c r="BK11" s="594"/>
      <c r="BL11" s="594"/>
      <c r="BM11" s="594"/>
      <c r="BN11" s="595"/>
      <c r="BO11" s="596">
        <v>3.1</v>
      </c>
      <c r="BP11" s="596"/>
      <c r="BQ11" s="596"/>
      <c r="BR11" s="596"/>
      <c r="BS11" s="602">
        <v>85284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139955</v>
      </c>
      <c r="CS11" s="594"/>
      <c r="CT11" s="594"/>
      <c r="CU11" s="594"/>
      <c r="CV11" s="594"/>
      <c r="CW11" s="594"/>
      <c r="CX11" s="594"/>
      <c r="CY11" s="595"/>
      <c r="CZ11" s="596">
        <v>0.4</v>
      </c>
      <c r="DA11" s="596"/>
      <c r="DB11" s="596"/>
      <c r="DC11" s="596"/>
      <c r="DD11" s="602">
        <v>9313</v>
      </c>
      <c r="DE11" s="594"/>
      <c r="DF11" s="594"/>
      <c r="DG11" s="594"/>
      <c r="DH11" s="594"/>
      <c r="DI11" s="594"/>
      <c r="DJ11" s="594"/>
      <c r="DK11" s="594"/>
      <c r="DL11" s="594"/>
      <c r="DM11" s="594"/>
      <c r="DN11" s="594"/>
      <c r="DO11" s="594"/>
      <c r="DP11" s="595"/>
      <c r="DQ11" s="602">
        <v>116192</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5921395</v>
      </c>
      <c r="BH12" s="594"/>
      <c r="BI12" s="594"/>
      <c r="BJ12" s="594"/>
      <c r="BK12" s="594"/>
      <c r="BL12" s="594"/>
      <c r="BM12" s="594"/>
      <c r="BN12" s="595"/>
      <c r="BO12" s="596">
        <v>34.4</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234123</v>
      </c>
      <c r="CS12" s="594"/>
      <c r="CT12" s="594"/>
      <c r="CU12" s="594"/>
      <c r="CV12" s="594"/>
      <c r="CW12" s="594"/>
      <c r="CX12" s="594"/>
      <c r="CY12" s="595"/>
      <c r="CZ12" s="596">
        <v>0.7</v>
      </c>
      <c r="DA12" s="596"/>
      <c r="DB12" s="596"/>
      <c r="DC12" s="596"/>
      <c r="DD12" s="602">
        <v>3447</v>
      </c>
      <c r="DE12" s="594"/>
      <c r="DF12" s="594"/>
      <c r="DG12" s="594"/>
      <c r="DH12" s="594"/>
      <c r="DI12" s="594"/>
      <c r="DJ12" s="594"/>
      <c r="DK12" s="594"/>
      <c r="DL12" s="594"/>
      <c r="DM12" s="594"/>
      <c r="DN12" s="594"/>
      <c r="DO12" s="594"/>
      <c r="DP12" s="595"/>
      <c r="DQ12" s="602">
        <v>225347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31532</v>
      </c>
      <c r="S13" s="594"/>
      <c r="T13" s="594"/>
      <c r="U13" s="594"/>
      <c r="V13" s="594"/>
      <c r="W13" s="594"/>
      <c r="X13" s="594"/>
      <c r="Y13" s="595"/>
      <c r="Z13" s="596">
        <v>0.1</v>
      </c>
      <c r="AA13" s="596"/>
      <c r="AB13" s="596"/>
      <c r="AC13" s="596"/>
      <c r="AD13" s="597">
        <v>31532</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5920155</v>
      </c>
      <c r="BH13" s="594"/>
      <c r="BI13" s="594"/>
      <c r="BJ13" s="594"/>
      <c r="BK13" s="594"/>
      <c r="BL13" s="594"/>
      <c r="BM13" s="594"/>
      <c r="BN13" s="595"/>
      <c r="BO13" s="596">
        <v>34.4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3197414</v>
      </c>
      <c r="CS13" s="594"/>
      <c r="CT13" s="594"/>
      <c r="CU13" s="594"/>
      <c r="CV13" s="594"/>
      <c r="CW13" s="594"/>
      <c r="CX13" s="594"/>
      <c r="CY13" s="595"/>
      <c r="CZ13" s="596">
        <v>9.1999999999999993</v>
      </c>
      <c r="DA13" s="596"/>
      <c r="DB13" s="596"/>
      <c r="DC13" s="596"/>
      <c r="DD13" s="602">
        <v>1017498</v>
      </c>
      <c r="DE13" s="594"/>
      <c r="DF13" s="594"/>
      <c r="DG13" s="594"/>
      <c r="DH13" s="594"/>
      <c r="DI13" s="594"/>
      <c r="DJ13" s="594"/>
      <c r="DK13" s="594"/>
      <c r="DL13" s="594"/>
      <c r="DM13" s="594"/>
      <c r="DN13" s="594"/>
      <c r="DO13" s="594"/>
      <c r="DP13" s="595"/>
      <c r="DQ13" s="602">
        <v>2505541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106869</v>
      </c>
      <c r="BH14" s="594"/>
      <c r="BI14" s="594"/>
      <c r="BJ14" s="594"/>
      <c r="BK14" s="594"/>
      <c r="BL14" s="594"/>
      <c r="BM14" s="594"/>
      <c r="BN14" s="595"/>
      <c r="BO14" s="596">
        <v>0.6</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1316838</v>
      </c>
      <c r="CS14" s="594"/>
      <c r="CT14" s="594"/>
      <c r="CU14" s="594"/>
      <c r="CV14" s="594"/>
      <c r="CW14" s="594"/>
      <c r="CX14" s="594"/>
      <c r="CY14" s="595"/>
      <c r="CZ14" s="596">
        <v>3.8</v>
      </c>
      <c r="DA14" s="596"/>
      <c r="DB14" s="596"/>
      <c r="DC14" s="596"/>
      <c r="DD14" s="602">
        <v>11045</v>
      </c>
      <c r="DE14" s="594"/>
      <c r="DF14" s="594"/>
      <c r="DG14" s="594"/>
      <c r="DH14" s="594"/>
      <c r="DI14" s="594"/>
      <c r="DJ14" s="594"/>
      <c r="DK14" s="594"/>
      <c r="DL14" s="594"/>
      <c r="DM14" s="594"/>
      <c r="DN14" s="594"/>
      <c r="DO14" s="594"/>
      <c r="DP14" s="595"/>
      <c r="DQ14" s="602">
        <v>1295093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88805</v>
      </c>
      <c r="S15" s="594"/>
      <c r="T15" s="594"/>
      <c r="U15" s="594"/>
      <c r="V15" s="594"/>
      <c r="W15" s="594"/>
      <c r="X15" s="594"/>
      <c r="Y15" s="595"/>
      <c r="Z15" s="596">
        <v>0.2</v>
      </c>
      <c r="AA15" s="596"/>
      <c r="AB15" s="596"/>
      <c r="AC15" s="596"/>
      <c r="AD15" s="597">
        <v>88805</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470807</v>
      </c>
      <c r="BH15" s="594"/>
      <c r="BI15" s="594"/>
      <c r="BJ15" s="594"/>
      <c r="BK15" s="594"/>
      <c r="BL15" s="594"/>
      <c r="BM15" s="594"/>
      <c r="BN15" s="595"/>
      <c r="BO15" s="596">
        <v>2.7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4978190</v>
      </c>
      <c r="CS15" s="594"/>
      <c r="CT15" s="594"/>
      <c r="CU15" s="594"/>
      <c r="CV15" s="594"/>
      <c r="CW15" s="594"/>
      <c r="CX15" s="594"/>
      <c r="CY15" s="595"/>
      <c r="CZ15" s="596">
        <v>14.3</v>
      </c>
      <c r="DA15" s="596"/>
      <c r="DB15" s="596"/>
      <c r="DC15" s="596"/>
      <c r="DD15" s="602">
        <v>1369075</v>
      </c>
      <c r="DE15" s="594"/>
      <c r="DF15" s="594"/>
      <c r="DG15" s="594"/>
      <c r="DH15" s="594"/>
      <c r="DI15" s="594"/>
      <c r="DJ15" s="594"/>
      <c r="DK15" s="594"/>
      <c r="DL15" s="594"/>
      <c r="DM15" s="594"/>
      <c r="DN15" s="594"/>
      <c r="DO15" s="594"/>
      <c r="DP15" s="595"/>
      <c r="DQ15" s="602">
        <v>3471767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3886706</v>
      </c>
      <c r="S16" s="594"/>
      <c r="T16" s="594"/>
      <c r="U16" s="594"/>
      <c r="V16" s="594"/>
      <c r="W16" s="594"/>
      <c r="X16" s="594"/>
      <c r="Y16" s="595"/>
      <c r="Z16" s="596">
        <v>10.4</v>
      </c>
      <c r="AA16" s="596"/>
      <c r="AB16" s="596"/>
      <c r="AC16" s="596"/>
      <c r="AD16" s="597">
        <v>3129503</v>
      </c>
      <c r="AE16" s="597"/>
      <c r="AF16" s="597"/>
      <c r="AG16" s="597"/>
      <c r="AH16" s="597"/>
      <c r="AI16" s="597"/>
      <c r="AJ16" s="597"/>
      <c r="AK16" s="597"/>
      <c r="AL16" s="598">
        <v>14.9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49354</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20714</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3129503</v>
      </c>
      <c r="S17" s="594"/>
      <c r="T17" s="594"/>
      <c r="U17" s="594"/>
      <c r="V17" s="594"/>
      <c r="W17" s="594"/>
      <c r="X17" s="594"/>
      <c r="Y17" s="595"/>
      <c r="Z17" s="596">
        <v>8.4</v>
      </c>
      <c r="AA17" s="596"/>
      <c r="AB17" s="596"/>
      <c r="AC17" s="596"/>
      <c r="AD17" s="597">
        <v>3129503</v>
      </c>
      <c r="AE17" s="597"/>
      <c r="AF17" s="597"/>
      <c r="AG17" s="597"/>
      <c r="AH17" s="597"/>
      <c r="AI17" s="597"/>
      <c r="AJ17" s="597"/>
      <c r="AK17" s="597"/>
      <c r="AL17" s="598">
        <v>14.9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v>432498</v>
      </c>
      <c r="BH17" s="594"/>
      <c r="BI17" s="594"/>
      <c r="BJ17" s="594"/>
      <c r="BK17" s="594"/>
      <c r="BL17" s="594"/>
      <c r="BM17" s="594"/>
      <c r="BN17" s="595"/>
      <c r="BO17" s="596">
        <v>2.5</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3593810</v>
      </c>
      <c r="CS17" s="594"/>
      <c r="CT17" s="594"/>
      <c r="CU17" s="594"/>
      <c r="CV17" s="594"/>
      <c r="CW17" s="594"/>
      <c r="CX17" s="594"/>
      <c r="CY17" s="595"/>
      <c r="CZ17" s="596">
        <v>10.3</v>
      </c>
      <c r="DA17" s="596"/>
      <c r="DB17" s="596"/>
      <c r="DC17" s="596"/>
      <c r="DD17" s="602" t="s">
        <v>220</v>
      </c>
      <c r="DE17" s="594"/>
      <c r="DF17" s="594"/>
      <c r="DG17" s="594"/>
      <c r="DH17" s="594"/>
      <c r="DI17" s="594"/>
      <c r="DJ17" s="594"/>
      <c r="DK17" s="594"/>
      <c r="DL17" s="594"/>
      <c r="DM17" s="594"/>
      <c r="DN17" s="594"/>
      <c r="DO17" s="594"/>
      <c r="DP17" s="595"/>
      <c r="DQ17" s="602">
        <v>3593810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757203</v>
      </c>
      <c r="S18" s="594"/>
      <c r="T18" s="594"/>
      <c r="U18" s="594"/>
      <c r="V18" s="594"/>
      <c r="W18" s="594"/>
      <c r="X18" s="594"/>
      <c r="Y18" s="595"/>
      <c r="Z18" s="596">
        <v>2</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1255214</v>
      </c>
      <c r="BH19" s="594"/>
      <c r="BI19" s="594"/>
      <c r="BJ19" s="594"/>
      <c r="BK19" s="594"/>
      <c r="BL19" s="594"/>
      <c r="BM19" s="594"/>
      <c r="BN19" s="595"/>
      <c r="BO19" s="596">
        <v>7.3</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22959044</v>
      </c>
      <c r="S20" s="594"/>
      <c r="T20" s="594"/>
      <c r="U20" s="594"/>
      <c r="V20" s="594"/>
      <c r="W20" s="594"/>
      <c r="X20" s="594"/>
      <c r="Y20" s="595"/>
      <c r="Z20" s="596">
        <v>61.5</v>
      </c>
      <c r="AA20" s="596"/>
      <c r="AB20" s="596"/>
      <c r="AC20" s="596"/>
      <c r="AD20" s="597">
        <v>20946627</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1255214</v>
      </c>
      <c r="BH20" s="594"/>
      <c r="BI20" s="594"/>
      <c r="BJ20" s="594"/>
      <c r="BK20" s="594"/>
      <c r="BL20" s="594"/>
      <c r="BM20" s="594"/>
      <c r="BN20" s="595"/>
      <c r="BO20" s="596">
        <v>7.3</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34809340</v>
      </c>
      <c r="CS20" s="594"/>
      <c r="CT20" s="594"/>
      <c r="CU20" s="594"/>
      <c r="CV20" s="594"/>
      <c r="CW20" s="594"/>
      <c r="CX20" s="594"/>
      <c r="CY20" s="595"/>
      <c r="CZ20" s="596">
        <v>100</v>
      </c>
      <c r="DA20" s="596"/>
      <c r="DB20" s="596"/>
      <c r="DC20" s="596"/>
      <c r="DD20" s="602">
        <v>3022237</v>
      </c>
      <c r="DE20" s="594"/>
      <c r="DF20" s="594"/>
      <c r="DG20" s="594"/>
      <c r="DH20" s="594"/>
      <c r="DI20" s="594"/>
      <c r="DJ20" s="594"/>
      <c r="DK20" s="594"/>
      <c r="DL20" s="594"/>
      <c r="DM20" s="594"/>
      <c r="DN20" s="594"/>
      <c r="DO20" s="594"/>
      <c r="DP20" s="595"/>
      <c r="DQ20" s="602">
        <v>24902414</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11655</v>
      </c>
      <c r="S21" s="594"/>
      <c r="T21" s="594"/>
      <c r="U21" s="594"/>
      <c r="V21" s="594"/>
      <c r="W21" s="594"/>
      <c r="X21" s="594"/>
      <c r="Y21" s="595"/>
      <c r="Z21" s="596">
        <v>0</v>
      </c>
      <c r="AA21" s="596"/>
      <c r="AB21" s="596"/>
      <c r="AC21" s="596"/>
      <c r="AD21" s="597">
        <v>11655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499242</v>
      </c>
      <c r="S22" s="594"/>
      <c r="T22" s="594"/>
      <c r="U22" s="594"/>
      <c r="V22" s="594"/>
      <c r="W22" s="594"/>
      <c r="X22" s="594"/>
      <c r="Y22" s="595"/>
      <c r="Z22" s="596">
        <v>1.3</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427597</v>
      </c>
      <c r="S23" s="594"/>
      <c r="T23" s="594"/>
      <c r="U23" s="594"/>
      <c r="V23" s="594"/>
      <c r="W23" s="594"/>
      <c r="X23" s="594"/>
      <c r="Y23" s="595"/>
      <c r="Z23" s="596">
        <v>1.1000000000000001</v>
      </c>
      <c r="AA23" s="596"/>
      <c r="AB23" s="596"/>
      <c r="AC23" s="596"/>
      <c r="AD23" s="597">
        <v>35242</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1255214</v>
      </c>
      <c r="BH23" s="594"/>
      <c r="BI23" s="594"/>
      <c r="BJ23" s="594"/>
      <c r="BK23" s="594"/>
      <c r="BL23" s="594"/>
      <c r="BM23" s="594"/>
      <c r="BN23" s="595"/>
      <c r="BO23" s="596">
        <v>7.3</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218493</v>
      </c>
      <c r="S24" s="594"/>
      <c r="T24" s="594"/>
      <c r="U24" s="594"/>
      <c r="V24" s="594"/>
      <c r="W24" s="594"/>
      <c r="X24" s="594"/>
      <c r="Y24" s="595"/>
      <c r="Z24" s="596">
        <v>0.6</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18016464</v>
      </c>
      <c r="CS24" s="583"/>
      <c r="CT24" s="583"/>
      <c r="CU24" s="583"/>
      <c r="CV24" s="583"/>
      <c r="CW24" s="583"/>
      <c r="CX24" s="583"/>
      <c r="CY24" s="584"/>
      <c r="CZ24" s="620">
        <v>51.8</v>
      </c>
      <c r="DA24" s="621"/>
      <c r="DB24" s="621"/>
      <c r="DC24" s="622"/>
      <c r="DD24" s="619">
        <v>12640856</v>
      </c>
      <c r="DE24" s="583"/>
      <c r="DF24" s="583"/>
      <c r="DG24" s="583"/>
      <c r="DH24" s="583"/>
      <c r="DI24" s="583"/>
      <c r="DJ24" s="583"/>
      <c r="DK24" s="584"/>
      <c r="DL24" s="619">
        <v>11978187</v>
      </c>
      <c r="DM24" s="583"/>
      <c r="DN24" s="583"/>
      <c r="DO24" s="583"/>
      <c r="DP24" s="583"/>
      <c r="DQ24" s="583"/>
      <c r="DR24" s="583"/>
      <c r="DS24" s="583"/>
      <c r="DT24" s="583"/>
      <c r="DU24" s="583"/>
      <c r="DV24" s="584"/>
      <c r="DW24" s="587">
        <v>51.9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4706622</v>
      </c>
      <c r="S25" s="594"/>
      <c r="T25" s="594"/>
      <c r="U25" s="594"/>
      <c r="V25" s="594"/>
      <c r="W25" s="594"/>
      <c r="X25" s="594"/>
      <c r="Y25" s="595"/>
      <c r="Z25" s="596">
        <v>12.6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7112642</v>
      </c>
      <c r="CS25" s="625"/>
      <c r="CT25" s="625"/>
      <c r="CU25" s="625"/>
      <c r="CV25" s="625"/>
      <c r="CW25" s="625"/>
      <c r="CX25" s="625"/>
      <c r="CY25" s="626"/>
      <c r="CZ25" s="627">
        <v>20.399999999999999</v>
      </c>
      <c r="DA25" s="628"/>
      <c r="DB25" s="628"/>
      <c r="DC25" s="629"/>
      <c r="DD25" s="602">
        <v>6763668</v>
      </c>
      <c r="DE25" s="625"/>
      <c r="DF25" s="625"/>
      <c r="DG25" s="625"/>
      <c r="DH25" s="625"/>
      <c r="DI25" s="625"/>
      <c r="DJ25" s="625"/>
      <c r="DK25" s="626"/>
      <c r="DL25" s="602">
        <v>6566911</v>
      </c>
      <c r="DM25" s="625"/>
      <c r="DN25" s="625"/>
      <c r="DO25" s="625"/>
      <c r="DP25" s="625"/>
      <c r="DQ25" s="625"/>
      <c r="DR25" s="625"/>
      <c r="DS25" s="625"/>
      <c r="DT25" s="625"/>
      <c r="DU25" s="625"/>
      <c r="DV25" s="626"/>
      <c r="DW25" s="598">
        <v>28.5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4896375</v>
      </c>
      <c r="CS26" s="594"/>
      <c r="CT26" s="594"/>
      <c r="CU26" s="594"/>
      <c r="CV26" s="594"/>
      <c r="CW26" s="594"/>
      <c r="CX26" s="594"/>
      <c r="CY26" s="595"/>
      <c r="CZ26" s="627">
        <v>14.1</v>
      </c>
      <c r="DA26" s="628"/>
      <c r="DB26" s="628"/>
      <c r="DC26" s="629"/>
      <c r="DD26" s="602">
        <v>4623358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2176587</v>
      </c>
      <c r="S27" s="594"/>
      <c r="T27" s="594"/>
      <c r="U27" s="594"/>
      <c r="V27" s="594"/>
      <c r="W27" s="594"/>
      <c r="X27" s="594"/>
      <c r="Y27" s="595"/>
      <c r="Z27" s="596">
        <v>5.8</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17227833</v>
      </c>
      <c r="BH27" s="594"/>
      <c r="BI27" s="594"/>
      <c r="BJ27" s="594"/>
      <c r="BK27" s="594"/>
      <c r="BL27" s="594"/>
      <c r="BM27" s="594"/>
      <c r="BN27" s="595"/>
      <c r="BO27" s="596">
        <v>100</v>
      </c>
      <c r="BP27" s="596"/>
      <c r="BQ27" s="596"/>
      <c r="BR27" s="596"/>
      <c r="BS27" s="602">
        <v>85284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7310012</v>
      </c>
      <c r="CS27" s="625"/>
      <c r="CT27" s="625"/>
      <c r="CU27" s="625"/>
      <c r="CV27" s="625"/>
      <c r="CW27" s="625"/>
      <c r="CX27" s="625"/>
      <c r="CY27" s="626"/>
      <c r="CZ27" s="627">
        <v>21</v>
      </c>
      <c r="DA27" s="628"/>
      <c r="DB27" s="628"/>
      <c r="DC27" s="629"/>
      <c r="DD27" s="602">
        <v>2283378</v>
      </c>
      <c r="DE27" s="625"/>
      <c r="DF27" s="625"/>
      <c r="DG27" s="625"/>
      <c r="DH27" s="625"/>
      <c r="DI27" s="625"/>
      <c r="DJ27" s="625"/>
      <c r="DK27" s="626"/>
      <c r="DL27" s="602">
        <v>2282166</v>
      </c>
      <c r="DM27" s="625"/>
      <c r="DN27" s="625"/>
      <c r="DO27" s="625"/>
      <c r="DP27" s="625"/>
      <c r="DQ27" s="625"/>
      <c r="DR27" s="625"/>
      <c r="DS27" s="625"/>
      <c r="DT27" s="625"/>
      <c r="DU27" s="625"/>
      <c r="DV27" s="626"/>
      <c r="DW27" s="598">
        <v>9.9</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203373</v>
      </c>
      <c r="S28" s="594"/>
      <c r="T28" s="594"/>
      <c r="U28" s="594"/>
      <c r="V28" s="594"/>
      <c r="W28" s="594"/>
      <c r="X28" s="594"/>
      <c r="Y28" s="595"/>
      <c r="Z28" s="596">
        <v>0.5</v>
      </c>
      <c r="AA28" s="596"/>
      <c r="AB28" s="596"/>
      <c r="AC28" s="596"/>
      <c r="AD28" s="597">
        <v>20196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3593810</v>
      </c>
      <c r="CS28" s="594"/>
      <c r="CT28" s="594"/>
      <c r="CU28" s="594"/>
      <c r="CV28" s="594"/>
      <c r="CW28" s="594"/>
      <c r="CX28" s="594"/>
      <c r="CY28" s="595"/>
      <c r="CZ28" s="627">
        <v>10.3</v>
      </c>
      <c r="DA28" s="628"/>
      <c r="DB28" s="628"/>
      <c r="DC28" s="629"/>
      <c r="DD28" s="602">
        <v>3593810</v>
      </c>
      <c r="DE28" s="594"/>
      <c r="DF28" s="594"/>
      <c r="DG28" s="594"/>
      <c r="DH28" s="594"/>
      <c r="DI28" s="594"/>
      <c r="DJ28" s="594"/>
      <c r="DK28" s="595"/>
      <c r="DL28" s="602">
        <v>3129110</v>
      </c>
      <c r="DM28" s="594"/>
      <c r="DN28" s="594"/>
      <c r="DO28" s="594"/>
      <c r="DP28" s="594"/>
      <c r="DQ28" s="594"/>
      <c r="DR28" s="594"/>
      <c r="DS28" s="594"/>
      <c r="DT28" s="594"/>
      <c r="DU28" s="594"/>
      <c r="DV28" s="595"/>
      <c r="DW28" s="598">
        <v>13.6</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148161</v>
      </c>
      <c r="S29" s="594"/>
      <c r="T29" s="594"/>
      <c r="U29" s="594"/>
      <c r="V29" s="594"/>
      <c r="W29" s="594"/>
      <c r="X29" s="594"/>
      <c r="Y29" s="595"/>
      <c r="Z29" s="596">
        <v>0.4</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3593810</v>
      </c>
      <c r="CS29" s="625"/>
      <c r="CT29" s="625"/>
      <c r="CU29" s="625"/>
      <c r="CV29" s="625"/>
      <c r="CW29" s="625"/>
      <c r="CX29" s="625"/>
      <c r="CY29" s="626"/>
      <c r="CZ29" s="627">
        <v>10.3</v>
      </c>
      <c r="DA29" s="628"/>
      <c r="DB29" s="628"/>
      <c r="DC29" s="629"/>
      <c r="DD29" s="602">
        <v>3593810</v>
      </c>
      <c r="DE29" s="625"/>
      <c r="DF29" s="625"/>
      <c r="DG29" s="625"/>
      <c r="DH29" s="625"/>
      <c r="DI29" s="625"/>
      <c r="DJ29" s="625"/>
      <c r="DK29" s="626"/>
      <c r="DL29" s="602">
        <v>3129110</v>
      </c>
      <c r="DM29" s="625"/>
      <c r="DN29" s="625"/>
      <c r="DO29" s="625"/>
      <c r="DP29" s="625"/>
      <c r="DQ29" s="625"/>
      <c r="DR29" s="625"/>
      <c r="DS29" s="625"/>
      <c r="DT29" s="625"/>
      <c r="DU29" s="625"/>
      <c r="DV29" s="626"/>
      <c r="DW29" s="598">
        <v>13.6</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129888</v>
      </c>
      <c r="S30" s="594"/>
      <c r="T30" s="594"/>
      <c r="U30" s="594"/>
      <c r="V30" s="594"/>
      <c r="W30" s="594"/>
      <c r="X30" s="594"/>
      <c r="Y30" s="595"/>
      <c r="Z30" s="596">
        <v>0.3</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99.3</v>
      </c>
      <c r="BH30" s="652"/>
      <c r="BI30" s="652"/>
      <c r="BJ30" s="652"/>
      <c r="BK30" s="652"/>
      <c r="BL30" s="652"/>
      <c r="BM30" s="588">
        <v>92.8</v>
      </c>
      <c r="BN30" s="652"/>
      <c r="BO30" s="652"/>
      <c r="BP30" s="652"/>
      <c r="BQ30" s="653"/>
      <c r="BR30" s="651">
        <v>99.2</v>
      </c>
      <c r="BS30" s="652"/>
      <c r="BT30" s="652"/>
      <c r="BU30" s="652"/>
      <c r="BV30" s="652"/>
      <c r="BW30" s="652"/>
      <c r="BX30" s="588">
        <v>91.9</v>
      </c>
      <c r="BY30" s="652"/>
      <c r="BZ30" s="652"/>
      <c r="CA30" s="652"/>
      <c r="CB30" s="653"/>
      <c r="CD30" s="656"/>
      <c r="CE30" s="657"/>
      <c r="CF30" s="607" t="s">
        <v>292</v>
      </c>
      <c r="CG30" s="608"/>
      <c r="CH30" s="608"/>
      <c r="CI30" s="608"/>
      <c r="CJ30" s="608"/>
      <c r="CK30" s="608"/>
      <c r="CL30" s="608"/>
      <c r="CM30" s="608"/>
      <c r="CN30" s="608"/>
      <c r="CO30" s="608"/>
      <c r="CP30" s="608"/>
      <c r="CQ30" s="609"/>
      <c r="CR30" s="593">
        <v>3389968</v>
      </c>
      <c r="CS30" s="594"/>
      <c r="CT30" s="594"/>
      <c r="CU30" s="594"/>
      <c r="CV30" s="594"/>
      <c r="CW30" s="594"/>
      <c r="CX30" s="594"/>
      <c r="CY30" s="595"/>
      <c r="CZ30" s="627">
        <v>9.6999999999999993</v>
      </c>
      <c r="DA30" s="628"/>
      <c r="DB30" s="628"/>
      <c r="DC30" s="629"/>
      <c r="DD30" s="602">
        <v>3389968</v>
      </c>
      <c r="DE30" s="594"/>
      <c r="DF30" s="594"/>
      <c r="DG30" s="594"/>
      <c r="DH30" s="594"/>
      <c r="DI30" s="594"/>
      <c r="DJ30" s="594"/>
      <c r="DK30" s="595"/>
      <c r="DL30" s="602">
        <v>2925268</v>
      </c>
      <c r="DM30" s="594"/>
      <c r="DN30" s="594"/>
      <c r="DO30" s="594"/>
      <c r="DP30" s="594"/>
      <c r="DQ30" s="594"/>
      <c r="DR30" s="594"/>
      <c r="DS30" s="594"/>
      <c r="DT30" s="594"/>
      <c r="DU30" s="594"/>
      <c r="DV30" s="595"/>
      <c r="DW30" s="598">
        <v>12.7</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2338365</v>
      </c>
      <c r="S31" s="594"/>
      <c r="T31" s="594"/>
      <c r="U31" s="594"/>
      <c r="V31" s="594"/>
      <c r="W31" s="594"/>
      <c r="X31" s="594"/>
      <c r="Y31" s="595"/>
      <c r="Z31" s="596">
        <v>6.3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99.4</v>
      </c>
      <c r="BH31" s="625"/>
      <c r="BI31" s="625"/>
      <c r="BJ31" s="625"/>
      <c r="BK31" s="625"/>
      <c r="BL31" s="625"/>
      <c r="BM31" s="599">
        <v>94.3</v>
      </c>
      <c r="BN31" s="649"/>
      <c r="BO31" s="649"/>
      <c r="BP31" s="649"/>
      <c r="BQ31" s="650"/>
      <c r="BR31" s="648">
        <v>99.3</v>
      </c>
      <c r="BS31" s="625"/>
      <c r="BT31" s="625"/>
      <c r="BU31" s="625"/>
      <c r="BV31" s="625"/>
      <c r="BW31" s="625"/>
      <c r="BX31" s="599">
        <v>93.6</v>
      </c>
      <c r="BY31" s="649"/>
      <c r="BZ31" s="649"/>
      <c r="CA31" s="649"/>
      <c r="CB31" s="650"/>
      <c r="CD31" s="656"/>
      <c r="CE31" s="657"/>
      <c r="CF31" s="607" t="s">
        <v>296</v>
      </c>
      <c r="CG31" s="608"/>
      <c r="CH31" s="608"/>
      <c r="CI31" s="608"/>
      <c r="CJ31" s="608"/>
      <c r="CK31" s="608"/>
      <c r="CL31" s="608"/>
      <c r="CM31" s="608"/>
      <c r="CN31" s="608"/>
      <c r="CO31" s="608"/>
      <c r="CP31" s="608"/>
      <c r="CQ31" s="609"/>
      <c r="CR31" s="593">
        <v>203842</v>
      </c>
      <c r="CS31" s="625"/>
      <c r="CT31" s="625"/>
      <c r="CU31" s="625"/>
      <c r="CV31" s="625"/>
      <c r="CW31" s="625"/>
      <c r="CX31" s="625"/>
      <c r="CY31" s="626"/>
      <c r="CZ31" s="627">
        <v>0.6</v>
      </c>
      <c r="DA31" s="628"/>
      <c r="DB31" s="628"/>
      <c r="DC31" s="629"/>
      <c r="DD31" s="602">
        <v>203842</v>
      </c>
      <c r="DE31" s="625"/>
      <c r="DF31" s="625"/>
      <c r="DG31" s="625"/>
      <c r="DH31" s="625"/>
      <c r="DI31" s="625"/>
      <c r="DJ31" s="625"/>
      <c r="DK31" s="626"/>
      <c r="DL31" s="602">
        <v>203842</v>
      </c>
      <c r="DM31" s="625"/>
      <c r="DN31" s="625"/>
      <c r="DO31" s="625"/>
      <c r="DP31" s="625"/>
      <c r="DQ31" s="625"/>
      <c r="DR31" s="625"/>
      <c r="DS31" s="625"/>
      <c r="DT31" s="625"/>
      <c r="DU31" s="625"/>
      <c r="DV31" s="626"/>
      <c r="DW31" s="598">
        <v>0.9</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898927</v>
      </c>
      <c r="S32" s="594"/>
      <c r="T32" s="594"/>
      <c r="U32" s="594"/>
      <c r="V32" s="594"/>
      <c r="W32" s="594"/>
      <c r="X32" s="594"/>
      <c r="Y32" s="595"/>
      <c r="Z32" s="596">
        <v>2.4</v>
      </c>
      <c r="AA32" s="596"/>
      <c r="AB32" s="596"/>
      <c r="AC32" s="596"/>
      <c r="AD32" s="597">
        <v>3341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90.7</v>
      </c>
      <c r="BN32" s="661"/>
      <c r="BO32" s="661"/>
      <c r="BP32" s="661"/>
      <c r="BQ32" s="663"/>
      <c r="BR32" s="660">
        <v>99</v>
      </c>
      <c r="BS32" s="661"/>
      <c r="BT32" s="661"/>
      <c r="BU32" s="661"/>
      <c r="BV32" s="661"/>
      <c r="BW32" s="661"/>
      <c r="BX32" s="662">
        <v>89.9</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2610400</v>
      </c>
      <c r="S33" s="594"/>
      <c r="T33" s="594"/>
      <c r="U33" s="594"/>
      <c r="V33" s="594"/>
      <c r="W33" s="594"/>
      <c r="X33" s="594"/>
      <c r="Y33" s="595"/>
      <c r="Z33" s="596">
        <v>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13721285</v>
      </c>
      <c r="CS33" s="625"/>
      <c r="CT33" s="625"/>
      <c r="CU33" s="625"/>
      <c r="CV33" s="625"/>
      <c r="CW33" s="625"/>
      <c r="CX33" s="625"/>
      <c r="CY33" s="626"/>
      <c r="CZ33" s="627">
        <v>39.4</v>
      </c>
      <c r="DA33" s="628"/>
      <c r="DB33" s="628"/>
      <c r="DC33" s="629"/>
      <c r="DD33" s="602">
        <v>10819186</v>
      </c>
      <c r="DE33" s="625"/>
      <c r="DF33" s="625"/>
      <c r="DG33" s="625"/>
      <c r="DH33" s="625"/>
      <c r="DI33" s="625"/>
      <c r="DJ33" s="625"/>
      <c r="DK33" s="626"/>
      <c r="DL33" s="602">
        <v>7903869</v>
      </c>
      <c r="DM33" s="625"/>
      <c r="DN33" s="625"/>
      <c r="DO33" s="625"/>
      <c r="DP33" s="625"/>
      <c r="DQ33" s="625"/>
      <c r="DR33" s="625"/>
      <c r="DS33" s="625"/>
      <c r="DT33" s="625"/>
      <c r="DU33" s="625"/>
      <c r="DV33" s="626"/>
      <c r="DW33" s="598">
        <v>34.299999999999997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7073665</v>
      </c>
      <c r="CS34" s="594"/>
      <c r="CT34" s="594"/>
      <c r="CU34" s="594"/>
      <c r="CV34" s="594"/>
      <c r="CW34" s="594"/>
      <c r="CX34" s="594"/>
      <c r="CY34" s="595"/>
      <c r="CZ34" s="627">
        <v>20.3</v>
      </c>
      <c r="DA34" s="628"/>
      <c r="DB34" s="628"/>
      <c r="DC34" s="629"/>
      <c r="DD34" s="602">
        <v>5257905</v>
      </c>
      <c r="DE34" s="594"/>
      <c r="DF34" s="594"/>
      <c r="DG34" s="594"/>
      <c r="DH34" s="594"/>
      <c r="DI34" s="594"/>
      <c r="DJ34" s="594"/>
      <c r="DK34" s="595"/>
      <c r="DL34" s="602">
        <v>4424519</v>
      </c>
      <c r="DM34" s="594"/>
      <c r="DN34" s="594"/>
      <c r="DO34" s="594"/>
      <c r="DP34" s="594"/>
      <c r="DQ34" s="594"/>
      <c r="DR34" s="594"/>
      <c r="DS34" s="594"/>
      <c r="DT34" s="594"/>
      <c r="DU34" s="594"/>
      <c r="DV34" s="595"/>
      <c r="DW34" s="598">
        <v>19.2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2059500</v>
      </c>
      <c r="S35" s="594"/>
      <c r="T35" s="594"/>
      <c r="U35" s="594"/>
      <c r="V35" s="594"/>
      <c r="W35" s="594"/>
      <c r="X35" s="594"/>
      <c r="Y35" s="595"/>
      <c r="Z35" s="596">
        <v>5.5</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3833218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177738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252305</v>
      </c>
      <c r="CS35" s="625"/>
      <c r="CT35" s="625"/>
      <c r="CU35" s="625"/>
      <c r="CV35" s="625"/>
      <c r="CW35" s="625"/>
      <c r="CX35" s="625"/>
      <c r="CY35" s="626"/>
      <c r="CZ35" s="627">
        <v>0.7</v>
      </c>
      <c r="DA35" s="628"/>
      <c r="DB35" s="628"/>
      <c r="DC35" s="629"/>
      <c r="DD35" s="602">
        <v>248732</v>
      </c>
      <c r="DE35" s="625"/>
      <c r="DF35" s="625"/>
      <c r="DG35" s="625"/>
      <c r="DH35" s="625"/>
      <c r="DI35" s="625"/>
      <c r="DJ35" s="625"/>
      <c r="DK35" s="626"/>
      <c r="DL35" s="602">
        <v>248732</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37328354</v>
      </c>
      <c r="S36" s="666"/>
      <c r="T36" s="666"/>
      <c r="U36" s="666"/>
      <c r="V36" s="666"/>
      <c r="W36" s="666"/>
      <c r="X36" s="666"/>
      <c r="Y36" s="667"/>
      <c r="Z36" s="668">
        <v>100</v>
      </c>
      <c r="AA36" s="668"/>
      <c r="AB36" s="668"/>
      <c r="AC36" s="668"/>
      <c r="AD36" s="669">
        <v>21017061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766185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83259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1316704</v>
      </c>
      <c r="CS36" s="594"/>
      <c r="CT36" s="594"/>
      <c r="CU36" s="594"/>
      <c r="CV36" s="594"/>
      <c r="CW36" s="594"/>
      <c r="CX36" s="594"/>
      <c r="CY36" s="595"/>
      <c r="CZ36" s="627">
        <v>3.8</v>
      </c>
      <c r="DA36" s="628"/>
      <c r="DB36" s="628"/>
      <c r="DC36" s="629"/>
      <c r="DD36" s="602">
        <v>1050865</v>
      </c>
      <c r="DE36" s="594"/>
      <c r="DF36" s="594"/>
      <c r="DG36" s="594"/>
      <c r="DH36" s="594"/>
      <c r="DI36" s="594"/>
      <c r="DJ36" s="594"/>
      <c r="DK36" s="595"/>
      <c r="DL36" s="602">
        <v>788580</v>
      </c>
      <c r="DM36" s="594"/>
      <c r="DN36" s="594"/>
      <c r="DO36" s="594"/>
      <c r="DP36" s="594"/>
      <c r="DQ36" s="594"/>
      <c r="DR36" s="594"/>
      <c r="DS36" s="594"/>
      <c r="DT36" s="594"/>
      <c r="DU36" s="594"/>
      <c r="DV36" s="595"/>
      <c r="DW36" s="598">
        <v>3.4</v>
      </c>
      <c r="DX36" s="623"/>
      <c r="DY36" s="623"/>
      <c r="DZ36" s="623"/>
      <c r="EA36" s="623"/>
      <c r="EB36" s="623"/>
      <c r="EC36" s="624"/>
    </row>
    <row r="37" spans="2:133" ht="11.25" customHeight="1">
      <c r="AQ37" s="672" t="s">
        <v>314</v>
      </c>
      <c r="AR37" s="673"/>
      <c r="AS37" s="673"/>
      <c r="AT37" s="673"/>
      <c r="AU37" s="673"/>
      <c r="AV37" s="673"/>
      <c r="AW37" s="673"/>
      <c r="AX37" s="673"/>
      <c r="AY37" s="674"/>
      <c r="AZ37" s="593">
        <v>132727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15449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8364</v>
      </c>
      <c r="CS37" s="625"/>
      <c r="CT37" s="625"/>
      <c r="CU37" s="625"/>
      <c r="CV37" s="625"/>
      <c r="CW37" s="625"/>
      <c r="CX37" s="625"/>
      <c r="CY37" s="626"/>
      <c r="CZ37" s="627">
        <v>0</v>
      </c>
      <c r="DA37" s="628"/>
      <c r="DB37" s="628"/>
      <c r="DC37" s="629"/>
      <c r="DD37" s="602">
        <v>8364</v>
      </c>
      <c r="DE37" s="625"/>
      <c r="DF37" s="625"/>
      <c r="DG37" s="625"/>
      <c r="DH37" s="625"/>
      <c r="DI37" s="625"/>
      <c r="DJ37" s="625"/>
      <c r="DK37" s="626"/>
      <c r="DL37" s="602">
        <v>7559</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107930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26316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3717355</v>
      </c>
      <c r="CS38" s="594"/>
      <c r="CT38" s="594"/>
      <c r="CU38" s="594"/>
      <c r="CV38" s="594"/>
      <c r="CW38" s="594"/>
      <c r="CX38" s="594"/>
      <c r="CY38" s="595"/>
      <c r="CZ38" s="627">
        <v>10.7</v>
      </c>
      <c r="DA38" s="628"/>
      <c r="DB38" s="628"/>
      <c r="DC38" s="629"/>
      <c r="DD38" s="602">
        <v>3173003</v>
      </c>
      <c r="DE38" s="594"/>
      <c r="DF38" s="594"/>
      <c r="DG38" s="594"/>
      <c r="DH38" s="594"/>
      <c r="DI38" s="594"/>
      <c r="DJ38" s="594"/>
      <c r="DK38" s="595"/>
      <c r="DL38" s="602">
        <v>2442038</v>
      </c>
      <c r="DM38" s="594"/>
      <c r="DN38" s="594"/>
      <c r="DO38" s="594"/>
      <c r="DP38" s="594"/>
      <c r="DQ38" s="594"/>
      <c r="DR38" s="594"/>
      <c r="DS38" s="594"/>
      <c r="DT38" s="594"/>
      <c r="DU38" s="594"/>
      <c r="DV38" s="595"/>
      <c r="DW38" s="598">
        <v>10.6</v>
      </c>
      <c r="DX38" s="623"/>
      <c r="DY38" s="623"/>
      <c r="DZ38" s="623"/>
      <c r="EA38" s="623"/>
      <c r="EB38" s="623"/>
      <c r="EC38" s="624"/>
    </row>
    <row r="39" spans="2:133" ht="11.25" customHeight="1">
      <c r="AQ39" s="672" t="s">
        <v>320</v>
      </c>
      <c r="AR39" s="673"/>
      <c r="AS39" s="673"/>
      <c r="AT39" s="673"/>
      <c r="AU39" s="673"/>
      <c r="AV39" s="673"/>
      <c r="AW39" s="673"/>
      <c r="AX39" s="673"/>
      <c r="AY39" s="674"/>
      <c r="AZ39" s="593">
        <v>57445</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1268206</v>
      </c>
      <c r="CS39" s="625"/>
      <c r="CT39" s="625"/>
      <c r="CU39" s="625"/>
      <c r="CV39" s="625"/>
      <c r="CW39" s="625"/>
      <c r="CX39" s="625"/>
      <c r="CY39" s="626"/>
      <c r="CZ39" s="627">
        <v>3.6</v>
      </c>
      <c r="DA39" s="628"/>
      <c r="DB39" s="628"/>
      <c r="DC39" s="629"/>
      <c r="DD39" s="602">
        <v>1088191</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669483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75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93050</v>
      </c>
      <c r="CS40" s="594"/>
      <c r="CT40" s="594"/>
      <c r="CU40" s="594"/>
      <c r="CV40" s="594"/>
      <c r="CW40" s="594"/>
      <c r="CX40" s="594"/>
      <c r="CY40" s="595"/>
      <c r="CZ40" s="627">
        <v>0.3</v>
      </c>
      <c r="DA40" s="628"/>
      <c r="DB40" s="628"/>
      <c r="DC40" s="629"/>
      <c r="DD40" s="602">
        <v>490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2099448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3071591</v>
      </c>
      <c r="CS42" s="594"/>
      <c r="CT42" s="594"/>
      <c r="CU42" s="594"/>
      <c r="CV42" s="594"/>
      <c r="CW42" s="594"/>
      <c r="CX42" s="594"/>
      <c r="CY42" s="595"/>
      <c r="CZ42" s="627">
        <v>8.8000000000000007</v>
      </c>
      <c r="DA42" s="676"/>
      <c r="DB42" s="676"/>
      <c r="DC42" s="677"/>
      <c r="DD42" s="602">
        <v>1442372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125703</v>
      </c>
      <c r="CS43" s="625"/>
      <c r="CT43" s="625"/>
      <c r="CU43" s="625"/>
      <c r="CV43" s="625"/>
      <c r="CW43" s="625"/>
      <c r="CX43" s="625"/>
      <c r="CY43" s="626"/>
      <c r="CZ43" s="627">
        <v>0.4</v>
      </c>
      <c r="DA43" s="628"/>
      <c r="DB43" s="628"/>
      <c r="DC43" s="629"/>
      <c r="DD43" s="602">
        <v>125703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3022237</v>
      </c>
      <c r="CS44" s="594"/>
      <c r="CT44" s="594"/>
      <c r="CU44" s="594"/>
      <c r="CV44" s="594"/>
      <c r="CW44" s="594"/>
      <c r="CX44" s="594"/>
      <c r="CY44" s="595"/>
      <c r="CZ44" s="627">
        <v>8.6999999999999993</v>
      </c>
      <c r="DA44" s="676"/>
      <c r="DB44" s="676"/>
      <c r="DC44" s="677"/>
      <c r="DD44" s="602">
        <v>1421658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1175109</v>
      </c>
      <c r="CS45" s="625"/>
      <c r="CT45" s="625"/>
      <c r="CU45" s="625"/>
      <c r="CV45" s="625"/>
      <c r="CW45" s="625"/>
      <c r="CX45" s="625"/>
      <c r="CY45" s="626"/>
      <c r="CZ45" s="627">
        <v>3.4</v>
      </c>
      <c r="DA45" s="628"/>
      <c r="DB45" s="628"/>
      <c r="DC45" s="629"/>
      <c r="DD45" s="602">
        <v>66895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1843102</v>
      </c>
      <c r="CS46" s="594"/>
      <c r="CT46" s="594"/>
      <c r="CU46" s="594"/>
      <c r="CV46" s="594"/>
      <c r="CW46" s="594"/>
      <c r="CX46" s="594"/>
      <c r="CY46" s="595"/>
      <c r="CZ46" s="627">
        <v>5.3</v>
      </c>
      <c r="DA46" s="676"/>
      <c r="DB46" s="676"/>
      <c r="DC46" s="677"/>
      <c r="DD46" s="602">
        <v>1350737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49354</v>
      </c>
      <c r="CS47" s="625"/>
      <c r="CT47" s="625"/>
      <c r="CU47" s="625"/>
      <c r="CV47" s="625"/>
      <c r="CW47" s="625"/>
      <c r="CX47" s="625"/>
      <c r="CY47" s="626"/>
      <c r="CZ47" s="627">
        <v>0.1</v>
      </c>
      <c r="DA47" s="628"/>
      <c r="DB47" s="628"/>
      <c r="DC47" s="629"/>
      <c r="DD47" s="602">
        <v>20714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34809340</v>
      </c>
      <c r="CS49" s="661"/>
      <c r="CT49" s="661"/>
      <c r="CU49" s="661"/>
      <c r="CV49" s="661"/>
      <c r="CW49" s="661"/>
      <c r="CX49" s="661"/>
      <c r="CY49" s="688"/>
      <c r="CZ49" s="689">
        <v>100</v>
      </c>
      <c r="DA49" s="690"/>
      <c r="DB49" s="690"/>
      <c r="DC49" s="691"/>
      <c r="DD49" s="692">
        <v>24902414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1" zoomScaleNormal="91"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37127</v>
      </c>
      <c r="R7" s="723"/>
      <c r="S7" s="723"/>
      <c r="T7" s="723"/>
      <c r="U7" s="723"/>
      <c r="V7" s="723">
        <v>34606</v>
      </c>
      <c r="W7" s="723"/>
      <c r="X7" s="723"/>
      <c r="Y7" s="723"/>
      <c r="Z7" s="723"/>
      <c r="AA7" s="723">
        <v>2521</v>
      </c>
      <c r="AB7" s="723"/>
      <c r="AC7" s="723"/>
      <c r="AD7" s="723"/>
      <c r="AE7" s="724"/>
      <c r="AF7" s="725">
        <v>1915</v>
      </c>
      <c r="AG7" s="726"/>
      <c r="AH7" s="726"/>
      <c r="AI7" s="726"/>
      <c r="AJ7" s="727"/>
      <c r="AK7" s="762">
        <v>125</v>
      </c>
      <c r="AL7" s="763"/>
      <c r="AM7" s="763"/>
      <c r="AN7" s="763"/>
      <c r="AO7" s="763"/>
      <c r="AP7" s="763">
        <v>19058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537</v>
      </c>
      <c r="BS7" s="766" t="s">
        <v>535</v>
      </c>
      <c r="BT7" s="767"/>
      <c r="BU7" s="767"/>
      <c r="BV7" s="767"/>
      <c r="BW7" s="767"/>
      <c r="BX7" s="767"/>
      <c r="BY7" s="767"/>
      <c r="BZ7" s="767"/>
      <c r="CA7" s="767"/>
      <c r="CB7" s="767"/>
      <c r="CC7" s="767"/>
      <c r="CD7" s="767"/>
      <c r="CE7" s="767"/>
      <c r="CF7" s="767"/>
      <c r="CG7" s="768"/>
      <c r="CH7" s="759">
        <v>0</v>
      </c>
      <c r="CI7" s="760"/>
      <c r="CJ7" s="760"/>
      <c r="CK7" s="760"/>
      <c r="CL7" s="761"/>
      <c r="CM7" s="759">
        <v>63</v>
      </c>
      <c r="CN7" s="760"/>
      <c r="CO7" s="760"/>
      <c r="CP7" s="760"/>
      <c r="CQ7" s="761"/>
      <c r="CR7" s="759">
        <v>5</v>
      </c>
      <c r="CS7" s="760"/>
      <c r="CT7" s="760"/>
      <c r="CU7" s="760"/>
      <c r="CV7" s="761"/>
      <c r="CW7" s="759" t="s">
        <v>476</v>
      </c>
      <c r="CX7" s="760"/>
      <c r="CY7" s="760"/>
      <c r="CZ7" s="760"/>
      <c r="DA7" s="761"/>
      <c r="DB7" s="759" t="s">
        <v>476</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100</v>
      </c>
      <c r="R8" s="747"/>
      <c r="S8" s="747"/>
      <c r="T8" s="747"/>
      <c r="U8" s="747"/>
      <c r="V8" s="747">
        <v>100</v>
      </c>
      <c r="W8" s="747"/>
      <c r="X8" s="747"/>
      <c r="Y8" s="747"/>
      <c r="Z8" s="747"/>
      <c r="AA8" s="747" t="s">
        <v>476</v>
      </c>
      <c r="AB8" s="747"/>
      <c r="AC8" s="747"/>
      <c r="AD8" s="747"/>
      <c r="AE8" s="748"/>
      <c r="AF8" s="749" t="s">
        <v>476</v>
      </c>
      <c r="AG8" s="750"/>
      <c r="AH8" s="750"/>
      <c r="AI8" s="750"/>
      <c r="AJ8" s="751"/>
      <c r="AK8" s="752" t="s">
        <v>476</v>
      </c>
      <c r="AL8" s="753"/>
      <c r="AM8" s="753"/>
      <c r="AN8" s="753"/>
      <c r="AO8" s="753"/>
      <c r="AP8" s="753" t="s">
        <v>476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6</v>
      </c>
      <c r="CI8" s="770"/>
      <c r="CJ8" s="770"/>
      <c r="CK8" s="770"/>
      <c r="CL8" s="771"/>
      <c r="CM8" s="769">
        <v>193</v>
      </c>
      <c r="CN8" s="770"/>
      <c r="CO8" s="770"/>
      <c r="CP8" s="770"/>
      <c r="CQ8" s="771"/>
      <c r="CR8" s="769">
        <v>1</v>
      </c>
      <c r="CS8" s="770"/>
      <c r="CT8" s="770"/>
      <c r="CU8" s="770"/>
      <c r="CV8" s="771"/>
      <c r="CW8" s="769" t="s">
        <v>476</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260</v>
      </c>
      <c r="R9" s="747"/>
      <c r="S9" s="747"/>
      <c r="T9" s="747"/>
      <c r="U9" s="747"/>
      <c r="V9" s="747">
        <v>260</v>
      </c>
      <c r="W9" s="747"/>
      <c r="X9" s="747"/>
      <c r="Y9" s="747"/>
      <c r="Z9" s="747"/>
      <c r="AA9" s="747" t="s">
        <v>476</v>
      </c>
      <c r="AB9" s="747"/>
      <c r="AC9" s="747"/>
      <c r="AD9" s="747"/>
      <c r="AE9" s="748"/>
      <c r="AF9" s="749" t="s">
        <v>476</v>
      </c>
      <c r="AG9" s="750"/>
      <c r="AH9" s="750"/>
      <c r="AI9" s="750"/>
      <c r="AJ9" s="751"/>
      <c r="AK9" s="752" t="s">
        <v>476</v>
      </c>
      <c r="AL9" s="753"/>
      <c r="AM9" s="753"/>
      <c r="AN9" s="753"/>
      <c r="AO9" s="753"/>
      <c r="AP9" s="753">
        <v>368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1915</v>
      </c>
      <c r="AG23" s="782"/>
      <c r="AH23" s="782"/>
      <c r="AI23" s="782"/>
      <c r="AJ23" s="785"/>
      <c r="AK23" s="786"/>
      <c r="AL23" s="787"/>
      <c r="AM23" s="787"/>
      <c r="AN23" s="787"/>
      <c r="AO23" s="787"/>
      <c r="AP23" s="782">
        <v>19426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7027</v>
      </c>
      <c r="R28" s="811"/>
      <c r="S28" s="811"/>
      <c r="T28" s="811"/>
      <c r="U28" s="811"/>
      <c r="V28" s="811">
        <v>6985</v>
      </c>
      <c r="W28" s="811"/>
      <c r="X28" s="811"/>
      <c r="Y28" s="811"/>
      <c r="Z28" s="811"/>
      <c r="AA28" s="811">
        <v>42</v>
      </c>
      <c r="AB28" s="811"/>
      <c r="AC28" s="811"/>
      <c r="AD28" s="811"/>
      <c r="AE28" s="812"/>
      <c r="AF28" s="813">
        <v>42</v>
      </c>
      <c r="AG28" s="811"/>
      <c r="AH28" s="811"/>
      <c r="AI28" s="811"/>
      <c r="AJ28" s="814"/>
      <c r="AK28" s="815">
        <v>1050</v>
      </c>
      <c r="AL28" s="806"/>
      <c r="AM28" s="806"/>
      <c r="AN28" s="806"/>
      <c r="AO28" s="806"/>
      <c r="AP28" s="806" t="s">
        <v>476</v>
      </c>
      <c r="AQ28" s="806"/>
      <c r="AR28" s="806"/>
      <c r="AS28" s="806"/>
      <c r="AT28" s="806"/>
      <c r="AU28" s="806" t="s">
        <v>476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11089</v>
      </c>
      <c r="R29" s="747"/>
      <c r="S29" s="747"/>
      <c r="T29" s="747"/>
      <c r="U29" s="747"/>
      <c r="V29" s="747">
        <v>10910</v>
      </c>
      <c r="W29" s="747"/>
      <c r="X29" s="747"/>
      <c r="Y29" s="747"/>
      <c r="Z29" s="747"/>
      <c r="AA29" s="747">
        <v>179</v>
      </c>
      <c r="AB29" s="747"/>
      <c r="AC29" s="747"/>
      <c r="AD29" s="747"/>
      <c r="AE29" s="748"/>
      <c r="AF29" s="749">
        <v>178</v>
      </c>
      <c r="AG29" s="750"/>
      <c r="AH29" s="750"/>
      <c r="AI29" s="750"/>
      <c r="AJ29" s="751"/>
      <c r="AK29" s="818">
        <v>666</v>
      </c>
      <c r="AL29" s="819"/>
      <c r="AM29" s="819"/>
      <c r="AN29" s="819"/>
      <c r="AO29" s="819"/>
      <c r="AP29" s="819" t="s">
        <v>476</v>
      </c>
      <c r="AQ29" s="819"/>
      <c r="AR29" s="819"/>
      <c r="AS29" s="819"/>
      <c r="AT29" s="819"/>
      <c r="AU29" s="819" t="s">
        <v>476</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1442</v>
      </c>
      <c r="R30" s="747"/>
      <c r="S30" s="747"/>
      <c r="T30" s="747"/>
      <c r="U30" s="747"/>
      <c r="V30" s="747">
        <v>1436</v>
      </c>
      <c r="W30" s="747"/>
      <c r="X30" s="747"/>
      <c r="Y30" s="747"/>
      <c r="Z30" s="747"/>
      <c r="AA30" s="747">
        <v>5</v>
      </c>
      <c r="AB30" s="747"/>
      <c r="AC30" s="747"/>
      <c r="AD30" s="747"/>
      <c r="AE30" s="748"/>
      <c r="AF30" s="749">
        <v>5</v>
      </c>
      <c r="AG30" s="750"/>
      <c r="AH30" s="750"/>
      <c r="AI30" s="750"/>
      <c r="AJ30" s="751"/>
      <c r="AK30" s="818">
        <v>238</v>
      </c>
      <c r="AL30" s="819"/>
      <c r="AM30" s="819"/>
      <c r="AN30" s="819"/>
      <c r="AO30" s="819"/>
      <c r="AP30" s="819" t="s">
        <v>476</v>
      </c>
      <c r="AQ30" s="819"/>
      <c r="AR30" s="819"/>
      <c r="AS30" s="819"/>
      <c r="AT30" s="819"/>
      <c r="AU30" s="819" t="s">
        <v>476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194</v>
      </c>
      <c r="R31" s="747"/>
      <c r="S31" s="747"/>
      <c r="T31" s="747"/>
      <c r="U31" s="747"/>
      <c r="V31" s="747">
        <v>194</v>
      </c>
      <c r="W31" s="747"/>
      <c r="X31" s="747"/>
      <c r="Y31" s="747"/>
      <c r="Z31" s="747"/>
      <c r="AA31" s="747" t="s">
        <v>476</v>
      </c>
      <c r="AB31" s="747"/>
      <c r="AC31" s="747"/>
      <c r="AD31" s="747"/>
      <c r="AE31" s="748"/>
      <c r="AF31" s="749" t="s">
        <v>476</v>
      </c>
      <c r="AG31" s="750"/>
      <c r="AH31" s="750"/>
      <c r="AI31" s="750"/>
      <c r="AJ31" s="751"/>
      <c r="AK31" s="818">
        <v>57</v>
      </c>
      <c r="AL31" s="819"/>
      <c r="AM31" s="819"/>
      <c r="AN31" s="819"/>
      <c r="AO31" s="819"/>
      <c r="AP31" s="819">
        <v>62</v>
      </c>
      <c r="AQ31" s="819"/>
      <c r="AR31" s="819"/>
      <c r="AS31" s="819"/>
      <c r="AT31" s="819"/>
      <c r="AU31" s="819" t="s">
        <v>476</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2836</v>
      </c>
      <c r="R32" s="747"/>
      <c r="S32" s="747"/>
      <c r="T32" s="747"/>
      <c r="U32" s="747"/>
      <c r="V32" s="747">
        <v>3265</v>
      </c>
      <c r="W32" s="747"/>
      <c r="X32" s="747"/>
      <c r="Y32" s="747"/>
      <c r="Z32" s="747"/>
      <c r="AA32" s="747">
        <v>-430</v>
      </c>
      <c r="AB32" s="747"/>
      <c r="AC32" s="747"/>
      <c r="AD32" s="747"/>
      <c r="AE32" s="748"/>
      <c r="AF32" s="749">
        <v>4643</v>
      </c>
      <c r="AG32" s="750"/>
      <c r="AH32" s="750"/>
      <c r="AI32" s="750"/>
      <c r="AJ32" s="751"/>
      <c r="AK32" s="818">
        <v>8</v>
      </c>
      <c r="AL32" s="819"/>
      <c r="AM32" s="819"/>
      <c r="AN32" s="819"/>
      <c r="AO32" s="819"/>
      <c r="AP32" s="819">
        <v>70</v>
      </c>
      <c r="AQ32" s="819"/>
      <c r="AR32" s="819"/>
      <c r="AS32" s="819"/>
      <c r="AT32" s="819"/>
      <c r="AU32" s="819" t="s">
        <v>476</v>
      </c>
      <c r="AV32" s="819"/>
      <c r="AW32" s="819"/>
      <c r="AX32" s="819"/>
      <c r="AY32" s="819"/>
      <c r="AZ32" s="820" t="s">
        <v>476</v>
      </c>
      <c r="BA32" s="820"/>
      <c r="BB32" s="820"/>
      <c r="BC32" s="820"/>
      <c r="BD32" s="820"/>
      <c r="BE32" s="816" t="s">
        <v>531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v>
      </c>
      <c r="R33" s="747"/>
      <c r="S33" s="747"/>
      <c r="T33" s="747"/>
      <c r="U33" s="747"/>
      <c r="V33" s="747">
        <v>58</v>
      </c>
      <c r="W33" s="747"/>
      <c r="X33" s="747"/>
      <c r="Y33" s="747"/>
      <c r="Z33" s="747"/>
      <c r="AA33" s="747">
        <v>-57</v>
      </c>
      <c r="AB33" s="747"/>
      <c r="AC33" s="747"/>
      <c r="AD33" s="747"/>
      <c r="AE33" s="748"/>
      <c r="AF33" s="749">
        <v>56</v>
      </c>
      <c r="AG33" s="750"/>
      <c r="AH33" s="750"/>
      <c r="AI33" s="750"/>
      <c r="AJ33" s="751"/>
      <c r="AK33" s="818">
        <v>67</v>
      </c>
      <c r="AL33" s="819"/>
      <c r="AM33" s="819"/>
      <c r="AN33" s="819"/>
      <c r="AO33" s="819"/>
      <c r="AP33" s="819">
        <v>7768</v>
      </c>
      <c r="AQ33" s="819"/>
      <c r="AR33" s="819"/>
      <c r="AS33" s="819"/>
      <c r="AT33" s="819"/>
      <c r="AU33" s="819">
        <v>3884</v>
      </c>
      <c r="AV33" s="819"/>
      <c r="AW33" s="819"/>
      <c r="AX33" s="819"/>
      <c r="AY33" s="819"/>
      <c r="AZ33" s="820" t="s">
        <v>476</v>
      </c>
      <c r="BA33" s="820"/>
      <c r="BB33" s="820"/>
      <c r="BC33" s="820"/>
      <c r="BD33" s="820"/>
      <c r="BE33" s="816" t="s">
        <v>531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2403</v>
      </c>
      <c r="R34" s="747"/>
      <c r="S34" s="747"/>
      <c r="T34" s="747"/>
      <c r="U34" s="747"/>
      <c r="V34" s="747">
        <v>2401</v>
      </c>
      <c r="W34" s="747"/>
      <c r="X34" s="747"/>
      <c r="Y34" s="747"/>
      <c r="Z34" s="747"/>
      <c r="AA34" s="747">
        <v>2</v>
      </c>
      <c r="AB34" s="747"/>
      <c r="AC34" s="747"/>
      <c r="AD34" s="747"/>
      <c r="AE34" s="748"/>
      <c r="AF34" s="749">
        <v>0</v>
      </c>
      <c r="AG34" s="750"/>
      <c r="AH34" s="750"/>
      <c r="AI34" s="750"/>
      <c r="AJ34" s="751"/>
      <c r="AK34" s="818">
        <v>766</v>
      </c>
      <c r="AL34" s="819"/>
      <c r="AM34" s="819"/>
      <c r="AN34" s="819"/>
      <c r="AO34" s="819"/>
      <c r="AP34" s="819">
        <v>10388</v>
      </c>
      <c r="AQ34" s="819"/>
      <c r="AR34" s="819"/>
      <c r="AS34" s="819"/>
      <c r="AT34" s="819"/>
      <c r="AU34" s="819">
        <v>5994</v>
      </c>
      <c r="AV34" s="819"/>
      <c r="AW34" s="819"/>
      <c r="AX34" s="819"/>
      <c r="AY34" s="819"/>
      <c r="AZ34" s="820" t="s">
        <v>476</v>
      </c>
      <c r="BA34" s="820"/>
      <c r="BB34" s="820"/>
      <c r="BC34" s="820"/>
      <c r="BD34" s="820"/>
      <c r="BE34" s="816" t="s">
        <v>532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4924</v>
      </c>
      <c r="AG63" s="830"/>
      <c r="AH63" s="830"/>
      <c r="AI63" s="830"/>
      <c r="AJ63" s="831"/>
      <c r="AK63" s="832"/>
      <c r="AL63" s="827"/>
      <c r="AM63" s="827"/>
      <c r="AN63" s="827"/>
      <c r="AO63" s="827"/>
      <c r="AP63" s="830">
        <v>18288</v>
      </c>
      <c r="AQ63" s="830"/>
      <c r="AR63" s="830"/>
      <c r="AS63" s="830"/>
      <c r="AT63" s="830"/>
      <c r="AU63" s="830">
        <v>9878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5719</v>
      </c>
      <c r="R68" s="854"/>
      <c r="S68" s="854"/>
      <c r="T68" s="854"/>
      <c r="U68" s="854"/>
      <c r="V68" s="854">
        <v>5670</v>
      </c>
      <c r="W68" s="854"/>
      <c r="X68" s="854"/>
      <c r="Y68" s="854"/>
      <c r="Z68" s="854"/>
      <c r="AA68" s="854">
        <v>49</v>
      </c>
      <c r="AB68" s="854"/>
      <c r="AC68" s="854"/>
      <c r="AD68" s="854"/>
      <c r="AE68" s="854"/>
      <c r="AF68" s="854">
        <v>49</v>
      </c>
      <c r="AG68" s="854"/>
      <c r="AH68" s="854"/>
      <c r="AI68" s="854"/>
      <c r="AJ68" s="854"/>
      <c r="AK68" s="854">
        <v>5</v>
      </c>
      <c r="AL68" s="854"/>
      <c r="AM68" s="854"/>
      <c r="AN68" s="854"/>
      <c r="AO68" s="854"/>
      <c r="AP68" s="854" t="s">
        <v>476</v>
      </c>
      <c r="AQ68" s="854"/>
      <c r="AR68" s="854"/>
      <c r="AS68" s="854"/>
      <c r="AT68" s="854"/>
      <c r="AU68" s="854" t="s">
        <v>476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1264</v>
      </c>
      <c r="R69" s="819"/>
      <c r="S69" s="819"/>
      <c r="T69" s="819"/>
      <c r="U69" s="819"/>
      <c r="V69" s="819">
        <v>1210</v>
      </c>
      <c r="W69" s="819"/>
      <c r="X69" s="819"/>
      <c r="Y69" s="819"/>
      <c r="Z69" s="819"/>
      <c r="AA69" s="819">
        <v>53</v>
      </c>
      <c r="AB69" s="819"/>
      <c r="AC69" s="819"/>
      <c r="AD69" s="819"/>
      <c r="AE69" s="819"/>
      <c r="AF69" s="819">
        <v>53</v>
      </c>
      <c r="AG69" s="819"/>
      <c r="AH69" s="819"/>
      <c r="AI69" s="819"/>
      <c r="AJ69" s="819"/>
      <c r="AK69" s="819" t="s">
        <v>476</v>
      </c>
      <c r="AL69" s="819"/>
      <c r="AM69" s="819"/>
      <c r="AN69" s="819"/>
      <c r="AO69" s="819"/>
      <c r="AP69" s="819" t="s">
        <v>476</v>
      </c>
      <c r="AQ69" s="819"/>
      <c r="AR69" s="819"/>
      <c r="AS69" s="819"/>
      <c r="AT69" s="819"/>
      <c r="AU69" s="819" t="s">
        <v>476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v>
      </c>
      <c r="CS102" s="838"/>
      <c r="CT102" s="838"/>
      <c r="CU102" s="838"/>
      <c r="CV102" s="881"/>
      <c r="CW102" s="880" t="s">
        <v>476</v>
      </c>
      <c r="CX102" s="838"/>
      <c r="CY102" s="838"/>
      <c r="CZ102" s="838"/>
      <c r="DA102" s="881"/>
      <c r="DB102" s="880" t="s">
        <v>476</v>
      </c>
      <c r="DC102" s="838"/>
      <c r="DD102" s="838"/>
      <c r="DE102" s="838"/>
      <c r="DF102" s="881"/>
      <c r="DG102" s="880" t="s">
        <v>476</v>
      </c>
      <c r="DH102" s="838"/>
      <c r="DI102" s="838"/>
      <c r="DJ102" s="838"/>
      <c r="DK102" s="881"/>
      <c r="DL102" s="880" t="s">
        <v>476</v>
      </c>
      <c r="DM102" s="838"/>
      <c r="DN102" s="838"/>
      <c r="DO102" s="838"/>
      <c r="DP102" s="881"/>
      <c r="DQ102" s="880" t="s">
        <v>476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3942999</v>
      </c>
      <c r="AB110" s="890"/>
      <c r="AC110" s="890"/>
      <c r="AD110" s="890"/>
      <c r="AE110" s="891"/>
      <c r="AF110" s="892">
        <v>3576099</v>
      </c>
      <c r="AG110" s="890"/>
      <c r="AH110" s="890"/>
      <c r="AI110" s="890"/>
      <c r="AJ110" s="891"/>
      <c r="AK110" s="892">
        <v>3201256</v>
      </c>
      <c r="AL110" s="890"/>
      <c r="AM110" s="890"/>
      <c r="AN110" s="890"/>
      <c r="AO110" s="891"/>
      <c r="AP110" s="893">
        <v>16.5</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21363443</v>
      </c>
      <c r="BR110" s="927"/>
      <c r="BS110" s="927"/>
      <c r="BT110" s="927"/>
      <c r="BU110" s="927"/>
      <c r="BV110" s="927">
        <v>20257125</v>
      </c>
      <c r="BW110" s="927"/>
      <c r="BX110" s="927"/>
      <c r="BY110" s="927"/>
      <c r="BZ110" s="927"/>
      <c r="CA110" s="927">
        <v>19426434</v>
      </c>
      <c r="CB110" s="927"/>
      <c r="CC110" s="927"/>
      <c r="CD110" s="927"/>
      <c r="CE110" s="927"/>
      <c r="CF110" s="941">
        <v>100.2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77897</v>
      </c>
      <c r="BR111" s="920"/>
      <c r="BS111" s="920"/>
      <c r="BT111" s="920"/>
      <c r="BU111" s="920"/>
      <c r="BV111" s="920">
        <v>28606</v>
      </c>
      <c r="BW111" s="920"/>
      <c r="BX111" s="920"/>
      <c r="BY111" s="920"/>
      <c r="BZ111" s="920"/>
      <c r="CA111" s="920">
        <v>55553</v>
      </c>
      <c r="CB111" s="920"/>
      <c r="CC111" s="920"/>
      <c r="CD111" s="920"/>
      <c r="CE111" s="920"/>
      <c r="CF111" s="914">
        <v>0.3</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6378341</v>
      </c>
      <c r="BR112" s="920"/>
      <c r="BS112" s="920"/>
      <c r="BT112" s="920"/>
      <c r="BU112" s="920"/>
      <c r="BV112" s="920">
        <v>6697793</v>
      </c>
      <c r="BW112" s="920"/>
      <c r="BX112" s="920"/>
      <c r="BY112" s="920"/>
      <c r="BZ112" s="920"/>
      <c r="CA112" s="920">
        <v>9896519</v>
      </c>
      <c r="CB112" s="920"/>
      <c r="CC112" s="920"/>
      <c r="CD112" s="920"/>
      <c r="CE112" s="920"/>
      <c r="CF112" s="914">
        <v>51.1</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399990</v>
      </c>
      <c r="AB113" s="934"/>
      <c r="AC113" s="934"/>
      <c r="AD113" s="934"/>
      <c r="AE113" s="935"/>
      <c r="AF113" s="936">
        <v>442497</v>
      </c>
      <c r="AG113" s="934"/>
      <c r="AH113" s="934"/>
      <c r="AI113" s="934"/>
      <c r="AJ113" s="935"/>
      <c r="AK113" s="936">
        <v>493260</v>
      </c>
      <c r="AL113" s="934"/>
      <c r="AM113" s="934"/>
      <c r="AN113" s="934"/>
      <c r="AO113" s="935"/>
      <c r="AP113" s="937">
        <v>2.5</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7701526</v>
      </c>
      <c r="BR114" s="920"/>
      <c r="BS114" s="920"/>
      <c r="BT114" s="920"/>
      <c r="BU114" s="920"/>
      <c r="BV114" s="920">
        <v>8627303</v>
      </c>
      <c r="BW114" s="920"/>
      <c r="BX114" s="920"/>
      <c r="BY114" s="920"/>
      <c r="BZ114" s="920"/>
      <c r="CA114" s="920">
        <v>8066965</v>
      </c>
      <c r="CB114" s="920"/>
      <c r="CC114" s="920"/>
      <c r="CD114" s="920"/>
      <c r="CE114" s="920"/>
      <c r="CF114" s="914">
        <v>41.6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367027</v>
      </c>
      <c r="BR115" s="920"/>
      <c r="BS115" s="920"/>
      <c r="BT115" s="920"/>
      <c r="BU115" s="920"/>
      <c r="BV115" s="920">
        <v>2226</v>
      </c>
      <c r="BW115" s="920"/>
      <c r="BX115" s="920"/>
      <c r="BY115" s="920"/>
      <c r="BZ115" s="920"/>
      <c r="CA115" s="920">
        <v>2714</v>
      </c>
      <c r="CB115" s="920"/>
      <c r="CC115" s="920"/>
      <c r="CD115" s="920"/>
      <c r="CE115" s="920"/>
      <c r="CF115" s="914">
        <v>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77897</v>
      </c>
      <c r="DH115" s="959"/>
      <c r="DI115" s="959"/>
      <c r="DJ115" s="959"/>
      <c r="DK115" s="960"/>
      <c r="DL115" s="961">
        <v>28606</v>
      </c>
      <c r="DM115" s="959"/>
      <c r="DN115" s="959"/>
      <c r="DO115" s="959"/>
      <c r="DP115" s="960"/>
      <c r="DQ115" s="961">
        <v>55553</v>
      </c>
      <c r="DR115" s="959"/>
      <c r="DS115" s="959"/>
      <c r="DT115" s="959"/>
      <c r="DU115" s="960"/>
      <c r="DV115" s="962">
        <v>0.3</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4342989</v>
      </c>
      <c r="AB117" s="966"/>
      <c r="AC117" s="966"/>
      <c r="AD117" s="966"/>
      <c r="AE117" s="967"/>
      <c r="AF117" s="965">
        <v>4018596</v>
      </c>
      <c r="AG117" s="966"/>
      <c r="AH117" s="966"/>
      <c r="AI117" s="966"/>
      <c r="AJ117" s="967"/>
      <c r="AK117" s="965">
        <v>3694516</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35888234</v>
      </c>
      <c r="BR118" s="986"/>
      <c r="BS118" s="986"/>
      <c r="BT118" s="986"/>
      <c r="BU118" s="986"/>
      <c r="BV118" s="986">
        <v>35613053</v>
      </c>
      <c r="BW118" s="986"/>
      <c r="BX118" s="986"/>
      <c r="BY118" s="986"/>
      <c r="BZ118" s="986"/>
      <c r="CA118" s="986">
        <v>37448185</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10360316</v>
      </c>
      <c r="BR119" s="927"/>
      <c r="BS119" s="927"/>
      <c r="BT119" s="927"/>
      <c r="BU119" s="927"/>
      <c r="BV119" s="927">
        <v>10682986</v>
      </c>
      <c r="BW119" s="927"/>
      <c r="BX119" s="927"/>
      <c r="BY119" s="927"/>
      <c r="BZ119" s="927"/>
      <c r="CA119" s="927">
        <v>12503785</v>
      </c>
      <c r="CB119" s="927"/>
      <c r="CC119" s="927"/>
      <c r="CD119" s="927"/>
      <c r="CE119" s="927"/>
      <c r="CF119" s="941">
        <v>64.5</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8528211</v>
      </c>
      <c r="BR120" s="920"/>
      <c r="BS120" s="920"/>
      <c r="BT120" s="920"/>
      <c r="BU120" s="920"/>
      <c r="BV120" s="920">
        <v>6921430</v>
      </c>
      <c r="BW120" s="920"/>
      <c r="BX120" s="920"/>
      <c r="BY120" s="920"/>
      <c r="BZ120" s="920"/>
      <c r="CA120" s="920">
        <v>6271282</v>
      </c>
      <c r="CB120" s="920"/>
      <c r="CC120" s="920"/>
      <c r="CD120" s="920"/>
      <c r="CE120" s="920"/>
      <c r="CF120" s="914">
        <v>32.4</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6253716</v>
      </c>
      <c r="DH120" s="927"/>
      <c r="DI120" s="927"/>
      <c r="DJ120" s="927"/>
      <c r="DK120" s="927"/>
      <c r="DL120" s="927">
        <v>6088279</v>
      </c>
      <c r="DM120" s="927"/>
      <c r="DN120" s="927"/>
      <c r="DO120" s="927"/>
      <c r="DP120" s="927"/>
      <c r="DQ120" s="927">
        <v>5994035</v>
      </c>
      <c r="DR120" s="927"/>
      <c r="DS120" s="927"/>
      <c r="DT120" s="927"/>
      <c r="DU120" s="927"/>
      <c r="DV120" s="928">
        <v>30.9</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29570750</v>
      </c>
      <c r="BR121" s="986"/>
      <c r="BS121" s="986"/>
      <c r="BT121" s="986"/>
      <c r="BU121" s="986"/>
      <c r="BV121" s="986">
        <v>30514328</v>
      </c>
      <c r="BW121" s="986"/>
      <c r="BX121" s="986"/>
      <c r="BY121" s="986"/>
      <c r="BZ121" s="986"/>
      <c r="CA121" s="986">
        <v>32648925</v>
      </c>
      <c r="CB121" s="986"/>
      <c r="CC121" s="986"/>
      <c r="CD121" s="986"/>
      <c r="CE121" s="986"/>
      <c r="CF121" s="1024">
        <v>168.4</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53105</v>
      </c>
      <c r="DH121" s="920"/>
      <c r="DI121" s="920"/>
      <c r="DJ121" s="920"/>
      <c r="DK121" s="920"/>
      <c r="DL121" s="920">
        <v>556428</v>
      </c>
      <c r="DM121" s="920"/>
      <c r="DN121" s="920"/>
      <c r="DO121" s="920"/>
      <c r="DP121" s="920"/>
      <c r="DQ121" s="920">
        <v>3884030</v>
      </c>
      <c r="DR121" s="920"/>
      <c r="DS121" s="920"/>
      <c r="DT121" s="920"/>
      <c r="DU121" s="920"/>
      <c r="DV121" s="921">
        <v>20</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48459277</v>
      </c>
      <c r="BR122" s="1035"/>
      <c r="BS122" s="1035"/>
      <c r="BT122" s="1035"/>
      <c r="BU122" s="1035"/>
      <c r="BV122" s="1035">
        <v>48118744</v>
      </c>
      <c r="BW122" s="1035"/>
      <c r="BX122" s="1035"/>
      <c r="BY122" s="1035"/>
      <c r="BZ122" s="1035"/>
      <c r="CA122" s="1035">
        <v>51423992</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v>363117</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12.29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3910</v>
      </c>
      <c r="DH127" s="1048"/>
      <c r="DI127" s="1048"/>
      <c r="DJ127" s="1048"/>
      <c r="DK127" s="1048"/>
      <c r="DL127" s="1048">
        <v>2226</v>
      </c>
      <c r="DM127" s="1048"/>
      <c r="DN127" s="1048"/>
      <c r="DO127" s="1048"/>
      <c r="DP127" s="1048"/>
      <c r="DQ127" s="1048">
        <v>2714</v>
      </c>
      <c r="DR127" s="1048"/>
      <c r="DS127" s="1048"/>
      <c r="DT127" s="1048"/>
      <c r="DU127" s="1048"/>
      <c r="DV127" s="1049">
        <v>0</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877463</v>
      </c>
      <c r="AB128" s="1090"/>
      <c r="AC128" s="1090"/>
      <c r="AD128" s="1090"/>
      <c r="AE128" s="1091"/>
      <c r="AF128" s="1092">
        <v>844293</v>
      </c>
      <c r="AG128" s="1090"/>
      <c r="AH128" s="1090"/>
      <c r="AI128" s="1090"/>
      <c r="AJ128" s="1091"/>
      <c r="AK128" s="1092">
        <v>885366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17.29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22182855</v>
      </c>
      <c r="AB129" s="959"/>
      <c r="AC129" s="959"/>
      <c r="AD129" s="959"/>
      <c r="AE129" s="960"/>
      <c r="AF129" s="961">
        <v>22387602</v>
      </c>
      <c r="AG129" s="959"/>
      <c r="AH129" s="959"/>
      <c r="AI129" s="959"/>
      <c r="AJ129" s="960"/>
      <c r="AK129" s="961">
        <v>22270329</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2713783</v>
      </c>
      <c r="AB130" s="959"/>
      <c r="AC130" s="959"/>
      <c r="AD130" s="959"/>
      <c r="AE130" s="960"/>
      <c r="AF130" s="961">
        <v>2753213</v>
      </c>
      <c r="AG130" s="959"/>
      <c r="AH130" s="959"/>
      <c r="AI130" s="959"/>
      <c r="AJ130" s="960"/>
      <c r="AK130" s="961">
        <v>2887398</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19469072</v>
      </c>
      <c r="AB131" s="998"/>
      <c r="AC131" s="998"/>
      <c r="AD131" s="998"/>
      <c r="AE131" s="999"/>
      <c r="AF131" s="1000">
        <v>19634389</v>
      </c>
      <c r="AG131" s="998"/>
      <c r="AH131" s="998"/>
      <c r="AI131" s="998"/>
      <c r="AJ131" s="999"/>
      <c r="AK131" s="1000">
        <v>19382931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3.861216395</v>
      </c>
      <c r="AB132" s="1104"/>
      <c r="AC132" s="1104"/>
      <c r="AD132" s="1104"/>
      <c r="AE132" s="1105"/>
      <c r="AF132" s="1106">
        <v>2.1446554820000001</v>
      </c>
      <c r="AG132" s="1104"/>
      <c r="AH132" s="1104"/>
      <c r="AI132" s="1104"/>
      <c r="AJ132" s="1105"/>
      <c r="AK132" s="1106">
        <v>-0.40369539599999998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4.7</v>
      </c>
      <c r="AB133" s="1111"/>
      <c r="AC133" s="1111"/>
      <c r="AD133" s="1111"/>
      <c r="AE133" s="1112"/>
      <c r="AF133" s="1110">
        <v>3.7</v>
      </c>
      <c r="AG133" s="1111"/>
      <c r="AH133" s="1111"/>
      <c r="AI133" s="1111"/>
      <c r="AJ133" s="1112"/>
      <c r="AK133" s="1110">
        <v>1.8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6" zoomScaleNormal="85" zoomScaleSheetLayoutView="86"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7112642</v>
      </c>
      <c r="L9" s="264">
        <v>58776</v>
      </c>
      <c r="M9" s="265">
        <v>54962</v>
      </c>
      <c r="N9" s="266">
        <v>6.9</v>
      </c>
    </row>
    <row r="10" spans="1:16">
      <c r="A10" s="248"/>
      <c r="B10" s="244"/>
      <c r="C10" s="244"/>
      <c r="D10" s="244"/>
      <c r="E10" s="244"/>
      <c r="F10" s="244"/>
      <c r="G10" s="1119" t="s">
        <v>473</v>
      </c>
      <c r="H10" s="1120"/>
      <c r="I10" s="1120"/>
      <c r="J10" s="1121"/>
      <c r="K10" s="267">
        <v>595298</v>
      </c>
      <c r="L10" s="268">
        <v>4919</v>
      </c>
      <c r="M10" s="269">
        <v>4364</v>
      </c>
      <c r="N10" s="270">
        <v>12.7</v>
      </c>
    </row>
    <row r="11" spans="1:16" ht="13.5" customHeight="1">
      <c r="A11" s="248"/>
      <c r="B11" s="244"/>
      <c r="C11" s="244"/>
      <c r="D11" s="244"/>
      <c r="E11" s="244"/>
      <c r="F11" s="244"/>
      <c r="G11" s="1119" t="s">
        <v>474</v>
      </c>
      <c r="H11" s="1120"/>
      <c r="I11" s="1120"/>
      <c r="J11" s="1121"/>
      <c r="K11" s="267">
        <v>1513</v>
      </c>
      <c r="L11" s="268">
        <v>13</v>
      </c>
      <c r="M11" s="269">
        <v>2588</v>
      </c>
      <c r="N11" s="270">
        <v>-99.5</v>
      </c>
    </row>
    <row r="12" spans="1:16" ht="13.5" customHeight="1">
      <c r="A12" s="248"/>
      <c r="B12" s="244"/>
      <c r="C12" s="244"/>
      <c r="D12" s="244"/>
      <c r="E12" s="244"/>
      <c r="F12" s="244"/>
      <c r="G12" s="1119" t="s">
        <v>475</v>
      </c>
      <c r="H12" s="1120"/>
      <c r="I12" s="1120"/>
      <c r="J12" s="1121"/>
      <c r="K12" s="267" t="s">
        <v>476</v>
      </c>
      <c r="L12" s="268" t="s">
        <v>476</v>
      </c>
      <c r="M12" s="269">
        <v>1192</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231185</v>
      </c>
      <c r="L14" s="268">
        <v>1910</v>
      </c>
      <c r="M14" s="269">
        <v>2687</v>
      </c>
      <c r="N14" s="270">
        <v>-28.9</v>
      </c>
    </row>
    <row r="15" spans="1:16" ht="13.5" customHeight="1">
      <c r="A15" s="248"/>
      <c r="B15" s="244"/>
      <c r="C15" s="244"/>
      <c r="D15" s="244"/>
      <c r="E15" s="244"/>
      <c r="F15" s="244"/>
      <c r="G15" s="1119" t="s">
        <v>479</v>
      </c>
      <c r="H15" s="1120"/>
      <c r="I15" s="1120"/>
      <c r="J15" s="1121"/>
      <c r="K15" s="267">
        <v>125703</v>
      </c>
      <c r="L15" s="268">
        <v>1039</v>
      </c>
      <c r="M15" s="269">
        <v>789</v>
      </c>
      <c r="N15" s="270">
        <v>31.7</v>
      </c>
    </row>
    <row r="16" spans="1:16">
      <c r="A16" s="248"/>
      <c r="B16" s="244"/>
      <c r="C16" s="244"/>
      <c r="D16" s="244"/>
      <c r="E16" s="244"/>
      <c r="F16" s="244"/>
      <c r="G16" s="1122" t="s">
        <v>480</v>
      </c>
      <c r="H16" s="1123"/>
      <c r="I16" s="1123"/>
      <c r="J16" s="1124"/>
      <c r="K16" s="268">
        <v>-730218</v>
      </c>
      <c r="L16" s="268">
        <v>-6034</v>
      </c>
      <c r="M16" s="269">
        <v>-5882</v>
      </c>
      <c r="N16" s="270">
        <v>2.6</v>
      </c>
    </row>
    <row r="17" spans="1:16">
      <c r="A17" s="248"/>
      <c r="B17" s="244"/>
      <c r="C17" s="244"/>
      <c r="D17" s="244"/>
      <c r="E17" s="244"/>
      <c r="F17" s="244"/>
      <c r="G17" s="1122" t="s">
        <v>169</v>
      </c>
      <c r="H17" s="1123"/>
      <c r="I17" s="1123"/>
      <c r="J17" s="1124"/>
      <c r="K17" s="268">
        <v>7336123</v>
      </c>
      <c r="L17" s="268">
        <v>60623</v>
      </c>
      <c r="M17" s="269">
        <v>60699</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6.04</v>
      </c>
      <c r="L21" s="281">
        <v>5.83</v>
      </c>
      <c r="M21" s="282">
        <v>0.21</v>
      </c>
      <c r="N21" s="249"/>
      <c r="O21" s="283"/>
      <c r="P21" s="279"/>
    </row>
    <row r="22" spans="1:16" s="284" customFormat="1">
      <c r="A22" s="279"/>
      <c r="B22" s="249"/>
      <c r="C22" s="249"/>
      <c r="D22" s="249"/>
      <c r="E22" s="249"/>
      <c r="F22" s="249"/>
      <c r="G22" s="1114" t="s">
        <v>486</v>
      </c>
      <c r="H22" s="1115"/>
      <c r="I22" s="1115"/>
      <c r="J22" s="1116"/>
      <c r="K22" s="285">
        <v>100.1</v>
      </c>
      <c r="L22" s="286">
        <v>99.8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3201256</v>
      </c>
      <c r="L32" s="294">
        <v>26454</v>
      </c>
      <c r="M32" s="295">
        <v>32099</v>
      </c>
      <c r="N32" s="296">
        <v>-17.600000000000001</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92</v>
      </c>
      <c r="N34" s="296" t="s">
        <v>476</v>
      </c>
    </row>
    <row r="35" spans="1:16" ht="27" customHeight="1">
      <c r="A35" s="248"/>
      <c r="B35" s="244"/>
      <c r="C35" s="244"/>
      <c r="D35" s="244"/>
      <c r="E35" s="244"/>
      <c r="F35" s="244"/>
      <c r="G35" s="1130" t="s">
        <v>492</v>
      </c>
      <c r="H35" s="1131"/>
      <c r="I35" s="1131"/>
      <c r="J35" s="1132"/>
      <c r="K35" s="294">
        <v>493260</v>
      </c>
      <c r="L35" s="294">
        <v>4076</v>
      </c>
      <c r="M35" s="295">
        <v>6651</v>
      </c>
      <c r="N35" s="296">
        <v>-38.700000000000003</v>
      </c>
    </row>
    <row r="36" spans="1:16" ht="27" customHeight="1">
      <c r="A36" s="248"/>
      <c r="B36" s="244"/>
      <c r="C36" s="244"/>
      <c r="D36" s="244"/>
      <c r="E36" s="244"/>
      <c r="F36" s="244"/>
      <c r="G36" s="1130" t="s">
        <v>493</v>
      </c>
      <c r="H36" s="1131"/>
      <c r="I36" s="1131"/>
      <c r="J36" s="1132"/>
      <c r="K36" s="294" t="s">
        <v>476</v>
      </c>
      <c r="L36" s="294" t="s">
        <v>476</v>
      </c>
      <c r="M36" s="295">
        <v>815</v>
      </c>
      <c r="N36" s="296" t="s">
        <v>476</v>
      </c>
    </row>
    <row r="37" spans="1:16" ht="13.5" customHeight="1">
      <c r="A37" s="248"/>
      <c r="B37" s="244"/>
      <c r="C37" s="244"/>
      <c r="D37" s="244"/>
      <c r="E37" s="244"/>
      <c r="F37" s="244"/>
      <c r="G37" s="1130" t="s">
        <v>494</v>
      </c>
      <c r="H37" s="1131"/>
      <c r="I37" s="1131"/>
      <c r="J37" s="1132"/>
      <c r="K37" s="294" t="s">
        <v>476</v>
      </c>
      <c r="L37" s="294" t="s">
        <v>476</v>
      </c>
      <c r="M37" s="295">
        <v>516</v>
      </c>
      <c r="N37" s="296" t="s">
        <v>476</v>
      </c>
    </row>
    <row r="38" spans="1:16" ht="27" customHeight="1">
      <c r="A38" s="248"/>
      <c r="B38" s="244"/>
      <c r="C38" s="244"/>
      <c r="D38" s="244"/>
      <c r="E38" s="244"/>
      <c r="F38" s="244"/>
      <c r="G38" s="1133" t="s">
        <v>495</v>
      </c>
      <c r="H38" s="1134"/>
      <c r="I38" s="1134"/>
      <c r="J38" s="1135"/>
      <c r="K38" s="297" t="s">
        <v>476</v>
      </c>
      <c r="L38" s="297" t="s">
        <v>476</v>
      </c>
      <c r="M38" s="298">
        <v>2</v>
      </c>
      <c r="N38" s="299" t="s">
        <v>476</v>
      </c>
      <c r="O38" s="293"/>
    </row>
    <row r="39" spans="1:16">
      <c r="A39" s="248"/>
      <c r="B39" s="244"/>
      <c r="C39" s="244"/>
      <c r="D39" s="244"/>
      <c r="E39" s="244"/>
      <c r="F39" s="244"/>
      <c r="G39" s="1133" t="s">
        <v>496</v>
      </c>
      <c r="H39" s="1134"/>
      <c r="I39" s="1134"/>
      <c r="J39" s="1135"/>
      <c r="K39" s="300">
        <v>-885366</v>
      </c>
      <c r="L39" s="300">
        <v>-7316</v>
      </c>
      <c r="M39" s="301">
        <v>-6908</v>
      </c>
      <c r="N39" s="302">
        <v>5.9</v>
      </c>
      <c r="O39" s="293"/>
    </row>
    <row r="40" spans="1:16" ht="27" customHeight="1">
      <c r="A40" s="248"/>
      <c r="B40" s="244"/>
      <c r="C40" s="244"/>
      <c r="D40" s="244"/>
      <c r="E40" s="244"/>
      <c r="F40" s="244"/>
      <c r="G40" s="1130" t="s">
        <v>497</v>
      </c>
      <c r="H40" s="1131"/>
      <c r="I40" s="1131"/>
      <c r="J40" s="1132"/>
      <c r="K40" s="300">
        <v>-2887398</v>
      </c>
      <c r="L40" s="300">
        <v>-23860</v>
      </c>
      <c r="M40" s="301">
        <v>-27513</v>
      </c>
      <c r="N40" s="302">
        <v>-13.3</v>
      </c>
      <c r="O40" s="293"/>
    </row>
    <row r="41" spans="1:16">
      <c r="A41" s="248"/>
      <c r="B41" s="244"/>
      <c r="C41" s="244"/>
      <c r="D41" s="244"/>
      <c r="E41" s="244"/>
      <c r="F41" s="244"/>
      <c r="G41" s="1136" t="s">
        <v>280</v>
      </c>
      <c r="H41" s="1137"/>
      <c r="I41" s="1137"/>
      <c r="J41" s="1138"/>
      <c r="K41" s="294">
        <v>-78248</v>
      </c>
      <c r="L41" s="300">
        <v>-647</v>
      </c>
      <c r="M41" s="301">
        <v>5755</v>
      </c>
      <c r="N41" s="302">
        <v>-111.2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2576967</v>
      </c>
      <c r="J51" s="320">
        <v>21636</v>
      </c>
      <c r="K51" s="321">
        <v>-33.799999999999997</v>
      </c>
      <c r="L51" s="322">
        <v>35965</v>
      </c>
      <c r="M51" s="323">
        <v>4.7</v>
      </c>
      <c r="N51" s="324">
        <v>-38.5</v>
      </c>
    </row>
    <row r="52" spans="1:14">
      <c r="A52" s="248"/>
      <c r="B52" s="244"/>
      <c r="C52" s="244"/>
      <c r="D52" s="244"/>
      <c r="E52" s="244"/>
      <c r="F52" s="244"/>
      <c r="G52" s="325"/>
      <c r="H52" s="326" t="s">
        <v>508</v>
      </c>
      <c r="I52" s="327">
        <v>1912253</v>
      </c>
      <c r="J52" s="328">
        <v>16055</v>
      </c>
      <c r="K52" s="329">
        <v>-13.9</v>
      </c>
      <c r="L52" s="330">
        <v>20136</v>
      </c>
      <c r="M52" s="331">
        <v>1.6</v>
      </c>
      <c r="N52" s="332">
        <v>-15.5</v>
      </c>
    </row>
    <row r="53" spans="1:14">
      <c r="A53" s="248"/>
      <c r="B53" s="244"/>
      <c r="C53" s="244"/>
      <c r="D53" s="244"/>
      <c r="E53" s="244"/>
      <c r="F53" s="244"/>
      <c r="G53" s="310" t="s">
        <v>509</v>
      </c>
      <c r="H53" s="311"/>
      <c r="I53" s="319">
        <v>2506833</v>
      </c>
      <c r="J53" s="320">
        <v>20906</v>
      </c>
      <c r="K53" s="321">
        <v>-3.4</v>
      </c>
      <c r="L53" s="322">
        <v>33903</v>
      </c>
      <c r="M53" s="323">
        <v>-5.7</v>
      </c>
      <c r="N53" s="324">
        <v>2.2999999999999998</v>
      </c>
    </row>
    <row r="54" spans="1:14">
      <c r="A54" s="248"/>
      <c r="B54" s="244"/>
      <c r="C54" s="244"/>
      <c r="D54" s="244"/>
      <c r="E54" s="244"/>
      <c r="F54" s="244"/>
      <c r="G54" s="325"/>
      <c r="H54" s="326" t="s">
        <v>508</v>
      </c>
      <c r="I54" s="327">
        <v>1760445</v>
      </c>
      <c r="J54" s="328">
        <v>14681</v>
      </c>
      <c r="K54" s="329">
        <v>-8.6</v>
      </c>
      <c r="L54" s="330">
        <v>18526</v>
      </c>
      <c r="M54" s="331">
        <v>-8</v>
      </c>
      <c r="N54" s="332">
        <v>-0.6</v>
      </c>
    </row>
    <row r="55" spans="1:14">
      <c r="A55" s="248"/>
      <c r="B55" s="244"/>
      <c r="C55" s="244"/>
      <c r="D55" s="244"/>
      <c r="E55" s="244"/>
      <c r="F55" s="244"/>
      <c r="G55" s="310" t="s">
        <v>510</v>
      </c>
      <c r="H55" s="311"/>
      <c r="I55" s="319">
        <v>3419149</v>
      </c>
      <c r="J55" s="320">
        <v>28250</v>
      </c>
      <c r="K55" s="321">
        <v>35.1</v>
      </c>
      <c r="L55" s="322">
        <v>40849</v>
      </c>
      <c r="M55" s="323">
        <v>20.5</v>
      </c>
      <c r="N55" s="324">
        <v>14.6</v>
      </c>
    </row>
    <row r="56" spans="1:14">
      <c r="A56" s="248"/>
      <c r="B56" s="244"/>
      <c r="C56" s="244"/>
      <c r="D56" s="244"/>
      <c r="E56" s="244"/>
      <c r="F56" s="244"/>
      <c r="G56" s="325"/>
      <c r="H56" s="326" t="s">
        <v>508</v>
      </c>
      <c r="I56" s="327">
        <v>1692722</v>
      </c>
      <c r="J56" s="328">
        <v>13986</v>
      </c>
      <c r="K56" s="329">
        <v>-4.7</v>
      </c>
      <c r="L56" s="330">
        <v>22537</v>
      </c>
      <c r="M56" s="331">
        <v>21.7</v>
      </c>
      <c r="N56" s="332">
        <v>-26.4</v>
      </c>
    </row>
    <row r="57" spans="1:14">
      <c r="A57" s="248"/>
      <c r="B57" s="244"/>
      <c r="C57" s="244"/>
      <c r="D57" s="244"/>
      <c r="E57" s="244"/>
      <c r="F57" s="244"/>
      <c r="G57" s="310" t="s">
        <v>511</v>
      </c>
      <c r="H57" s="311"/>
      <c r="I57" s="319">
        <v>4690727</v>
      </c>
      <c r="J57" s="320">
        <v>38679</v>
      </c>
      <c r="K57" s="321">
        <v>36.9</v>
      </c>
      <c r="L57" s="322">
        <v>40632</v>
      </c>
      <c r="M57" s="323">
        <v>-0.5</v>
      </c>
      <c r="N57" s="324">
        <v>37.4</v>
      </c>
    </row>
    <row r="58" spans="1:14">
      <c r="A58" s="248"/>
      <c r="B58" s="244"/>
      <c r="C58" s="244"/>
      <c r="D58" s="244"/>
      <c r="E58" s="244"/>
      <c r="F58" s="244"/>
      <c r="G58" s="325"/>
      <c r="H58" s="326" t="s">
        <v>508</v>
      </c>
      <c r="I58" s="327">
        <v>2124230</v>
      </c>
      <c r="J58" s="328">
        <v>17516</v>
      </c>
      <c r="K58" s="329">
        <v>25.2</v>
      </c>
      <c r="L58" s="330">
        <v>21402</v>
      </c>
      <c r="M58" s="331">
        <v>-5</v>
      </c>
      <c r="N58" s="332">
        <v>30.2</v>
      </c>
    </row>
    <row r="59" spans="1:14">
      <c r="A59" s="248"/>
      <c r="B59" s="244"/>
      <c r="C59" s="244"/>
      <c r="D59" s="244"/>
      <c r="E59" s="244"/>
      <c r="F59" s="244"/>
      <c r="G59" s="310" t="s">
        <v>512</v>
      </c>
      <c r="H59" s="311"/>
      <c r="I59" s="319">
        <v>3022237</v>
      </c>
      <c r="J59" s="320">
        <v>24974</v>
      </c>
      <c r="K59" s="321">
        <v>-35.4</v>
      </c>
      <c r="L59" s="322">
        <v>45375</v>
      </c>
      <c r="M59" s="323">
        <v>11.7</v>
      </c>
      <c r="N59" s="324">
        <v>-47.1</v>
      </c>
    </row>
    <row r="60" spans="1:14">
      <c r="A60" s="248"/>
      <c r="B60" s="244"/>
      <c r="C60" s="244"/>
      <c r="D60" s="244"/>
      <c r="E60" s="244"/>
      <c r="F60" s="244"/>
      <c r="G60" s="325"/>
      <c r="H60" s="326" t="s">
        <v>508</v>
      </c>
      <c r="I60" s="333">
        <v>1843102</v>
      </c>
      <c r="J60" s="328">
        <v>15231</v>
      </c>
      <c r="K60" s="329">
        <v>-13</v>
      </c>
      <c r="L60" s="330">
        <v>26025</v>
      </c>
      <c r="M60" s="331">
        <v>21.6</v>
      </c>
      <c r="N60" s="332">
        <v>-34.6</v>
      </c>
    </row>
    <row r="61" spans="1:14">
      <c r="A61" s="248"/>
      <c r="B61" s="244"/>
      <c r="C61" s="244"/>
      <c r="D61" s="244"/>
      <c r="E61" s="244"/>
      <c r="F61" s="244"/>
      <c r="G61" s="310" t="s">
        <v>513</v>
      </c>
      <c r="H61" s="334"/>
      <c r="I61" s="335">
        <v>3243183</v>
      </c>
      <c r="J61" s="336">
        <v>26889</v>
      </c>
      <c r="K61" s="337">
        <v>-0.1</v>
      </c>
      <c r="L61" s="338">
        <v>39345</v>
      </c>
      <c r="M61" s="339">
        <v>6.1</v>
      </c>
      <c r="N61" s="324">
        <v>-6.2</v>
      </c>
    </row>
    <row r="62" spans="1:14">
      <c r="A62" s="248"/>
      <c r="B62" s="244"/>
      <c r="C62" s="244"/>
      <c r="D62" s="244"/>
      <c r="E62" s="244"/>
      <c r="F62" s="244"/>
      <c r="G62" s="325"/>
      <c r="H62" s="326" t="s">
        <v>508</v>
      </c>
      <c r="I62" s="327">
        <v>1866550</v>
      </c>
      <c r="J62" s="328">
        <v>15494</v>
      </c>
      <c r="K62" s="329">
        <v>-3</v>
      </c>
      <c r="L62" s="330">
        <v>21725</v>
      </c>
      <c r="M62" s="331">
        <v>6.4</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3" zoomScaleNormal="73" zoomScaleSheetLayoutView="100" workbookViewId="0">
      <selection sqref="A1:XFD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10.75</v>
      </c>
      <c r="G47" s="12">
        <v>10.65</v>
      </c>
      <c r="H47" s="12">
        <v>10.55</v>
      </c>
      <c r="I47" s="12">
        <v>10.7</v>
      </c>
      <c r="J47" s="13">
        <v>10.78</v>
      </c>
    </row>
    <row r="48" spans="2:10" ht="57.75" customHeight="1">
      <c r="B48" s="14"/>
      <c r="C48" s="1141" t="s">
        <v>4</v>
      </c>
      <c r="D48" s="1141"/>
      <c r="E48" s="1142"/>
      <c r="F48" s="15">
        <v>5.81</v>
      </c>
      <c r="G48" s="16">
        <v>5.89</v>
      </c>
      <c r="H48" s="16">
        <v>6.81</v>
      </c>
      <c r="I48" s="16">
        <v>8.34</v>
      </c>
      <c r="J48" s="17">
        <v>8.6</v>
      </c>
    </row>
    <row r="49" spans="2:10" ht="57.75" customHeight="1" thickBot="1">
      <c r="B49" s="18"/>
      <c r="C49" s="1143" t="s">
        <v>5</v>
      </c>
      <c r="D49" s="1143"/>
      <c r="E49" s="1144"/>
      <c r="F49" s="19">
        <v>10</v>
      </c>
      <c r="G49" s="20">
        <v>3.11</v>
      </c>
      <c r="H49" s="20">
        <v>6.36</v>
      </c>
      <c r="I49" s="20">
        <v>6.47</v>
      </c>
      <c r="J49" s="21">
        <v>2.33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6" zoomScaleNormal="66" zoomScaleSheetLayoutView="100" workbookViewId="0">
      <selection sqref="A1:XFD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13.32</v>
      </c>
      <c r="G34" s="33">
        <v>13.25</v>
      </c>
      <c r="H34" s="33">
        <v>18.23</v>
      </c>
      <c r="I34" s="33">
        <v>19.18</v>
      </c>
      <c r="J34" s="34">
        <v>20.84</v>
      </c>
      <c r="K34" s="22"/>
      <c r="L34" s="22"/>
      <c r="M34" s="22"/>
      <c r="N34" s="22"/>
      <c r="O34" s="22"/>
      <c r="P34" s="22"/>
    </row>
    <row r="35" spans="1:16" ht="39" customHeight="1">
      <c r="A35" s="22"/>
      <c r="B35" s="35"/>
      <c r="C35" s="1145" t="s">
        <v>521</v>
      </c>
      <c r="D35" s="1146"/>
      <c r="E35" s="1147"/>
      <c r="F35" s="36">
        <v>5.81</v>
      </c>
      <c r="G35" s="37">
        <v>5.89</v>
      </c>
      <c r="H35" s="37">
        <v>6.8</v>
      </c>
      <c r="I35" s="37">
        <v>8.33</v>
      </c>
      <c r="J35" s="38">
        <v>8.6</v>
      </c>
      <c r="K35" s="22"/>
      <c r="L35" s="22"/>
      <c r="M35" s="22"/>
      <c r="N35" s="22"/>
      <c r="O35" s="22"/>
      <c r="P35" s="22"/>
    </row>
    <row r="36" spans="1:16" ht="39" customHeight="1">
      <c r="A36" s="22"/>
      <c r="B36" s="35"/>
      <c r="C36" s="1145" t="s">
        <v>522</v>
      </c>
      <c r="D36" s="1146"/>
      <c r="E36" s="1147"/>
      <c r="F36" s="36">
        <v>0.12</v>
      </c>
      <c r="G36" s="37">
        <v>2.42</v>
      </c>
      <c r="H36" s="37">
        <v>2.2400000000000002</v>
      </c>
      <c r="I36" s="37">
        <v>2.1800000000000002</v>
      </c>
      <c r="J36" s="38">
        <v>0.79</v>
      </c>
      <c r="K36" s="22"/>
      <c r="L36" s="22"/>
      <c r="M36" s="22"/>
      <c r="N36" s="22"/>
      <c r="O36" s="22"/>
      <c r="P36" s="22"/>
    </row>
    <row r="37" spans="1:16" ht="39" customHeight="1">
      <c r="A37" s="22"/>
      <c r="B37" s="35"/>
      <c r="C37" s="1145" t="s">
        <v>523</v>
      </c>
      <c r="D37" s="1146"/>
      <c r="E37" s="1147"/>
      <c r="F37" s="36">
        <v>0</v>
      </c>
      <c r="G37" s="37">
        <v>0.01</v>
      </c>
      <c r="H37" s="37">
        <v>0.6</v>
      </c>
      <c r="I37" s="37">
        <v>0.32</v>
      </c>
      <c r="J37" s="38">
        <v>0.25</v>
      </c>
      <c r="K37" s="22"/>
      <c r="L37" s="22"/>
      <c r="M37" s="22"/>
      <c r="N37" s="22"/>
      <c r="O37" s="22"/>
      <c r="P37" s="22"/>
    </row>
    <row r="38" spans="1:16" ht="39" customHeight="1">
      <c r="A38" s="22"/>
      <c r="B38" s="35"/>
      <c r="C38" s="1145" t="s">
        <v>524</v>
      </c>
      <c r="D38" s="1146"/>
      <c r="E38" s="1147"/>
      <c r="F38" s="36">
        <v>0.62</v>
      </c>
      <c r="G38" s="37">
        <v>0.3</v>
      </c>
      <c r="H38" s="37">
        <v>0.52</v>
      </c>
      <c r="I38" s="37">
        <v>0.17</v>
      </c>
      <c r="J38" s="38">
        <v>0.19</v>
      </c>
      <c r="K38" s="22"/>
      <c r="L38" s="22"/>
      <c r="M38" s="22"/>
      <c r="N38" s="22"/>
      <c r="O38" s="22"/>
      <c r="P38" s="22"/>
    </row>
    <row r="39" spans="1:16" ht="39" customHeight="1">
      <c r="A39" s="22"/>
      <c r="B39" s="35"/>
      <c r="C39" s="1145" t="s">
        <v>525</v>
      </c>
      <c r="D39" s="1146"/>
      <c r="E39" s="1147"/>
      <c r="F39" s="36">
        <v>0.01</v>
      </c>
      <c r="G39" s="37">
        <v>0.01</v>
      </c>
      <c r="H39" s="37">
        <v>0.02</v>
      </c>
      <c r="I39" s="37">
        <v>0.02</v>
      </c>
      <c r="J39" s="38">
        <v>0.02</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476</v>
      </c>
      <c r="G42" s="37" t="s">
        <v>529</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7" zoomScaleNormal="77" zoomScaleSheetLayoutView="55" workbookViewId="0">
      <selection sqref="A1:XFD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4052</v>
      </c>
      <c r="L45" s="60">
        <v>4211</v>
      </c>
      <c r="M45" s="60">
        <v>3943</v>
      </c>
      <c r="N45" s="60">
        <v>3576</v>
      </c>
      <c r="O45" s="61">
        <v>3201</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386</v>
      </c>
      <c r="L48" s="64">
        <v>384</v>
      </c>
      <c r="M48" s="64">
        <v>400</v>
      </c>
      <c r="N48" s="64">
        <v>442</v>
      </c>
      <c r="O48" s="65">
        <v>493</v>
      </c>
      <c r="P48" s="48"/>
      <c r="Q48" s="48"/>
      <c r="R48" s="48"/>
      <c r="S48" s="48"/>
      <c r="T48" s="48"/>
      <c r="U48" s="48"/>
    </row>
    <row r="49" spans="1:21" ht="30.75" customHeight="1">
      <c r="A49" s="48"/>
      <c r="B49" s="1163"/>
      <c r="C49" s="1164"/>
      <c r="D49" s="62"/>
      <c r="E49" s="1155" t="s">
        <v>16</v>
      </c>
      <c r="F49" s="1155"/>
      <c r="G49" s="1155"/>
      <c r="H49" s="1155"/>
      <c r="I49" s="1155"/>
      <c r="J49" s="1156"/>
      <c r="K49" s="63" t="s">
        <v>476</v>
      </c>
      <c r="L49" s="64" t="s">
        <v>476</v>
      </c>
      <c r="M49" s="64" t="s">
        <v>476</v>
      </c>
      <c r="N49" s="64" t="s">
        <v>476</v>
      </c>
      <c r="O49" s="65" t="s">
        <v>476</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3489</v>
      </c>
      <c r="L52" s="64">
        <v>3581</v>
      </c>
      <c r="M52" s="64">
        <v>3591</v>
      </c>
      <c r="N52" s="64">
        <v>3598</v>
      </c>
      <c r="O52" s="65">
        <v>3773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949</v>
      </c>
      <c r="L53" s="69">
        <v>1014</v>
      </c>
      <c r="M53" s="69">
        <v>752</v>
      </c>
      <c r="N53" s="69">
        <v>420</v>
      </c>
      <c r="O53" s="70">
        <v>-79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2016-05-06T02:02:14Z</cp:lastPrinted>
  <dcterms:created xsi:type="dcterms:W3CDTF">2016-02-15T01:50:50Z</dcterms:created>
  <dcterms:modified xsi:type="dcterms:W3CDTF">2016-05-06T02:02:18Z</dcterms:modified>
</cp:coreProperties>
</file>