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2" tabRatio="94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C38" i="9"/>
  <c r="CO37" i="9"/>
  <c r="BW37" i="9"/>
  <c r="BW38" i="9" s="1"/>
  <c r="BW39" i="9" s="1"/>
  <c r="BW40" i="9" s="1"/>
  <c r="BE37" i="9"/>
  <c r="AM37" i="9"/>
  <c r="BW36" i="9"/>
  <c r="BE36" i="9"/>
  <c r="AM36" i="9"/>
  <c r="BW35" i="9"/>
  <c r="BE35" i="9"/>
  <c r="AM35" i="9"/>
  <c r="C35" i="9"/>
  <c r="C36" i="9" s="1"/>
  <c r="BW34" i="9"/>
  <c r="C34" i="9"/>
  <c r="CO34" i="9" l="1"/>
  <c r="CO35" i="9" s="1"/>
  <c r="CO36" i="9" s="1"/>
  <c r="C37"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AM34" i="9"/>
  <c r="BE34" i="9" l="1"/>
</calcChain>
</file>

<file path=xl/sharedStrings.xml><?xml version="1.0" encoding="utf-8"?>
<sst xmlns="http://schemas.openxmlformats.org/spreadsheetml/2006/main" count="1000" uniqueCount="545">
  <si>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</si>
  <si>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</si>
  <si>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</si>
  <si>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</si>
  <si>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</si>
  <si>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</si>
  <si>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</si>
  <si>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</si>
  <si>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</si>
  <si>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</si>
  <si>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</si>
  <si>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</si>
  <si>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</si>
  <si>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</si>
  <si>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</si>
  <si>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</si>
  <si>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</si>
  <si>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</si>
  <si>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</si>
  <si>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</si>
  <si>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</si>
  <si>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</si>
  <si>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</si>
  <si>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</si>
  <si>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</si>
  <si>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</si>
  <si>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</si>
  <si>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</si>
  <si>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</si>
  <si>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</si>
  <si>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</si>
  <si>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</si>
  <si>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</si>
  <si>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</si>
  <si>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</si>
  <si>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</si>
  <si>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</si>
  <si>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</si>
  <si>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</si>
  <si>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</si>
  <si>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</si>
  <si>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</si>
  <si>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</si>
  <si>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</si>
  <si>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</si>
  <si>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</si>
  <si>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</si>
  <si>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</si>
  <si>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</si>
  <si>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</si>
  <si>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</si>
  <si>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</si>
  <si>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</si>
  <si>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</si>
  <si>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</si>
  <si>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</si>
  <si>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</si>
  <si>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</si>
  <si>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</si>
  <si>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</si>
  <si>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</si>
  <si>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</si>
  <si>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</si>
  <si>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</si>
  <si>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</si>
  <si>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</si>
  <si>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</si>
  <si>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奈良県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</si>
  <si>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</si>
  <si>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</si>
  <si>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</si>
  <si>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</si>
  <si>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</si>
  <si>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</si>
  <si>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</si>
  <si>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</si>
  <si>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</si>
  <si>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</si>
  <si>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</si>
  <si>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</si>
  <si>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</si>
  <si>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</si>
  <si>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葛城市</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</si>
  <si>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</si>
  <si>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</si>
  <si>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</si>
  <si>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</si>
  <si>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</si>
  <si>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</si>
  <si>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</si>
  <si>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</si>
  <si>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</si>
  <si>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</si>
  <si>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</si>
  <si>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</si>
  <si>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</si>
  <si>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</si>
  <si>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</si>
  <si>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</si>
  <si>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</si>
  <si>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</si>
  <si>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</si>
  <si>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</si>
  <si>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</si>
  <si>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</si>
  <si>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</si>
  <si>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</si>
  <si>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</si>
  <si>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</si>
  <si>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</si>
  <si>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</si>
  <si>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</si>
  <si>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</si>
  <si>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</si>
  <si>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</si>
  <si>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</si>
  <si>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</si>
  <si>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</si>
  <si>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</si>
  <si>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</si>
  <si>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</si>
  <si>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</si>
  <si>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</si>
  <si>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</si>
  <si>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</si>
  <si>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</si>
  <si>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</si>
  <si>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</si>
  <si>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</si>
  <si>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</si>
  <si>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</si>
  <si>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</si>
  <si>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</si>
  <si>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</si>
  <si>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</si>
  <si>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</si>
  <si>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</si>
  <si>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</si>
  <si>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</si>
  <si>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</si>
  <si>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</si>
  <si>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</si>
  <si>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</si>
  <si>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</si>
  <si>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</si>
  <si>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</si>
  <si>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</si>
  <si>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</si>
  <si>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</si>
  <si>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</si>
  <si>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</si>
  <si>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</si>
  <si>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</si>
  <si>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</si>
  <si>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</si>
  <si>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</si>
  <si>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</si>
  <si>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</si>
  <si>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</si>
  <si>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</si>
  <si>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</si>
  <si>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</si>
  <si>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</si>
  <si>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</si>
  <si>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</si>
  <si>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</si>
  <si>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</si>
  <si>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</si>
  <si>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</si>
  <si>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</si>
  <si>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</si>
  <si>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</si>
  <si>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</si>
  <si>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</si>
  <si>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</si>
  <si>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</si>
  <si>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</si>
  <si>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</si>
  <si>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</si>
  <si>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</si>
  <si>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</si>
  <si>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</si>
  <si>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</si>
  <si>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</si>
  <si>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</si>
  <si>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</si>
  <si>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</si>
  <si>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</si>
  <si>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</si>
  <si>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</si>
  <si>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</si>
  <si>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</si>
  <si>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</si>
  <si>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</si>
  <si>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奈良県葛城市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</si>
  <si>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</si>
  <si>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</si>
  <si>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</si>
  <si>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</si>
  <si>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</si>
  <si>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</si>
  <si>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</si>
  <si>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</si>
  <si>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</si>
  <si>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</si>
  <si>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</si>
  <si>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</si>
  <si>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</si>
  <si>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</si>
  <si>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</si>
  <si>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</si>
  <si>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</si>
  <si>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</si>
  <si>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</si>
  <si>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</si>
  <si>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</si>
  <si>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</si>
  <si>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</si>
  <si>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</si>
  <si>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</si>
  <si>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</si>
  <si>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</si>
  <si>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</si>
  <si>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</si>
  <si>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</si>
  <si>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</si>
  <si>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</si>
  <si>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</si>
  <si>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</si>
  <si>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</si>
  <si>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</si>
  <si>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</si>
  <si>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</si>
  <si>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</si>
  <si>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</si>
  <si>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</si>
  <si>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</si>
  <si>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</si>
  <si>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</si>
  <si>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</si>
  <si>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</si>
  <si>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</si>
  <si>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</si>
  <si>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</si>
  <si>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</si>
  <si>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</si>
  <si>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</si>
  <si>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</si>
  <si>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</si>
  <si>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</si>
  <si>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</si>
  <si>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</si>
  <si>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</si>
  <si>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</si>
  <si>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</si>
  <si>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</si>
  <si>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</si>
  <si>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</si>
  <si>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</si>
  <si>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</si>
  <si>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</si>
  <si>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</si>
  <si>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</si>
  <si>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</si>
  <si>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</si>
  <si>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</si>
  <si>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</si>
  <si>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</si>
  <si>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</si>
  <si>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</si>
  <si>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</si>
  <si>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</si>
  <si>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</si>
  <si>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</si>
  <si>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</si>
  <si>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</si>
  <si>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</si>
  <si>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</si>
  <si>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</si>
  <si>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</si>
  <si>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</si>
  <si>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</si>
  <si>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</si>
  <si>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</si>
  <si>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</si>
  <si>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</si>
  <si>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</si>
  <si>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</si>
  <si>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</si>
  <si>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</si>
  <si>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</si>
  <si>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</si>
  <si>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</si>
  <si>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</si>
  <si>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</si>
  <si>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</si>
  <si>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</si>
  <si>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</si>
  <si>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</si>
  <si>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</si>
  <si>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</si>
  <si>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</si>
  <si>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</si>
  <si>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</si>
  <si>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</si>
  <si>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</si>
  <si>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</si>
  <si>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</si>
  <si>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</si>
  <si>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</si>
  <si>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</si>
  <si>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</si>
  <si>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</si>
  <si>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</si>
  <si>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</si>
  <si>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</si>
  <si>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</si>
  <si>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</si>
  <si>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</si>
  <si>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</si>
  <si>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</si>
  <si>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</si>
  <si>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</si>
  <si>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</si>
  <si>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</si>
  <si>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</si>
  <si>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</si>
  <si>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</si>
  <si>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</si>
  <si>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</si>
  <si>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</si>
  <si>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</si>
  <si>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</si>
  <si>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</si>
  <si>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</si>
  <si>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</si>
  <si>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</si>
  <si>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</si>
  <si>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</si>
  <si>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</si>
  <si>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</si>
  <si>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</si>
  <si>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</si>
  <si>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</si>
  <si>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</si>
  <si>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奈良県葛城市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</si>
  <si>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</si>
  <si>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</si>
  <si>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</si>
  <si>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</si>
  <si>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</si>
  <si>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</si>
  <si>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</si>
  <si>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</si>
  <si>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</si>
  <si>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</si>
  <si>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</si>
  <si>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</si>
  <si>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</si>
  <si>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</si>
  <si>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</si>
  <si>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</si>
  <si>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</si>
  <si>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</si>
  <si>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</si>
  <si>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</si>
  <si>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学校給食特別会計</t>
    <phoneticPr fontId="5"/>
  </si>
  <si>
    <t>住宅新築資金等貸付金特別会計</t>
    <phoneticPr fontId="5"/>
  </si>
  <si>
    <t>霊苑事業特別会計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</si>
  <si>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</si>
  <si>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</si>
  <si>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</si>
  <si>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</si>
  <si>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</si>
  <si>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</si>
  <si>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</si>
  <si>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</si>
  <si>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</si>
  <si>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</si>
  <si>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</si>
  <si>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</si>
  <si>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</si>
  <si>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</si>
  <si>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</si>
  <si>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介護保険特別会計（介護サービス事業勘定）</t>
    <phoneticPr fontId="5"/>
  </si>
  <si>
    <t>葛城市・広陵町介護認定審査会特別会計</t>
    <phoneticPr fontId="5"/>
  </si>
  <si>
    <t>後期高齢者医療保険特別会計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</si>
  <si>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</si>
  <si>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</si>
  <si>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</si>
  <si>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</si>
  <si>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</si>
  <si>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</si>
  <si>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</si>
  <si>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</si>
  <si>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</si>
  <si>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</si>
  <si>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</si>
  <si>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</si>
  <si>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</si>
  <si>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</si>
  <si>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</si>
  <si>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</si>
  <si>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</si>
  <si>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</si>
  <si>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</si>
  <si>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</si>
  <si>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</si>
  <si>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</si>
  <si>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</si>
  <si>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</si>
  <si>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</si>
  <si>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</si>
  <si>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</si>
  <si>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</si>
  <si>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</si>
  <si>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</si>
  <si>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</si>
  <si>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</si>
  <si>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</si>
  <si>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</si>
  <si>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</si>
  <si>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</si>
  <si>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</si>
  <si>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</si>
  <si>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</si>
  <si>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</si>
  <si>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</si>
  <si>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</si>
  <si>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</si>
  <si>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</si>
  <si>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</si>
  <si>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</si>
  <si>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</si>
  <si>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</si>
  <si>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</si>
  <si>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</si>
  <si>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</si>
  <si>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</si>
  <si>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</si>
  <si>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</si>
  <si>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</si>
  <si>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</si>
  <si>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</si>
  <si>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</si>
  <si>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</si>
  <si>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</si>
  <si>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</si>
  <si>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</si>
  <si>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</si>
  <si>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</si>
  <si>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</si>
  <si>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</si>
  <si>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</si>
  <si>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</si>
  <si>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</si>
  <si>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</si>
  <si>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</si>
  <si>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</si>
  <si>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</si>
  <si>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</si>
  <si>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</si>
  <si>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</si>
  <si>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</si>
  <si>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</si>
  <si>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</si>
  <si>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</si>
  <si>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</si>
  <si>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</si>
  <si>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</si>
  <si>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</si>
  <si>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</si>
  <si>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</si>
  <si>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</si>
  <si>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</si>
  <si>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</si>
  <si>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</si>
  <si>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</si>
  <si>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</si>
  <si>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</si>
  <si>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</si>
  <si>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</si>
  <si>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</si>
  <si>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</si>
  <si>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</si>
  <si>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</si>
  <si>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</si>
  <si>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</si>
  <si>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</si>
  <si>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</si>
  <si>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</si>
  <si>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</si>
  <si>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</si>
  <si>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</si>
  <si>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</si>
  <si>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</si>
  <si>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</si>
  <si>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</si>
  <si>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</si>
  <si>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</si>
  <si>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</si>
  <si>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</si>
  <si>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</si>
  <si>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</si>
  <si>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</si>
  <si>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</si>
  <si>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</si>
  <si>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</si>
  <si>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</si>
  <si>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</si>
  <si>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</si>
  <si>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</si>
  <si>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</si>
  <si>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</si>
  <si>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</si>
  <si>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</si>
  <si>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</si>
  <si>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</si>
  <si>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</si>
  <si>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</si>
  <si>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</si>
  <si>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</si>
  <si>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</si>
  <si>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</si>
  <si>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</si>
  <si>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国民健康保険特別会計</t>
  </si>
  <si>
    <t>介護保険特別会計（保険事業勘定）</t>
  </si>
  <si>
    <t>下水道事業特別会計</t>
  </si>
  <si>
    <t>霊苑事業特別会計</t>
  </si>
  <si>
    <t>後期高齢者医療保険特別会計</t>
  </si>
  <si>
    <t>学校給食特別会計</t>
  </si>
  <si>
    <t>その他会計（赤字）</t>
  </si>
  <si>
    <t>その他会計（黒字）</t>
  </si>
  <si>
    <t>○</t>
    <phoneticPr fontId="2"/>
  </si>
  <si>
    <t>○</t>
    <phoneticPr fontId="2"/>
  </si>
  <si>
    <t>葛城市土地開発公社</t>
    <rPh sb="0" eb="3">
      <t>カツラギシ</t>
    </rPh>
    <rPh sb="3" eb="5">
      <t>トチ</t>
    </rPh>
    <rPh sb="5" eb="7">
      <t>カイハツ</t>
    </rPh>
    <rPh sb="7" eb="9">
      <t>コウシャ</t>
    </rPh>
    <phoneticPr fontId="2"/>
  </si>
  <si>
    <t>奈良県信用保証協会</t>
    <rPh sb="0" eb="3">
      <t>ナラケン</t>
    </rPh>
    <rPh sb="3" eb="5">
      <t>シンヨウ</t>
    </rPh>
    <rPh sb="5" eb="7">
      <t>ホショウ</t>
    </rPh>
    <rPh sb="7" eb="9">
      <t>キョウカイ</t>
    </rPh>
    <phoneticPr fontId="2"/>
  </si>
  <si>
    <t>葛城市シルバー人材センター</t>
    <rPh sb="0" eb="3">
      <t>カツラギシ</t>
    </rPh>
    <rPh sb="7" eb="9">
      <t>ジンザイ</t>
    </rPh>
    <phoneticPr fontId="2"/>
  </si>
  <si>
    <t>奈良県葛城地区清掃事務組合</t>
    <rPh sb="0" eb="3">
      <t>ナラケン</t>
    </rPh>
    <rPh sb="3" eb="5">
      <t>カツラギ</t>
    </rPh>
    <rPh sb="5" eb="7">
      <t>チク</t>
    </rPh>
    <rPh sb="7" eb="9">
      <t>セイソウ</t>
    </rPh>
    <rPh sb="9" eb="11">
      <t>ジム</t>
    </rPh>
    <rPh sb="11" eb="13">
      <t>クミアイ</t>
    </rPh>
    <phoneticPr fontId="2"/>
  </si>
  <si>
    <t>奈良県市町村総合事務組合</t>
    <rPh sb="0" eb="3">
      <t>ナラケン</t>
    </rPh>
    <rPh sb="3" eb="6">
      <t>シチョウソン</t>
    </rPh>
    <rPh sb="6" eb="8">
      <t>ソウゴウ</t>
    </rPh>
    <rPh sb="8" eb="10">
      <t>ジム</t>
    </rPh>
    <rPh sb="10" eb="12">
      <t>クミアイ</t>
    </rPh>
    <phoneticPr fontId="2"/>
  </si>
  <si>
    <t>葛城広域行政事務組合</t>
    <rPh sb="0" eb="2">
      <t>カツラギ</t>
    </rPh>
    <rPh sb="2" eb="4">
      <t>コウイキ</t>
    </rPh>
    <rPh sb="4" eb="6">
      <t>ギョウセイ</t>
    </rPh>
    <rPh sb="6" eb="8">
      <t>ジム</t>
    </rPh>
    <rPh sb="8" eb="10">
      <t>クミアイ</t>
    </rPh>
    <phoneticPr fontId="2"/>
  </si>
  <si>
    <t>奈良県住宅新築資金等貸付金回収管理組合</t>
    <rPh sb="0" eb="3">
      <t>ナラケン</t>
    </rPh>
    <rPh sb="3" eb="5">
      <t>ジュウタク</t>
    </rPh>
    <rPh sb="5" eb="7">
      <t>シンチク</t>
    </rPh>
    <rPh sb="7" eb="9">
      <t>シキン</t>
    </rPh>
    <rPh sb="9" eb="10">
      <t>トウ</t>
    </rPh>
    <rPh sb="10" eb="12">
      <t>カシツケ</t>
    </rPh>
    <rPh sb="12" eb="13">
      <t>キン</t>
    </rPh>
    <rPh sb="13" eb="15">
      <t>カイシュウ</t>
    </rPh>
    <rPh sb="15" eb="17">
      <t>カンリ</t>
    </rPh>
    <rPh sb="17" eb="19">
      <t>クミアイ</t>
    </rPh>
    <phoneticPr fontId="2"/>
  </si>
  <si>
    <t>奈良県後期高齢者医療広域連合</t>
    <rPh sb="0" eb="3">
      <t>ナラケン</t>
    </rPh>
    <rPh sb="3" eb="5">
      <t>コウキ</t>
    </rPh>
    <rPh sb="5" eb="8">
      <t>コウレイシャ</t>
    </rPh>
    <rPh sb="8" eb="10">
      <t>イリョウ</t>
    </rPh>
    <rPh sb="10" eb="12">
      <t>コウイキ</t>
    </rPh>
    <rPh sb="12" eb="14">
      <t>レンゴウ</t>
    </rPh>
    <phoneticPr fontId="2"/>
  </si>
  <si>
    <t>奈良県広域消防組合</t>
    <rPh sb="0" eb="3">
      <t>ナラケン</t>
    </rPh>
    <rPh sb="3" eb="5">
      <t>コウイキ</t>
    </rPh>
    <rPh sb="5" eb="7">
      <t>ショウボウ</t>
    </rPh>
    <rPh sb="7" eb="9">
      <t>クミアイ</t>
    </rPh>
    <phoneticPr fontId="2"/>
  </si>
  <si>
    <t>奈良広域水質検査センター組合</t>
    <rPh sb="0" eb="2">
      <t>ナラ</t>
    </rPh>
    <rPh sb="2" eb="4">
      <t>コウイキ</t>
    </rPh>
    <rPh sb="4" eb="6">
      <t>スイシツ</t>
    </rPh>
    <rPh sb="6" eb="8">
      <t>ケンサ</t>
    </rPh>
    <rPh sb="12" eb="14">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</si>
</sst>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50545</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45436</c:v>
                </c:pt>
                <c:pt idx="1">
                  <c:v>46498</c:v>
                </c:pt>
                <c:pt idx="2">
                  <c:v>59583</c:v>
                </c:pt>
                <c:pt idx="3">
                  <c:v>97375</c:v>
                </c:pt>
                <c:pt idx="4">
                  <c:v>106080</c:v>
                </c:pt>
              </c:numCache>
            </c:numRef>
          </c:val>
          <c:smooth val="0"/>
        </c:ser>
        <c:dLbls>
          <c:showLegendKey val="0"/>
          <c:showVal val="0"/>
          <c:showCatName val="0"/>
          <c:showSerName val="0"/>
          <c:showPercent val="0"/>
          <c:showBubbleSize val="0"/>
        </c:dLbls>
        <c:marker val="1"/>
        <c:smooth val="0"/>
        <c:axId val="160125312"/>
        <c:axId val="160127232"/>
      </c:lineChart>
      <c:catAx>
        <c:axId val="1601253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0127232"/>
        <c:crosses val="autoZero"/>
        <c:auto val="1"/>
        <c:lblAlgn val="ctr"/>
        <c:lblOffset val="100"/>
        <c:tickLblSkip val="1"/>
        <c:tickMarkSkip val="1"/>
        <c:noMultiLvlLbl val="0"/>
      </c:catAx>
      <c:valAx>
        <c:axId val="16012723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01253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8.15</c:v>
                </c:pt>
                <c:pt idx="1">
                  <c:v>9.11</c:v>
                </c:pt>
                <c:pt idx="2">
                  <c:v>8.8699999999999992</c:v>
                </c:pt>
                <c:pt idx="3">
                  <c:v>7.24</c:v>
                </c:pt>
                <c:pt idx="4">
                  <c:v>6.99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21.35</c:v>
                </c:pt>
                <c:pt idx="1">
                  <c:v>30.41</c:v>
                </c:pt>
                <c:pt idx="2">
                  <c:v>34.69</c:v>
                </c:pt>
                <c:pt idx="3">
                  <c:v>38.31</c:v>
                </c:pt>
                <c:pt idx="4">
                  <c:v>39.49</c:v>
                </c:pt>
              </c:numCache>
            </c:numRef>
          </c:val>
        </c:ser>
        <c:dLbls>
          <c:showLegendKey val="0"/>
          <c:showVal val="0"/>
          <c:showCatName val="0"/>
          <c:showSerName val="0"/>
          <c:showPercent val="0"/>
          <c:showBubbleSize val="0"/>
        </c:dLbls>
        <c:gapWidth val="250"/>
        <c:overlap val="100"/>
        <c:axId val="167227392"/>
        <c:axId val="1672293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9.99</c:v>
                </c:pt>
                <c:pt idx="1">
                  <c:v>10.42</c:v>
                </c:pt>
                <c:pt idx="2">
                  <c:v>4.4000000000000004</c:v>
                </c:pt>
                <c:pt idx="3">
                  <c:v>2.5499999999999998</c:v>
                </c:pt>
                <c:pt idx="4">
                  <c:v>0.56999999999999995</c:v>
                </c:pt>
              </c:numCache>
            </c:numRef>
          </c:val>
          <c:smooth val="0"/>
        </c:ser>
        <c:dLbls>
          <c:showLegendKey val="0"/>
          <c:showVal val="0"/>
          <c:showCatName val="0"/>
          <c:showSerName val="0"/>
          <c:showPercent val="0"/>
          <c:showBubbleSize val="0"/>
        </c:dLbls>
        <c:marker val="1"/>
        <c:smooth val="0"/>
        <c:axId val="167227392"/>
        <c:axId val="167229312"/>
      </c:lineChart>
      <c:catAx>
        <c:axId val="167227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7229312"/>
        <c:crosses val="autoZero"/>
        <c:auto val="1"/>
        <c:lblAlgn val="ctr"/>
        <c:lblOffset val="100"/>
        <c:tickLblSkip val="1"/>
        <c:tickMarkSkip val="1"/>
        <c:noMultiLvlLbl val="0"/>
      </c:catAx>
      <c:valAx>
        <c:axId val="167229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227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学校給食特別会計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霊苑事業特別会計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0.03</c:v>
                </c:pt>
                <c:pt idx="4">
                  <c:v>#N/A</c:v>
                </c:pt>
                <c:pt idx="5">
                  <c:v>0</c:v>
                </c:pt>
                <c:pt idx="6">
                  <c:v>#N/A</c:v>
                </c:pt>
                <c:pt idx="7">
                  <c:v>0.02</c:v>
                </c:pt>
                <c:pt idx="8">
                  <c:v>#N/A</c:v>
                </c:pt>
                <c:pt idx="9">
                  <c:v>0.01</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0.02</c:v>
                </c:pt>
                <c:pt idx="4">
                  <c:v>#N/A</c:v>
                </c:pt>
                <c:pt idx="5">
                  <c:v>0.02</c:v>
                </c:pt>
                <c:pt idx="6">
                  <c:v>#N/A</c:v>
                </c:pt>
                <c:pt idx="7">
                  <c:v>0.01</c:v>
                </c:pt>
                <c:pt idx="8">
                  <c:v>#N/A</c:v>
                </c:pt>
                <c:pt idx="9">
                  <c:v>0.01</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0.48</c:v>
                </c:pt>
                <c:pt idx="2">
                  <c:v>#N/A</c:v>
                </c:pt>
                <c:pt idx="3">
                  <c:v>0.17</c:v>
                </c:pt>
                <c:pt idx="4">
                  <c:v>#N/A</c:v>
                </c:pt>
                <c:pt idx="5">
                  <c:v>0.05</c:v>
                </c:pt>
                <c:pt idx="6">
                  <c:v>#N/A</c:v>
                </c:pt>
                <c:pt idx="7">
                  <c:v>0.4</c:v>
                </c:pt>
                <c:pt idx="8">
                  <c:v>#N/A</c:v>
                </c:pt>
                <c:pt idx="9">
                  <c:v>0.02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1.26</c:v>
                </c:pt>
                <c:pt idx="2">
                  <c:v>#N/A</c:v>
                </c:pt>
                <c:pt idx="3">
                  <c:v>1.22</c:v>
                </c:pt>
                <c:pt idx="4">
                  <c:v>#N/A</c:v>
                </c:pt>
                <c:pt idx="5">
                  <c:v>1.1499999999999999</c:v>
                </c:pt>
                <c:pt idx="6">
                  <c:v>#N/A</c:v>
                </c:pt>
                <c:pt idx="7">
                  <c:v>0.42</c:v>
                </c:pt>
                <c:pt idx="8">
                  <c:v>#N/A</c:v>
                </c:pt>
                <c:pt idx="9">
                  <c:v>0.57999999999999996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8.0500000000000007</c:v>
                </c:pt>
                <c:pt idx="2">
                  <c:v>#N/A</c:v>
                </c:pt>
                <c:pt idx="3">
                  <c:v>9.06</c:v>
                </c:pt>
                <c:pt idx="4">
                  <c:v>#N/A</c:v>
                </c:pt>
                <c:pt idx="5">
                  <c:v>8.86</c:v>
                </c:pt>
                <c:pt idx="6">
                  <c:v>#N/A</c:v>
                </c:pt>
                <c:pt idx="7">
                  <c:v>7.2</c:v>
                </c:pt>
                <c:pt idx="8">
                  <c:v>#N/A</c:v>
                </c:pt>
                <c:pt idx="9">
                  <c:v>6.97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27.53</c:v>
                </c:pt>
                <c:pt idx="2">
                  <c:v>#N/A</c:v>
                </c:pt>
                <c:pt idx="3">
                  <c:v>27.58</c:v>
                </c:pt>
                <c:pt idx="4">
                  <c:v>#N/A</c:v>
                </c:pt>
                <c:pt idx="5">
                  <c:v>26.86</c:v>
                </c:pt>
                <c:pt idx="6">
                  <c:v>#N/A</c:v>
                </c:pt>
                <c:pt idx="7">
                  <c:v>25.87</c:v>
                </c:pt>
                <c:pt idx="8">
                  <c:v>#N/A</c:v>
                </c:pt>
                <c:pt idx="9">
                  <c:v>25.21</c:v>
                </c:pt>
              </c:numCache>
            </c:numRef>
          </c:val>
        </c:ser>
        <c:dLbls>
          <c:showLegendKey val="0"/>
          <c:showVal val="0"/>
          <c:showCatName val="0"/>
          <c:showSerName val="0"/>
          <c:showPercent val="0"/>
          <c:showBubbleSize val="0"/>
        </c:dLbls>
        <c:gapWidth val="150"/>
        <c:overlap val="100"/>
        <c:axId val="167323520"/>
        <c:axId val="167325056"/>
      </c:barChart>
      <c:catAx>
        <c:axId val="167323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7325056"/>
        <c:crosses val="autoZero"/>
        <c:auto val="1"/>
        <c:lblAlgn val="ctr"/>
        <c:lblOffset val="100"/>
        <c:tickLblSkip val="1"/>
        <c:tickMarkSkip val="1"/>
        <c:noMultiLvlLbl val="0"/>
      </c:catAx>
      <c:valAx>
        <c:axId val="167325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323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1381</c:v>
                </c:pt>
                <c:pt idx="5">
                  <c:v>1409</c:v>
                </c:pt>
                <c:pt idx="8">
                  <c:v>1435</c:v>
                </c:pt>
                <c:pt idx="11">
                  <c:v>1450</c:v>
                </c:pt>
                <c:pt idx="14">
                  <c:v>1514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98</c:v>
                </c:pt>
                <c:pt idx="3">
                  <c:v>98</c:v>
                </c:pt>
                <c:pt idx="6">
                  <c:v>98</c:v>
                </c:pt>
                <c:pt idx="9">
                  <c:v>98</c:v>
                </c:pt>
                <c:pt idx="12">
                  <c:v>98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742</c:v>
                </c:pt>
                <c:pt idx="3">
                  <c:v>762</c:v>
                </c:pt>
                <c:pt idx="6">
                  <c:v>795</c:v>
                </c:pt>
                <c:pt idx="9">
                  <c:v>813</c:v>
                </c:pt>
                <c:pt idx="12">
                  <c:v>800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1253</c:v>
                </c:pt>
                <c:pt idx="3">
                  <c:v>1204</c:v>
                </c:pt>
                <c:pt idx="6">
                  <c:v>1061</c:v>
                </c:pt>
                <c:pt idx="9">
                  <c:v>1029</c:v>
                </c:pt>
                <c:pt idx="12">
                  <c:v>1058</c:v>
                </c:pt>
              </c:numCache>
            </c:numRef>
          </c:val>
        </c:ser>
        <c:dLbls>
          <c:showLegendKey val="0"/>
          <c:showVal val="0"/>
          <c:showCatName val="0"/>
          <c:showSerName val="0"/>
          <c:showPercent val="0"/>
          <c:showBubbleSize val="0"/>
        </c:dLbls>
        <c:gapWidth val="100"/>
        <c:overlap val="100"/>
        <c:axId val="177583232"/>
        <c:axId val="1775851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712</c:v>
                </c:pt>
                <c:pt idx="2">
                  <c:v>#N/A</c:v>
                </c:pt>
                <c:pt idx="3">
                  <c:v>#N/A</c:v>
                </c:pt>
                <c:pt idx="4">
                  <c:v>655</c:v>
                </c:pt>
                <c:pt idx="5">
                  <c:v>#N/A</c:v>
                </c:pt>
                <c:pt idx="6">
                  <c:v>#N/A</c:v>
                </c:pt>
                <c:pt idx="7">
                  <c:v>519</c:v>
                </c:pt>
                <c:pt idx="8">
                  <c:v>#N/A</c:v>
                </c:pt>
                <c:pt idx="9">
                  <c:v>#N/A</c:v>
                </c:pt>
                <c:pt idx="10">
                  <c:v>490</c:v>
                </c:pt>
                <c:pt idx="11">
                  <c:v>#N/A</c:v>
                </c:pt>
                <c:pt idx="12">
                  <c:v>#N/A</c:v>
                </c:pt>
                <c:pt idx="13">
                  <c:v>442</c:v>
                </c:pt>
                <c:pt idx="14">
                  <c:v>#N/A</c:v>
                </c:pt>
              </c:numCache>
            </c:numRef>
          </c:val>
          <c:smooth val="0"/>
        </c:ser>
        <c:dLbls>
          <c:showLegendKey val="0"/>
          <c:showVal val="0"/>
          <c:showCatName val="0"/>
          <c:showSerName val="0"/>
          <c:showPercent val="0"/>
          <c:showBubbleSize val="0"/>
        </c:dLbls>
        <c:marker val="1"/>
        <c:smooth val="0"/>
        <c:axId val="177583232"/>
        <c:axId val="177585152"/>
      </c:lineChart>
      <c:catAx>
        <c:axId val="177583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7585152"/>
        <c:crosses val="autoZero"/>
        <c:auto val="1"/>
        <c:lblAlgn val="ctr"/>
        <c:lblOffset val="100"/>
        <c:tickLblSkip val="1"/>
        <c:tickMarkSkip val="1"/>
        <c:noMultiLvlLbl val="0"/>
      </c:catAx>
      <c:valAx>
        <c:axId val="177585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583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15407</c:v>
                </c:pt>
                <c:pt idx="5">
                  <c:v>15574</c:v>
                </c:pt>
                <c:pt idx="8">
                  <c:v>16744</c:v>
                </c:pt>
                <c:pt idx="11">
                  <c:v>17679</c:v>
                </c:pt>
                <c:pt idx="14">
                  <c:v>18182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277</c:v>
                </c:pt>
                <c:pt idx="5">
                  <c:v>265</c:v>
                </c:pt>
                <c:pt idx="8">
                  <c:v>261</c:v>
                </c:pt>
                <c:pt idx="11">
                  <c:v>248</c:v>
                </c:pt>
                <c:pt idx="14">
                  <c:v>231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2709</c:v>
                </c:pt>
                <c:pt idx="5">
                  <c:v>3654</c:v>
                </c:pt>
                <c:pt idx="8">
                  <c:v>4481</c:v>
                </c:pt>
                <c:pt idx="11">
                  <c:v>4378</c:v>
                </c:pt>
                <c:pt idx="14">
                  <c:v>4457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535</c:v>
                </c:pt>
                <c:pt idx="3">
                  <c:v>414</c:v>
                </c:pt>
                <c:pt idx="6">
                  <c:v>209</c:v>
                </c:pt>
                <c:pt idx="9">
                  <c:v>309</c:v>
                </c:pt>
                <c:pt idx="12">
                  <c:v>743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2653</c:v>
                </c:pt>
                <c:pt idx="3">
                  <c:v>2787</c:v>
                </c:pt>
                <c:pt idx="6">
                  <c:v>2821</c:v>
                </c:pt>
                <c:pt idx="9">
                  <c:v>2130</c:v>
                </c:pt>
                <c:pt idx="12">
                  <c:v>1809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585</c:v>
                </c:pt>
                <c:pt idx="3">
                  <c:v>494</c:v>
                </c:pt>
                <c:pt idx="6">
                  <c:v>402</c:v>
                </c:pt>
                <c:pt idx="9">
                  <c:v>308</c:v>
                </c:pt>
                <c:pt idx="12">
                  <c:v>303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10445</c:v>
                </c:pt>
                <c:pt idx="3">
                  <c:v>10004</c:v>
                </c:pt>
                <c:pt idx="6">
                  <c:v>9687</c:v>
                </c:pt>
                <c:pt idx="9">
                  <c:v>9392</c:v>
                </c:pt>
                <c:pt idx="12">
                  <c:v>8878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10215</c:v>
                </c:pt>
                <c:pt idx="3">
                  <c:v>10535</c:v>
                </c:pt>
                <c:pt idx="6">
                  <c:v>11906</c:v>
                </c:pt>
                <c:pt idx="9">
                  <c:v>14087</c:v>
                </c:pt>
                <c:pt idx="12">
                  <c:v>15525</c:v>
                </c:pt>
              </c:numCache>
            </c:numRef>
          </c:val>
        </c:ser>
        <c:dLbls>
          <c:showLegendKey val="0"/>
          <c:showVal val="0"/>
          <c:showCatName val="0"/>
          <c:showSerName val="0"/>
          <c:showPercent val="0"/>
          <c:showBubbleSize val="0"/>
        </c:dLbls>
        <c:gapWidth val="100"/>
        <c:overlap val="100"/>
        <c:axId val="167252736"/>
        <c:axId val="1672546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6041</c:v>
                </c:pt>
                <c:pt idx="2">
                  <c:v>#N/A</c:v>
                </c:pt>
                <c:pt idx="3">
                  <c:v>#N/A</c:v>
                </c:pt>
                <c:pt idx="4">
                  <c:v>4742</c:v>
                </c:pt>
                <c:pt idx="5">
                  <c:v>#N/A</c:v>
                </c:pt>
                <c:pt idx="6">
                  <c:v>#N/A</c:v>
                </c:pt>
                <c:pt idx="7">
                  <c:v>3540</c:v>
                </c:pt>
                <c:pt idx="8">
                  <c:v>#N/A</c:v>
                </c:pt>
                <c:pt idx="9">
                  <c:v>#N/A</c:v>
                </c:pt>
                <c:pt idx="10">
                  <c:v>3922</c:v>
                </c:pt>
                <c:pt idx="11">
                  <c:v>#N/A</c:v>
                </c:pt>
                <c:pt idx="12">
                  <c:v>#N/A</c:v>
                </c:pt>
                <c:pt idx="13">
                  <c:v>4388</c:v>
                </c:pt>
                <c:pt idx="14">
                  <c:v>#N/A</c:v>
                </c:pt>
              </c:numCache>
            </c:numRef>
          </c:val>
          <c:smooth val="0"/>
        </c:ser>
        <c:dLbls>
          <c:showLegendKey val="0"/>
          <c:showVal val="0"/>
          <c:showCatName val="0"/>
          <c:showSerName val="0"/>
          <c:showPercent val="0"/>
          <c:showBubbleSize val="0"/>
        </c:dLbls>
        <c:marker val="1"/>
        <c:smooth val="0"/>
        <c:axId val="167252736"/>
        <c:axId val="167254656"/>
      </c:lineChart>
      <c:catAx>
        <c:axId val="167252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7254656"/>
        <c:crosses val="autoZero"/>
        <c:auto val="1"/>
        <c:lblAlgn val="ctr"/>
        <c:lblOffset val="100"/>
        <c:tickLblSkip val="1"/>
        <c:tickMarkSkip val="1"/>
        <c:noMultiLvlLbl val="0"/>
      </c:catAx>
      <c:valAx>
        <c:axId val="167254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252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奈良県葛城市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37,059
36,811
33.72
17,305,292
16,459,359
614,444
8,790,103
15,525,440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60.1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市税収入の落ち込み等により、年々下降傾向である。平成</a:t>
          </a:r>
          <a:r>
            <a:rPr lang="en-US" altLang="ja-JP" sz="1200" b="0" i="0" baseline="0">
              <a:solidFill>
                <a:schemeClr val="dk1"/>
              </a:solidFill>
              <a:effectLst/>
              <a:latin typeface="+mn-ea"/>
              <a:ea typeface="+mn-ea"/>
              <a:cs typeface="+mn-cs"/>
            </a:rPr>
            <a:t>26</a:t>
          </a:r>
          <a:r>
            <a:rPr lang="ja-JP" altLang="ja-JP" sz="1200" b="0" i="0" baseline="0">
              <a:solidFill>
                <a:schemeClr val="dk1"/>
              </a:solidFill>
              <a:effectLst/>
              <a:latin typeface="+mn-ea"/>
              <a:ea typeface="+mn-ea"/>
              <a:cs typeface="+mn-cs"/>
            </a:rPr>
            <a:t>年度は、前年度同水準を維持しており、類似団体平均については、</a:t>
          </a:r>
          <a:r>
            <a:rPr lang="en-US" altLang="ja-JP" sz="1200" b="0" i="0" baseline="0">
              <a:solidFill>
                <a:schemeClr val="dk1"/>
              </a:solidFill>
              <a:effectLst/>
              <a:latin typeface="+mn-ea"/>
              <a:ea typeface="+mn-ea"/>
              <a:cs typeface="+mn-cs"/>
            </a:rPr>
            <a:t>0.15</a:t>
          </a:r>
          <a:r>
            <a:rPr lang="ja-JP" altLang="ja-JP" sz="1200" b="0" i="0" baseline="0">
              <a:solidFill>
                <a:schemeClr val="dk1"/>
              </a:solidFill>
              <a:effectLst/>
              <a:latin typeface="+mn-ea"/>
              <a:ea typeface="+mn-ea"/>
              <a:cs typeface="+mn-cs"/>
            </a:rPr>
            <a:t>ポイント上回っている状態である。</a:t>
          </a:r>
          <a:endParaRPr lang="ja-JP" altLang="ja-JP" sz="1200">
            <a:effectLst/>
            <a:latin typeface="+mn-ea"/>
            <a:ea typeface="+mn-ea"/>
          </a:endParaRPr>
        </a:p>
        <a:p>
          <a:pPr rtl="0"/>
          <a:r>
            <a:rPr lang="ja-JP" altLang="ja-JP" sz="1200" b="0" i="0" baseline="0">
              <a:solidFill>
                <a:schemeClr val="dk1"/>
              </a:solidFill>
              <a:effectLst/>
              <a:latin typeface="+mn-ea"/>
              <a:ea typeface="+mn-ea"/>
              <a:cs typeface="+mn-cs"/>
            </a:rPr>
            <a:t>　今後も、合併によるスケールメリットを生じさせられるよう行財政改革に積極的に取り組み、事務事業の整理合理化による</a:t>
          </a:r>
          <a:r>
            <a:rPr lang="ja-JP" altLang="en-US" sz="1200" b="0" i="0" baseline="0">
              <a:solidFill>
                <a:schemeClr val="dk1"/>
              </a:solidFill>
              <a:effectLst/>
              <a:latin typeface="+mn-ea"/>
              <a:ea typeface="+mn-ea"/>
              <a:cs typeface="+mn-cs"/>
            </a:rPr>
            <a:t>経費</a:t>
          </a:r>
          <a:r>
            <a:rPr lang="ja-JP" altLang="ja-JP" sz="1200" b="0" i="0" baseline="0">
              <a:solidFill>
                <a:schemeClr val="dk1"/>
              </a:solidFill>
              <a:effectLst/>
              <a:latin typeface="+mn-ea"/>
              <a:ea typeface="+mn-ea"/>
              <a:cs typeface="+mn-cs"/>
            </a:rPr>
            <a:t>削減を始めとする歳出の徹底的な見直しを行うとともに、財政基盤強化のため、市税の徴収率向上対策を中心とする歳入の確保に努める。</a:t>
          </a:r>
          <a:endParaRPr lang="ja-JP" altLang="ja-JP" sz="1200">
            <a:effectLst/>
            <a:latin typeface="+mn-ea"/>
            <a:ea typeface="+mn-ea"/>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35983</xdr:rowOff>
    </xdr:from>
    <xdr:to>
      <xdr:col>7</xdr:col>
      <xdr:colOff>152400</xdr:colOff>
      <xdr:row>41</xdr:row>
      <xdr:rowOff>35983</xdr:rowOff>
    </xdr:to>
    <xdr:cxnSp macro="">
      <xdr:nvCxnSpPr>
        <xdr:cNvPr id="67" name="直線コネクタ 66"/>
        <xdr:cNvCxnSpPr/>
      </xdr:nvCxnSpPr>
      <xdr:spPr>
        <a:xfrm>
          <a:off x="4114800" y="70654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15875</xdr:rowOff>
    </xdr:from>
    <xdr:to>
      <xdr:col>6</xdr:col>
      <xdr:colOff>0</xdr:colOff>
      <xdr:row>41</xdr:row>
      <xdr:rowOff>35983</xdr:rowOff>
    </xdr:to>
    <xdr:cxnSp macro="">
      <xdr:nvCxnSpPr>
        <xdr:cNvPr id="70" name="直線コネクタ 69"/>
        <xdr:cNvCxnSpPr/>
      </xdr:nvCxnSpPr>
      <xdr:spPr>
        <a:xfrm>
          <a:off x="3225800" y="70453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147108</xdr:rowOff>
    </xdr:from>
    <xdr:to>
      <xdr:col>4</xdr:col>
      <xdr:colOff>482600</xdr:colOff>
      <xdr:row>41</xdr:row>
      <xdr:rowOff>15875</xdr:rowOff>
    </xdr:to>
    <xdr:cxnSp macro="">
      <xdr:nvCxnSpPr>
        <xdr:cNvPr id="73" name="直線コネクタ 72"/>
        <xdr:cNvCxnSpPr/>
      </xdr:nvCxnSpPr>
      <xdr:spPr>
        <a:xfrm>
          <a:off x="2336800" y="70051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66675</xdr:rowOff>
    </xdr:from>
    <xdr:to>
      <xdr:col>3</xdr:col>
      <xdr:colOff>279400</xdr:colOff>
      <xdr:row>40</xdr:row>
      <xdr:rowOff>147108</xdr:rowOff>
    </xdr:to>
    <xdr:cxnSp macro="">
      <xdr:nvCxnSpPr>
        <xdr:cNvPr id="76" name="直線コネクタ 75"/>
        <xdr:cNvCxnSpPr/>
      </xdr:nvCxnSpPr>
      <xdr:spPr>
        <a:xfrm>
          <a:off x="1447800" y="692467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66675</xdr:rowOff>
    </xdr:from>
    <xdr:to>
      <xdr:col>2</xdr:col>
      <xdr:colOff>127000</xdr:colOff>
      <xdr:row>39</xdr:row>
      <xdr:rowOff>168275</xdr:rowOff>
    </xdr:to>
    <xdr:sp macro="" textlink="">
      <xdr:nvSpPr>
        <xdr:cNvPr id="79" name="フローチャート : 判断 78"/>
        <xdr:cNvSpPr/>
      </xdr:nvSpPr>
      <xdr:spPr>
        <a:xfrm>
          <a:off x="13970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7002</xdr:rowOff>
    </xdr:from>
    <xdr:ext cx="762000" cy="259045"/>
    <xdr:sp macro="" textlink="">
      <xdr:nvSpPr>
        <xdr:cNvPr id="80" name="テキスト ボックス 79"/>
        <xdr:cNvSpPr txBox="1"/>
      </xdr:nvSpPr>
      <xdr:spPr>
        <a:xfrm>
          <a:off x="1066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156633</xdr:rowOff>
    </xdr:from>
    <xdr:to>
      <xdr:col>7</xdr:col>
      <xdr:colOff>203200</xdr:colOff>
      <xdr:row>41</xdr:row>
      <xdr:rowOff>86783</xdr:rowOff>
    </xdr:to>
    <xdr:sp macro="" textlink="">
      <xdr:nvSpPr>
        <xdr:cNvPr id="86" name="円/楕円 85"/>
        <xdr:cNvSpPr/>
      </xdr:nvSpPr>
      <xdr:spPr>
        <a:xfrm>
          <a:off x="4902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1710</xdr:rowOff>
    </xdr:from>
    <xdr:ext cx="762000" cy="259045"/>
    <xdr:sp macro="" textlink="">
      <xdr:nvSpPr>
        <xdr:cNvPr id="87" name="財政力該当値テキスト"/>
        <xdr:cNvSpPr txBox="1"/>
      </xdr:nvSpPr>
      <xdr:spPr>
        <a:xfrm>
          <a:off x="50419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156633</xdr:rowOff>
    </xdr:from>
    <xdr:to>
      <xdr:col>6</xdr:col>
      <xdr:colOff>50800</xdr:colOff>
      <xdr:row>41</xdr:row>
      <xdr:rowOff>86783</xdr:rowOff>
    </xdr:to>
    <xdr:sp macro="" textlink="">
      <xdr:nvSpPr>
        <xdr:cNvPr id="88" name="円/楕円 87"/>
        <xdr:cNvSpPr/>
      </xdr:nvSpPr>
      <xdr:spPr>
        <a:xfrm>
          <a:off x="4064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96960</xdr:rowOff>
    </xdr:from>
    <xdr:ext cx="736600" cy="259045"/>
    <xdr:sp macro="" textlink="">
      <xdr:nvSpPr>
        <xdr:cNvPr id="89" name="テキスト ボックス 88"/>
        <xdr:cNvSpPr txBox="1"/>
      </xdr:nvSpPr>
      <xdr:spPr>
        <a:xfrm>
          <a:off x="3733800" y="678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136525</xdr:rowOff>
    </xdr:from>
    <xdr:to>
      <xdr:col>4</xdr:col>
      <xdr:colOff>533400</xdr:colOff>
      <xdr:row>41</xdr:row>
      <xdr:rowOff>66675</xdr:rowOff>
    </xdr:to>
    <xdr:sp macro="" textlink="">
      <xdr:nvSpPr>
        <xdr:cNvPr id="90" name="円/楕円 89"/>
        <xdr:cNvSpPr/>
      </xdr:nvSpPr>
      <xdr:spPr>
        <a:xfrm>
          <a:off x="3175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76852</xdr:rowOff>
    </xdr:from>
    <xdr:ext cx="762000" cy="259045"/>
    <xdr:sp macro="" textlink="">
      <xdr:nvSpPr>
        <xdr:cNvPr id="91" name="テキスト ボックス 90"/>
        <xdr:cNvSpPr txBox="1"/>
      </xdr:nvSpPr>
      <xdr:spPr>
        <a:xfrm>
          <a:off x="2844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96308</xdr:rowOff>
    </xdr:from>
    <xdr:to>
      <xdr:col>3</xdr:col>
      <xdr:colOff>330200</xdr:colOff>
      <xdr:row>41</xdr:row>
      <xdr:rowOff>26458</xdr:rowOff>
    </xdr:to>
    <xdr:sp macro="" textlink="">
      <xdr:nvSpPr>
        <xdr:cNvPr id="92" name="円/楕円 91"/>
        <xdr:cNvSpPr/>
      </xdr:nvSpPr>
      <xdr:spPr>
        <a:xfrm>
          <a:off x="2286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36635</xdr:rowOff>
    </xdr:from>
    <xdr:ext cx="762000" cy="259045"/>
    <xdr:sp macro="" textlink="">
      <xdr:nvSpPr>
        <xdr:cNvPr id="93" name="テキスト ボックス 92"/>
        <xdr:cNvSpPr txBox="1"/>
      </xdr:nvSpPr>
      <xdr:spPr>
        <a:xfrm>
          <a:off x="1955800" y="672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15875</xdr:rowOff>
    </xdr:from>
    <xdr:to>
      <xdr:col>2</xdr:col>
      <xdr:colOff>127000</xdr:colOff>
      <xdr:row>40</xdr:row>
      <xdr:rowOff>117475</xdr:rowOff>
    </xdr:to>
    <xdr:sp macro="" textlink="">
      <xdr:nvSpPr>
        <xdr:cNvPr id="94" name="円/楕円 93"/>
        <xdr:cNvSpPr/>
      </xdr:nvSpPr>
      <xdr:spPr>
        <a:xfrm>
          <a:off x="13970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102252</xdr:rowOff>
    </xdr:from>
    <xdr:ext cx="762000" cy="259045"/>
    <xdr:sp macro="" textlink="">
      <xdr:nvSpPr>
        <xdr:cNvPr id="95" name="テキスト ボックス 94"/>
        <xdr:cNvSpPr txBox="1"/>
      </xdr:nvSpPr>
      <xdr:spPr>
        <a:xfrm>
          <a:off x="1066800" y="696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人件費及び繰出金等の増加により、前年度より</a:t>
          </a:r>
          <a:r>
            <a:rPr lang="en-US" altLang="ja-JP" sz="1200" b="0" i="0" baseline="0">
              <a:solidFill>
                <a:schemeClr val="dk1"/>
              </a:solidFill>
              <a:effectLst/>
              <a:latin typeface="+mn-ea"/>
              <a:ea typeface="+mn-ea"/>
              <a:cs typeface="+mn-cs"/>
            </a:rPr>
            <a:t>2.7</a:t>
          </a:r>
          <a:r>
            <a:rPr lang="ja-JP" altLang="ja-JP" sz="1200" b="0" i="0" baseline="0">
              <a:solidFill>
                <a:schemeClr val="dk1"/>
              </a:solidFill>
              <a:effectLst/>
              <a:latin typeface="+mn-ea"/>
              <a:ea typeface="+mn-ea"/>
              <a:cs typeface="+mn-cs"/>
            </a:rPr>
            <a:t>ポイント上昇したが、今年度も類似団体平均を</a:t>
          </a:r>
          <a:r>
            <a:rPr lang="en-US" altLang="ja-JP" sz="1200" b="0" i="0" baseline="0">
              <a:solidFill>
                <a:schemeClr val="dk1"/>
              </a:solidFill>
              <a:effectLst/>
              <a:latin typeface="+mn-ea"/>
              <a:ea typeface="+mn-ea"/>
              <a:cs typeface="+mn-cs"/>
            </a:rPr>
            <a:t>1.7</a:t>
          </a:r>
          <a:r>
            <a:rPr lang="ja-JP" altLang="ja-JP" sz="1200" b="0" i="0" baseline="0">
              <a:solidFill>
                <a:schemeClr val="dk1"/>
              </a:solidFill>
              <a:effectLst/>
              <a:latin typeface="+mn-ea"/>
              <a:ea typeface="+mn-ea"/>
              <a:cs typeface="+mn-cs"/>
            </a:rPr>
            <a:t>ポイント、全国平均を</a:t>
          </a:r>
          <a:r>
            <a:rPr lang="en-US" altLang="ja-JP" sz="1200" b="0" i="0" baseline="0">
              <a:solidFill>
                <a:schemeClr val="dk1"/>
              </a:solidFill>
              <a:effectLst/>
              <a:latin typeface="+mn-ea"/>
              <a:ea typeface="+mn-ea"/>
              <a:cs typeface="+mn-cs"/>
            </a:rPr>
            <a:t>2.9</a:t>
          </a:r>
          <a:r>
            <a:rPr lang="ja-JP" altLang="ja-JP" sz="1200" b="0" i="0" baseline="0">
              <a:solidFill>
                <a:schemeClr val="dk1"/>
              </a:solidFill>
              <a:effectLst/>
              <a:latin typeface="+mn-ea"/>
              <a:ea typeface="+mn-ea"/>
              <a:cs typeface="+mn-cs"/>
            </a:rPr>
            <a:t>ポイント下回っており、県内の市においては</a:t>
          </a:r>
          <a:r>
            <a:rPr lang="en-US" altLang="ja-JP" sz="1200" b="0" i="0" baseline="0">
              <a:solidFill>
                <a:schemeClr val="dk1"/>
              </a:solidFill>
              <a:effectLst/>
              <a:latin typeface="+mn-ea"/>
              <a:ea typeface="+mn-ea"/>
              <a:cs typeface="+mn-cs"/>
            </a:rPr>
            <a:t>2</a:t>
          </a:r>
          <a:r>
            <a:rPr lang="ja-JP" altLang="ja-JP" sz="1200" b="0" i="0" baseline="0">
              <a:solidFill>
                <a:schemeClr val="dk1"/>
              </a:solidFill>
              <a:effectLst/>
              <a:latin typeface="+mn-ea"/>
              <a:ea typeface="+mn-ea"/>
              <a:cs typeface="+mn-cs"/>
            </a:rPr>
            <a:t>番目、昨年度までにおいては</a:t>
          </a:r>
          <a:r>
            <a:rPr lang="en-US" altLang="ja-JP" sz="1200" b="0" i="0" baseline="0">
              <a:solidFill>
                <a:schemeClr val="dk1"/>
              </a:solidFill>
              <a:effectLst/>
              <a:latin typeface="+mn-ea"/>
              <a:ea typeface="+mn-ea"/>
              <a:cs typeface="+mn-cs"/>
            </a:rPr>
            <a:t>5</a:t>
          </a:r>
          <a:r>
            <a:rPr lang="ja-JP" altLang="ja-JP" sz="1200" b="0" i="0" baseline="0">
              <a:solidFill>
                <a:schemeClr val="dk1"/>
              </a:solidFill>
              <a:effectLst/>
              <a:latin typeface="+mn-ea"/>
              <a:ea typeface="+mn-ea"/>
              <a:cs typeface="+mn-cs"/>
            </a:rPr>
            <a:t>ヶ年度連続して最も良好な状態であった。</a:t>
          </a:r>
          <a:endParaRPr lang="ja-JP" altLang="ja-JP" sz="1200">
            <a:effectLst/>
            <a:latin typeface="+mn-ea"/>
            <a:ea typeface="+mn-ea"/>
          </a:endParaRPr>
        </a:p>
        <a:p>
          <a:pPr rtl="0"/>
          <a:r>
            <a:rPr lang="ja-JP" altLang="ja-JP" sz="1200" b="0" i="0" baseline="0">
              <a:solidFill>
                <a:schemeClr val="dk1"/>
              </a:solidFill>
              <a:effectLst/>
              <a:latin typeface="+mn-ea"/>
              <a:ea typeface="+mn-ea"/>
              <a:cs typeface="+mn-cs"/>
            </a:rPr>
            <a:t>　今後も、市税収入の飛躍的な伸びを見込めない中、退職者の補充抑制による人件費の削減、各事務事業の厳格な精査による見直し、指定管理者制度の活用等行財政改革を通じて、各種経常的経費の削減に努める。</a:t>
          </a:r>
          <a:endParaRPr lang="ja-JP" altLang="ja-JP" sz="1200">
            <a:effectLst/>
            <a:latin typeface="+mn-ea"/>
            <a:ea typeface="+mn-ea"/>
          </a:endParaRPr>
        </a:p>
        <a:p>
          <a:endParaRPr kumimoji="1" lang="ja-JP" altLang="en-US" sz="1200">
            <a:latin typeface="+mn-ea"/>
            <a:ea typeface="+mn-ea"/>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14151</xdr:rowOff>
    </xdr:from>
    <xdr:to>
      <xdr:col>7</xdr:col>
      <xdr:colOff>152400</xdr:colOff>
      <xdr:row>59</xdr:row>
      <xdr:rowOff>107224</xdr:rowOff>
    </xdr:to>
    <xdr:cxnSp macro="">
      <xdr:nvCxnSpPr>
        <xdr:cNvPr id="132" name="直線コネクタ 131"/>
        <xdr:cNvCxnSpPr/>
      </xdr:nvCxnSpPr>
      <xdr:spPr>
        <a:xfrm>
          <a:off x="4114800" y="10129701"/>
          <a:ext cx="8382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14151</xdr:rowOff>
    </xdr:from>
    <xdr:to>
      <xdr:col>6</xdr:col>
      <xdr:colOff>0</xdr:colOff>
      <xdr:row>59</xdr:row>
      <xdr:rowOff>27940</xdr:rowOff>
    </xdr:to>
    <xdr:cxnSp macro="">
      <xdr:nvCxnSpPr>
        <xdr:cNvPr id="135" name="直線コネクタ 134"/>
        <xdr:cNvCxnSpPr/>
      </xdr:nvCxnSpPr>
      <xdr:spPr>
        <a:xfrm flipV="1">
          <a:off x="3225800" y="10129701"/>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64951</xdr:rowOff>
    </xdr:from>
    <xdr:to>
      <xdr:col>4</xdr:col>
      <xdr:colOff>482600</xdr:colOff>
      <xdr:row>59</xdr:row>
      <xdr:rowOff>27940</xdr:rowOff>
    </xdr:to>
    <xdr:cxnSp macro="">
      <xdr:nvCxnSpPr>
        <xdr:cNvPr id="138" name="直線コネクタ 137"/>
        <xdr:cNvCxnSpPr/>
      </xdr:nvCxnSpPr>
      <xdr:spPr>
        <a:xfrm>
          <a:off x="2336800" y="10009051"/>
          <a:ext cx="889000" cy="134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64951</xdr:rowOff>
    </xdr:from>
    <xdr:to>
      <xdr:col>3</xdr:col>
      <xdr:colOff>279400</xdr:colOff>
      <xdr:row>58</xdr:row>
      <xdr:rowOff>78740</xdr:rowOff>
    </xdr:to>
    <xdr:cxnSp macro="">
      <xdr:nvCxnSpPr>
        <xdr:cNvPr id="141" name="直線コネクタ 140"/>
        <xdr:cNvCxnSpPr/>
      </xdr:nvCxnSpPr>
      <xdr:spPr>
        <a:xfrm flipV="1">
          <a:off x="1447800" y="10009051"/>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52977</xdr:rowOff>
    </xdr:from>
    <xdr:to>
      <xdr:col>2</xdr:col>
      <xdr:colOff>127000</xdr:colOff>
      <xdr:row>59</xdr:row>
      <xdr:rowOff>154577</xdr:rowOff>
    </xdr:to>
    <xdr:sp macro="" textlink="">
      <xdr:nvSpPr>
        <xdr:cNvPr id="144" name="フローチャート : 判断 143"/>
        <xdr:cNvSpPr/>
      </xdr:nvSpPr>
      <xdr:spPr>
        <a:xfrm>
          <a:off x="1397000" y="10168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139354</xdr:rowOff>
    </xdr:from>
    <xdr:ext cx="762000" cy="259045"/>
    <xdr:sp macro="" textlink="">
      <xdr:nvSpPr>
        <xdr:cNvPr id="145" name="テキスト ボックス 144"/>
        <xdr:cNvSpPr txBox="1"/>
      </xdr:nvSpPr>
      <xdr:spPr>
        <a:xfrm>
          <a:off x="1066800" y="10254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56424</xdr:rowOff>
    </xdr:from>
    <xdr:to>
      <xdr:col>7</xdr:col>
      <xdr:colOff>203200</xdr:colOff>
      <xdr:row>59</xdr:row>
      <xdr:rowOff>158024</xdr:rowOff>
    </xdr:to>
    <xdr:sp macro="" textlink="">
      <xdr:nvSpPr>
        <xdr:cNvPr id="151" name="円/楕円 150"/>
        <xdr:cNvSpPr/>
      </xdr:nvSpPr>
      <xdr:spPr>
        <a:xfrm>
          <a:off x="4902200" y="1017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72951</xdr:rowOff>
    </xdr:from>
    <xdr:ext cx="762000" cy="259045"/>
    <xdr:sp macro="" textlink="">
      <xdr:nvSpPr>
        <xdr:cNvPr id="152" name="財政構造の弾力性該当値テキスト"/>
        <xdr:cNvSpPr txBox="1"/>
      </xdr:nvSpPr>
      <xdr:spPr>
        <a:xfrm>
          <a:off x="5041900" y="1001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134801</xdr:rowOff>
    </xdr:from>
    <xdr:to>
      <xdr:col>6</xdr:col>
      <xdr:colOff>50800</xdr:colOff>
      <xdr:row>59</xdr:row>
      <xdr:rowOff>64951</xdr:rowOff>
    </xdr:to>
    <xdr:sp macro="" textlink="">
      <xdr:nvSpPr>
        <xdr:cNvPr id="153" name="円/楕円 152"/>
        <xdr:cNvSpPr/>
      </xdr:nvSpPr>
      <xdr:spPr>
        <a:xfrm>
          <a:off x="4064000" y="1007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75128</xdr:rowOff>
    </xdr:from>
    <xdr:ext cx="736600" cy="259045"/>
    <xdr:sp macro="" textlink="">
      <xdr:nvSpPr>
        <xdr:cNvPr id="154" name="テキスト ボックス 153"/>
        <xdr:cNvSpPr txBox="1"/>
      </xdr:nvSpPr>
      <xdr:spPr>
        <a:xfrm>
          <a:off x="3733800" y="98477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4</xdr:col>
      <xdr:colOff>431800</xdr:colOff>
      <xdr:row>58</xdr:row>
      <xdr:rowOff>148590</xdr:rowOff>
    </xdr:from>
    <xdr:to>
      <xdr:col>4</xdr:col>
      <xdr:colOff>533400</xdr:colOff>
      <xdr:row>59</xdr:row>
      <xdr:rowOff>78740</xdr:rowOff>
    </xdr:to>
    <xdr:sp macro="" textlink="">
      <xdr:nvSpPr>
        <xdr:cNvPr id="155" name="円/楕円 154"/>
        <xdr:cNvSpPr/>
      </xdr:nvSpPr>
      <xdr:spPr>
        <a:xfrm>
          <a:off x="3175000" y="1009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88917</xdr:rowOff>
    </xdr:from>
    <xdr:ext cx="762000" cy="259045"/>
    <xdr:sp macro="" textlink="">
      <xdr:nvSpPr>
        <xdr:cNvPr id="156" name="テキスト ボックス 155"/>
        <xdr:cNvSpPr txBox="1"/>
      </xdr:nvSpPr>
      <xdr:spPr>
        <a:xfrm>
          <a:off x="2844800" y="986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14151</xdr:rowOff>
    </xdr:from>
    <xdr:to>
      <xdr:col>3</xdr:col>
      <xdr:colOff>330200</xdr:colOff>
      <xdr:row>58</xdr:row>
      <xdr:rowOff>115751</xdr:rowOff>
    </xdr:to>
    <xdr:sp macro="" textlink="">
      <xdr:nvSpPr>
        <xdr:cNvPr id="157" name="円/楕円 156"/>
        <xdr:cNvSpPr/>
      </xdr:nvSpPr>
      <xdr:spPr>
        <a:xfrm>
          <a:off x="2286000" y="995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125928</xdr:rowOff>
    </xdr:from>
    <xdr:ext cx="762000" cy="259045"/>
    <xdr:sp macro="" textlink="">
      <xdr:nvSpPr>
        <xdr:cNvPr id="158" name="テキスト ボックス 157"/>
        <xdr:cNvSpPr txBox="1"/>
      </xdr:nvSpPr>
      <xdr:spPr>
        <a:xfrm>
          <a:off x="1955800" y="972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27940</xdr:rowOff>
    </xdr:from>
    <xdr:to>
      <xdr:col>2</xdr:col>
      <xdr:colOff>127000</xdr:colOff>
      <xdr:row>58</xdr:row>
      <xdr:rowOff>129540</xdr:rowOff>
    </xdr:to>
    <xdr:sp macro="" textlink="">
      <xdr:nvSpPr>
        <xdr:cNvPr id="159" name="円/楕円 158"/>
        <xdr:cNvSpPr/>
      </xdr:nvSpPr>
      <xdr:spPr>
        <a:xfrm>
          <a:off x="1397000" y="997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139717</xdr:rowOff>
    </xdr:from>
    <xdr:ext cx="762000" cy="259045"/>
    <xdr:sp macro="" textlink="">
      <xdr:nvSpPr>
        <xdr:cNvPr id="160" name="テキスト ボックス 159"/>
        <xdr:cNvSpPr txBox="1"/>
      </xdr:nvSpPr>
      <xdr:spPr>
        <a:xfrm>
          <a:off x="1066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[123,440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119,821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人件費、物件費及び維持補修費の合計額の人口</a:t>
          </a:r>
          <a:r>
            <a:rPr lang="en-US" altLang="ja-JP" sz="1200" b="0" i="0" baseline="0">
              <a:solidFill>
                <a:schemeClr val="dk1"/>
              </a:solidFill>
              <a:effectLst/>
              <a:latin typeface="+mn-ea"/>
              <a:ea typeface="+mn-ea"/>
              <a:cs typeface="+mn-cs"/>
            </a:rPr>
            <a:t>1</a:t>
          </a:r>
          <a:r>
            <a:rPr lang="ja-JP" altLang="ja-JP" sz="1200" b="0" i="0" baseline="0">
              <a:solidFill>
                <a:schemeClr val="dk1"/>
              </a:solidFill>
              <a:effectLst/>
              <a:latin typeface="+mn-ea"/>
              <a:ea typeface="+mn-ea"/>
              <a:cs typeface="+mn-cs"/>
            </a:rPr>
            <a:t>人当たりの金額は、類似団体平均を下回ってはいるが、今後も、施設の維持管理、緑化管理等、部分業務委託の内容の見直しや指定管理者制度の導入などにより委託化を進め、コストの低減を図っていく方針である。</a:t>
          </a:r>
          <a:endParaRPr lang="ja-JP" altLang="ja-JP" sz="1200">
            <a:effectLst/>
            <a:latin typeface="+mn-ea"/>
            <a:ea typeface="+mn-ea"/>
          </a:endParaRPr>
        </a:p>
        <a:p>
          <a:endParaRPr kumimoji="1" lang="ja-JP" altLang="en-US" sz="1200">
            <a:latin typeface="+mn-ea"/>
            <a:ea typeface="+mn-ea"/>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120061</xdr:rowOff>
    </xdr:from>
    <xdr:to>
      <xdr:col>7</xdr:col>
      <xdr:colOff>152400</xdr:colOff>
      <xdr:row>82</xdr:row>
      <xdr:rowOff>142086</xdr:rowOff>
    </xdr:to>
    <xdr:cxnSp macro="">
      <xdr:nvCxnSpPr>
        <xdr:cNvPr id="192" name="直線コネクタ 191"/>
        <xdr:cNvCxnSpPr/>
      </xdr:nvCxnSpPr>
      <xdr:spPr>
        <a:xfrm flipV="1">
          <a:off x="4114800" y="14178961"/>
          <a:ext cx="838200" cy="22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110636</xdr:rowOff>
    </xdr:from>
    <xdr:ext cx="762000" cy="259045"/>
    <xdr:sp macro="" textlink="">
      <xdr:nvSpPr>
        <xdr:cNvPr id="193" name="人件費・物件費等の状況平均値テキスト"/>
        <xdr:cNvSpPr txBox="1"/>
      </xdr:nvSpPr>
      <xdr:spPr>
        <a:xfrm>
          <a:off x="5041900" y="14169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131313</xdr:rowOff>
    </xdr:from>
    <xdr:to>
      <xdr:col>6</xdr:col>
      <xdr:colOff>0</xdr:colOff>
      <xdr:row>82</xdr:row>
      <xdr:rowOff>142086</xdr:rowOff>
    </xdr:to>
    <xdr:cxnSp macro="">
      <xdr:nvCxnSpPr>
        <xdr:cNvPr id="195" name="直線コネクタ 194"/>
        <xdr:cNvCxnSpPr/>
      </xdr:nvCxnSpPr>
      <xdr:spPr>
        <a:xfrm>
          <a:off x="3225800" y="14190213"/>
          <a:ext cx="889000" cy="10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131313</xdr:rowOff>
    </xdr:from>
    <xdr:to>
      <xdr:col>4</xdr:col>
      <xdr:colOff>482600</xdr:colOff>
      <xdr:row>82</xdr:row>
      <xdr:rowOff>134198</xdr:rowOff>
    </xdr:to>
    <xdr:cxnSp macro="">
      <xdr:nvCxnSpPr>
        <xdr:cNvPr id="198" name="直線コネクタ 197"/>
        <xdr:cNvCxnSpPr/>
      </xdr:nvCxnSpPr>
      <xdr:spPr>
        <a:xfrm flipV="1">
          <a:off x="2336800" y="14190213"/>
          <a:ext cx="889000" cy="2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121586</xdr:rowOff>
    </xdr:from>
    <xdr:to>
      <xdr:col>3</xdr:col>
      <xdr:colOff>279400</xdr:colOff>
      <xdr:row>82</xdr:row>
      <xdr:rowOff>134198</xdr:rowOff>
    </xdr:to>
    <xdr:cxnSp macro="">
      <xdr:nvCxnSpPr>
        <xdr:cNvPr id="201" name="直線コネクタ 200"/>
        <xdr:cNvCxnSpPr/>
      </xdr:nvCxnSpPr>
      <xdr:spPr>
        <a:xfrm>
          <a:off x="1447800" y="14180486"/>
          <a:ext cx="889000" cy="12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60767</xdr:rowOff>
    </xdr:from>
    <xdr:to>
      <xdr:col>2</xdr:col>
      <xdr:colOff>127000</xdr:colOff>
      <xdr:row>82</xdr:row>
      <xdr:rowOff>162367</xdr:rowOff>
    </xdr:to>
    <xdr:sp macro="" textlink="">
      <xdr:nvSpPr>
        <xdr:cNvPr id="204" name="フローチャート : 判断 203"/>
        <xdr:cNvSpPr/>
      </xdr:nvSpPr>
      <xdr:spPr>
        <a:xfrm>
          <a:off x="1397000" y="14119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1094</xdr:rowOff>
    </xdr:from>
    <xdr:ext cx="762000" cy="259045"/>
    <xdr:sp macro="" textlink="">
      <xdr:nvSpPr>
        <xdr:cNvPr id="205" name="テキスト ボックス 204"/>
        <xdr:cNvSpPr txBox="1"/>
      </xdr:nvSpPr>
      <xdr:spPr>
        <a:xfrm>
          <a:off x="1066800" y="1388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69261</xdr:rowOff>
    </xdr:from>
    <xdr:to>
      <xdr:col>7</xdr:col>
      <xdr:colOff>203200</xdr:colOff>
      <xdr:row>82</xdr:row>
      <xdr:rowOff>170861</xdr:rowOff>
    </xdr:to>
    <xdr:sp macro="" textlink="">
      <xdr:nvSpPr>
        <xdr:cNvPr id="211" name="円/楕円 210"/>
        <xdr:cNvSpPr/>
      </xdr:nvSpPr>
      <xdr:spPr>
        <a:xfrm>
          <a:off x="4902200" y="14128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161988</xdr:rowOff>
    </xdr:from>
    <xdr:ext cx="762000" cy="259045"/>
    <xdr:sp macro="" textlink="">
      <xdr:nvSpPr>
        <xdr:cNvPr id="212" name="人件費・物件費等の状況該当値テキスト"/>
        <xdr:cNvSpPr txBox="1"/>
      </xdr:nvSpPr>
      <xdr:spPr>
        <a:xfrm>
          <a:off x="5041900" y="1404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123,440</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91286</xdr:rowOff>
    </xdr:from>
    <xdr:to>
      <xdr:col>6</xdr:col>
      <xdr:colOff>50800</xdr:colOff>
      <xdr:row>83</xdr:row>
      <xdr:rowOff>21436</xdr:rowOff>
    </xdr:to>
    <xdr:sp macro="" textlink="">
      <xdr:nvSpPr>
        <xdr:cNvPr id="213" name="円/楕円 212"/>
        <xdr:cNvSpPr/>
      </xdr:nvSpPr>
      <xdr:spPr>
        <a:xfrm>
          <a:off x="4064000" y="1415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31613</xdr:rowOff>
    </xdr:from>
    <xdr:ext cx="736600" cy="259045"/>
    <xdr:sp macro="" textlink="">
      <xdr:nvSpPr>
        <xdr:cNvPr id="214" name="テキスト ボックス 213"/>
        <xdr:cNvSpPr txBox="1"/>
      </xdr:nvSpPr>
      <xdr:spPr>
        <a:xfrm>
          <a:off x="3733800" y="13919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132,568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80513</xdr:rowOff>
    </xdr:from>
    <xdr:to>
      <xdr:col>4</xdr:col>
      <xdr:colOff>533400</xdr:colOff>
      <xdr:row>83</xdr:row>
      <xdr:rowOff>10663</xdr:rowOff>
    </xdr:to>
    <xdr:sp macro="" textlink="">
      <xdr:nvSpPr>
        <xdr:cNvPr id="215" name="円/楕円 214"/>
        <xdr:cNvSpPr/>
      </xdr:nvSpPr>
      <xdr:spPr>
        <a:xfrm>
          <a:off x="3175000" y="1413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20840</xdr:rowOff>
    </xdr:from>
    <xdr:ext cx="762000" cy="259045"/>
    <xdr:sp macro="" textlink="">
      <xdr:nvSpPr>
        <xdr:cNvPr id="216" name="テキスト ボックス 215"/>
        <xdr:cNvSpPr txBox="1"/>
      </xdr:nvSpPr>
      <xdr:spPr>
        <a:xfrm>
          <a:off x="2844800" y="1390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128,103</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83398</xdr:rowOff>
    </xdr:from>
    <xdr:to>
      <xdr:col>3</xdr:col>
      <xdr:colOff>330200</xdr:colOff>
      <xdr:row>83</xdr:row>
      <xdr:rowOff>13548</xdr:rowOff>
    </xdr:to>
    <xdr:sp macro="" textlink="">
      <xdr:nvSpPr>
        <xdr:cNvPr id="217" name="円/楕円 216"/>
        <xdr:cNvSpPr/>
      </xdr:nvSpPr>
      <xdr:spPr>
        <a:xfrm>
          <a:off x="2286000" y="14142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23725</xdr:rowOff>
    </xdr:from>
    <xdr:ext cx="762000" cy="259045"/>
    <xdr:sp macro="" textlink="">
      <xdr:nvSpPr>
        <xdr:cNvPr id="218" name="テキスト ボックス 217"/>
        <xdr:cNvSpPr txBox="1"/>
      </xdr:nvSpPr>
      <xdr:spPr>
        <a:xfrm>
          <a:off x="1955800" y="139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129,299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70786</xdr:rowOff>
    </xdr:from>
    <xdr:to>
      <xdr:col>2</xdr:col>
      <xdr:colOff>127000</xdr:colOff>
      <xdr:row>83</xdr:row>
      <xdr:rowOff>936</xdr:rowOff>
    </xdr:to>
    <xdr:sp macro="" textlink="">
      <xdr:nvSpPr>
        <xdr:cNvPr id="219" name="円/楕円 218"/>
        <xdr:cNvSpPr/>
      </xdr:nvSpPr>
      <xdr:spPr>
        <a:xfrm>
          <a:off x="1397000" y="14129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157163</xdr:rowOff>
    </xdr:from>
    <xdr:ext cx="762000" cy="259045"/>
    <xdr:sp macro="" textlink="">
      <xdr:nvSpPr>
        <xdr:cNvPr id="220" name="テキスト ボックス 219"/>
        <xdr:cNvSpPr txBox="1"/>
      </xdr:nvSpPr>
      <xdr:spPr>
        <a:xfrm>
          <a:off x="1066800" y="14216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124,072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平成</a:t>
          </a:r>
          <a:r>
            <a:rPr lang="en-US" altLang="ja-JP" sz="1200" b="0" i="0" baseline="0">
              <a:solidFill>
                <a:schemeClr val="dk1"/>
              </a:solidFill>
              <a:effectLst/>
              <a:latin typeface="+mn-ea"/>
              <a:ea typeface="+mn-ea"/>
              <a:cs typeface="+mn-cs"/>
            </a:rPr>
            <a:t>23</a:t>
          </a:r>
          <a:r>
            <a:rPr lang="ja-JP" altLang="ja-JP" sz="1200" b="0" i="0" baseline="0">
              <a:solidFill>
                <a:schemeClr val="dk1"/>
              </a:solidFill>
              <a:effectLst/>
              <a:latin typeface="+mn-ea"/>
              <a:ea typeface="+mn-ea"/>
              <a:cs typeface="+mn-cs"/>
            </a:rPr>
            <a:t>年度と</a:t>
          </a:r>
          <a:r>
            <a:rPr lang="en-US" altLang="ja-JP" sz="1200" b="0" i="0" baseline="0">
              <a:solidFill>
                <a:schemeClr val="dk1"/>
              </a:solidFill>
              <a:effectLst/>
              <a:latin typeface="+mn-ea"/>
              <a:ea typeface="+mn-ea"/>
              <a:cs typeface="+mn-cs"/>
            </a:rPr>
            <a:t>24</a:t>
          </a:r>
          <a:r>
            <a:rPr lang="ja-JP" altLang="ja-JP" sz="1200" b="0" i="0" baseline="0">
              <a:solidFill>
                <a:schemeClr val="dk1"/>
              </a:solidFill>
              <a:effectLst/>
              <a:latin typeface="+mn-ea"/>
              <a:ea typeface="+mn-ea"/>
              <a:cs typeface="+mn-cs"/>
            </a:rPr>
            <a:t>年度は、それぞれ「</a:t>
          </a:r>
          <a:r>
            <a:rPr lang="en-US" altLang="ja-JP" sz="1200" b="0" i="0" baseline="0">
              <a:solidFill>
                <a:schemeClr val="dk1"/>
              </a:solidFill>
              <a:effectLst/>
              <a:latin typeface="+mn-ea"/>
              <a:ea typeface="+mn-ea"/>
              <a:cs typeface="+mn-cs"/>
            </a:rPr>
            <a:t>99.8</a:t>
          </a:r>
          <a:r>
            <a:rPr lang="ja-JP" altLang="ja-JP" sz="1200" b="0" i="0" baseline="0">
              <a:solidFill>
                <a:schemeClr val="dk1"/>
              </a:solidFill>
              <a:effectLst/>
              <a:latin typeface="+mn-ea"/>
              <a:ea typeface="+mn-ea"/>
              <a:cs typeface="+mn-cs"/>
            </a:rPr>
            <a:t>」、「</a:t>
          </a:r>
          <a:r>
            <a:rPr lang="en-US" altLang="ja-JP" sz="1200" b="0" i="0" baseline="0">
              <a:solidFill>
                <a:schemeClr val="dk1"/>
              </a:solidFill>
              <a:effectLst/>
              <a:latin typeface="+mn-ea"/>
              <a:ea typeface="+mn-ea"/>
              <a:cs typeface="+mn-cs"/>
            </a:rPr>
            <a:t>100.5</a:t>
          </a:r>
          <a:r>
            <a:rPr lang="ja-JP" altLang="ja-JP" sz="1200" b="0" i="0" baseline="0">
              <a:solidFill>
                <a:schemeClr val="dk1"/>
              </a:solidFill>
              <a:effectLst/>
              <a:latin typeface="+mn-ea"/>
              <a:ea typeface="+mn-ea"/>
              <a:cs typeface="+mn-cs"/>
            </a:rPr>
            <a:t>」となっているが、これは国家公務員の時限的な給与改定特例法による措置によるもので、当該措置がない場合の本市の数値は、それぞれ「</a:t>
          </a:r>
          <a:r>
            <a:rPr lang="en-US" altLang="ja-JP" sz="1200" b="0" i="0" baseline="0">
              <a:solidFill>
                <a:schemeClr val="dk1"/>
              </a:solidFill>
              <a:effectLst/>
              <a:latin typeface="+mn-ea"/>
              <a:ea typeface="+mn-ea"/>
              <a:cs typeface="+mn-cs"/>
            </a:rPr>
            <a:t>92.2</a:t>
          </a:r>
          <a:r>
            <a:rPr lang="ja-JP" altLang="ja-JP" sz="1200" b="0" i="0" baseline="0">
              <a:solidFill>
                <a:schemeClr val="dk1"/>
              </a:solidFill>
              <a:effectLst/>
              <a:latin typeface="+mn-ea"/>
              <a:ea typeface="+mn-ea"/>
              <a:cs typeface="+mn-cs"/>
            </a:rPr>
            <a:t>」、「</a:t>
          </a:r>
          <a:r>
            <a:rPr lang="en-US" altLang="ja-JP" sz="1200" b="0" i="0" baseline="0">
              <a:solidFill>
                <a:schemeClr val="dk1"/>
              </a:solidFill>
              <a:effectLst/>
              <a:latin typeface="+mn-ea"/>
              <a:ea typeface="+mn-ea"/>
              <a:cs typeface="+mn-cs"/>
            </a:rPr>
            <a:t>92.8</a:t>
          </a:r>
          <a:r>
            <a:rPr lang="ja-JP" altLang="ja-JP" sz="1200" b="0" i="0" baseline="0">
              <a:solidFill>
                <a:schemeClr val="dk1"/>
              </a:solidFill>
              <a:effectLst/>
              <a:latin typeface="+mn-ea"/>
              <a:ea typeface="+mn-ea"/>
              <a:cs typeface="+mn-cs"/>
            </a:rPr>
            <a:t>」であり、合併により市に昇格したにもかかわらず、年々改善傾向にあるとはいうものの、類似団体平均及び全国市平均、さらには全国町村平均をも下回っており、県内の市においては</a:t>
          </a:r>
          <a:r>
            <a:rPr lang="en-US" altLang="ja-JP" sz="1200" b="0" i="0" baseline="0">
              <a:solidFill>
                <a:schemeClr val="dk1"/>
              </a:solidFill>
              <a:effectLst/>
              <a:latin typeface="+mn-ea"/>
              <a:ea typeface="+mn-ea"/>
              <a:cs typeface="+mn-cs"/>
            </a:rPr>
            <a:t>2</a:t>
          </a:r>
          <a:r>
            <a:rPr lang="ja-JP" altLang="ja-JP" sz="1200" b="0" i="0" baseline="0">
              <a:solidFill>
                <a:schemeClr val="dk1"/>
              </a:solidFill>
              <a:effectLst/>
              <a:latin typeface="+mn-ea"/>
              <a:ea typeface="+mn-ea"/>
              <a:cs typeface="+mn-cs"/>
            </a:rPr>
            <a:t>番目に低い水準である。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今後も、財政状況を勘案するとともに適正な給与水準を維持するよう努める。</a:t>
          </a:r>
          <a:endParaRPr lang="ja-JP" altLang="ja-JP" sz="1200">
            <a:effectLst/>
            <a:latin typeface="+mn-ea"/>
            <a:ea typeface="+mn-ea"/>
          </a:endParaRPr>
        </a:p>
        <a:p>
          <a:endParaRPr kumimoji="1" lang="ja-JP" altLang="en-US" sz="1200">
            <a:latin typeface="+mn-ea"/>
            <a:ea typeface="+mn-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121158</xdr:rowOff>
    </xdr:from>
    <xdr:to>
      <xdr:col>24</xdr:col>
      <xdr:colOff>558800</xdr:colOff>
      <xdr:row>84</xdr:row>
      <xdr:rowOff>154939</xdr:rowOff>
    </xdr:to>
    <xdr:cxnSp macro="">
      <xdr:nvCxnSpPr>
        <xdr:cNvPr id="252" name="直線コネクタ 251"/>
        <xdr:cNvCxnSpPr/>
      </xdr:nvCxnSpPr>
      <xdr:spPr>
        <a:xfrm>
          <a:off x="16179800" y="14522958"/>
          <a:ext cx="838200" cy="33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121158</xdr:rowOff>
    </xdr:from>
    <xdr:to>
      <xdr:col>23</xdr:col>
      <xdr:colOff>406400</xdr:colOff>
      <xdr:row>86</xdr:row>
      <xdr:rowOff>125730</xdr:rowOff>
    </xdr:to>
    <xdr:cxnSp macro="">
      <xdr:nvCxnSpPr>
        <xdr:cNvPr id="255" name="直線コネクタ 254"/>
        <xdr:cNvCxnSpPr/>
      </xdr:nvCxnSpPr>
      <xdr:spPr>
        <a:xfrm flipV="1">
          <a:off x="15290800" y="14522958"/>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91948</xdr:rowOff>
    </xdr:from>
    <xdr:to>
      <xdr:col>22</xdr:col>
      <xdr:colOff>203200</xdr:colOff>
      <xdr:row>86</xdr:row>
      <xdr:rowOff>125730</xdr:rowOff>
    </xdr:to>
    <xdr:cxnSp macro="">
      <xdr:nvCxnSpPr>
        <xdr:cNvPr id="258" name="直線コネクタ 257"/>
        <xdr:cNvCxnSpPr/>
      </xdr:nvCxnSpPr>
      <xdr:spPr>
        <a:xfrm>
          <a:off x="14401800" y="14836648"/>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39115</xdr:rowOff>
    </xdr:from>
    <xdr:to>
      <xdr:col>21</xdr:col>
      <xdr:colOff>0</xdr:colOff>
      <xdr:row>86</xdr:row>
      <xdr:rowOff>91948</xdr:rowOff>
    </xdr:to>
    <xdr:cxnSp macro="">
      <xdr:nvCxnSpPr>
        <xdr:cNvPr id="261" name="直線コネクタ 260"/>
        <xdr:cNvCxnSpPr/>
      </xdr:nvCxnSpPr>
      <xdr:spPr>
        <a:xfrm>
          <a:off x="13512800" y="14440915"/>
          <a:ext cx="889000" cy="395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65" name="テキスト ボックス 264"/>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104139</xdr:rowOff>
    </xdr:from>
    <xdr:to>
      <xdr:col>24</xdr:col>
      <xdr:colOff>609600</xdr:colOff>
      <xdr:row>85</xdr:row>
      <xdr:rowOff>34289</xdr:rowOff>
    </xdr:to>
    <xdr:sp macro="" textlink="">
      <xdr:nvSpPr>
        <xdr:cNvPr id="271" name="円/楕円 270"/>
        <xdr:cNvSpPr/>
      </xdr:nvSpPr>
      <xdr:spPr>
        <a:xfrm>
          <a:off x="169672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120666</xdr:rowOff>
    </xdr:from>
    <xdr:ext cx="762000" cy="259045"/>
    <xdr:sp macro="" textlink="">
      <xdr:nvSpPr>
        <xdr:cNvPr id="272" name="給与水準   （国との比較）該当値テキスト"/>
        <xdr:cNvSpPr txBox="1"/>
      </xdr:nvSpPr>
      <xdr:spPr>
        <a:xfrm>
          <a:off x="17106900" y="1435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70358</xdr:rowOff>
    </xdr:from>
    <xdr:to>
      <xdr:col>23</xdr:col>
      <xdr:colOff>457200</xdr:colOff>
      <xdr:row>85</xdr:row>
      <xdr:rowOff>508</xdr:rowOff>
    </xdr:to>
    <xdr:sp macro="" textlink="">
      <xdr:nvSpPr>
        <xdr:cNvPr id="273" name="円/楕円 272"/>
        <xdr:cNvSpPr/>
      </xdr:nvSpPr>
      <xdr:spPr>
        <a:xfrm>
          <a:off x="16129000" y="1447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10685</xdr:rowOff>
    </xdr:from>
    <xdr:ext cx="736600" cy="259045"/>
    <xdr:sp macro="" textlink="">
      <xdr:nvSpPr>
        <xdr:cNvPr id="274" name="テキスト ボックス 273"/>
        <xdr:cNvSpPr txBox="1"/>
      </xdr:nvSpPr>
      <xdr:spPr>
        <a:xfrm>
          <a:off x="15798800" y="1424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74930</xdr:rowOff>
    </xdr:from>
    <xdr:to>
      <xdr:col>22</xdr:col>
      <xdr:colOff>254000</xdr:colOff>
      <xdr:row>87</xdr:row>
      <xdr:rowOff>5080</xdr:rowOff>
    </xdr:to>
    <xdr:sp macro="" textlink="">
      <xdr:nvSpPr>
        <xdr:cNvPr id="275" name="円/楕円 274"/>
        <xdr:cNvSpPr/>
      </xdr:nvSpPr>
      <xdr:spPr>
        <a:xfrm>
          <a:off x="152400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15257</xdr:rowOff>
    </xdr:from>
    <xdr:ext cx="762000" cy="259045"/>
    <xdr:sp macro="" textlink="">
      <xdr:nvSpPr>
        <xdr:cNvPr id="276" name="テキスト ボックス 275"/>
        <xdr:cNvSpPr txBox="1"/>
      </xdr:nvSpPr>
      <xdr:spPr>
        <a:xfrm>
          <a:off x="14909800" y="1458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41148</xdr:rowOff>
    </xdr:from>
    <xdr:to>
      <xdr:col>21</xdr:col>
      <xdr:colOff>50800</xdr:colOff>
      <xdr:row>86</xdr:row>
      <xdr:rowOff>142748</xdr:rowOff>
    </xdr:to>
    <xdr:sp macro="" textlink="">
      <xdr:nvSpPr>
        <xdr:cNvPr id="277" name="円/楕円 276"/>
        <xdr:cNvSpPr/>
      </xdr:nvSpPr>
      <xdr:spPr>
        <a:xfrm>
          <a:off x="14351000" y="1478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152925</xdr:rowOff>
    </xdr:from>
    <xdr:ext cx="762000" cy="259045"/>
    <xdr:sp macro="" textlink="">
      <xdr:nvSpPr>
        <xdr:cNvPr id="278" name="テキスト ボックス 277"/>
        <xdr:cNvSpPr txBox="1"/>
      </xdr:nvSpPr>
      <xdr:spPr>
        <a:xfrm>
          <a:off x="14020800" y="1455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159765</xdr:rowOff>
    </xdr:from>
    <xdr:to>
      <xdr:col>19</xdr:col>
      <xdr:colOff>533400</xdr:colOff>
      <xdr:row>84</xdr:row>
      <xdr:rowOff>89915</xdr:rowOff>
    </xdr:to>
    <xdr:sp macro="" textlink="">
      <xdr:nvSpPr>
        <xdr:cNvPr id="279" name="円/楕円 278"/>
        <xdr:cNvSpPr/>
      </xdr:nvSpPr>
      <xdr:spPr>
        <a:xfrm>
          <a:off x="13462000" y="1439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100092</xdr:rowOff>
    </xdr:from>
    <xdr:ext cx="762000" cy="259045"/>
    <xdr:sp macro="" textlink="">
      <xdr:nvSpPr>
        <xdr:cNvPr id="280" name="テキスト ボックス 279"/>
        <xdr:cNvSpPr txBox="1"/>
      </xdr:nvSpPr>
      <xdr:spPr>
        <a:xfrm>
          <a:off x="13131800" y="1415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前年度より微減</a:t>
          </a:r>
          <a:r>
            <a:rPr lang="ja-JP" altLang="en-US" sz="1200" b="0" i="0" baseline="0">
              <a:solidFill>
                <a:schemeClr val="dk1"/>
              </a:solidFill>
              <a:effectLst/>
              <a:latin typeface="+mn-ea"/>
              <a:ea typeface="+mn-ea"/>
              <a:cs typeface="+mn-cs"/>
            </a:rPr>
            <a:t>となり</a:t>
          </a:r>
          <a:r>
            <a:rPr lang="ja-JP" altLang="ja-JP" sz="1200" b="0" i="0" baseline="0">
              <a:solidFill>
                <a:schemeClr val="dk1"/>
              </a:solidFill>
              <a:effectLst/>
              <a:latin typeface="+mn-ea"/>
              <a:ea typeface="+mn-ea"/>
              <a:cs typeface="+mn-cs"/>
            </a:rPr>
            <a:t>、類似団体平均と比べ約</a:t>
          </a:r>
          <a:r>
            <a:rPr lang="en-US" altLang="ja-JP" sz="1200" b="0" i="0" baseline="0">
              <a:solidFill>
                <a:schemeClr val="dk1"/>
              </a:solidFill>
              <a:effectLst/>
              <a:latin typeface="+mn-ea"/>
              <a:ea typeface="+mn-ea"/>
              <a:cs typeface="+mn-cs"/>
            </a:rPr>
            <a:t>2</a:t>
          </a:r>
          <a:r>
            <a:rPr lang="ja-JP" altLang="ja-JP" sz="1200" b="0" i="0" baseline="0">
              <a:solidFill>
                <a:schemeClr val="dk1"/>
              </a:solidFill>
              <a:effectLst/>
              <a:latin typeface="+mn-ea"/>
              <a:ea typeface="+mn-ea"/>
              <a:cs typeface="+mn-cs"/>
            </a:rPr>
            <a:t>人少ない状態を維持している。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今後も、葛城市として更なる事務の効率化の促進を図り、より適切な定員管理に努める。</a:t>
          </a:r>
          <a:endParaRPr lang="ja-JP" altLang="ja-JP" sz="1200">
            <a:effectLst/>
            <a:latin typeface="+mn-ea"/>
            <a:ea typeface="+mn-ea"/>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135709</xdr:rowOff>
    </xdr:from>
    <xdr:to>
      <xdr:col>24</xdr:col>
      <xdr:colOff>558800</xdr:colOff>
      <xdr:row>60</xdr:row>
      <xdr:rowOff>148348</xdr:rowOff>
    </xdr:to>
    <xdr:cxnSp macro="">
      <xdr:nvCxnSpPr>
        <xdr:cNvPr id="317" name="直線コネクタ 316"/>
        <xdr:cNvCxnSpPr/>
      </xdr:nvCxnSpPr>
      <xdr:spPr>
        <a:xfrm flipV="1">
          <a:off x="16179800" y="10422709"/>
          <a:ext cx="8382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148348</xdr:rowOff>
    </xdr:from>
    <xdr:to>
      <xdr:col>23</xdr:col>
      <xdr:colOff>406400</xdr:colOff>
      <xdr:row>61</xdr:row>
      <xdr:rowOff>111337</xdr:rowOff>
    </xdr:to>
    <xdr:cxnSp macro="">
      <xdr:nvCxnSpPr>
        <xdr:cNvPr id="320" name="直線コネクタ 319"/>
        <xdr:cNvCxnSpPr/>
      </xdr:nvCxnSpPr>
      <xdr:spPr>
        <a:xfrm flipV="1">
          <a:off x="15290800" y="10435348"/>
          <a:ext cx="889000" cy="134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111337</xdr:rowOff>
    </xdr:from>
    <xdr:to>
      <xdr:col>22</xdr:col>
      <xdr:colOff>203200</xdr:colOff>
      <xdr:row>61</xdr:row>
      <xdr:rowOff>140063</xdr:rowOff>
    </xdr:to>
    <xdr:cxnSp macro="">
      <xdr:nvCxnSpPr>
        <xdr:cNvPr id="323" name="直線コネクタ 322"/>
        <xdr:cNvCxnSpPr/>
      </xdr:nvCxnSpPr>
      <xdr:spPr>
        <a:xfrm flipV="1">
          <a:off x="14401800" y="10569787"/>
          <a:ext cx="8890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94101</xdr:rowOff>
    </xdr:from>
    <xdr:to>
      <xdr:col>21</xdr:col>
      <xdr:colOff>0</xdr:colOff>
      <xdr:row>61</xdr:row>
      <xdr:rowOff>140063</xdr:rowOff>
    </xdr:to>
    <xdr:cxnSp macro="">
      <xdr:nvCxnSpPr>
        <xdr:cNvPr id="326" name="直線コネクタ 325"/>
        <xdr:cNvCxnSpPr/>
      </xdr:nvCxnSpPr>
      <xdr:spPr>
        <a:xfrm>
          <a:off x="13512800" y="10552551"/>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159596</xdr:rowOff>
    </xdr:from>
    <xdr:to>
      <xdr:col>19</xdr:col>
      <xdr:colOff>533400</xdr:colOff>
      <xdr:row>61</xdr:row>
      <xdr:rowOff>89746</xdr:rowOff>
    </xdr:to>
    <xdr:sp macro="" textlink="">
      <xdr:nvSpPr>
        <xdr:cNvPr id="329" name="フローチャート : 判断 328"/>
        <xdr:cNvSpPr/>
      </xdr:nvSpPr>
      <xdr:spPr>
        <a:xfrm>
          <a:off x="13462000" y="1044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99923</xdr:rowOff>
    </xdr:from>
    <xdr:ext cx="762000" cy="259045"/>
    <xdr:sp macro="" textlink="">
      <xdr:nvSpPr>
        <xdr:cNvPr id="330" name="テキスト ボックス 329"/>
        <xdr:cNvSpPr txBox="1"/>
      </xdr:nvSpPr>
      <xdr:spPr>
        <a:xfrm>
          <a:off x="13131800" y="1021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84909</xdr:rowOff>
    </xdr:from>
    <xdr:to>
      <xdr:col>24</xdr:col>
      <xdr:colOff>609600</xdr:colOff>
      <xdr:row>61</xdr:row>
      <xdr:rowOff>15059</xdr:rowOff>
    </xdr:to>
    <xdr:sp macro="" textlink="">
      <xdr:nvSpPr>
        <xdr:cNvPr id="336" name="円/楕円 335"/>
        <xdr:cNvSpPr/>
      </xdr:nvSpPr>
      <xdr:spPr>
        <a:xfrm>
          <a:off x="16967200" y="1037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101436</xdr:rowOff>
    </xdr:from>
    <xdr:ext cx="762000" cy="259045"/>
    <xdr:sp macro="" textlink="">
      <xdr:nvSpPr>
        <xdr:cNvPr id="337" name="定員管理の状況該当値テキスト"/>
        <xdr:cNvSpPr txBox="1"/>
      </xdr:nvSpPr>
      <xdr:spPr>
        <a:xfrm>
          <a:off x="17106900" y="10216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97548</xdr:rowOff>
    </xdr:from>
    <xdr:to>
      <xdr:col>23</xdr:col>
      <xdr:colOff>457200</xdr:colOff>
      <xdr:row>61</xdr:row>
      <xdr:rowOff>27698</xdr:rowOff>
    </xdr:to>
    <xdr:sp macro="" textlink="">
      <xdr:nvSpPr>
        <xdr:cNvPr id="338" name="円/楕円 337"/>
        <xdr:cNvSpPr/>
      </xdr:nvSpPr>
      <xdr:spPr>
        <a:xfrm>
          <a:off x="16129000" y="1038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37875</xdr:rowOff>
    </xdr:from>
    <xdr:ext cx="736600" cy="259045"/>
    <xdr:sp macro="" textlink="">
      <xdr:nvSpPr>
        <xdr:cNvPr id="339" name="テキスト ボックス 338"/>
        <xdr:cNvSpPr txBox="1"/>
      </xdr:nvSpPr>
      <xdr:spPr>
        <a:xfrm>
          <a:off x="15798800" y="10153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60537</xdr:rowOff>
    </xdr:from>
    <xdr:to>
      <xdr:col>22</xdr:col>
      <xdr:colOff>254000</xdr:colOff>
      <xdr:row>61</xdr:row>
      <xdr:rowOff>162137</xdr:rowOff>
    </xdr:to>
    <xdr:sp macro="" textlink="">
      <xdr:nvSpPr>
        <xdr:cNvPr id="340" name="円/楕円 339"/>
        <xdr:cNvSpPr/>
      </xdr:nvSpPr>
      <xdr:spPr>
        <a:xfrm>
          <a:off x="15240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864</xdr:rowOff>
    </xdr:from>
    <xdr:ext cx="762000" cy="259045"/>
    <xdr:sp macro="" textlink="">
      <xdr:nvSpPr>
        <xdr:cNvPr id="341" name="テキスト ボックス 340"/>
        <xdr:cNvSpPr txBox="1"/>
      </xdr:nvSpPr>
      <xdr:spPr>
        <a:xfrm>
          <a:off x="14909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89263</xdr:rowOff>
    </xdr:from>
    <xdr:to>
      <xdr:col>21</xdr:col>
      <xdr:colOff>50800</xdr:colOff>
      <xdr:row>62</xdr:row>
      <xdr:rowOff>19413</xdr:rowOff>
    </xdr:to>
    <xdr:sp macro="" textlink="">
      <xdr:nvSpPr>
        <xdr:cNvPr id="342" name="円/楕円 341"/>
        <xdr:cNvSpPr/>
      </xdr:nvSpPr>
      <xdr:spPr>
        <a:xfrm>
          <a:off x="14351000" y="1054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29590</xdr:rowOff>
    </xdr:from>
    <xdr:ext cx="762000" cy="259045"/>
    <xdr:sp macro="" textlink="">
      <xdr:nvSpPr>
        <xdr:cNvPr id="343" name="テキスト ボックス 342"/>
        <xdr:cNvSpPr txBox="1"/>
      </xdr:nvSpPr>
      <xdr:spPr>
        <a:xfrm>
          <a:off x="14020800" y="10316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43301</xdr:rowOff>
    </xdr:from>
    <xdr:to>
      <xdr:col>19</xdr:col>
      <xdr:colOff>533400</xdr:colOff>
      <xdr:row>61</xdr:row>
      <xdr:rowOff>144901</xdr:rowOff>
    </xdr:to>
    <xdr:sp macro="" textlink="">
      <xdr:nvSpPr>
        <xdr:cNvPr id="344" name="円/楕円 343"/>
        <xdr:cNvSpPr/>
      </xdr:nvSpPr>
      <xdr:spPr>
        <a:xfrm>
          <a:off x="13462000" y="10501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129678</xdr:rowOff>
    </xdr:from>
    <xdr:ext cx="762000" cy="259045"/>
    <xdr:sp macro="" textlink="">
      <xdr:nvSpPr>
        <xdr:cNvPr id="345" name="テキスト ボックス 344"/>
        <xdr:cNvSpPr txBox="1"/>
      </xdr:nvSpPr>
      <xdr:spPr>
        <a:xfrm>
          <a:off x="13131800" y="10588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指標算出の基礎となる、公債費の普通交付税算入額が増加したこと等により、前年度より</a:t>
          </a:r>
          <a:r>
            <a:rPr lang="en-US" altLang="ja-JP" sz="1200" b="0" i="0" baseline="0">
              <a:solidFill>
                <a:schemeClr val="dk1"/>
              </a:solidFill>
              <a:effectLst/>
              <a:latin typeface="+mn-ea"/>
              <a:ea typeface="+mn-ea"/>
              <a:cs typeface="+mn-cs"/>
            </a:rPr>
            <a:t>1.0</a:t>
          </a:r>
          <a:r>
            <a:rPr lang="ja-JP" altLang="ja-JP" sz="1200" b="0" i="0" baseline="0">
              <a:solidFill>
                <a:schemeClr val="dk1"/>
              </a:solidFill>
              <a:effectLst/>
              <a:latin typeface="+mn-ea"/>
              <a:ea typeface="+mn-ea"/>
              <a:cs typeface="+mn-cs"/>
            </a:rPr>
            <a:t>ポイント良化し、類似団体平均を</a:t>
          </a:r>
          <a:r>
            <a:rPr lang="en-US" altLang="ja-JP" sz="1200" b="0" i="0" baseline="0">
              <a:solidFill>
                <a:schemeClr val="dk1"/>
              </a:solidFill>
              <a:effectLst/>
              <a:latin typeface="+mn-ea"/>
              <a:ea typeface="+mn-ea"/>
              <a:cs typeface="+mn-cs"/>
            </a:rPr>
            <a:t>4.6</a:t>
          </a:r>
          <a:r>
            <a:rPr lang="ja-JP" altLang="ja-JP" sz="1200" b="0" i="0" baseline="0">
              <a:solidFill>
                <a:schemeClr val="dk1"/>
              </a:solidFill>
              <a:effectLst/>
              <a:latin typeface="+mn-ea"/>
              <a:ea typeface="+mn-ea"/>
              <a:cs typeface="+mn-cs"/>
            </a:rPr>
            <a:t>ポイント下回っている状態である。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今後も、新市建設計画に基づく大型の普通建設事業を実施する予定であることから、合併特例債の発行額の大幅増が見込まれるため、起債に大きく頼ることのない財政運営を行い、比率の増加を抑制していく必要がある。</a:t>
          </a:r>
          <a:endParaRPr lang="ja-JP" altLang="ja-JP" sz="1200">
            <a:effectLst/>
            <a:latin typeface="+mn-ea"/>
            <a:ea typeface="+mn-ea"/>
          </a:endParaRPr>
        </a:p>
        <a:p>
          <a:endParaRPr kumimoji="1" lang="ja-JP" altLang="en-US" sz="1200">
            <a:latin typeface="+mn-ea"/>
            <a:ea typeface="+mn-ea"/>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74295</xdr:rowOff>
    </xdr:from>
    <xdr:to>
      <xdr:col>24</xdr:col>
      <xdr:colOff>558800</xdr:colOff>
      <xdr:row>37</xdr:row>
      <xdr:rowOff>98425</xdr:rowOff>
    </xdr:to>
    <xdr:cxnSp macro="">
      <xdr:nvCxnSpPr>
        <xdr:cNvPr id="377" name="直線コネクタ 376"/>
        <xdr:cNvCxnSpPr/>
      </xdr:nvCxnSpPr>
      <xdr:spPr>
        <a:xfrm flipV="1">
          <a:off x="16179800" y="6417945"/>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98425</xdr:rowOff>
    </xdr:from>
    <xdr:to>
      <xdr:col>23</xdr:col>
      <xdr:colOff>406400</xdr:colOff>
      <xdr:row>37</xdr:row>
      <xdr:rowOff>124968</xdr:rowOff>
    </xdr:to>
    <xdr:cxnSp macro="">
      <xdr:nvCxnSpPr>
        <xdr:cNvPr id="380" name="直線コネクタ 379"/>
        <xdr:cNvCxnSpPr/>
      </xdr:nvCxnSpPr>
      <xdr:spPr>
        <a:xfrm flipV="1">
          <a:off x="15290800" y="6442075"/>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124968</xdr:rowOff>
    </xdr:from>
    <xdr:to>
      <xdr:col>22</xdr:col>
      <xdr:colOff>203200</xdr:colOff>
      <xdr:row>37</xdr:row>
      <xdr:rowOff>161163</xdr:rowOff>
    </xdr:to>
    <xdr:cxnSp macro="">
      <xdr:nvCxnSpPr>
        <xdr:cNvPr id="383" name="直線コネクタ 382"/>
        <xdr:cNvCxnSpPr/>
      </xdr:nvCxnSpPr>
      <xdr:spPr>
        <a:xfrm flipV="1">
          <a:off x="14401800" y="6468618"/>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161163</xdr:rowOff>
    </xdr:from>
    <xdr:to>
      <xdr:col>21</xdr:col>
      <xdr:colOff>0</xdr:colOff>
      <xdr:row>38</xdr:row>
      <xdr:rowOff>23495</xdr:rowOff>
    </xdr:to>
    <xdr:cxnSp macro="">
      <xdr:nvCxnSpPr>
        <xdr:cNvPr id="386" name="直線コネクタ 385"/>
        <xdr:cNvCxnSpPr/>
      </xdr:nvCxnSpPr>
      <xdr:spPr>
        <a:xfrm flipV="1">
          <a:off x="13512800" y="6504813"/>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6477</xdr:rowOff>
    </xdr:from>
    <xdr:to>
      <xdr:col>19</xdr:col>
      <xdr:colOff>533400</xdr:colOff>
      <xdr:row>38</xdr:row>
      <xdr:rowOff>108077</xdr:rowOff>
    </xdr:to>
    <xdr:sp macro="" textlink="">
      <xdr:nvSpPr>
        <xdr:cNvPr id="389" name="フローチャート : 判断 388"/>
        <xdr:cNvSpPr/>
      </xdr:nvSpPr>
      <xdr:spPr>
        <a:xfrm>
          <a:off x="13462000" y="652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92854</xdr:rowOff>
    </xdr:from>
    <xdr:ext cx="762000" cy="259045"/>
    <xdr:sp macro="" textlink="">
      <xdr:nvSpPr>
        <xdr:cNvPr id="390" name="テキスト ボックス 389"/>
        <xdr:cNvSpPr txBox="1"/>
      </xdr:nvSpPr>
      <xdr:spPr>
        <a:xfrm>
          <a:off x="13131800" y="6607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23495</xdr:rowOff>
    </xdr:from>
    <xdr:to>
      <xdr:col>24</xdr:col>
      <xdr:colOff>609600</xdr:colOff>
      <xdr:row>37</xdr:row>
      <xdr:rowOff>125095</xdr:rowOff>
    </xdr:to>
    <xdr:sp macro="" textlink="">
      <xdr:nvSpPr>
        <xdr:cNvPr id="396" name="円/楕円 395"/>
        <xdr:cNvSpPr/>
      </xdr:nvSpPr>
      <xdr:spPr>
        <a:xfrm>
          <a:off x="16967200" y="636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116222</xdr:rowOff>
    </xdr:from>
    <xdr:ext cx="762000" cy="259045"/>
    <xdr:sp macro="" textlink="">
      <xdr:nvSpPr>
        <xdr:cNvPr id="397" name="公債費負担の状況該当値テキスト"/>
        <xdr:cNvSpPr txBox="1"/>
      </xdr:nvSpPr>
      <xdr:spPr>
        <a:xfrm>
          <a:off x="17106900" y="628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47625</xdr:rowOff>
    </xdr:from>
    <xdr:to>
      <xdr:col>23</xdr:col>
      <xdr:colOff>457200</xdr:colOff>
      <xdr:row>37</xdr:row>
      <xdr:rowOff>149225</xdr:rowOff>
    </xdr:to>
    <xdr:sp macro="" textlink="">
      <xdr:nvSpPr>
        <xdr:cNvPr id="398" name="円/楕円 397"/>
        <xdr:cNvSpPr/>
      </xdr:nvSpPr>
      <xdr:spPr>
        <a:xfrm>
          <a:off x="16129000" y="639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159402</xdr:rowOff>
    </xdr:from>
    <xdr:ext cx="736600" cy="259045"/>
    <xdr:sp macro="" textlink="">
      <xdr:nvSpPr>
        <xdr:cNvPr id="399" name="テキスト ボックス 398"/>
        <xdr:cNvSpPr txBox="1"/>
      </xdr:nvSpPr>
      <xdr:spPr>
        <a:xfrm>
          <a:off x="15798800" y="6160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74168</xdr:rowOff>
    </xdr:from>
    <xdr:to>
      <xdr:col>22</xdr:col>
      <xdr:colOff>254000</xdr:colOff>
      <xdr:row>38</xdr:row>
      <xdr:rowOff>4318</xdr:rowOff>
    </xdr:to>
    <xdr:sp macro="" textlink="">
      <xdr:nvSpPr>
        <xdr:cNvPr id="400" name="円/楕円 399"/>
        <xdr:cNvSpPr/>
      </xdr:nvSpPr>
      <xdr:spPr>
        <a:xfrm>
          <a:off x="15240000" y="641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14495</xdr:rowOff>
    </xdr:from>
    <xdr:ext cx="762000" cy="259045"/>
    <xdr:sp macro="" textlink="">
      <xdr:nvSpPr>
        <xdr:cNvPr id="401" name="テキスト ボックス 400"/>
        <xdr:cNvSpPr txBox="1"/>
      </xdr:nvSpPr>
      <xdr:spPr>
        <a:xfrm>
          <a:off x="14909800" y="6186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110363</xdr:rowOff>
    </xdr:from>
    <xdr:to>
      <xdr:col>21</xdr:col>
      <xdr:colOff>50800</xdr:colOff>
      <xdr:row>38</xdr:row>
      <xdr:rowOff>40513</xdr:rowOff>
    </xdr:to>
    <xdr:sp macro="" textlink="">
      <xdr:nvSpPr>
        <xdr:cNvPr id="402" name="円/楕円 401"/>
        <xdr:cNvSpPr/>
      </xdr:nvSpPr>
      <xdr:spPr>
        <a:xfrm>
          <a:off x="14351000" y="6454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50690</xdr:rowOff>
    </xdr:from>
    <xdr:ext cx="762000" cy="259045"/>
    <xdr:sp macro="" textlink="">
      <xdr:nvSpPr>
        <xdr:cNvPr id="403" name="テキスト ボックス 402"/>
        <xdr:cNvSpPr txBox="1"/>
      </xdr:nvSpPr>
      <xdr:spPr>
        <a:xfrm>
          <a:off x="14020800" y="6222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144145</xdr:rowOff>
    </xdr:from>
    <xdr:to>
      <xdr:col>19</xdr:col>
      <xdr:colOff>533400</xdr:colOff>
      <xdr:row>38</xdr:row>
      <xdr:rowOff>74295</xdr:rowOff>
    </xdr:to>
    <xdr:sp macro="" textlink="">
      <xdr:nvSpPr>
        <xdr:cNvPr id="404" name="円/楕円 403"/>
        <xdr:cNvSpPr/>
      </xdr:nvSpPr>
      <xdr:spPr>
        <a:xfrm>
          <a:off x="13462000" y="648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84472</xdr:rowOff>
    </xdr:from>
    <xdr:ext cx="762000" cy="259045"/>
    <xdr:sp macro="" textlink="">
      <xdr:nvSpPr>
        <xdr:cNvPr id="405" name="テキスト ボックス 404"/>
        <xdr:cNvSpPr txBox="1"/>
      </xdr:nvSpPr>
      <xdr:spPr>
        <a:xfrm>
          <a:off x="13131800" y="625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新市建設計画に基づく合併特例債の発行等により、年度末の地方債現在高が増加したこと等により、前年度より</a:t>
          </a:r>
          <a:r>
            <a:rPr lang="en-US" altLang="ja-JP" sz="1200" b="0" i="0" baseline="0">
              <a:solidFill>
                <a:schemeClr val="dk1"/>
              </a:solidFill>
              <a:effectLst/>
              <a:latin typeface="+mn-ea"/>
              <a:ea typeface="+mn-ea"/>
              <a:cs typeface="+mn-cs"/>
            </a:rPr>
            <a:t>7.3</a:t>
          </a:r>
          <a:r>
            <a:rPr lang="ja-JP" altLang="ja-JP" sz="1200" b="0" i="0" baseline="0">
              <a:solidFill>
                <a:schemeClr val="dk1"/>
              </a:solidFill>
              <a:effectLst/>
              <a:latin typeface="+mn-ea"/>
              <a:ea typeface="+mn-ea"/>
              <a:cs typeface="+mn-cs"/>
            </a:rPr>
            <a:t>ポイント上昇したが、類似団体平均については、</a:t>
          </a:r>
          <a:r>
            <a:rPr lang="en-US" altLang="ja-JP" sz="1200" b="0" i="0" baseline="0">
              <a:solidFill>
                <a:schemeClr val="dk1"/>
              </a:solidFill>
              <a:effectLst/>
              <a:latin typeface="+mn-ea"/>
              <a:ea typeface="+mn-ea"/>
              <a:cs typeface="+mn-cs"/>
            </a:rPr>
            <a:t>0.7</a:t>
          </a:r>
          <a:r>
            <a:rPr lang="ja-JP" altLang="ja-JP" sz="1200" b="0" i="0" baseline="0">
              <a:solidFill>
                <a:schemeClr val="dk1"/>
              </a:solidFill>
              <a:effectLst/>
              <a:latin typeface="+mn-ea"/>
              <a:ea typeface="+mn-ea"/>
              <a:cs typeface="+mn-cs"/>
            </a:rPr>
            <a:t>ポイント下回っている状態である。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これは、合併前からの旧両町の公債費負担軽減対策の成果もあり、類似団体の中でも低い地方債現在高となっていること等が挙げられる。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普通交付税の算入措置のある有利な合併特例債等の地方債を活用するなど、今後も、</a:t>
          </a:r>
          <a:r>
            <a:rPr lang="ja-JP" altLang="en-US" sz="1200" b="0" i="0" baseline="0">
              <a:solidFill>
                <a:schemeClr val="dk1"/>
              </a:solidFill>
              <a:effectLst/>
              <a:latin typeface="+mn-ea"/>
              <a:ea typeface="+mn-ea"/>
              <a:cs typeface="+mn-cs"/>
            </a:rPr>
            <a:t>後世</a:t>
          </a:r>
          <a:r>
            <a:rPr lang="ja-JP" altLang="ja-JP" sz="1200" b="0" i="0" baseline="0">
              <a:solidFill>
                <a:schemeClr val="dk1"/>
              </a:solidFill>
              <a:effectLst/>
              <a:latin typeface="+mn-ea"/>
              <a:ea typeface="+mn-ea"/>
              <a:cs typeface="+mn-cs"/>
            </a:rPr>
            <a:t>への負担を少しでも軽減できるよう</a:t>
          </a:r>
          <a:r>
            <a:rPr lang="ja-JP" altLang="en-US" sz="1200" b="0" i="0" baseline="0">
              <a:solidFill>
                <a:schemeClr val="dk1"/>
              </a:solidFill>
              <a:effectLst/>
              <a:latin typeface="+mn-ea"/>
              <a:ea typeface="+mn-ea"/>
              <a:cs typeface="+mn-cs"/>
            </a:rPr>
            <a:t>、新規事業の実施等について総点検を図り、</a:t>
          </a:r>
          <a:r>
            <a:rPr lang="ja-JP" altLang="ja-JP" sz="1200" b="0" i="0" baseline="0">
              <a:solidFill>
                <a:schemeClr val="dk1"/>
              </a:solidFill>
              <a:effectLst/>
              <a:latin typeface="+mn-ea"/>
              <a:ea typeface="+mn-ea"/>
              <a:cs typeface="+mn-cs"/>
            </a:rPr>
            <a:t>財政の健全化を図る。</a:t>
          </a:r>
          <a:endParaRPr lang="ja-JP" altLang="ja-JP" sz="1200">
            <a:effectLst/>
            <a:latin typeface="+mn-ea"/>
            <a:ea typeface="+mn-ea"/>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76539</xdr:rowOff>
    </xdr:from>
    <xdr:to>
      <xdr:col>24</xdr:col>
      <xdr:colOff>558800</xdr:colOff>
      <xdr:row>14</xdr:row>
      <xdr:rowOff>91218</xdr:rowOff>
    </xdr:to>
    <xdr:cxnSp macro="">
      <xdr:nvCxnSpPr>
        <xdr:cNvPr id="439" name="直線コネクタ 438"/>
        <xdr:cNvCxnSpPr/>
      </xdr:nvCxnSpPr>
      <xdr:spPr>
        <a:xfrm>
          <a:off x="16179800" y="2476839"/>
          <a:ext cx="838200" cy="14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75994</xdr:rowOff>
    </xdr:from>
    <xdr:ext cx="762000" cy="259045"/>
    <xdr:sp macro="" textlink="">
      <xdr:nvSpPr>
        <xdr:cNvPr id="440" name="将来負担の状況平均値テキスト"/>
        <xdr:cNvSpPr txBox="1"/>
      </xdr:nvSpPr>
      <xdr:spPr>
        <a:xfrm>
          <a:off x="17106900" y="24762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67490</xdr:rowOff>
    </xdr:from>
    <xdr:to>
      <xdr:col>23</xdr:col>
      <xdr:colOff>406400</xdr:colOff>
      <xdr:row>14</xdr:row>
      <xdr:rowOff>76539</xdr:rowOff>
    </xdr:to>
    <xdr:cxnSp macro="">
      <xdr:nvCxnSpPr>
        <xdr:cNvPr id="442" name="直線コネクタ 441"/>
        <xdr:cNvCxnSpPr/>
      </xdr:nvCxnSpPr>
      <xdr:spPr>
        <a:xfrm>
          <a:off x="15290800" y="2467790"/>
          <a:ext cx="889000" cy="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67490</xdr:rowOff>
    </xdr:from>
    <xdr:to>
      <xdr:col>22</xdr:col>
      <xdr:colOff>203200</xdr:colOff>
      <xdr:row>14</xdr:row>
      <xdr:rowOff>101272</xdr:rowOff>
    </xdr:to>
    <xdr:cxnSp macro="">
      <xdr:nvCxnSpPr>
        <xdr:cNvPr id="445" name="直線コネクタ 444"/>
        <xdr:cNvCxnSpPr/>
      </xdr:nvCxnSpPr>
      <xdr:spPr>
        <a:xfrm flipV="1">
          <a:off x="14401800" y="2467790"/>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101272</xdr:rowOff>
    </xdr:from>
    <xdr:to>
      <xdr:col>21</xdr:col>
      <xdr:colOff>0</xdr:colOff>
      <xdr:row>14</xdr:row>
      <xdr:rowOff>139277</xdr:rowOff>
    </xdr:to>
    <xdr:cxnSp macro="">
      <xdr:nvCxnSpPr>
        <xdr:cNvPr id="448" name="直線コネクタ 447"/>
        <xdr:cNvCxnSpPr/>
      </xdr:nvCxnSpPr>
      <xdr:spPr>
        <a:xfrm flipV="1">
          <a:off x="13512800" y="2501572"/>
          <a:ext cx="889000" cy="38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50" name="テキスト ボックス 449"/>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109792</xdr:rowOff>
    </xdr:from>
    <xdr:to>
      <xdr:col>19</xdr:col>
      <xdr:colOff>533400</xdr:colOff>
      <xdr:row>15</xdr:row>
      <xdr:rowOff>39942</xdr:rowOff>
    </xdr:to>
    <xdr:sp macro="" textlink="">
      <xdr:nvSpPr>
        <xdr:cNvPr id="451" name="フローチャート : 判断 450"/>
        <xdr:cNvSpPr/>
      </xdr:nvSpPr>
      <xdr:spPr>
        <a:xfrm>
          <a:off x="13462000" y="251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24719</xdr:rowOff>
    </xdr:from>
    <xdr:ext cx="762000" cy="259045"/>
    <xdr:sp macro="" textlink="">
      <xdr:nvSpPr>
        <xdr:cNvPr id="452" name="テキスト ボックス 451"/>
        <xdr:cNvSpPr txBox="1"/>
      </xdr:nvSpPr>
      <xdr:spPr>
        <a:xfrm>
          <a:off x="13131800" y="2596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40418</xdr:rowOff>
    </xdr:from>
    <xdr:to>
      <xdr:col>24</xdr:col>
      <xdr:colOff>609600</xdr:colOff>
      <xdr:row>14</xdr:row>
      <xdr:rowOff>142018</xdr:rowOff>
    </xdr:to>
    <xdr:sp macro="" textlink="">
      <xdr:nvSpPr>
        <xdr:cNvPr id="458" name="円/楕円 457"/>
        <xdr:cNvSpPr/>
      </xdr:nvSpPr>
      <xdr:spPr>
        <a:xfrm>
          <a:off x="16967200" y="2440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133145</xdr:rowOff>
    </xdr:from>
    <xdr:ext cx="762000" cy="259045"/>
    <xdr:sp macro="" textlink="">
      <xdr:nvSpPr>
        <xdr:cNvPr id="459" name="将来負担の状況該当値テキスト"/>
        <xdr:cNvSpPr txBox="1"/>
      </xdr:nvSpPr>
      <xdr:spPr>
        <a:xfrm>
          <a:off x="17106900" y="2361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25739</xdr:rowOff>
    </xdr:from>
    <xdr:to>
      <xdr:col>23</xdr:col>
      <xdr:colOff>457200</xdr:colOff>
      <xdr:row>14</xdr:row>
      <xdr:rowOff>127339</xdr:rowOff>
    </xdr:to>
    <xdr:sp macro="" textlink="">
      <xdr:nvSpPr>
        <xdr:cNvPr id="460" name="円/楕円 459"/>
        <xdr:cNvSpPr/>
      </xdr:nvSpPr>
      <xdr:spPr>
        <a:xfrm>
          <a:off x="16129000" y="2426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137516</xdr:rowOff>
    </xdr:from>
    <xdr:ext cx="736600" cy="259045"/>
    <xdr:sp macro="" textlink="">
      <xdr:nvSpPr>
        <xdr:cNvPr id="461" name="テキスト ボックス 460"/>
        <xdr:cNvSpPr txBox="1"/>
      </xdr:nvSpPr>
      <xdr:spPr>
        <a:xfrm>
          <a:off x="15798800" y="2194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16690</xdr:rowOff>
    </xdr:from>
    <xdr:to>
      <xdr:col>22</xdr:col>
      <xdr:colOff>254000</xdr:colOff>
      <xdr:row>14</xdr:row>
      <xdr:rowOff>118290</xdr:rowOff>
    </xdr:to>
    <xdr:sp macro="" textlink="">
      <xdr:nvSpPr>
        <xdr:cNvPr id="462" name="円/楕円 461"/>
        <xdr:cNvSpPr/>
      </xdr:nvSpPr>
      <xdr:spPr>
        <a:xfrm>
          <a:off x="15240000" y="2416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128467</xdr:rowOff>
    </xdr:from>
    <xdr:ext cx="762000" cy="259045"/>
    <xdr:sp macro="" textlink="">
      <xdr:nvSpPr>
        <xdr:cNvPr id="463" name="テキスト ボックス 462"/>
        <xdr:cNvSpPr txBox="1"/>
      </xdr:nvSpPr>
      <xdr:spPr>
        <a:xfrm>
          <a:off x="14909800" y="2185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48.3</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50472</xdr:rowOff>
    </xdr:from>
    <xdr:to>
      <xdr:col>21</xdr:col>
      <xdr:colOff>50800</xdr:colOff>
      <xdr:row>14</xdr:row>
      <xdr:rowOff>152072</xdr:rowOff>
    </xdr:to>
    <xdr:sp macro="" textlink="">
      <xdr:nvSpPr>
        <xdr:cNvPr id="464" name="円/楕円 463"/>
        <xdr:cNvSpPr/>
      </xdr:nvSpPr>
      <xdr:spPr>
        <a:xfrm>
          <a:off x="14351000" y="245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162249</xdr:rowOff>
    </xdr:from>
    <xdr:ext cx="762000" cy="259045"/>
    <xdr:sp macro="" textlink="">
      <xdr:nvSpPr>
        <xdr:cNvPr id="465" name="テキスト ボックス 464"/>
        <xdr:cNvSpPr txBox="1"/>
      </xdr:nvSpPr>
      <xdr:spPr>
        <a:xfrm>
          <a:off x="14020800" y="2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88477</xdr:rowOff>
    </xdr:from>
    <xdr:to>
      <xdr:col>19</xdr:col>
      <xdr:colOff>533400</xdr:colOff>
      <xdr:row>15</xdr:row>
      <xdr:rowOff>18627</xdr:rowOff>
    </xdr:to>
    <xdr:sp macro="" textlink="">
      <xdr:nvSpPr>
        <xdr:cNvPr id="466" name="円/楕円 465"/>
        <xdr:cNvSpPr/>
      </xdr:nvSpPr>
      <xdr:spPr>
        <a:xfrm>
          <a:off x="13462000" y="248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28804</xdr:rowOff>
    </xdr:from>
    <xdr:ext cx="762000" cy="259045"/>
    <xdr:sp macro="" textlink="">
      <xdr:nvSpPr>
        <xdr:cNvPr id="467" name="テキスト ボックス 466"/>
        <xdr:cNvSpPr txBox="1"/>
      </xdr:nvSpPr>
      <xdr:spPr>
        <a:xfrm>
          <a:off x="13131800" y="225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奈良県葛城市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37,059
36,811
33.72
17,305,292
16,459,359
614,444
8,790,103
15,525,440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60.1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消防業務の広域化により、その人件費分が一部事務組合に対する負担金となったこと等により、昨年度より</a:t>
          </a:r>
          <a:r>
            <a:rPr lang="en-US" altLang="ja-JP" sz="1200" b="0" i="0" baseline="0">
              <a:solidFill>
                <a:schemeClr val="dk1"/>
              </a:solidFill>
              <a:effectLst/>
              <a:latin typeface="+mn-ea"/>
              <a:ea typeface="+mn-ea"/>
              <a:cs typeface="+mn-cs"/>
            </a:rPr>
            <a:t>3.3</a:t>
          </a:r>
          <a:r>
            <a:rPr lang="ja-JP" altLang="ja-JP" sz="1200" b="0" i="0" baseline="0">
              <a:solidFill>
                <a:schemeClr val="dk1"/>
              </a:solidFill>
              <a:effectLst/>
              <a:latin typeface="+mn-ea"/>
              <a:ea typeface="+mn-ea"/>
              <a:cs typeface="+mn-cs"/>
            </a:rPr>
            <a:t>ポイント好転したが、類似団体では清掃等の業務を広域で行っており、本市においては当該業務を直営実施しているため、その分の人件費が増となっている。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今後は、民間でも実施可能なものについては指定管理者制度の導入等により委託化を進める等、適正な定員管理を通じて人件費抑制に向けた取組を推進していく。</a:t>
          </a:r>
          <a:endParaRPr lang="ja-JP" altLang="ja-JP" sz="1200">
            <a:effectLst/>
            <a:latin typeface="+mn-ea"/>
            <a:ea typeface="+mn-ea"/>
          </a:endParaRPr>
        </a:p>
        <a:p>
          <a:endParaRPr kumimoji="1" lang="ja-JP" altLang="en-US" sz="1200">
            <a:latin typeface="+mn-ea"/>
            <a:ea typeface="+mn-ea"/>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58420</xdr:rowOff>
    </xdr:from>
    <xdr:to>
      <xdr:col>7</xdr:col>
      <xdr:colOff>15875</xdr:colOff>
      <xdr:row>39</xdr:row>
      <xdr:rowOff>138430</xdr:rowOff>
    </xdr:to>
    <xdr:cxnSp macro="">
      <xdr:nvCxnSpPr>
        <xdr:cNvPr id="64" name="直線コネクタ 63"/>
        <xdr:cNvCxnSpPr/>
      </xdr:nvCxnSpPr>
      <xdr:spPr>
        <a:xfrm flipV="1">
          <a:off x="3987800" y="6573520"/>
          <a:ext cx="8382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130810</xdr:rowOff>
    </xdr:from>
    <xdr:to>
      <xdr:col>5</xdr:col>
      <xdr:colOff>549275</xdr:colOff>
      <xdr:row>39</xdr:row>
      <xdr:rowOff>138430</xdr:rowOff>
    </xdr:to>
    <xdr:cxnSp macro="">
      <xdr:nvCxnSpPr>
        <xdr:cNvPr id="67" name="直線コネクタ 66"/>
        <xdr:cNvCxnSpPr/>
      </xdr:nvCxnSpPr>
      <xdr:spPr>
        <a:xfrm>
          <a:off x="3098800" y="68173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149860</xdr:rowOff>
    </xdr:from>
    <xdr:to>
      <xdr:col>4</xdr:col>
      <xdr:colOff>346075</xdr:colOff>
      <xdr:row>39</xdr:row>
      <xdr:rowOff>130810</xdr:rowOff>
    </xdr:to>
    <xdr:cxnSp macro="">
      <xdr:nvCxnSpPr>
        <xdr:cNvPr id="70" name="直線コネクタ 69"/>
        <xdr:cNvCxnSpPr/>
      </xdr:nvCxnSpPr>
      <xdr:spPr>
        <a:xfrm>
          <a:off x="2209800" y="666496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149860</xdr:rowOff>
    </xdr:from>
    <xdr:to>
      <xdr:col>3</xdr:col>
      <xdr:colOff>142875</xdr:colOff>
      <xdr:row>38</xdr:row>
      <xdr:rowOff>157480</xdr:rowOff>
    </xdr:to>
    <xdr:cxnSp macro="">
      <xdr:nvCxnSpPr>
        <xdr:cNvPr id="73" name="直線コネクタ 72"/>
        <xdr:cNvCxnSpPr/>
      </xdr:nvCxnSpPr>
      <xdr:spPr>
        <a:xfrm flipV="1">
          <a:off x="1320800" y="6664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99060</xdr:rowOff>
    </xdr:from>
    <xdr:to>
      <xdr:col>1</xdr:col>
      <xdr:colOff>676275</xdr:colOff>
      <xdr:row>37</xdr:row>
      <xdr:rowOff>29210</xdr:rowOff>
    </xdr:to>
    <xdr:sp macro="" textlink="">
      <xdr:nvSpPr>
        <xdr:cNvPr id="76" name="フローチャート : 判断 75"/>
        <xdr:cNvSpPr/>
      </xdr:nvSpPr>
      <xdr:spPr>
        <a:xfrm>
          <a:off x="1270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39387</xdr:rowOff>
    </xdr:from>
    <xdr:ext cx="762000" cy="259045"/>
    <xdr:sp macro="" textlink="">
      <xdr:nvSpPr>
        <xdr:cNvPr id="77" name="テキスト ボックス 76"/>
        <xdr:cNvSpPr txBox="1"/>
      </xdr:nvSpPr>
      <xdr:spPr>
        <a:xfrm>
          <a:off x="939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7620</xdr:rowOff>
    </xdr:from>
    <xdr:to>
      <xdr:col>7</xdr:col>
      <xdr:colOff>66675</xdr:colOff>
      <xdr:row>38</xdr:row>
      <xdr:rowOff>109220</xdr:rowOff>
    </xdr:to>
    <xdr:sp macro="" textlink="">
      <xdr:nvSpPr>
        <xdr:cNvPr id="83" name="円/楕円 82"/>
        <xdr:cNvSpPr/>
      </xdr:nvSpPr>
      <xdr:spPr>
        <a:xfrm>
          <a:off x="47752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151147</xdr:rowOff>
    </xdr:from>
    <xdr:ext cx="762000" cy="259045"/>
    <xdr:sp macro="" textlink="">
      <xdr:nvSpPr>
        <xdr:cNvPr id="84" name="人件費該当値テキスト"/>
        <xdr:cNvSpPr txBox="1"/>
      </xdr:nvSpPr>
      <xdr:spPr>
        <a:xfrm>
          <a:off x="49149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87630</xdr:rowOff>
    </xdr:from>
    <xdr:to>
      <xdr:col>5</xdr:col>
      <xdr:colOff>600075</xdr:colOff>
      <xdr:row>40</xdr:row>
      <xdr:rowOff>17780</xdr:rowOff>
    </xdr:to>
    <xdr:sp macro="" textlink="">
      <xdr:nvSpPr>
        <xdr:cNvPr id="85" name="円/楕円 84"/>
        <xdr:cNvSpPr/>
      </xdr:nvSpPr>
      <xdr:spPr>
        <a:xfrm>
          <a:off x="3937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2557</xdr:rowOff>
    </xdr:from>
    <xdr:ext cx="736600" cy="259045"/>
    <xdr:sp macro="" textlink="">
      <xdr:nvSpPr>
        <xdr:cNvPr id="86" name="テキスト ボックス 85"/>
        <xdr:cNvSpPr txBox="1"/>
      </xdr:nvSpPr>
      <xdr:spPr>
        <a:xfrm>
          <a:off x="3606800" y="686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80010</xdr:rowOff>
    </xdr:from>
    <xdr:to>
      <xdr:col>4</xdr:col>
      <xdr:colOff>396875</xdr:colOff>
      <xdr:row>40</xdr:row>
      <xdr:rowOff>10160</xdr:rowOff>
    </xdr:to>
    <xdr:sp macro="" textlink="">
      <xdr:nvSpPr>
        <xdr:cNvPr id="87" name="円/楕円 86"/>
        <xdr:cNvSpPr/>
      </xdr:nvSpPr>
      <xdr:spPr>
        <a:xfrm>
          <a:off x="3048000" y="676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166387</xdr:rowOff>
    </xdr:from>
    <xdr:ext cx="762000" cy="259045"/>
    <xdr:sp macro="" textlink="">
      <xdr:nvSpPr>
        <xdr:cNvPr id="88" name="テキスト ボックス 87"/>
        <xdr:cNvSpPr txBox="1"/>
      </xdr:nvSpPr>
      <xdr:spPr>
        <a:xfrm>
          <a:off x="2717800" y="685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99060</xdr:rowOff>
    </xdr:from>
    <xdr:to>
      <xdr:col>3</xdr:col>
      <xdr:colOff>193675</xdr:colOff>
      <xdr:row>39</xdr:row>
      <xdr:rowOff>29210</xdr:rowOff>
    </xdr:to>
    <xdr:sp macro="" textlink="">
      <xdr:nvSpPr>
        <xdr:cNvPr id="89" name="円/楕円 88"/>
        <xdr:cNvSpPr/>
      </xdr:nvSpPr>
      <xdr:spPr>
        <a:xfrm>
          <a:off x="2159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13987</xdr:rowOff>
    </xdr:from>
    <xdr:ext cx="762000" cy="259045"/>
    <xdr:sp macro="" textlink="">
      <xdr:nvSpPr>
        <xdr:cNvPr id="90" name="テキスト ボックス 89"/>
        <xdr:cNvSpPr txBox="1"/>
      </xdr:nvSpPr>
      <xdr:spPr>
        <a:xfrm>
          <a:off x="1828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106680</xdr:rowOff>
    </xdr:from>
    <xdr:to>
      <xdr:col>1</xdr:col>
      <xdr:colOff>676275</xdr:colOff>
      <xdr:row>39</xdr:row>
      <xdr:rowOff>36830</xdr:rowOff>
    </xdr:to>
    <xdr:sp macro="" textlink="">
      <xdr:nvSpPr>
        <xdr:cNvPr id="91" name="円/楕円 90"/>
        <xdr:cNvSpPr/>
      </xdr:nvSpPr>
      <xdr:spPr>
        <a:xfrm>
          <a:off x="12700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21607</xdr:rowOff>
    </xdr:from>
    <xdr:ext cx="762000" cy="259045"/>
    <xdr:sp macro="" textlink="">
      <xdr:nvSpPr>
        <xdr:cNvPr id="92" name="テキスト ボックス 91"/>
        <xdr:cNvSpPr txBox="1"/>
      </xdr:nvSpPr>
      <xdr:spPr>
        <a:xfrm>
          <a:off x="9398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類似団体平均と比較して高い水準にあるのは、人件費と同様、清掃等の業務を直営で行っており、その分経常経費も必要となるためである。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また、合併以後住民の利便性に配慮しているため重複施設が幾つか残っており、それらの施設の休・廃止も含めた管理・運営経費の削減や臨時雇用に係る経費の削減、さらには全体的にみた経費（光熱水費、消耗品等）の節減等、行財政改革の実施により徹底的な物件費の抑制に努める。</a:t>
          </a:r>
          <a:endParaRPr lang="ja-JP" altLang="ja-JP" sz="1200">
            <a:effectLst/>
            <a:latin typeface="+mn-ea"/>
            <a:ea typeface="+mn-ea"/>
          </a:endParaRPr>
        </a:p>
        <a:p>
          <a:endParaRPr kumimoji="1" lang="ja-JP" altLang="en-US" sz="1200">
            <a:latin typeface="+mn-ea"/>
            <a:ea typeface="+mn-ea"/>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127000</xdr:rowOff>
    </xdr:from>
    <xdr:to>
      <xdr:col>24</xdr:col>
      <xdr:colOff>31750</xdr:colOff>
      <xdr:row>18</xdr:row>
      <xdr:rowOff>137886</xdr:rowOff>
    </xdr:to>
    <xdr:cxnSp macro="">
      <xdr:nvCxnSpPr>
        <xdr:cNvPr id="127" name="直線コネクタ 126"/>
        <xdr:cNvCxnSpPr/>
      </xdr:nvCxnSpPr>
      <xdr:spPr>
        <a:xfrm flipV="1">
          <a:off x="15671800" y="32131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83457</xdr:rowOff>
    </xdr:from>
    <xdr:to>
      <xdr:col>22</xdr:col>
      <xdr:colOff>565150</xdr:colOff>
      <xdr:row>18</xdr:row>
      <xdr:rowOff>137886</xdr:rowOff>
    </xdr:to>
    <xdr:cxnSp macro="">
      <xdr:nvCxnSpPr>
        <xdr:cNvPr id="130" name="直線コネクタ 129"/>
        <xdr:cNvCxnSpPr/>
      </xdr:nvCxnSpPr>
      <xdr:spPr>
        <a:xfrm>
          <a:off x="14782800" y="31695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124279</xdr:rowOff>
    </xdr:from>
    <xdr:to>
      <xdr:col>21</xdr:col>
      <xdr:colOff>361950</xdr:colOff>
      <xdr:row>18</xdr:row>
      <xdr:rowOff>83457</xdr:rowOff>
    </xdr:to>
    <xdr:cxnSp macro="">
      <xdr:nvCxnSpPr>
        <xdr:cNvPr id="133" name="直線コネクタ 132"/>
        <xdr:cNvCxnSpPr/>
      </xdr:nvCxnSpPr>
      <xdr:spPr>
        <a:xfrm>
          <a:off x="13893800" y="3038929"/>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80736</xdr:rowOff>
    </xdr:from>
    <xdr:to>
      <xdr:col>20</xdr:col>
      <xdr:colOff>158750</xdr:colOff>
      <xdr:row>17</xdr:row>
      <xdr:rowOff>124279</xdr:rowOff>
    </xdr:to>
    <xdr:cxnSp macro="">
      <xdr:nvCxnSpPr>
        <xdr:cNvPr id="136" name="直線コネクタ 135"/>
        <xdr:cNvCxnSpPr/>
      </xdr:nvCxnSpPr>
      <xdr:spPr>
        <a:xfrm>
          <a:off x="13004800" y="2995386"/>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39" name="フローチャート : 判断 138"/>
        <xdr:cNvSpPr/>
      </xdr:nvSpPr>
      <xdr:spPr>
        <a:xfrm>
          <a:off x="12954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43741</xdr:rowOff>
    </xdr:from>
    <xdr:ext cx="762000" cy="259045"/>
    <xdr:sp macro="" textlink="">
      <xdr:nvSpPr>
        <xdr:cNvPr id="140" name="テキスト ボックス 139"/>
        <xdr:cNvSpPr txBox="1"/>
      </xdr:nvSpPr>
      <xdr:spPr>
        <a:xfrm>
          <a:off x="12623800" y="261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76200</xdr:rowOff>
    </xdr:from>
    <xdr:to>
      <xdr:col>24</xdr:col>
      <xdr:colOff>82550</xdr:colOff>
      <xdr:row>19</xdr:row>
      <xdr:rowOff>6350</xdr:rowOff>
    </xdr:to>
    <xdr:sp macro="" textlink="">
      <xdr:nvSpPr>
        <xdr:cNvPr id="146" name="円/楕円 145"/>
        <xdr:cNvSpPr/>
      </xdr:nvSpPr>
      <xdr:spPr>
        <a:xfrm>
          <a:off x="164592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48277</xdr:rowOff>
    </xdr:from>
    <xdr:ext cx="762000" cy="259045"/>
    <xdr:sp macro="" textlink="">
      <xdr:nvSpPr>
        <xdr:cNvPr id="147" name="物件費該当値テキスト"/>
        <xdr:cNvSpPr txBox="1"/>
      </xdr:nvSpPr>
      <xdr:spPr>
        <a:xfrm>
          <a:off x="165989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87086</xdr:rowOff>
    </xdr:from>
    <xdr:to>
      <xdr:col>22</xdr:col>
      <xdr:colOff>615950</xdr:colOff>
      <xdr:row>19</xdr:row>
      <xdr:rowOff>17236</xdr:rowOff>
    </xdr:to>
    <xdr:sp macro="" textlink="">
      <xdr:nvSpPr>
        <xdr:cNvPr id="148" name="円/楕円 147"/>
        <xdr:cNvSpPr/>
      </xdr:nvSpPr>
      <xdr:spPr>
        <a:xfrm>
          <a:off x="15621000" y="317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2013</xdr:rowOff>
    </xdr:from>
    <xdr:ext cx="736600" cy="259045"/>
    <xdr:sp macro="" textlink="">
      <xdr:nvSpPr>
        <xdr:cNvPr id="149" name="テキスト ボックス 148"/>
        <xdr:cNvSpPr txBox="1"/>
      </xdr:nvSpPr>
      <xdr:spPr>
        <a:xfrm>
          <a:off x="15290800" y="3259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32657</xdr:rowOff>
    </xdr:from>
    <xdr:to>
      <xdr:col>21</xdr:col>
      <xdr:colOff>412750</xdr:colOff>
      <xdr:row>18</xdr:row>
      <xdr:rowOff>134257</xdr:rowOff>
    </xdr:to>
    <xdr:sp macro="" textlink="">
      <xdr:nvSpPr>
        <xdr:cNvPr id="150" name="円/楕円 149"/>
        <xdr:cNvSpPr/>
      </xdr:nvSpPr>
      <xdr:spPr>
        <a:xfrm>
          <a:off x="14732000" y="311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119034</xdr:rowOff>
    </xdr:from>
    <xdr:ext cx="762000" cy="259045"/>
    <xdr:sp macro="" textlink="">
      <xdr:nvSpPr>
        <xdr:cNvPr id="151" name="テキスト ボックス 150"/>
        <xdr:cNvSpPr txBox="1"/>
      </xdr:nvSpPr>
      <xdr:spPr>
        <a:xfrm>
          <a:off x="144018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73479</xdr:rowOff>
    </xdr:from>
    <xdr:to>
      <xdr:col>20</xdr:col>
      <xdr:colOff>209550</xdr:colOff>
      <xdr:row>18</xdr:row>
      <xdr:rowOff>3629</xdr:rowOff>
    </xdr:to>
    <xdr:sp macro="" textlink="">
      <xdr:nvSpPr>
        <xdr:cNvPr id="152" name="円/楕円 151"/>
        <xdr:cNvSpPr/>
      </xdr:nvSpPr>
      <xdr:spPr>
        <a:xfrm>
          <a:off x="13843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159856</xdr:rowOff>
    </xdr:from>
    <xdr:ext cx="762000" cy="259045"/>
    <xdr:sp macro="" textlink="">
      <xdr:nvSpPr>
        <xdr:cNvPr id="153" name="テキスト ボックス 152"/>
        <xdr:cNvSpPr txBox="1"/>
      </xdr:nvSpPr>
      <xdr:spPr>
        <a:xfrm>
          <a:off x="13512800" y="307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29936</xdr:rowOff>
    </xdr:from>
    <xdr:to>
      <xdr:col>19</xdr:col>
      <xdr:colOff>6350</xdr:colOff>
      <xdr:row>17</xdr:row>
      <xdr:rowOff>131536</xdr:rowOff>
    </xdr:to>
    <xdr:sp macro="" textlink="">
      <xdr:nvSpPr>
        <xdr:cNvPr id="154" name="円/楕円 153"/>
        <xdr:cNvSpPr/>
      </xdr:nvSpPr>
      <xdr:spPr>
        <a:xfrm>
          <a:off x="12954000" y="29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116313</xdr:rowOff>
    </xdr:from>
    <xdr:ext cx="762000" cy="259045"/>
    <xdr:sp macro="" textlink="">
      <xdr:nvSpPr>
        <xdr:cNvPr id="155" name="テキスト ボックス 154"/>
        <xdr:cNvSpPr txBox="1"/>
      </xdr:nvSpPr>
      <xdr:spPr>
        <a:xfrm>
          <a:off x="12623800" y="303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扶助費に係る経常収支比率は、類似団体平均とほぼ同水準で推移している。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少子高齢化等により、扶助費は財政を圧迫する要因となっていることから、新規の単独事業の実施については慎重に検討していく必要がある。</a:t>
          </a:r>
          <a:endParaRPr lang="ja-JP" altLang="ja-JP" sz="1200">
            <a:effectLst/>
            <a:latin typeface="+mn-ea"/>
            <a:ea typeface="+mn-ea"/>
          </a:endParaRPr>
        </a:p>
        <a:p>
          <a:endParaRPr kumimoji="1" lang="ja-JP" altLang="en-US" sz="1200">
            <a:latin typeface="+mn-ea"/>
            <a:ea typeface="+mn-ea"/>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107950</xdr:rowOff>
    </xdr:from>
    <xdr:to>
      <xdr:col>7</xdr:col>
      <xdr:colOff>15875</xdr:colOff>
      <xdr:row>55</xdr:row>
      <xdr:rowOff>107950</xdr:rowOff>
    </xdr:to>
    <xdr:cxnSp macro="">
      <xdr:nvCxnSpPr>
        <xdr:cNvPr id="190" name="直線コネクタ 189"/>
        <xdr:cNvCxnSpPr/>
      </xdr:nvCxnSpPr>
      <xdr:spPr>
        <a:xfrm>
          <a:off x="3987800" y="9537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107950</xdr:rowOff>
    </xdr:from>
    <xdr:to>
      <xdr:col>5</xdr:col>
      <xdr:colOff>549275</xdr:colOff>
      <xdr:row>55</xdr:row>
      <xdr:rowOff>140607</xdr:rowOff>
    </xdr:to>
    <xdr:cxnSp macro="">
      <xdr:nvCxnSpPr>
        <xdr:cNvPr id="193" name="直線コネクタ 192"/>
        <xdr:cNvCxnSpPr/>
      </xdr:nvCxnSpPr>
      <xdr:spPr>
        <a:xfrm flipV="1">
          <a:off x="3098800" y="95377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20865</xdr:rowOff>
    </xdr:from>
    <xdr:to>
      <xdr:col>4</xdr:col>
      <xdr:colOff>346075</xdr:colOff>
      <xdr:row>55</xdr:row>
      <xdr:rowOff>140607</xdr:rowOff>
    </xdr:to>
    <xdr:cxnSp macro="">
      <xdr:nvCxnSpPr>
        <xdr:cNvPr id="196" name="直線コネクタ 195"/>
        <xdr:cNvCxnSpPr/>
      </xdr:nvCxnSpPr>
      <xdr:spPr>
        <a:xfrm>
          <a:off x="2209800" y="9450615"/>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20865</xdr:rowOff>
    </xdr:from>
    <xdr:to>
      <xdr:col>3</xdr:col>
      <xdr:colOff>142875</xdr:colOff>
      <xdr:row>55</xdr:row>
      <xdr:rowOff>42635</xdr:rowOff>
    </xdr:to>
    <xdr:cxnSp macro="">
      <xdr:nvCxnSpPr>
        <xdr:cNvPr id="199" name="直線コネクタ 198"/>
        <xdr:cNvCxnSpPr/>
      </xdr:nvCxnSpPr>
      <xdr:spPr>
        <a:xfrm flipV="1">
          <a:off x="1320800" y="94506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13607</xdr:rowOff>
    </xdr:from>
    <xdr:to>
      <xdr:col>1</xdr:col>
      <xdr:colOff>676275</xdr:colOff>
      <xdr:row>55</xdr:row>
      <xdr:rowOff>115207</xdr:rowOff>
    </xdr:to>
    <xdr:sp macro="" textlink="">
      <xdr:nvSpPr>
        <xdr:cNvPr id="202" name="フローチャート : 判断 201"/>
        <xdr:cNvSpPr/>
      </xdr:nvSpPr>
      <xdr:spPr>
        <a:xfrm>
          <a:off x="1270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99984</xdr:rowOff>
    </xdr:from>
    <xdr:ext cx="762000" cy="259045"/>
    <xdr:sp macro="" textlink="">
      <xdr:nvSpPr>
        <xdr:cNvPr id="203" name="テキスト ボックス 202"/>
        <xdr:cNvSpPr txBox="1"/>
      </xdr:nvSpPr>
      <xdr:spPr>
        <a:xfrm>
          <a:off x="939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209" name="円/楕円 208"/>
        <xdr:cNvSpPr/>
      </xdr:nvSpPr>
      <xdr:spPr>
        <a:xfrm>
          <a:off x="4775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73677</xdr:rowOff>
    </xdr:from>
    <xdr:ext cx="762000" cy="259045"/>
    <xdr:sp macro="" textlink="">
      <xdr:nvSpPr>
        <xdr:cNvPr id="210" name="扶助費該当値テキスト"/>
        <xdr:cNvSpPr txBox="1"/>
      </xdr:nvSpPr>
      <xdr:spPr>
        <a:xfrm>
          <a:off x="4914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57150</xdr:rowOff>
    </xdr:from>
    <xdr:to>
      <xdr:col>5</xdr:col>
      <xdr:colOff>600075</xdr:colOff>
      <xdr:row>55</xdr:row>
      <xdr:rowOff>158750</xdr:rowOff>
    </xdr:to>
    <xdr:sp macro="" textlink="">
      <xdr:nvSpPr>
        <xdr:cNvPr id="211" name="円/楕円 210"/>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168927</xdr:rowOff>
    </xdr:from>
    <xdr:ext cx="736600" cy="259045"/>
    <xdr:sp macro="" textlink="">
      <xdr:nvSpPr>
        <xdr:cNvPr id="212" name="テキスト ボックス 211"/>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89807</xdr:rowOff>
    </xdr:from>
    <xdr:to>
      <xdr:col>4</xdr:col>
      <xdr:colOff>396875</xdr:colOff>
      <xdr:row>56</xdr:row>
      <xdr:rowOff>19957</xdr:rowOff>
    </xdr:to>
    <xdr:sp macro="" textlink="">
      <xdr:nvSpPr>
        <xdr:cNvPr id="213" name="円/楕円 212"/>
        <xdr:cNvSpPr/>
      </xdr:nvSpPr>
      <xdr:spPr>
        <a:xfrm>
          <a:off x="3048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214" name="テキスト ボックス 213"/>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141515</xdr:rowOff>
    </xdr:from>
    <xdr:to>
      <xdr:col>3</xdr:col>
      <xdr:colOff>193675</xdr:colOff>
      <xdr:row>55</xdr:row>
      <xdr:rowOff>71665</xdr:rowOff>
    </xdr:to>
    <xdr:sp macro="" textlink="">
      <xdr:nvSpPr>
        <xdr:cNvPr id="215" name="円/楕円 214"/>
        <xdr:cNvSpPr/>
      </xdr:nvSpPr>
      <xdr:spPr>
        <a:xfrm>
          <a:off x="2159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81842</xdr:rowOff>
    </xdr:from>
    <xdr:ext cx="762000" cy="259045"/>
    <xdr:sp macro="" textlink="">
      <xdr:nvSpPr>
        <xdr:cNvPr id="216" name="テキスト ボックス 215"/>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163285</xdr:rowOff>
    </xdr:from>
    <xdr:to>
      <xdr:col>1</xdr:col>
      <xdr:colOff>676275</xdr:colOff>
      <xdr:row>55</xdr:row>
      <xdr:rowOff>93435</xdr:rowOff>
    </xdr:to>
    <xdr:sp macro="" textlink="">
      <xdr:nvSpPr>
        <xdr:cNvPr id="217" name="円/楕円 216"/>
        <xdr:cNvSpPr/>
      </xdr:nvSpPr>
      <xdr:spPr>
        <a:xfrm>
          <a:off x="1270000" y="94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103612</xdr:rowOff>
    </xdr:from>
    <xdr:ext cx="762000" cy="259045"/>
    <xdr:sp macro="" textlink="">
      <xdr:nvSpPr>
        <xdr:cNvPr id="218" name="テキスト ボックス 217"/>
        <xdr:cNvSpPr txBox="1"/>
      </xdr:nvSpPr>
      <xdr:spPr>
        <a:xfrm>
          <a:off x="9398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特別会計への繰出金等、その他に係る経常収支比率については、類似団体平均とほぼ同水準で推移している。</a:t>
          </a:r>
          <a:endParaRPr lang="ja-JP" altLang="ja-JP" sz="1200">
            <a:effectLst/>
            <a:latin typeface="+mn-ea"/>
            <a:ea typeface="+mn-ea"/>
          </a:endParaRPr>
        </a:p>
        <a:p>
          <a:r>
            <a:rPr lang="ja-JP" altLang="ja-JP" sz="1200" b="0" i="0" baseline="0">
              <a:solidFill>
                <a:schemeClr val="dk1"/>
              </a:solidFill>
              <a:effectLst/>
              <a:latin typeface="+mn-ea"/>
              <a:ea typeface="+mn-ea"/>
              <a:cs typeface="+mn-cs"/>
            </a:rPr>
            <a:t>　地方債の元利償還金に係る公営企業会計への繰出金が増加傾向にあるため、事業実施において経費を節減するとともに、公営企業の財政健全化に向けた料金の見直し等財源確保も検討しつつ、一般会計の負担額を減らしていくよう努め、財政の健全化を図る</a:t>
          </a:r>
          <a:endParaRPr kumimoji="1" lang="ja-JP" altLang="en-US" sz="1200">
            <a:latin typeface="+mn-ea"/>
            <a:ea typeface="+mn-ea"/>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54610</xdr:rowOff>
    </xdr:from>
    <xdr:to>
      <xdr:col>24</xdr:col>
      <xdr:colOff>31750</xdr:colOff>
      <xdr:row>57</xdr:row>
      <xdr:rowOff>107950</xdr:rowOff>
    </xdr:to>
    <xdr:cxnSp macro="">
      <xdr:nvCxnSpPr>
        <xdr:cNvPr id="251" name="直線コネクタ 250"/>
        <xdr:cNvCxnSpPr/>
      </xdr:nvCxnSpPr>
      <xdr:spPr>
        <a:xfrm>
          <a:off x="15671800" y="98272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54610</xdr:rowOff>
    </xdr:from>
    <xdr:to>
      <xdr:col>22</xdr:col>
      <xdr:colOff>565150</xdr:colOff>
      <xdr:row>57</xdr:row>
      <xdr:rowOff>69850</xdr:rowOff>
    </xdr:to>
    <xdr:cxnSp macro="">
      <xdr:nvCxnSpPr>
        <xdr:cNvPr id="254" name="直線コネクタ 253"/>
        <xdr:cNvCxnSpPr/>
      </xdr:nvCxnSpPr>
      <xdr:spPr>
        <a:xfrm flipV="1">
          <a:off x="14782800" y="98272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8890</xdr:rowOff>
    </xdr:from>
    <xdr:to>
      <xdr:col>21</xdr:col>
      <xdr:colOff>361950</xdr:colOff>
      <xdr:row>57</xdr:row>
      <xdr:rowOff>69850</xdr:rowOff>
    </xdr:to>
    <xdr:cxnSp macro="">
      <xdr:nvCxnSpPr>
        <xdr:cNvPr id="257" name="直線コネクタ 256"/>
        <xdr:cNvCxnSpPr/>
      </xdr:nvCxnSpPr>
      <xdr:spPr>
        <a:xfrm>
          <a:off x="13893800" y="97815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149860</xdr:rowOff>
    </xdr:from>
    <xdr:to>
      <xdr:col>20</xdr:col>
      <xdr:colOff>158750</xdr:colOff>
      <xdr:row>57</xdr:row>
      <xdr:rowOff>8890</xdr:rowOff>
    </xdr:to>
    <xdr:cxnSp macro="">
      <xdr:nvCxnSpPr>
        <xdr:cNvPr id="260" name="直線コネクタ 259"/>
        <xdr:cNvCxnSpPr/>
      </xdr:nvCxnSpPr>
      <xdr:spPr>
        <a:xfrm>
          <a:off x="13004800" y="97510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3" name="フローチャート : 判断 262"/>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21607</xdr:rowOff>
    </xdr:from>
    <xdr:ext cx="762000" cy="259045"/>
    <xdr:sp macro="" textlink="">
      <xdr:nvSpPr>
        <xdr:cNvPr id="264" name="テキスト ボックス 263"/>
        <xdr:cNvSpPr txBox="1"/>
      </xdr:nvSpPr>
      <xdr:spPr>
        <a:xfrm>
          <a:off x="12623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57150</xdr:rowOff>
    </xdr:from>
    <xdr:to>
      <xdr:col>24</xdr:col>
      <xdr:colOff>82550</xdr:colOff>
      <xdr:row>57</xdr:row>
      <xdr:rowOff>158750</xdr:rowOff>
    </xdr:to>
    <xdr:sp macro="" textlink="">
      <xdr:nvSpPr>
        <xdr:cNvPr id="270" name="円/楕円 269"/>
        <xdr:cNvSpPr/>
      </xdr:nvSpPr>
      <xdr:spPr>
        <a:xfrm>
          <a:off x="164592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29227</xdr:rowOff>
    </xdr:from>
    <xdr:ext cx="762000" cy="259045"/>
    <xdr:sp macro="" textlink="">
      <xdr:nvSpPr>
        <xdr:cNvPr id="271" name="その他該当値テキスト"/>
        <xdr:cNvSpPr txBox="1"/>
      </xdr:nvSpPr>
      <xdr:spPr>
        <a:xfrm>
          <a:off x="165989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3810</xdr:rowOff>
    </xdr:from>
    <xdr:to>
      <xdr:col>22</xdr:col>
      <xdr:colOff>615950</xdr:colOff>
      <xdr:row>57</xdr:row>
      <xdr:rowOff>105410</xdr:rowOff>
    </xdr:to>
    <xdr:sp macro="" textlink="">
      <xdr:nvSpPr>
        <xdr:cNvPr id="272" name="円/楕円 271"/>
        <xdr:cNvSpPr/>
      </xdr:nvSpPr>
      <xdr:spPr>
        <a:xfrm>
          <a:off x="15621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90187</xdr:rowOff>
    </xdr:from>
    <xdr:ext cx="736600" cy="259045"/>
    <xdr:sp macro="" textlink="">
      <xdr:nvSpPr>
        <xdr:cNvPr id="273" name="テキスト ボックス 272"/>
        <xdr:cNvSpPr txBox="1"/>
      </xdr:nvSpPr>
      <xdr:spPr>
        <a:xfrm>
          <a:off x="15290800" y="9862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74" name="円/楕円 273"/>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105427</xdr:rowOff>
    </xdr:from>
    <xdr:ext cx="762000" cy="259045"/>
    <xdr:sp macro="" textlink="">
      <xdr:nvSpPr>
        <xdr:cNvPr id="275" name="テキスト ボックス 274"/>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129540</xdr:rowOff>
    </xdr:from>
    <xdr:to>
      <xdr:col>20</xdr:col>
      <xdr:colOff>209550</xdr:colOff>
      <xdr:row>57</xdr:row>
      <xdr:rowOff>59690</xdr:rowOff>
    </xdr:to>
    <xdr:sp macro="" textlink="">
      <xdr:nvSpPr>
        <xdr:cNvPr id="276" name="円/楕円 275"/>
        <xdr:cNvSpPr/>
      </xdr:nvSpPr>
      <xdr:spPr>
        <a:xfrm>
          <a:off x="13843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44467</xdr:rowOff>
    </xdr:from>
    <xdr:ext cx="762000" cy="259045"/>
    <xdr:sp macro="" textlink="">
      <xdr:nvSpPr>
        <xdr:cNvPr id="277" name="テキスト ボックス 276"/>
        <xdr:cNvSpPr txBox="1"/>
      </xdr:nvSpPr>
      <xdr:spPr>
        <a:xfrm>
          <a:off x="13512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78" name="円/楕円 277"/>
        <xdr:cNvSpPr/>
      </xdr:nvSpPr>
      <xdr:spPr>
        <a:xfrm>
          <a:off x="12954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79" name="テキスト ボックス 278"/>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昨年度までは、類似団体平均と比べかなり低い水準を維持してきたが、平成</a:t>
          </a:r>
          <a:r>
            <a:rPr lang="en-US" altLang="ja-JP" sz="1200" b="0" i="0" baseline="0">
              <a:solidFill>
                <a:schemeClr val="dk1"/>
              </a:solidFill>
              <a:effectLst/>
              <a:latin typeface="+mn-ea"/>
              <a:ea typeface="+mn-ea"/>
              <a:cs typeface="+mn-cs"/>
            </a:rPr>
            <a:t>26</a:t>
          </a:r>
          <a:r>
            <a:rPr lang="ja-JP" altLang="ja-JP" sz="1200" b="0" i="0" baseline="0">
              <a:solidFill>
                <a:schemeClr val="dk1"/>
              </a:solidFill>
              <a:effectLst/>
              <a:latin typeface="+mn-ea"/>
              <a:ea typeface="+mn-ea"/>
              <a:cs typeface="+mn-cs"/>
            </a:rPr>
            <a:t>年度からの消防業務の広域化により、その人件費分等については全て一部事務組合に対する負担金（補助費等）として支出されるよう</a:t>
          </a:r>
          <a:r>
            <a:rPr lang="ja-JP" altLang="en-US" sz="1200" b="0" i="0" baseline="0">
              <a:solidFill>
                <a:schemeClr val="dk1"/>
              </a:solidFill>
              <a:effectLst/>
              <a:latin typeface="+mn-ea"/>
              <a:ea typeface="+mn-ea"/>
              <a:cs typeface="+mn-cs"/>
            </a:rPr>
            <a:t>に</a:t>
          </a:r>
          <a:r>
            <a:rPr lang="ja-JP" altLang="ja-JP" sz="1200" b="0" i="0" baseline="0">
              <a:solidFill>
                <a:schemeClr val="dk1"/>
              </a:solidFill>
              <a:effectLst/>
              <a:latin typeface="+mn-ea"/>
              <a:ea typeface="+mn-ea"/>
              <a:cs typeface="+mn-cs"/>
            </a:rPr>
            <a:t>なった</a:t>
          </a:r>
          <a:r>
            <a:rPr lang="ja-JP" altLang="en-US" sz="1200" b="0" i="0" baseline="0">
              <a:solidFill>
                <a:schemeClr val="dk1"/>
              </a:solidFill>
              <a:effectLst/>
              <a:latin typeface="+mn-ea"/>
              <a:ea typeface="+mn-ea"/>
              <a:cs typeface="+mn-cs"/>
            </a:rPr>
            <a:t>こともあり</a:t>
          </a:r>
          <a:r>
            <a:rPr lang="ja-JP" altLang="ja-JP" sz="1200" b="0" i="0" baseline="0">
              <a:solidFill>
                <a:schemeClr val="dk1"/>
              </a:solidFill>
              <a:effectLst/>
              <a:latin typeface="+mn-ea"/>
              <a:ea typeface="+mn-ea"/>
              <a:cs typeface="+mn-cs"/>
            </a:rPr>
            <a:t>、対前年度比</a:t>
          </a:r>
          <a:r>
            <a:rPr lang="en-US" altLang="ja-JP" sz="1200" b="0" i="0" baseline="0">
              <a:solidFill>
                <a:schemeClr val="dk1"/>
              </a:solidFill>
              <a:effectLst/>
              <a:latin typeface="+mn-ea"/>
              <a:ea typeface="+mn-ea"/>
              <a:cs typeface="+mn-cs"/>
            </a:rPr>
            <a:t>5.0</a:t>
          </a:r>
          <a:r>
            <a:rPr lang="ja-JP" altLang="ja-JP" sz="1200" b="0" i="0" baseline="0">
              <a:solidFill>
                <a:schemeClr val="dk1"/>
              </a:solidFill>
              <a:effectLst/>
              <a:latin typeface="+mn-ea"/>
              <a:ea typeface="+mn-ea"/>
              <a:cs typeface="+mn-cs"/>
            </a:rPr>
            <a:t>ポイントの上昇と</a:t>
          </a:r>
          <a:r>
            <a:rPr lang="ja-JP" altLang="en-US" sz="1200" b="0" i="0" baseline="0">
              <a:solidFill>
                <a:schemeClr val="dk1"/>
              </a:solidFill>
              <a:effectLst/>
              <a:latin typeface="+mn-ea"/>
              <a:ea typeface="+mn-ea"/>
              <a:cs typeface="+mn-cs"/>
            </a:rPr>
            <a:t>なったが</a:t>
          </a:r>
          <a:r>
            <a:rPr lang="ja-JP" altLang="ja-JP" sz="1200" b="0" i="0" baseline="0">
              <a:solidFill>
                <a:schemeClr val="dk1"/>
              </a:solidFill>
              <a:effectLst/>
              <a:latin typeface="+mn-ea"/>
              <a:ea typeface="+mn-ea"/>
              <a:cs typeface="+mn-cs"/>
            </a:rPr>
            <a:t>、類似団体平均</a:t>
          </a:r>
          <a:r>
            <a:rPr lang="ja-JP" altLang="en-US" sz="1200" b="0" i="0" baseline="0">
              <a:solidFill>
                <a:schemeClr val="dk1"/>
              </a:solidFill>
              <a:effectLst/>
              <a:latin typeface="+mn-ea"/>
              <a:ea typeface="+mn-ea"/>
              <a:cs typeface="+mn-cs"/>
            </a:rPr>
            <a:t>については、</a:t>
          </a:r>
          <a:r>
            <a:rPr lang="en-US" altLang="ja-JP" sz="1200" b="0" i="0" baseline="0">
              <a:solidFill>
                <a:schemeClr val="dk1"/>
              </a:solidFill>
              <a:effectLst/>
              <a:latin typeface="+mn-ea"/>
              <a:ea typeface="+mn-ea"/>
              <a:cs typeface="+mn-cs"/>
            </a:rPr>
            <a:t>0.4</a:t>
          </a:r>
          <a:r>
            <a:rPr lang="ja-JP" altLang="en-US" sz="1200" b="0" i="0" baseline="0">
              <a:solidFill>
                <a:schemeClr val="dk1"/>
              </a:solidFill>
              <a:effectLst/>
              <a:latin typeface="+mn-ea"/>
              <a:ea typeface="+mn-ea"/>
              <a:cs typeface="+mn-cs"/>
            </a:rPr>
            <a:t>ポイント下回っている状態である</a:t>
          </a:r>
          <a:r>
            <a:rPr lang="ja-JP" altLang="ja-JP" sz="1200" b="0" i="0" baseline="0">
              <a:solidFill>
                <a:schemeClr val="dk1"/>
              </a:solidFill>
              <a:effectLst/>
              <a:latin typeface="+mn-ea"/>
              <a:ea typeface="+mn-ea"/>
              <a:cs typeface="+mn-cs"/>
            </a:rPr>
            <a:t>。</a:t>
          </a:r>
          <a:endParaRPr lang="ja-JP" altLang="ja-JP" sz="1200">
            <a:effectLst/>
            <a:latin typeface="+mn-ea"/>
            <a:ea typeface="+mn-ea"/>
          </a:endParaRPr>
        </a:p>
        <a:p>
          <a:pPr rtl="0" eaLnBrk="1" fontAlgn="auto" latinLnBrk="0" hangingPunct="1"/>
          <a:r>
            <a:rPr kumimoji="1" lang="ja-JP" altLang="ja-JP" sz="1200" b="0" i="0" baseline="0">
              <a:solidFill>
                <a:schemeClr val="dk1"/>
              </a:solidFill>
              <a:effectLst/>
              <a:latin typeface="+mn-ea"/>
              <a:ea typeface="+mn-ea"/>
              <a:cs typeface="+mn-cs"/>
            </a:rPr>
            <a:t>　今後は、各種団体への補助金の見直しや廃止を含め、適正な補助金の交付について引き続き検討していく必要がある。</a:t>
          </a:r>
          <a:endParaRPr lang="ja-JP" altLang="ja-JP" sz="1200">
            <a:effectLst/>
            <a:latin typeface="+mn-ea"/>
            <a:ea typeface="+mn-ea"/>
          </a:endParaRPr>
        </a:p>
        <a:p>
          <a:endParaRPr kumimoji="1" lang="ja-JP" altLang="en-US" sz="1200">
            <a:latin typeface="+mn-ea"/>
            <a:ea typeface="+mn-ea"/>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43180</xdr:rowOff>
    </xdr:from>
    <xdr:to>
      <xdr:col>24</xdr:col>
      <xdr:colOff>31750</xdr:colOff>
      <xdr:row>35</xdr:row>
      <xdr:rowOff>62230</xdr:rowOff>
    </xdr:to>
    <xdr:cxnSp macro="">
      <xdr:nvCxnSpPr>
        <xdr:cNvPr id="311" name="直線コネクタ 310"/>
        <xdr:cNvCxnSpPr/>
      </xdr:nvCxnSpPr>
      <xdr:spPr>
        <a:xfrm>
          <a:off x="15671800" y="587248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39370</xdr:rowOff>
    </xdr:from>
    <xdr:to>
      <xdr:col>22</xdr:col>
      <xdr:colOff>565150</xdr:colOff>
      <xdr:row>34</xdr:row>
      <xdr:rowOff>43180</xdr:rowOff>
    </xdr:to>
    <xdr:cxnSp macro="">
      <xdr:nvCxnSpPr>
        <xdr:cNvPr id="314" name="直線コネクタ 313"/>
        <xdr:cNvCxnSpPr/>
      </xdr:nvCxnSpPr>
      <xdr:spPr>
        <a:xfrm>
          <a:off x="14782800" y="58686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35560</xdr:rowOff>
    </xdr:from>
    <xdr:to>
      <xdr:col>21</xdr:col>
      <xdr:colOff>361950</xdr:colOff>
      <xdr:row>34</xdr:row>
      <xdr:rowOff>39370</xdr:rowOff>
    </xdr:to>
    <xdr:cxnSp macro="">
      <xdr:nvCxnSpPr>
        <xdr:cNvPr id="317" name="直線コネクタ 316"/>
        <xdr:cNvCxnSpPr/>
      </xdr:nvCxnSpPr>
      <xdr:spPr>
        <a:xfrm>
          <a:off x="13893800" y="58648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35560</xdr:rowOff>
    </xdr:from>
    <xdr:to>
      <xdr:col>20</xdr:col>
      <xdr:colOff>158750</xdr:colOff>
      <xdr:row>34</xdr:row>
      <xdr:rowOff>46990</xdr:rowOff>
    </xdr:to>
    <xdr:cxnSp macro="">
      <xdr:nvCxnSpPr>
        <xdr:cNvPr id="320" name="直線コネクタ 319"/>
        <xdr:cNvCxnSpPr/>
      </xdr:nvCxnSpPr>
      <xdr:spPr>
        <a:xfrm flipV="1">
          <a:off x="13004800" y="58648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76200</xdr:rowOff>
    </xdr:from>
    <xdr:to>
      <xdr:col>19</xdr:col>
      <xdr:colOff>6350</xdr:colOff>
      <xdr:row>36</xdr:row>
      <xdr:rowOff>6350</xdr:rowOff>
    </xdr:to>
    <xdr:sp macro="" textlink="">
      <xdr:nvSpPr>
        <xdr:cNvPr id="323" name="フローチャート : 判断 322"/>
        <xdr:cNvSpPr/>
      </xdr:nvSpPr>
      <xdr:spPr>
        <a:xfrm>
          <a:off x="12954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162577</xdr:rowOff>
    </xdr:from>
    <xdr:ext cx="762000" cy="259045"/>
    <xdr:sp macro="" textlink="">
      <xdr:nvSpPr>
        <xdr:cNvPr id="324" name="テキスト ボックス 323"/>
        <xdr:cNvSpPr txBox="1"/>
      </xdr:nvSpPr>
      <xdr:spPr>
        <a:xfrm>
          <a:off x="12623800" y="616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11430</xdr:rowOff>
    </xdr:from>
    <xdr:to>
      <xdr:col>24</xdr:col>
      <xdr:colOff>82550</xdr:colOff>
      <xdr:row>35</xdr:row>
      <xdr:rowOff>113030</xdr:rowOff>
    </xdr:to>
    <xdr:sp macro="" textlink="">
      <xdr:nvSpPr>
        <xdr:cNvPr id="330" name="円/楕円 329"/>
        <xdr:cNvSpPr/>
      </xdr:nvSpPr>
      <xdr:spPr>
        <a:xfrm>
          <a:off x="164592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27957</xdr:rowOff>
    </xdr:from>
    <xdr:ext cx="762000" cy="259045"/>
    <xdr:sp macro="" textlink="">
      <xdr:nvSpPr>
        <xdr:cNvPr id="331" name="補助費等該当値テキスト"/>
        <xdr:cNvSpPr txBox="1"/>
      </xdr:nvSpPr>
      <xdr:spPr>
        <a:xfrm>
          <a:off x="165989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163830</xdr:rowOff>
    </xdr:from>
    <xdr:to>
      <xdr:col>22</xdr:col>
      <xdr:colOff>615950</xdr:colOff>
      <xdr:row>34</xdr:row>
      <xdr:rowOff>93980</xdr:rowOff>
    </xdr:to>
    <xdr:sp macro="" textlink="">
      <xdr:nvSpPr>
        <xdr:cNvPr id="332" name="円/楕円 331"/>
        <xdr:cNvSpPr/>
      </xdr:nvSpPr>
      <xdr:spPr>
        <a:xfrm>
          <a:off x="15621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104157</xdr:rowOff>
    </xdr:from>
    <xdr:ext cx="736600" cy="259045"/>
    <xdr:sp macro="" textlink="">
      <xdr:nvSpPr>
        <xdr:cNvPr id="333" name="テキスト ボックス 332"/>
        <xdr:cNvSpPr txBox="1"/>
      </xdr:nvSpPr>
      <xdr:spPr>
        <a:xfrm>
          <a:off x="15290800" y="559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160020</xdr:rowOff>
    </xdr:from>
    <xdr:to>
      <xdr:col>21</xdr:col>
      <xdr:colOff>412750</xdr:colOff>
      <xdr:row>34</xdr:row>
      <xdr:rowOff>90170</xdr:rowOff>
    </xdr:to>
    <xdr:sp macro="" textlink="">
      <xdr:nvSpPr>
        <xdr:cNvPr id="334" name="円/楕円 333"/>
        <xdr:cNvSpPr/>
      </xdr:nvSpPr>
      <xdr:spPr>
        <a:xfrm>
          <a:off x="14732000" y="581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100347</xdr:rowOff>
    </xdr:from>
    <xdr:ext cx="762000" cy="259045"/>
    <xdr:sp macro="" textlink="">
      <xdr:nvSpPr>
        <xdr:cNvPr id="335" name="テキスト ボックス 334"/>
        <xdr:cNvSpPr txBox="1"/>
      </xdr:nvSpPr>
      <xdr:spPr>
        <a:xfrm>
          <a:off x="14401800" y="5586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156210</xdr:rowOff>
    </xdr:from>
    <xdr:to>
      <xdr:col>20</xdr:col>
      <xdr:colOff>209550</xdr:colOff>
      <xdr:row>34</xdr:row>
      <xdr:rowOff>86360</xdr:rowOff>
    </xdr:to>
    <xdr:sp macro="" textlink="">
      <xdr:nvSpPr>
        <xdr:cNvPr id="336" name="円/楕円 335"/>
        <xdr:cNvSpPr/>
      </xdr:nvSpPr>
      <xdr:spPr>
        <a:xfrm>
          <a:off x="13843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96537</xdr:rowOff>
    </xdr:from>
    <xdr:ext cx="762000" cy="259045"/>
    <xdr:sp macro="" textlink="">
      <xdr:nvSpPr>
        <xdr:cNvPr id="337" name="テキスト ボックス 336"/>
        <xdr:cNvSpPr txBox="1"/>
      </xdr:nvSpPr>
      <xdr:spPr>
        <a:xfrm>
          <a:off x="13512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167640</xdr:rowOff>
    </xdr:from>
    <xdr:to>
      <xdr:col>19</xdr:col>
      <xdr:colOff>6350</xdr:colOff>
      <xdr:row>34</xdr:row>
      <xdr:rowOff>97790</xdr:rowOff>
    </xdr:to>
    <xdr:sp macro="" textlink="">
      <xdr:nvSpPr>
        <xdr:cNvPr id="338" name="円/楕円 337"/>
        <xdr:cNvSpPr/>
      </xdr:nvSpPr>
      <xdr:spPr>
        <a:xfrm>
          <a:off x="12954000" y="5825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107967</xdr:rowOff>
    </xdr:from>
    <xdr:ext cx="762000" cy="259045"/>
    <xdr:sp macro="" textlink="">
      <xdr:nvSpPr>
        <xdr:cNvPr id="339" name="テキスト ボックス 338"/>
        <xdr:cNvSpPr txBox="1"/>
      </xdr:nvSpPr>
      <xdr:spPr>
        <a:xfrm>
          <a:off x="12623800" y="5594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合併前の旧両町でともに、既発債の繰上償還や高利率の地方債の利率見直しなどの公債費負担軽減対策を行ってきたことにより年々良化傾向にあり、本年度も類似団体平均及び全国平均を大きく下回っている。 </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今後は、新市建設計画に伴う合併特例債の本格的な償還の開始により、大幅な公債費の増が見込まれるため、慎重な財政運営を行い、比率の増加抑制に努める必要がある。</a:t>
          </a:r>
          <a:endParaRPr lang="ja-JP" altLang="ja-JP" sz="1200">
            <a:effectLst/>
            <a:latin typeface="+mn-ea"/>
            <a:ea typeface="+mn-ea"/>
          </a:endParaRPr>
        </a:p>
        <a:p>
          <a:endParaRPr kumimoji="1" lang="ja-JP" altLang="en-US" sz="1200">
            <a:latin typeface="+mn-ea"/>
            <a:ea typeface="+mn-ea"/>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37465</xdr:rowOff>
    </xdr:from>
    <xdr:to>
      <xdr:col>7</xdr:col>
      <xdr:colOff>15875</xdr:colOff>
      <xdr:row>74</xdr:row>
      <xdr:rowOff>45085</xdr:rowOff>
    </xdr:to>
    <xdr:cxnSp macro="">
      <xdr:nvCxnSpPr>
        <xdr:cNvPr id="371" name="直線コネクタ 370"/>
        <xdr:cNvCxnSpPr/>
      </xdr:nvCxnSpPr>
      <xdr:spPr>
        <a:xfrm>
          <a:off x="3987800" y="1272476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37465</xdr:rowOff>
    </xdr:from>
    <xdr:to>
      <xdr:col>5</xdr:col>
      <xdr:colOff>549275</xdr:colOff>
      <xdr:row>74</xdr:row>
      <xdr:rowOff>48895</xdr:rowOff>
    </xdr:to>
    <xdr:cxnSp macro="">
      <xdr:nvCxnSpPr>
        <xdr:cNvPr id="374" name="直線コネクタ 373"/>
        <xdr:cNvCxnSpPr/>
      </xdr:nvCxnSpPr>
      <xdr:spPr>
        <a:xfrm flipV="1">
          <a:off x="3098800" y="1272476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48895</xdr:rowOff>
    </xdr:from>
    <xdr:to>
      <xdr:col>4</xdr:col>
      <xdr:colOff>346075</xdr:colOff>
      <xdr:row>74</xdr:row>
      <xdr:rowOff>73660</xdr:rowOff>
    </xdr:to>
    <xdr:cxnSp macro="">
      <xdr:nvCxnSpPr>
        <xdr:cNvPr id="377" name="直線コネクタ 376"/>
        <xdr:cNvCxnSpPr/>
      </xdr:nvCxnSpPr>
      <xdr:spPr>
        <a:xfrm flipV="1">
          <a:off x="2209800" y="1273619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73660</xdr:rowOff>
    </xdr:from>
    <xdr:to>
      <xdr:col>3</xdr:col>
      <xdr:colOff>142875</xdr:colOff>
      <xdr:row>74</xdr:row>
      <xdr:rowOff>85090</xdr:rowOff>
    </xdr:to>
    <xdr:cxnSp macro="">
      <xdr:nvCxnSpPr>
        <xdr:cNvPr id="380" name="直線コネクタ 379"/>
        <xdr:cNvCxnSpPr/>
      </xdr:nvCxnSpPr>
      <xdr:spPr>
        <a:xfrm flipV="1">
          <a:off x="1320800" y="127609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116205</xdr:rowOff>
    </xdr:from>
    <xdr:to>
      <xdr:col>1</xdr:col>
      <xdr:colOff>676275</xdr:colOff>
      <xdr:row>75</xdr:row>
      <xdr:rowOff>46355</xdr:rowOff>
    </xdr:to>
    <xdr:sp macro="" textlink="">
      <xdr:nvSpPr>
        <xdr:cNvPr id="383" name="フローチャート : 判断 382"/>
        <xdr:cNvSpPr/>
      </xdr:nvSpPr>
      <xdr:spPr>
        <a:xfrm>
          <a:off x="1270000" y="12803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31132</xdr:rowOff>
    </xdr:from>
    <xdr:ext cx="762000" cy="259045"/>
    <xdr:sp macro="" textlink="">
      <xdr:nvSpPr>
        <xdr:cNvPr id="384" name="テキスト ボックス 383"/>
        <xdr:cNvSpPr txBox="1"/>
      </xdr:nvSpPr>
      <xdr:spPr>
        <a:xfrm>
          <a:off x="939800" y="12889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165735</xdr:rowOff>
    </xdr:from>
    <xdr:to>
      <xdr:col>7</xdr:col>
      <xdr:colOff>66675</xdr:colOff>
      <xdr:row>74</xdr:row>
      <xdr:rowOff>95885</xdr:rowOff>
    </xdr:to>
    <xdr:sp macro="" textlink="">
      <xdr:nvSpPr>
        <xdr:cNvPr id="390" name="円/楕円 389"/>
        <xdr:cNvSpPr/>
      </xdr:nvSpPr>
      <xdr:spPr>
        <a:xfrm>
          <a:off x="4775200" y="1268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74312</xdr:rowOff>
    </xdr:from>
    <xdr:ext cx="762000" cy="259045"/>
    <xdr:sp macro="" textlink="">
      <xdr:nvSpPr>
        <xdr:cNvPr id="391" name="公債費該当値テキスト"/>
        <xdr:cNvSpPr txBox="1"/>
      </xdr:nvSpPr>
      <xdr:spPr>
        <a:xfrm>
          <a:off x="4914900" y="125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158115</xdr:rowOff>
    </xdr:from>
    <xdr:to>
      <xdr:col>5</xdr:col>
      <xdr:colOff>600075</xdr:colOff>
      <xdr:row>74</xdr:row>
      <xdr:rowOff>88265</xdr:rowOff>
    </xdr:to>
    <xdr:sp macro="" textlink="">
      <xdr:nvSpPr>
        <xdr:cNvPr id="392" name="円/楕円 391"/>
        <xdr:cNvSpPr/>
      </xdr:nvSpPr>
      <xdr:spPr>
        <a:xfrm>
          <a:off x="3937000" y="12673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98442</xdr:rowOff>
    </xdr:from>
    <xdr:ext cx="736600" cy="259045"/>
    <xdr:sp macro="" textlink="">
      <xdr:nvSpPr>
        <xdr:cNvPr id="393" name="テキスト ボックス 392"/>
        <xdr:cNvSpPr txBox="1"/>
      </xdr:nvSpPr>
      <xdr:spPr>
        <a:xfrm>
          <a:off x="3606800" y="124428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169545</xdr:rowOff>
    </xdr:from>
    <xdr:to>
      <xdr:col>4</xdr:col>
      <xdr:colOff>396875</xdr:colOff>
      <xdr:row>74</xdr:row>
      <xdr:rowOff>99695</xdr:rowOff>
    </xdr:to>
    <xdr:sp macro="" textlink="">
      <xdr:nvSpPr>
        <xdr:cNvPr id="394" name="円/楕円 393"/>
        <xdr:cNvSpPr/>
      </xdr:nvSpPr>
      <xdr:spPr>
        <a:xfrm>
          <a:off x="3048000" y="12685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109872</xdr:rowOff>
    </xdr:from>
    <xdr:ext cx="762000" cy="259045"/>
    <xdr:sp macro="" textlink="">
      <xdr:nvSpPr>
        <xdr:cNvPr id="395" name="テキスト ボックス 394"/>
        <xdr:cNvSpPr txBox="1"/>
      </xdr:nvSpPr>
      <xdr:spPr>
        <a:xfrm>
          <a:off x="2717800" y="12454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22860</xdr:rowOff>
    </xdr:from>
    <xdr:to>
      <xdr:col>3</xdr:col>
      <xdr:colOff>193675</xdr:colOff>
      <xdr:row>74</xdr:row>
      <xdr:rowOff>124460</xdr:rowOff>
    </xdr:to>
    <xdr:sp macro="" textlink="">
      <xdr:nvSpPr>
        <xdr:cNvPr id="396" name="円/楕円 395"/>
        <xdr:cNvSpPr/>
      </xdr:nvSpPr>
      <xdr:spPr>
        <a:xfrm>
          <a:off x="2159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134637</xdr:rowOff>
    </xdr:from>
    <xdr:ext cx="762000" cy="259045"/>
    <xdr:sp macro="" textlink="">
      <xdr:nvSpPr>
        <xdr:cNvPr id="397" name="テキスト ボックス 396"/>
        <xdr:cNvSpPr txBox="1"/>
      </xdr:nvSpPr>
      <xdr:spPr>
        <a:xfrm>
          <a:off x="1828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34290</xdr:rowOff>
    </xdr:from>
    <xdr:to>
      <xdr:col>1</xdr:col>
      <xdr:colOff>676275</xdr:colOff>
      <xdr:row>74</xdr:row>
      <xdr:rowOff>135890</xdr:rowOff>
    </xdr:to>
    <xdr:sp macro="" textlink="">
      <xdr:nvSpPr>
        <xdr:cNvPr id="398" name="円/楕円 397"/>
        <xdr:cNvSpPr/>
      </xdr:nvSpPr>
      <xdr:spPr>
        <a:xfrm>
          <a:off x="1270000" y="1272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146067</xdr:rowOff>
    </xdr:from>
    <xdr:ext cx="762000" cy="259045"/>
    <xdr:sp macro="" textlink="">
      <xdr:nvSpPr>
        <xdr:cNvPr id="399" name="テキスト ボックス 398"/>
        <xdr:cNvSpPr txBox="1"/>
      </xdr:nvSpPr>
      <xdr:spPr>
        <a:xfrm>
          <a:off x="939800" y="1249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奈良県平均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経常収支比率に占める「公債費」の割合が低いため、「公債費以外」については、類似団体平均を上回っている。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今後は、市税収入の飛躍的な伸びが見込めない中、事務事業の見直しをさらに進めるとともに、すべての事務事業の優先度を厳しく点検し、計画的に事業を進めることで、物件費等経常経費の抑制を図る。</a:t>
          </a:r>
          <a:endParaRPr lang="ja-JP" altLang="ja-JP" sz="1200">
            <a:effectLst/>
            <a:latin typeface="+mn-ea"/>
            <a:ea typeface="+mn-ea"/>
          </a:endParaRPr>
        </a:p>
        <a:p>
          <a:endParaRPr kumimoji="1" lang="ja-JP" altLang="en-US" sz="1200">
            <a:latin typeface="+mn-ea"/>
            <a:ea typeface="+mn-ea"/>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66039</xdr:rowOff>
    </xdr:from>
    <xdr:to>
      <xdr:col>24</xdr:col>
      <xdr:colOff>31750</xdr:colOff>
      <xdr:row>78</xdr:row>
      <xdr:rowOff>153670</xdr:rowOff>
    </xdr:to>
    <xdr:cxnSp macro="">
      <xdr:nvCxnSpPr>
        <xdr:cNvPr id="432" name="直線コネクタ 431"/>
        <xdr:cNvCxnSpPr/>
      </xdr:nvCxnSpPr>
      <xdr:spPr>
        <a:xfrm>
          <a:off x="15671800" y="13439139"/>
          <a:ext cx="8382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58420</xdr:rowOff>
    </xdr:from>
    <xdr:to>
      <xdr:col>22</xdr:col>
      <xdr:colOff>565150</xdr:colOff>
      <xdr:row>78</xdr:row>
      <xdr:rowOff>66039</xdr:rowOff>
    </xdr:to>
    <xdr:cxnSp macro="">
      <xdr:nvCxnSpPr>
        <xdr:cNvPr id="435" name="直線コネクタ 434"/>
        <xdr:cNvCxnSpPr/>
      </xdr:nvCxnSpPr>
      <xdr:spPr>
        <a:xfrm>
          <a:off x="14782800" y="134315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31750</xdr:rowOff>
    </xdr:from>
    <xdr:to>
      <xdr:col>21</xdr:col>
      <xdr:colOff>361950</xdr:colOff>
      <xdr:row>78</xdr:row>
      <xdr:rowOff>58420</xdr:rowOff>
    </xdr:to>
    <xdr:cxnSp macro="">
      <xdr:nvCxnSpPr>
        <xdr:cNvPr id="438" name="直線コネクタ 437"/>
        <xdr:cNvCxnSpPr/>
      </xdr:nvCxnSpPr>
      <xdr:spPr>
        <a:xfrm>
          <a:off x="13893800" y="1323340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24130</xdr:rowOff>
    </xdr:from>
    <xdr:to>
      <xdr:col>20</xdr:col>
      <xdr:colOff>158750</xdr:colOff>
      <xdr:row>77</xdr:row>
      <xdr:rowOff>31750</xdr:rowOff>
    </xdr:to>
    <xdr:cxnSp macro="">
      <xdr:nvCxnSpPr>
        <xdr:cNvPr id="441" name="直線コネクタ 440"/>
        <xdr:cNvCxnSpPr/>
      </xdr:nvCxnSpPr>
      <xdr:spPr>
        <a:xfrm>
          <a:off x="13004800" y="132257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26670</xdr:rowOff>
    </xdr:from>
    <xdr:to>
      <xdr:col>19</xdr:col>
      <xdr:colOff>6350</xdr:colOff>
      <xdr:row>77</xdr:row>
      <xdr:rowOff>128270</xdr:rowOff>
    </xdr:to>
    <xdr:sp macro="" textlink="">
      <xdr:nvSpPr>
        <xdr:cNvPr id="444" name="フローチャート : 判断 443"/>
        <xdr:cNvSpPr/>
      </xdr:nvSpPr>
      <xdr:spPr>
        <a:xfrm>
          <a:off x="12954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113047</xdr:rowOff>
    </xdr:from>
    <xdr:ext cx="762000" cy="259045"/>
    <xdr:sp macro="" textlink="">
      <xdr:nvSpPr>
        <xdr:cNvPr id="445" name="テキスト ボックス 444"/>
        <xdr:cNvSpPr txBox="1"/>
      </xdr:nvSpPr>
      <xdr:spPr>
        <a:xfrm>
          <a:off x="12623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102870</xdr:rowOff>
    </xdr:from>
    <xdr:to>
      <xdr:col>24</xdr:col>
      <xdr:colOff>82550</xdr:colOff>
      <xdr:row>79</xdr:row>
      <xdr:rowOff>33020</xdr:rowOff>
    </xdr:to>
    <xdr:sp macro="" textlink="">
      <xdr:nvSpPr>
        <xdr:cNvPr id="451" name="円/楕円 450"/>
        <xdr:cNvSpPr/>
      </xdr:nvSpPr>
      <xdr:spPr>
        <a:xfrm>
          <a:off x="16459200" y="1347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74947</xdr:rowOff>
    </xdr:from>
    <xdr:ext cx="762000" cy="259045"/>
    <xdr:sp macro="" textlink="">
      <xdr:nvSpPr>
        <xdr:cNvPr id="452" name="公債費以外該当値テキスト"/>
        <xdr:cNvSpPr txBox="1"/>
      </xdr:nvSpPr>
      <xdr:spPr>
        <a:xfrm>
          <a:off x="16598900" y="1344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15239</xdr:rowOff>
    </xdr:from>
    <xdr:to>
      <xdr:col>22</xdr:col>
      <xdr:colOff>615950</xdr:colOff>
      <xdr:row>78</xdr:row>
      <xdr:rowOff>116839</xdr:rowOff>
    </xdr:to>
    <xdr:sp macro="" textlink="">
      <xdr:nvSpPr>
        <xdr:cNvPr id="453" name="円/楕円 452"/>
        <xdr:cNvSpPr/>
      </xdr:nvSpPr>
      <xdr:spPr>
        <a:xfrm>
          <a:off x="15621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101616</xdr:rowOff>
    </xdr:from>
    <xdr:ext cx="736600" cy="259045"/>
    <xdr:sp macro="" textlink="">
      <xdr:nvSpPr>
        <xdr:cNvPr id="454" name="テキスト ボックス 453"/>
        <xdr:cNvSpPr txBox="1"/>
      </xdr:nvSpPr>
      <xdr:spPr>
        <a:xfrm>
          <a:off x="15290800" y="13474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7620</xdr:rowOff>
    </xdr:from>
    <xdr:to>
      <xdr:col>21</xdr:col>
      <xdr:colOff>412750</xdr:colOff>
      <xdr:row>78</xdr:row>
      <xdr:rowOff>109220</xdr:rowOff>
    </xdr:to>
    <xdr:sp macro="" textlink="">
      <xdr:nvSpPr>
        <xdr:cNvPr id="455" name="円/楕円 454"/>
        <xdr:cNvSpPr/>
      </xdr:nvSpPr>
      <xdr:spPr>
        <a:xfrm>
          <a:off x="14732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93997</xdr:rowOff>
    </xdr:from>
    <xdr:ext cx="762000" cy="259045"/>
    <xdr:sp macro="" textlink="">
      <xdr:nvSpPr>
        <xdr:cNvPr id="456" name="テキスト ボックス 455"/>
        <xdr:cNvSpPr txBox="1"/>
      </xdr:nvSpPr>
      <xdr:spPr>
        <a:xfrm>
          <a:off x="14401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152400</xdr:rowOff>
    </xdr:from>
    <xdr:to>
      <xdr:col>20</xdr:col>
      <xdr:colOff>209550</xdr:colOff>
      <xdr:row>77</xdr:row>
      <xdr:rowOff>82550</xdr:rowOff>
    </xdr:to>
    <xdr:sp macro="" textlink="">
      <xdr:nvSpPr>
        <xdr:cNvPr id="457" name="円/楕円 456"/>
        <xdr:cNvSpPr/>
      </xdr:nvSpPr>
      <xdr:spPr>
        <a:xfrm>
          <a:off x="13843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67327</xdr:rowOff>
    </xdr:from>
    <xdr:ext cx="762000" cy="259045"/>
    <xdr:sp macro="" textlink="">
      <xdr:nvSpPr>
        <xdr:cNvPr id="458" name="テキスト ボックス 457"/>
        <xdr:cNvSpPr txBox="1"/>
      </xdr:nvSpPr>
      <xdr:spPr>
        <a:xfrm>
          <a:off x="13512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144780</xdr:rowOff>
    </xdr:from>
    <xdr:to>
      <xdr:col>19</xdr:col>
      <xdr:colOff>6350</xdr:colOff>
      <xdr:row>77</xdr:row>
      <xdr:rowOff>74930</xdr:rowOff>
    </xdr:to>
    <xdr:sp macro="" textlink="">
      <xdr:nvSpPr>
        <xdr:cNvPr id="459" name="円/楕円 458"/>
        <xdr:cNvSpPr/>
      </xdr:nvSpPr>
      <xdr:spPr>
        <a:xfrm>
          <a:off x="12954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85107</xdr:rowOff>
    </xdr:from>
    <xdr:ext cx="762000" cy="259045"/>
    <xdr:sp macro="" textlink="">
      <xdr:nvSpPr>
        <xdr:cNvPr id="460" name="テキスト ボックス 459"/>
        <xdr:cNvSpPr txBox="1"/>
      </xdr:nvSpPr>
      <xdr:spPr>
        <a:xfrm>
          <a:off x="12623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奈良県葛城市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99860</xdr:rowOff>
    </xdr:from>
    <xdr:to>
      <xdr:col>4</xdr:col>
      <xdr:colOff>1117600</xdr:colOff>
      <xdr:row>18</xdr:row>
      <xdr:rowOff>134429</xdr:rowOff>
    </xdr:to>
    <xdr:cxnSp macro="">
      <xdr:nvCxnSpPr>
        <xdr:cNvPr id="50" name="直線コネクタ 49"/>
        <xdr:cNvCxnSpPr/>
      </xdr:nvCxnSpPr>
      <xdr:spPr bwMode="auto">
        <a:xfrm flipV="1">
          <a:off x="5003800" y="3233585"/>
          <a:ext cx="647700" cy="345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133286</xdr:rowOff>
    </xdr:from>
    <xdr:to>
      <xdr:col>4</xdr:col>
      <xdr:colOff>469900</xdr:colOff>
      <xdr:row>18</xdr:row>
      <xdr:rowOff>134429</xdr:rowOff>
    </xdr:to>
    <xdr:cxnSp macro="">
      <xdr:nvCxnSpPr>
        <xdr:cNvPr id="53" name="直線コネクタ 52"/>
        <xdr:cNvCxnSpPr/>
      </xdr:nvCxnSpPr>
      <xdr:spPr bwMode="auto">
        <a:xfrm>
          <a:off x="4305300" y="3267011"/>
          <a:ext cx="698500" cy="11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133286</xdr:rowOff>
    </xdr:from>
    <xdr:to>
      <xdr:col>3</xdr:col>
      <xdr:colOff>904875</xdr:colOff>
      <xdr:row>18</xdr:row>
      <xdr:rowOff>136373</xdr:rowOff>
    </xdr:to>
    <xdr:cxnSp macro="">
      <xdr:nvCxnSpPr>
        <xdr:cNvPr id="56" name="直線コネクタ 55"/>
        <xdr:cNvCxnSpPr/>
      </xdr:nvCxnSpPr>
      <xdr:spPr bwMode="auto">
        <a:xfrm flipV="1">
          <a:off x="3606800" y="3267011"/>
          <a:ext cx="698500" cy="30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136373</xdr:rowOff>
    </xdr:from>
    <xdr:to>
      <xdr:col>3</xdr:col>
      <xdr:colOff>206375</xdr:colOff>
      <xdr:row>18</xdr:row>
      <xdr:rowOff>148222</xdr:rowOff>
    </xdr:to>
    <xdr:cxnSp macro="">
      <xdr:nvCxnSpPr>
        <xdr:cNvPr id="59" name="直線コネクタ 58"/>
        <xdr:cNvCxnSpPr/>
      </xdr:nvCxnSpPr>
      <xdr:spPr bwMode="auto">
        <a:xfrm flipV="1">
          <a:off x="2908300" y="3270098"/>
          <a:ext cx="698500" cy="118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120790</xdr:rowOff>
    </xdr:from>
    <xdr:to>
      <xdr:col>2</xdr:col>
      <xdr:colOff>692150</xdr:colOff>
      <xdr:row>19</xdr:row>
      <xdr:rowOff>50940</xdr:rowOff>
    </xdr:to>
    <xdr:sp macro="" textlink="">
      <xdr:nvSpPr>
        <xdr:cNvPr id="62" name="フローチャート : 判断 61"/>
        <xdr:cNvSpPr/>
      </xdr:nvSpPr>
      <xdr:spPr bwMode="auto">
        <a:xfrm>
          <a:off x="2857500" y="32545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35717</xdr:rowOff>
    </xdr:from>
    <xdr:ext cx="762000" cy="259045"/>
    <xdr:sp macro="" textlink="">
      <xdr:nvSpPr>
        <xdr:cNvPr id="63" name="テキスト ボックス 62"/>
        <xdr:cNvSpPr txBox="1"/>
      </xdr:nvSpPr>
      <xdr:spPr>
        <a:xfrm>
          <a:off x="2527300" y="3340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49060</xdr:rowOff>
    </xdr:from>
    <xdr:to>
      <xdr:col>5</xdr:col>
      <xdr:colOff>34925</xdr:colOff>
      <xdr:row>18</xdr:row>
      <xdr:rowOff>150660</xdr:rowOff>
    </xdr:to>
    <xdr:sp macro="" textlink="">
      <xdr:nvSpPr>
        <xdr:cNvPr id="69" name="円/楕円 68"/>
        <xdr:cNvSpPr/>
      </xdr:nvSpPr>
      <xdr:spPr bwMode="auto">
        <a:xfrm>
          <a:off x="5600700" y="31827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21137</xdr:rowOff>
    </xdr:from>
    <xdr:ext cx="762000" cy="259045"/>
    <xdr:sp macro="" textlink="">
      <xdr:nvSpPr>
        <xdr:cNvPr id="70" name="人口1人当たり決算額の推移該当値テキスト130"/>
        <xdr:cNvSpPr txBox="1"/>
      </xdr:nvSpPr>
      <xdr:spPr>
        <a:xfrm>
          <a:off x="5740400" y="315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85,387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83630</xdr:rowOff>
    </xdr:from>
    <xdr:to>
      <xdr:col>4</xdr:col>
      <xdr:colOff>520700</xdr:colOff>
      <xdr:row>19</xdr:row>
      <xdr:rowOff>13780</xdr:rowOff>
    </xdr:to>
    <xdr:sp macro="" textlink="">
      <xdr:nvSpPr>
        <xdr:cNvPr id="71" name="円/楕円 70"/>
        <xdr:cNvSpPr/>
      </xdr:nvSpPr>
      <xdr:spPr bwMode="auto">
        <a:xfrm>
          <a:off x="4953000" y="3217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170006</xdr:rowOff>
    </xdr:from>
    <xdr:ext cx="736600" cy="259045"/>
    <xdr:sp macro="" textlink="">
      <xdr:nvSpPr>
        <xdr:cNvPr id="72" name="テキスト ボックス 71"/>
        <xdr:cNvSpPr txBox="1"/>
      </xdr:nvSpPr>
      <xdr:spPr>
        <a:xfrm>
          <a:off x="4622800" y="3303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82,665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82486</xdr:rowOff>
    </xdr:from>
    <xdr:to>
      <xdr:col>3</xdr:col>
      <xdr:colOff>955675</xdr:colOff>
      <xdr:row>19</xdr:row>
      <xdr:rowOff>12636</xdr:rowOff>
    </xdr:to>
    <xdr:sp macro="" textlink="">
      <xdr:nvSpPr>
        <xdr:cNvPr id="73" name="円/楕円 72"/>
        <xdr:cNvSpPr/>
      </xdr:nvSpPr>
      <xdr:spPr bwMode="auto">
        <a:xfrm>
          <a:off x="4254500" y="32162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168863</xdr:rowOff>
    </xdr:from>
    <xdr:ext cx="762000" cy="259045"/>
    <xdr:sp macro="" textlink="">
      <xdr:nvSpPr>
        <xdr:cNvPr id="74" name="テキスト ボックス 73"/>
        <xdr:cNvSpPr txBox="1"/>
      </xdr:nvSpPr>
      <xdr:spPr>
        <a:xfrm>
          <a:off x="3924300" y="3302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82,755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85573</xdr:rowOff>
    </xdr:from>
    <xdr:to>
      <xdr:col>3</xdr:col>
      <xdr:colOff>257175</xdr:colOff>
      <xdr:row>19</xdr:row>
      <xdr:rowOff>15723</xdr:rowOff>
    </xdr:to>
    <xdr:sp macro="" textlink="">
      <xdr:nvSpPr>
        <xdr:cNvPr id="75" name="円/楕円 74"/>
        <xdr:cNvSpPr/>
      </xdr:nvSpPr>
      <xdr:spPr bwMode="auto">
        <a:xfrm>
          <a:off x="3556000" y="32192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500</xdr:rowOff>
    </xdr:from>
    <xdr:ext cx="762000" cy="259045"/>
    <xdr:sp macro="" textlink="">
      <xdr:nvSpPr>
        <xdr:cNvPr id="76" name="テキスト ボックス 75"/>
        <xdr:cNvSpPr txBox="1"/>
      </xdr:nvSpPr>
      <xdr:spPr>
        <a:xfrm>
          <a:off x="3225800" y="3305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82,512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97422</xdr:rowOff>
    </xdr:from>
    <xdr:to>
      <xdr:col>2</xdr:col>
      <xdr:colOff>692150</xdr:colOff>
      <xdr:row>19</xdr:row>
      <xdr:rowOff>27572</xdr:rowOff>
    </xdr:to>
    <xdr:sp macro="" textlink="">
      <xdr:nvSpPr>
        <xdr:cNvPr id="77" name="円/楕円 76"/>
        <xdr:cNvSpPr/>
      </xdr:nvSpPr>
      <xdr:spPr bwMode="auto">
        <a:xfrm>
          <a:off x="2857500" y="3231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37749</xdr:rowOff>
    </xdr:from>
    <xdr:ext cx="762000" cy="259045"/>
    <xdr:sp macro="" textlink="">
      <xdr:nvSpPr>
        <xdr:cNvPr id="78" name="テキスト ボックス 77"/>
        <xdr:cNvSpPr txBox="1"/>
      </xdr:nvSpPr>
      <xdr:spPr>
        <a:xfrm>
          <a:off x="2527300" y="3000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38372</xdr:rowOff>
    </xdr:from>
    <xdr:to>
      <xdr:col>4</xdr:col>
      <xdr:colOff>1117600</xdr:colOff>
      <xdr:row>38</xdr:row>
      <xdr:rowOff>43603</xdr:rowOff>
    </xdr:to>
    <xdr:cxnSp macro="">
      <xdr:nvCxnSpPr>
        <xdr:cNvPr id="112" name="直線コネクタ 111"/>
        <xdr:cNvCxnSpPr/>
      </xdr:nvCxnSpPr>
      <xdr:spPr bwMode="auto">
        <a:xfrm>
          <a:off x="5003800" y="7505972"/>
          <a:ext cx="647700" cy="5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35168</xdr:rowOff>
    </xdr:from>
    <xdr:to>
      <xdr:col>4</xdr:col>
      <xdr:colOff>469900</xdr:colOff>
      <xdr:row>38</xdr:row>
      <xdr:rowOff>38372</xdr:rowOff>
    </xdr:to>
    <xdr:cxnSp macro="">
      <xdr:nvCxnSpPr>
        <xdr:cNvPr id="115" name="直線コネクタ 114"/>
        <xdr:cNvCxnSpPr/>
      </xdr:nvCxnSpPr>
      <xdr:spPr bwMode="auto">
        <a:xfrm>
          <a:off x="4305300" y="7502768"/>
          <a:ext cx="698500" cy="32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38</xdr:row>
      <xdr:rowOff>19996</xdr:rowOff>
    </xdr:from>
    <xdr:to>
      <xdr:col>3</xdr:col>
      <xdr:colOff>904875</xdr:colOff>
      <xdr:row>38</xdr:row>
      <xdr:rowOff>35168</xdr:rowOff>
    </xdr:to>
    <xdr:cxnSp macro="">
      <xdr:nvCxnSpPr>
        <xdr:cNvPr id="118" name="直線コネクタ 117"/>
        <xdr:cNvCxnSpPr/>
      </xdr:nvCxnSpPr>
      <xdr:spPr bwMode="auto">
        <a:xfrm>
          <a:off x="3606800" y="7487596"/>
          <a:ext cx="698500" cy="151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38</xdr:row>
      <xdr:rowOff>13794</xdr:rowOff>
    </xdr:from>
    <xdr:to>
      <xdr:col>3</xdr:col>
      <xdr:colOff>206375</xdr:colOff>
      <xdr:row>38</xdr:row>
      <xdr:rowOff>19996</xdr:rowOff>
    </xdr:to>
    <xdr:cxnSp macro="">
      <xdr:nvCxnSpPr>
        <xdr:cNvPr id="121" name="直線コネクタ 120"/>
        <xdr:cNvCxnSpPr/>
      </xdr:nvCxnSpPr>
      <xdr:spPr bwMode="auto">
        <a:xfrm>
          <a:off x="2908300" y="7481394"/>
          <a:ext cx="698500" cy="6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282348</xdr:rowOff>
    </xdr:from>
    <xdr:to>
      <xdr:col>2</xdr:col>
      <xdr:colOff>692150</xdr:colOff>
      <xdr:row>38</xdr:row>
      <xdr:rowOff>41048</xdr:rowOff>
    </xdr:to>
    <xdr:sp macro="" textlink="">
      <xdr:nvSpPr>
        <xdr:cNvPr id="124" name="フローチャート : 判断 123"/>
        <xdr:cNvSpPr/>
      </xdr:nvSpPr>
      <xdr:spPr bwMode="auto">
        <a:xfrm>
          <a:off x="2857500" y="7407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51225</xdr:rowOff>
    </xdr:from>
    <xdr:ext cx="762000" cy="259045"/>
    <xdr:sp macro="" textlink="">
      <xdr:nvSpPr>
        <xdr:cNvPr id="125" name="テキスト ボックス 124"/>
        <xdr:cNvSpPr txBox="1"/>
      </xdr:nvSpPr>
      <xdr:spPr>
        <a:xfrm>
          <a:off x="2527300" y="71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335703</xdr:rowOff>
    </xdr:from>
    <xdr:to>
      <xdr:col>5</xdr:col>
      <xdr:colOff>34925</xdr:colOff>
      <xdr:row>38</xdr:row>
      <xdr:rowOff>94403</xdr:rowOff>
    </xdr:to>
    <xdr:sp macro="" textlink="">
      <xdr:nvSpPr>
        <xdr:cNvPr id="131" name="円/楕円 130"/>
        <xdr:cNvSpPr/>
      </xdr:nvSpPr>
      <xdr:spPr bwMode="auto">
        <a:xfrm>
          <a:off x="5600700" y="74604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244280</xdr:rowOff>
    </xdr:from>
    <xdr:ext cx="762000" cy="259045"/>
    <xdr:sp macro="" textlink="">
      <xdr:nvSpPr>
        <xdr:cNvPr id="132" name="人口1人当たり決算額の推移該当値テキスト445"/>
        <xdr:cNvSpPr txBox="1"/>
      </xdr:nvSpPr>
      <xdr:spPr>
        <a:xfrm>
          <a:off x="5740400" y="7368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11,889</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330472</xdr:rowOff>
    </xdr:from>
    <xdr:to>
      <xdr:col>4</xdr:col>
      <xdr:colOff>520700</xdr:colOff>
      <xdr:row>38</xdr:row>
      <xdr:rowOff>89172</xdr:rowOff>
    </xdr:to>
    <xdr:sp macro="" textlink="">
      <xdr:nvSpPr>
        <xdr:cNvPr id="133" name="円/楕円 132"/>
        <xdr:cNvSpPr/>
      </xdr:nvSpPr>
      <xdr:spPr bwMode="auto">
        <a:xfrm>
          <a:off x="4953000" y="74551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73949</xdr:rowOff>
    </xdr:from>
    <xdr:ext cx="736600" cy="259045"/>
    <xdr:sp macro="" textlink="">
      <xdr:nvSpPr>
        <xdr:cNvPr id="134" name="テキスト ボックス 133"/>
        <xdr:cNvSpPr txBox="1"/>
      </xdr:nvSpPr>
      <xdr:spPr>
        <a:xfrm>
          <a:off x="4622800" y="7541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13,262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327268</xdr:rowOff>
    </xdr:from>
    <xdr:to>
      <xdr:col>3</xdr:col>
      <xdr:colOff>955675</xdr:colOff>
      <xdr:row>38</xdr:row>
      <xdr:rowOff>85968</xdr:rowOff>
    </xdr:to>
    <xdr:sp macro="" textlink="">
      <xdr:nvSpPr>
        <xdr:cNvPr id="135" name="円/楕円 134"/>
        <xdr:cNvSpPr/>
      </xdr:nvSpPr>
      <xdr:spPr bwMode="auto">
        <a:xfrm>
          <a:off x="4254500" y="74519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70745</xdr:rowOff>
    </xdr:from>
    <xdr:ext cx="762000" cy="259045"/>
    <xdr:sp macro="" textlink="">
      <xdr:nvSpPr>
        <xdr:cNvPr id="136" name="テキスト ボックス 135"/>
        <xdr:cNvSpPr txBox="1"/>
      </xdr:nvSpPr>
      <xdr:spPr>
        <a:xfrm>
          <a:off x="3924300" y="753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14,103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312096</xdr:rowOff>
    </xdr:from>
    <xdr:to>
      <xdr:col>3</xdr:col>
      <xdr:colOff>257175</xdr:colOff>
      <xdr:row>38</xdr:row>
      <xdr:rowOff>70796</xdr:rowOff>
    </xdr:to>
    <xdr:sp macro="" textlink="">
      <xdr:nvSpPr>
        <xdr:cNvPr id="137" name="円/楕円 136"/>
        <xdr:cNvSpPr/>
      </xdr:nvSpPr>
      <xdr:spPr bwMode="auto">
        <a:xfrm>
          <a:off x="3556000" y="74367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55573</xdr:rowOff>
    </xdr:from>
    <xdr:ext cx="762000" cy="259045"/>
    <xdr:sp macro="" textlink="">
      <xdr:nvSpPr>
        <xdr:cNvPr id="138" name="テキスト ボックス 137"/>
        <xdr:cNvSpPr txBox="1"/>
      </xdr:nvSpPr>
      <xdr:spPr>
        <a:xfrm>
          <a:off x="3225800" y="752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18,085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305894</xdr:rowOff>
    </xdr:from>
    <xdr:to>
      <xdr:col>2</xdr:col>
      <xdr:colOff>692150</xdr:colOff>
      <xdr:row>38</xdr:row>
      <xdr:rowOff>64594</xdr:rowOff>
    </xdr:to>
    <xdr:sp macro="" textlink="">
      <xdr:nvSpPr>
        <xdr:cNvPr id="139" name="円/楕円 138"/>
        <xdr:cNvSpPr/>
      </xdr:nvSpPr>
      <xdr:spPr bwMode="auto">
        <a:xfrm>
          <a:off x="2857500" y="74305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49371</xdr:rowOff>
    </xdr:from>
    <xdr:ext cx="762000" cy="259045"/>
    <xdr:sp macro="" textlink="">
      <xdr:nvSpPr>
        <xdr:cNvPr id="140" name="テキスト ボックス 139"/>
        <xdr:cNvSpPr txBox="1"/>
      </xdr:nvSpPr>
      <xdr:spPr>
        <a:xfrm>
          <a:off x="2527300" y="7516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19,713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奈良県葛城市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市税収入の飛躍的な増加が見込めない中、継続的な経費削減を行ってきた結果、平成</a:t>
          </a:r>
          <a:r>
            <a:rPr lang="en-US" altLang="ja-JP" sz="1200" b="0" i="0" baseline="0">
              <a:solidFill>
                <a:schemeClr val="dk1"/>
              </a:solidFill>
              <a:effectLst/>
              <a:latin typeface="+mn-ea"/>
              <a:ea typeface="+mn-ea"/>
              <a:cs typeface="+mn-cs"/>
            </a:rPr>
            <a:t>25</a:t>
          </a:r>
          <a:r>
            <a:rPr lang="ja-JP" altLang="ja-JP" sz="1200" b="0" i="0" baseline="0">
              <a:solidFill>
                <a:schemeClr val="dk1"/>
              </a:solidFill>
              <a:effectLst/>
              <a:latin typeface="+mn-ea"/>
              <a:ea typeface="+mn-ea"/>
              <a:cs typeface="+mn-cs"/>
            </a:rPr>
            <a:t>年度から</a:t>
          </a:r>
          <a:r>
            <a:rPr lang="en-US" altLang="ja-JP" sz="1200" b="0" i="0" baseline="0">
              <a:solidFill>
                <a:schemeClr val="dk1"/>
              </a:solidFill>
              <a:effectLst/>
              <a:latin typeface="+mn-ea"/>
              <a:ea typeface="+mn-ea"/>
              <a:cs typeface="+mn-cs"/>
            </a:rPr>
            <a:t>26</a:t>
          </a:r>
          <a:r>
            <a:rPr lang="ja-JP" altLang="ja-JP" sz="1200" b="0" i="0" baseline="0">
              <a:solidFill>
                <a:schemeClr val="dk1"/>
              </a:solidFill>
              <a:effectLst/>
              <a:latin typeface="+mn-ea"/>
              <a:ea typeface="+mn-ea"/>
              <a:cs typeface="+mn-cs"/>
            </a:rPr>
            <a:t>年度にかけて財政調整基金残高の対標準財政規模比はプラス</a:t>
          </a:r>
          <a:r>
            <a:rPr lang="en-US" altLang="ja-JP" sz="1200" b="0" i="0" baseline="0">
              <a:solidFill>
                <a:schemeClr val="dk1"/>
              </a:solidFill>
              <a:effectLst/>
              <a:latin typeface="+mn-ea"/>
              <a:ea typeface="+mn-ea"/>
              <a:cs typeface="+mn-cs"/>
            </a:rPr>
            <a:t>1.18</a:t>
          </a:r>
          <a:r>
            <a:rPr lang="ja-JP" altLang="ja-JP" sz="1200" b="0" i="0" baseline="0">
              <a:solidFill>
                <a:schemeClr val="dk1"/>
              </a:solidFill>
              <a:effectLst/>
              <a:latin typeface="+mn-ea"/>
              <a:ea typeface="+mn-ea"/>
              <a:cs typeface="+mn-cs"/>
            </a:rPr>
            <a:t>％</a:t>
          </a:r>
          <a:r>
            <a:rPr lang="en-US" altLang="ja-JP" sz="1200" b="0" i="0" baseline="0">
              <a:solidFill>
                <a:schemeClr val="dk1"/>
              </a:solidFill>
              <a:effectLst/>
              <a:latin typeface="+mn-ea"/>
              <a:ea typeface="+mn-ea"/>
              <a:cs typeface="+mn-cs"/>
            </a:rPr>
            <a:t>(</a:t>
          </a:r>
          <a:r>
            <a:rPr lang="ja-JP" altLang="ja-JP" sz="1200" b="0" i="0" baseline="0">
              <a:solidFill>
                <a:schemeClr val="dk1"/>
              </a:solidFill>
              <a:effectLst/>
              <a:latin typeface="+mn-ea"/>
              <a:ea typeface="+mn-ea"/>
              <a:cs typeface="+mn-cs"/>
            </a:rPr>
            <a:t>基金残高はプラス</a:t>
          </a:r>
          <a:r>
            <a:rPr lang="en-US" altLang="ja-JP" sz="1200" b="0" i="0" baseline="0">
              <a:solidFill>
                <a:schemeClr val="dk1"/>
              </a:solidFill>
              <a:effectLst/>
              <a:latin typeface="+mn-ea"/>
              <a:ea typeface="+mn-ea"/>
              <a:cs typeface="+mn-cs"/>
            </a:rPr>
            <a:t>77,031</a:t>
          </a:r>
          <a:r>
            <a:rPr lang="ja-JP" altLang="ja-JP" sz="1200" b="0" i="0" baseline="0">
              <a:solidFill>
                <a:schemeClr val="dk1"/>
              </a:solidFill>
              <a:effectLst/>
              <a:latin typeface="+mn-ea"/>
              <a:ea typeface="+mn-ea"/>
              <a:cs typeface="+mn-cs"/>
            </a:rPr>
            <a:t>千円</a:t>
          </a:r>
          <a:r>
            <a:rPr lang="en-US" altLang="ja-JP" sz="1200" b="0" i="0" baseline="0">
              <a:solidFill>
                <a:schemeClr val="dk1"/>
              </a:solidFill>
              <a:effectLst/>
              <a:latin typeface="+mn-ea"/>
              <a:ea typeface="+mn-ea"/>
              <a:cs typeface="+mn-cs"/>
            </a:rPr>
            <a:t>)</a:t>
          </a:r>
          <a:r>
            <a:rPr lang="ja-JP" altLang="ja-JP" sz="1200" b="0" i="0" baseline="0">
              <a:solidFill>
                <a:schemeClr val="dk1"/>
              </a:solidFill>
              <a:effectLst/>
              <a:latin typeface="+mn-ea"/>
              <a:ea typeface="+mn-ea"/>
              <a:cs typeface="+mn-cs"/>
            </a:rPr>
            <a:t>と好転し、また、実質収支・実質単年度収支はともに黒字となった。</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今後は、市税や普通交付税を含めた一般財源の著しい増は見込めず、財政調整基金を始めとする各種基金の運用による財政運営が求められるため、特に実質単年度収支が赤字とならないよう注視していく必要がある。</a:t>
          </a:r>
          <a:endParaRPr lang="ja-JP" altLang="ja-JP" sz="1200">
            <a:effectLst/>
            <a:latin typeface="+mn-ea"/>
            <a:ea typeface="+mn-ea"/>
          </a:endParaRPr>
        </a:p>
        <a:p>
          <a:endParaRPr kumimoji="1" lang="ja-JP" altLang="en-US" sz="1200">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奈良県葛城市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平成</a:t>
          </a:r>
          <a:r>
            <a:rPr lang="en-US" altLang="ja-JP" sz="1200" b="0" i="0" baseline="0">
              <a:solidFill>
                <a:schemeClr val="dk1"/>
              </a:solidFill>
              <a:effectLst/>
              <a:latin typeface="+mn-ea"/>
              <a:ea typeface="+mn-ea"/>
              <a:cs typeface="+mn-cs"/>
            </a:rPr>
            <a:t>26</a:t>
          </a:r>
          <a:r>
            <a:rPr lang="ja-JP" altLang="ja-JP" sz="1200" b="0" i="0" baseline="0">
              <a:solidFill>
                <a:schemeClr val="dk1"/>
              </a:solidFill>
              <a:effectLst/>
              <a:latin typeface="+mn-ea"/>
              <a:ea typeface="+mn-ea"/>
              <a:cs typeface="+mn-cs"/>
            </a:rPr>
            <a:t>年度決算では全ての会計において実質黒字となり、連結実質赤字は発生していない。</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しかし、一般会計から各会計への繰出は依然として減らず、一般会計の負担は大きくなっているため、繰出対象会計の収入確保を念頭に置き、独立採算の原則により繰出額を少しでも減少させるようしていかなければならない。</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今後も、限りある予算の効率性を高め、適切な受益者負担となるよう健全な行財政運営及び経営管理を推進していく。</a:t>
          </a:r>
          <a:endParaRPr lang="ja-JP" altLang="ja-JP" sz="1200">
            <a:effectLst/>
            <a:latin typeface="+mn-ea"/>
            <a:ea typeface="+mn-ea"/>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奈良県葛城市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合併前の旧両町でともに、既発債の繰上償還、高利率の地方債の利率見直しなどの公債費負担軽減対策を行ってきたことにより、元利償還金は平成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年度にかけて約</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億円の減少となり、さらに、算入公債費等（元利・準元利償還金に係る基準財政需要額算入額等）については年々増加しているため、実質公債費比率の分子については、確実に減少傾向にある。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いずれの年度も早期健全化基準未満ではあるが、今後は、新市建設計画に伴う合併特例債の本格的な償還の開始により、大幅な公債費の増が見込まれるため、合併特例債を始めとする起債依存型の事業実施のあり方を見直し、起債に大きく頼ることのない財政運営を行い、実質公債費比率の急激な上昇の抑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奈良県葛城市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ea"/>
              <a:ea typeface="+mn-ea"/>
              <a:cs typeface="+mn-cs"/>
            </a:rPr>
            <a:t>公営企業債等繰入見込額については、平成</a:t>
          </a:r>
          <a:r>
            <a:rPr lang="en-US" altLang="ja-JP" sz="1200" b="0" i="0" baseline="0">
              <a:solidFill>
                <a:schemeClr val="dk1"/>
              </a:solidFill>
              <a:effectLst/>
              <a:latin typeface="+mn-ea"/>
              <a:ea typeface="+mn-ea"/>
              <a:cs typeface="+mn-cs"/>
            </a:rPr>
            <a:t>22</a:t>
          </a:r>
          <a:r>
            <a:rPr lang="ja-JP" altLang="ja-JP" sz="1200" b="0" i="0" baseline="0">
              <a:solidFill>
                <a:schemeClr val="dk1"/>
              </a:solidFill>
              <a:effectLst/>
              <a:latin typeface="+mn-ea"/>
              <a:ea typeface="+mn-ea"/>
              <a:cs typeface="+mn-cs"/>
            </a:rPr>
            <a:t>年度から</a:t>
          </a:r>
          <a:r>
            <a:rPr lang="en-US" altLang="ja-JP" sz="1200" b="0" i="0" baseline="0">
              <a:solidFill>
                <a:schemeClr val="dk1"/>
              </a:solidFill>
              <a:effectLst/>
              <a:latin typeface="+mn-ea"/>
              <a:ea typeface="+mn-ea"/>
              <a:cs typeface="+mn-cs"/>
            </a:rPr>
            <a:t>26</a:t>
          </a:r>
          <a:r>
            <a:rPr lang="ja-JP" altLang="ja-JP" sz="1200" b="0" i="0" baseline="0">
              <a:solidFill>
                <a:schemeClr val="dk1"/>
              </a:solidFill>
              <a:effectLst/>
              <a:latin typeface="+mn-ea"/>
              <a:ea typeface="+mn-ea"/>
              <a:cs typeface="+mn-cs"/>
            </a:rPr>
            <a:t>年度にかけて</a:t>
          </a:r>
          <a:r>
            <a:rPr lang="en-US" altLang="ja-JP" sz="1200" b="0" i="0" baseline="0">
              <a:solidFill>
                <a:schemeClr val="dk1"/>
              </a:solidFill>
              <a:effectLst/>
              <a:latin typeface="+mn-ea"/>
              <a:ea typeface="+mn-ea"/>
              <a:cs typeface="+mn-cs"/>
            </a:rPr>
            <a:t>15</a:t>
          </a:r>
          <a:r>
            <a:rPr lang="ja-JP" altLang="ja-JP" sz="1200" b="0" i="0" baseline="0">
              <a:solidFill>
                <a:schemeClr val="dk1"/>
              </a:solidFill>
              <a:effectLst/>
              <a:latin typeface="+mn-ea"/>
              <a:ea typeface="+mn-ea"/>
              <a:cs typeface="+mn-cs"/>
            </a:rPr>
            <a:t>億</a:t>
          </a:r>
          <a:r>
            <a:rPr lang="en-US" altLang="ja-JP" sz="1200" b="0" i="0" baseline="0">
              <a:solidFill>
                <a:schemeClr val="dk1"/>
              </a:solidFill>
              <a:effectLst/>
              <a:latin typeface="+mn-ea"/>
              <a:ea typeface="+mn-ea"/>
              <a:cs typeface="+mn-cs"/>
            </a:rPr>
            <a:t>6,695</a:t>
          </a:r>
          <a:r>
            <a:rPr lang="ja-JP" altLang="ja-JP" sz="1200" b="0" i="0" baseline="0">
              <a:solidFill>
                <a:schemeClr val="dk1"/>
              </a:solidFill>
              <a:effectLst/>
              <a:latin typeface="+mn-ea"/>
              <a:ea typeface="+mn-ea"/>
              <a:cs typeface="+mn-cs"/>
            </a:rPr>
            <a:t>万</a:t>
          </a:r>
          <a:r>
            <a:rPr lang="en-US" altLang="ja-JP" sz="1200" b="0" i="0" baseline="0">
              <a:solidFill>
                <a:schemeClr val="dk1"/>
              </a:solidFill>
              <a:effectLst/>
              <a:latin typeface="+mn-ea"/>
              <a:ea typeface="+mn-ea"/>
              <a:cs typeface="+mn-cs"/>
            </a:rPr>
            <a:t>9</a:t>
          </a:r>
          <a:r>
            <a:rPr lang="ja-JP" altLang="ja-JP" sz="1200" b="0" i="0" baseline="0">
              <a:solidFill>
                <a:schemeClr val="dk1"/>
              </a:solidFill>
              <a:effectLst/>
              <a:latin typeface="+mn-ea"/>
              <a:ea typeface="+mn-ea"/>
              <a:cs typeface="+mn-cs"/>
            </a:rPr>
            <a:t>千円の減少、さらに、充当可能基金については平成</a:t>
          </a:r>
          <a:r>
            <a:rPr lang="en-US" altLang="ja-JP" sz="1200" b="0" i="0" baseline="0">
              <a:solidFill>
                <a:schemeClr val="dk1"/>
              </a:solidFill>
              <a:effectLst/>
              <a:latin typeface="+mn-ea"/>
              <a:ea typeface="+mn-ea"/>
              <a:cs typeface="+mn-cs"/>
            </a:rPr>
            <a:t>22</a:t>
          </a:r>
          <a:r>
            <a:rPr lang="ja-JP" altLang="ja-JP" sz="1200" b="0" i="0" baseline="0">
              <a:solidFill>
                <a:schemeClr val="dk1"/>
              </a:solidFill>
              <a:effectLst/>
              <a:latin typeface="+mn-ea"/>
              <a:ea typeface="+mn-ea"/>
              <a:cs typeface="+mn-cs"/>
            </a:rPr>
            <a:t>年度から</a:t>
          </a:r>
          <a:r>
            <a:rPr lang="en-US" altLang="ja-JP" sz="1200" b="0" i="0" baseline="0">
              <a:solidFill>
                <a:schemeClr val="dk1"/>
              </a:solidFill>
              <a:effectLst/>
              <a:latin typeface="+mn-ea"/>
              <a:ea typeface="+mn-ea"/>
              <a:cs typeface="+mn-cs"/>
            </a:rPr>
            <a:t>26</a:t>
          </a:r>
          <a:r>
            <a:rPr lang="ja-JP" altLang="ja-JP" sz="1200" b="0" i="0" baseline="0">
              <a:solidFill>
                <a:schemeClr val="dk1"/>
              </a:solidFill>
              <a:effectLst/>
              <a:latin typeface="+mn-ea"/>
              <a:ea typeface="+mn-ea"/>
              <a:cs typeface="+mn-cs"/>
            </a:rPr>
            <a:t>年度にかけて</a:t>
          </a:r>
          <a:r>
            <a:rPr lang="en-US" altLang="ja-JP" sz="1200" b="0" i="0" baseline="0">
              <a:solidFill>
                <a:schemeClr val="dk1"/>
              </a:solidFill>
              <a:effectLst/>
              <a:latin typeface="+mn-ea"/>
              <a:ea typeface="+mn-ea"/>
              <a:cs typeface="+mn-cs"/>
            </a:rPr>
            <a:t>17</a:t>
          </a:r>
          <a:r>
            <a:rPr lang="ja-JP" altLang="ja-JP" sz="1200" b="0" i="0" baseline="0">
              <a:solidFill>
                <a:schemeClr val="dk1"/>
              </a:solidFill>
              <a:effectLst/>
              <a:latin typeface="+mn-ea"/>
              <a:ea typeface="+mn-ea"/>
              <a:cs typeface="+mn-cs"/>
            </a:rPr>
            <a:t>億</a:t>
          </a:r>
          <a:r>
            <a:rPr lang="en-US" altLang="ja-JP" sz="1200" b="0" i="0" baseline="0">
              <a:solidFill>
                <a:schemeClr val="dk1"/>
              </a:solidFill>
              <a:effectLst/>
              <a:latin typeface="+mn-ea"/>
              <a:ea typeface="+mn-ea"/>
              <a:cs typeface="+mn-cs"/>
            </a:rPr>
            <a:t>4,796</a:t>
          </a:r>
          <a:r>
            <a:rPr lang="ja-JP" altLang="ja-JP" sz="1200" b="0" i="0" baseline="0">
              <a:solidFill>
                <a:schemeClr val="dk1"/>
              </a:solidFill>
              <a:effectLst/>
              <a:latin typeface="+mn-ea"/>
              <a:ea typeface="+mn-ea"/>
              <a:cs typeface="+mn-cs"/>
            </a:rPr>
            <a:t>万</a:t>
          </a:r>
          <a:r>
            <a:rPr lang="en-US" altLang="ja-JP" sz="1200" b="0" i="0" baseline="0">
              <a:solidFill>
                <a:schemeClr val="dk1"/>
              </a:solidFill>
              <a:effectLst/>
              <a:latin typeface="+mn-ea"/>
              <a:ea typeface="+mn-ea"/>
              <a:cs typeface="+mn-cs"/>
            </a:rPr>
            <a:t>6</a:t>
          </a:r>
          <a:r>
            <a:rPr lang="ja-JP" altLang="ja-JP" sz="1200" b="0" i="0" baseline="0">
              <a:solidFill>
                <a:schemeClr val="dk1"/>
              </a:solidFill>
              <a:effectLst/>
              <a:latin typeface="+mn-ea"/>
              <a:ea typeface="+mn-ea"/>
              <a:cs typeface="+mn-cs"/>
            </a:rPr>
            <a:t>千円増加したが、一方、一般会計等に係る地方債の現在高において、新市建設計画に基づく合併特例債の発行等により、対前年度比</a:t>
          </a:r>
          <a:r>
            <a:rPr lang="en-US" altLang="ja-JP" sz="1200" b="0" i="0" baseline="0">
              <a:solidFill>
                <a:schemeClr val="dk1"/>
              </a:solidFill>
              <a:effectLst/>
              <a:latin typeface="+mn-ea"/>
              <a:ea typeface="+mn-ea"/>
              <a:cs typeface="+mn-cs"/>
            </a:rPr>
            <a:t>14</a:t>
          </a:r>
          <a:r>
            <a:rPr lang="ja-JP" altLang="ja-JP" sz="1200" b="0" i="0" baseline="0">
              <a:solidFill>
                <a:schemeClr val="dk1"/>
              </a:solidFill>
              <a:effectLst/>
              <a:latin typeface="+mn-ea"/>
              <a:ea typeface="+mn-ea"/>
              <a:cs typeface="+mn-cs"/>
            </a:rPr>
            <a:t>億</a:t>
          </a:r>
          <a:r>
            <a:rPr lang="en-US" altLang="ja-JP" sz="1200" b="0" i="0" baseline="0">
              <a:solidFill>
                <a:schemeClr val="dk1"/>
              </a:solidFill>
              <a:effectLst/>
              <a:latin typeface="+mn-ea"/>
              <a:ea typeface="+mn-ea"/>
              <a:cs typeface="+mn-cs"/>
            </a:rPr>
            <a:t>3,847</a:t>
          </a:r>
          <a:r>
            <a:rPr lang="ja-JP" altLang="ja-JP" sz="1200" b="0" i="0" baseline="0">
              <a:solidFill>
                <a:schemeClr val="dk1"/>
              </a:solidFill>
              <a:effectLst/>
              <a:latin typeface="+mn-ea"/>
              <a:ea typeface="+mn-ea"/>
              <a:cs typeface="+mn-cs"/>
            </a:rPr>
            <a:t>万</a:t>
          </a:r>
          <a:r>
            <a:rPr lang="en-US" altLang="ja-JP" sz="1200" b="0" i="0" baseline="0">
              <a:solidFill>
                <a:schemeClr val="dk1"/>
              </a:solidFill>
              <a:effectLst/>
              <a:latin typeface="+mn-ea"/>
              <a:ea typeface="+mn-ea"/>
              <a:cs typeface="+mn-cs"/>
            </a:rPr>
            <a:t>5</a:t>
          </a:r>
          <a:r>
            <a:rPr lang="ja-JP" altLang="ja-JP" sz="1200" b="0" i="0" baseline="0">
              <a:solidFill>
                <a:schemeClr val="dk1"/>
              </a:solidFill>
              <a:effectLst/>
              <a:latin typeface="+mn-ea"/>
              <a:ea typeface="+mn-ea"/>
              <a:cs typeface="+mn-cs"/>
            </a:rPr>
            <a:t>千円の増加となり、将来負担比率の分子は近年増加傾向となっている。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いずれの年度も早期健全化基準未満ではあるが、今後も、新市建設計画に基づく合併特例債の発行額の増加が見込まれる中、新市建設計画の見直しをも含め年次的な事業内容等の十分な協議・検討のもとに、真に必要な地方債の発行を行いながら、財政の健全化を図る。</a:t>
          </a:r>
          <a:endParaRPr lang="ja-JP" altLang="ja-JP" sz="1200">
            <a:effectLst/>
            <a:latin typeface="+mn-ea"/>
            <a:ea typeface="+mn-ea"/>
          </a:endParaRPr>
        </a:p>
        <a:p>
          <a:endParaRPr kumimoji="1" lang="ja-JP" altLang="en-US"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0.8" zeroHeight="1"/>
  <cols>
    <col min="1" max="11" width="2.109375" style="139" customWidth="1"/>
    <col min="12" max="12" width="2.21875" style="139" customWidth="1"/>
    <col min="13" max="17" width="2.33203125" style="139" customWidth="1"/>
    <col min="18" max="119" width="2.10937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17305292</v>
      </c>
      <c r="BO4" s="379"/>
      <c r="BP4" s="379"/>
      <c r="BQ4" s="379"/>
      <c r="BR4" s="379"/>
      <c r="BS4" s="379"/>
      <c r="BT4" s="379"/>
      <c r="BU4" s="380"/>
      <c r="BV4" s="378">
        <v>16806473</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7</v>
      </c>
      <c r="CU4" s="556"/>
      <c r="CV4" s="556"/>
      <c r="CW4" s="556"/>
      <c r="CX4" s="556"/>
      <c r="CY4" s="556"/>
      <c r="CZ4" s="556"/>
      <c r="DA4" s="557"/>
      <c r="DB4" s="555">
        <v>7.2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16459359</v>
      </c>
      <c r="BO5" s="384"/>
      <c r="BP5" s="384"/>
      <c r="BQ5" s="384"/>
      <c r="BR5" s="384"/>
      <c r="BS5" s="384"/>
      <c r="BT5" s="384"/>
      <c r="BU5" s="385"/>
      <c r="BV5" s="383">
        <v>15658372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88.4</v>
      </c>
      <c r="CU5" s="354"/>
      <c r="CV5" s="354"/>
      <c r="CW5" s="354"/>
      <c r="CX5" s="354"/>
      <c r="CY5" s="354"/>
      <c r="CZ5" s="354"/>
      <c r="DA5" s="355"/>
      <c r="DB5" s="353">
        <v>85.7</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845933</v>
      </c>
      <c r="BO6" s="384"/>
      <c r="BP6" s="384"/>
      <c r="BQ6" s="384"/>
      <c r="BR6" s="384"/>
      <c r="BS6" s="384"/>
      <c r="BT6" s="384"/>
      <c r="BU6" s="385"/>
      <c r="BV6" s="383">
        <v>1148101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96.1</v>
      </c>
      <c r="CU6" s="530"/>
      <c r="CV6" s="530"/>
      <c r="CW6" s="530"/>
      <c r="CX6" s="530"/>
      <c r="CY6" s="530"/>
      <c r="CZ6" s="530"/>
      <c r="DA6" s="531"/>
      <c r="DB6" s="529">
        <v>93.8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231489</v>
      </c>
      <c r="BO7" s="384"/>
      <c r="BP7" s="384"/>
      <c r="BQ7" s="384"/>
      <c r="BR7" s="384"/>
      <c r="BS7" s="384"/>
      <c r="BT7" s="384"/>
      <c r="BU7" s="385"/>
      <c r="BV7" s="383">
        <v>507003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8790103</v>
      </c>
      <c r="CU7" s="384"/>
      <c r="CV7" s="384"/>
      <c r="CW7" s="384"/>
      <c r="CX7" s="384"/>
      <c r="CY7" s="384"/>
      <c r="CZ7" s="384"/>
      <c r="DA7" s="385"/>
      <c r="DB7" s="383">
        <v>8860026</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614444</v>
      </c>
      <c r="BO8" s="384"/>
      <c r="BP8" s="384"/>
      <c r="BQ8" s="384"/>
      <c r="BR8" s="384"/>
      <c r="BS8" s="384"/>
      <c r="BT8" s="384"/>
      <c r="BU8" s="385"/>
      <c r="BV8" s="383">
        <v>641098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0.56000000000000005</v>
      </c>
      <c r="CU8" s="493"/>
      <c r="CV8" s="493"/>
      <c r="CW8" s="493"/>
      <c r="CX8" s="493"/>
      <c r="CY8" s="493"/>
      <c r="CZ8" s="493"/>
      <c r="DA8" s="494"/>
      <c r="DB8" s="492">
        <v>0.56000000000000005</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35859</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-26654</v>
      </c>
      <c r="BO9" s="384"/>
      <c r="BP9" s="384"/>
      <c r="BQ9" s="384"/>
      <c r="BR9" s="384"/>
      <c r="BS9" s="384"/>
      <c r="BT9" s="384"/>
      <c r="BU9" s="385"/>
      <c r="BV9" s="383">
        <v>-134590</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9.6999999999999993</v>
      </c>
      <c r="CU9" s="354"/>
      <c r="CV9" s="354"/>
      <c r="CW9" s="354"/>
      <c r="CX9" s="354"/>
      <c r="CY9" s="354"/>
      <c r="CZ9" s="354"/>
      <c r="DA9" s="355"/>
      <c r="DB9" s="353">
        <v>9.5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34985</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77031</v>
      </c>
      <c r="BO10" s="384"/>
      <c r="BP10" s="384"/>
      <c r="BQ10" s="384"/>
      <c r="BR10" s="384"/>
      <c r="BS10" s="384"/>
      <c r="BT10" s="384"/>
      <c r="BU10" s="385"/>
      <c r="BV10" s="383">
        <v>359866</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767</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37059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36811</v>
      </c>
      <c r="S13" s="485"/>
      <c r="T13" s="485"/>
      <c r="U13" s="485"/>
      <c r="V13" s="486"/>
      <c r="W13" s="472" t="s">
        <v>123</v>
      </c>
      <c r="X13" s="396"/>
      <c r="Y13" s="396"/>
      <c r="Z13" s="396"/>
      <c r="AA13" s="396"/>
      <c r="AB13" s="397"/>
      <c r="AC13" s="359">
        <v>550</v>
      </c>
      <c r="AD13" s="360"/>
      <c r="AE13" s="360"/>
      <c r="AF13" s="360"/>
      <c r="AG13" s="361"/>
      <c r="AH13" s="359">
        <v>656</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50377</v>
      </c>
      <c r="BO13" s="384"/>
      <c r="BP13" s="384"/>
      <c r="BQ13" s="384"/>
      <c r="BR13" s="384"/>
      <c r="BS13" s="384"/>
      <c r="BT13" s="384"/>
      <c r="BU13" s="385"/>
      <c r="BV13" s="383">
        <v>226043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6.5</v>
      </c>
      <c r="CU13" s="354"/>
      <c r="CV13" s="354"/>
      <c r="CW13" s="354"/>
      <c r="CX13" s="354"/>
      <c r="CY13" s="354"/>
      <c r="CZ13" s="354"/>
      <c r="DA13" s="355"/>
      <c r="DB13" s="353">
        <v>7.5</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36885</v>
      </c>
      <c r="S14" s="485"/>
      <c r="T14" s="485"/>
      <c r="U14" s="485"/>
      <c r="V14" s="486"/>
      <c r="W14" s="487"/>
      <c r="X14" s="399"/>
      <c r="Y14" s="399"/>
      <c r="Z14" s="399"/>
      <c r="AA14" s="399"/>
      <c r="AB14" s="400"/>
      <c r="AC14" s="477">
        <v>3.6</v>
      </c>
      <c r="AD14" s="478"/>
      <c r="AE14" s="478"/>
      <c r="AF14" s="478"/>
      <c r="AG14" s="479"/>
      <c r="AH14" s="477">
        <v>4.0999999999999996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60.1</v>
      </c>
      <c r="CU14" s="456"/>
      <c r="CV14" s="456"/>
      <c r="CW14" s="456"/>
      <c r="CX14" s="456"/>
      <c r="CY14" s="456"/>
      <c r="CZ14" s="456"/>
      <c r="DA14" s="457"/>
      <c r="DB14" s="488">
        <v>52.8</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36638</v>
      </c>
      <c r="S15" s="485"/>
      <c r="T15" s="485"/>
      <c r="U15" s="485"/>
      <c r="V15" s="486"/>
      <c r="W15" s="472" t="s">
        <v>130</v>
      </c>
      <c r="X15" s="396"/>
      <c r="Y15" s="396"/>
      <c r="Z15" s="396"/>
      <c r="AA15" s="396"/>
      <c r="AB15" s="397"/>
      <c r="AC15" s="359">
        <v>4792</v>
      </c>
      <c r="AD15" s="360"/>
      <c r="AE15" s="360"/>
      <c r="AF15" s="360"/>
      <c r="AG15" s="361"/>
      <c r="AH15" s="359">
        <v>5408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3504419</v>
      </c>
      <c r="BO15" s="379"/>
      <c r="BP15" s="379"/>
      <c r="BQ15" s="379"/>
      <c r="BR15" s="379"/>
      <c r="BS15" s="379"/>
      <c r="BT15" s="379"/>
      <c r="BU15" s="380"/>
      <c r="BV15" s="378">
        <v>3528343</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31.8</v>
      </c>
      <c r="AD16" s="478"/>
      <c r="AE16" s="478"/>
      <c r="AF16" s="478"/>
      <c r="AG16" s="479"/>
      <c r="AH16" s="477">
        <v>33.9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6440955</v>
      </c>
      <c r="BO16" s="384"/>
      <c r="BP16" s="384"/>
      <c r="BQ16" s="384"/>
      <c r="BR16" s="384"/>
      <c r="BS16" s="384"/>
      <c r="BT16" s="384"/>
      <c r="BU16" s="385"/>
      <c r="BV16" s="383">
        <v>6345628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9730</v>
      </c>
      <c r="AD17" s="360"/>
      <c r="AE17" s="360"/>
      <c r="AF17" s="360"/>
      <c r="AG17" s="361"/>
      <c r="AH17" s="359">
        <v>9840</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4515747</v>
      </c>
      <c r="BO17" s="384"/>
      <c r="BP17" s="384"/>
      <c r="BQ17" s="384"/>
      <c r="BR17" s="384"/>
      <c r="BS17" s="384"/>
      <c r="BT17" s="384"/>
      <c r="BU17" s="385"/>
      <c r="BV17" s="383">
        <v>4572396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33.72</v>
      </c>
      <c r="M18" s="448"/>
      <c r="N18" s="448"/>
      <c r="O18" s="448"/>
      <c r="P18" s="448"/>
      <c r="Q18" s="448"/>
      <c r="R18" s="449"/>
      <c r="S18" s="449"/>
      <c r="T18" s="449"/>
      <c r="U18" s="449"/>
      <c r="V18" s="450"/>
      <c r="W18" s="464"/>
      <c r="X18" s="465"/>
      <c r="Y18" s="465"/>
      <c r="Z18" s="465"/>
      <c r="AA18" s="465"/>
      <c r="AB18" s="473"/>
      <c r="AC18" s="347">
        <v>64.599999999999994</v>
      </c>
      <c r="AD18" s="348"/>
      <c r="AE18" s="348"/>
      <c r="AF18" s="348"/>
      <c r="AG18" s="451"/>
      <c r="AH18" s="347">
        <v>61.6</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7893888</v>
      </c>
      <c r="BO18" s="384"/>
      <c r="BP18" s="384"/>
      <c r="BQ18" s="384"/>
      <c r="BR18" s="384"/>
      <c r="BS18" s="384"/>
      <c r="BT18" s="384"/>
      <c r="BU18" s="385"/>
      <c r="BV18" s="383">
        <v>7687436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1063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10746346</v>
      </c>
      <c r="BO19" s="384"/>
      <c r="BP19" s="384"/>
      <c r="BQ19" s="384"/>
      <c r="BR19" s="384"/>
      <c r="BS19" s="384"/>
      <c r="BT19" s="384"/>
      <c r="BU19" s="385"/>
      <c r="BV19" s="383">
        <v>10659657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11891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15525440</v>
      </c>
      <c r="BO23" s="384"/>
      <c r="BP23" s="384"/>
      <c r="BQ23" s="384"/>
      <c r="BR23" s="384"/>
      <c r="BS23" s="384"/>
      <c r="BT23" s="384"/>
      <c r="BU23" s="385"/>
      <c r="BV23" s="383">
        <v>14086965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8900</v>
      </c>
      <c r="R24" s="360"/>
      <c r="S24" s="360"/>
      <c r="T24" s="360"/>
      <c r="U24" s="360"/>
      <c r="V24" s="361"/>
      <c r="W24" s="425"/>
      <c r="X24" s="416"/>
      <c r="Y24" s="417"/>
      <c r="Z24" s="356" t="s">
        <v>153</v>
      </c>
      <c r="AA24" s="357"/>
      <c r="AB24" s="357"/>
      <c r="AC24" s="357"/>
      <c r="AD24" s="357"/>
      <c r="AE24" s="357"/>
      <c r="AF24" s="357"/>
      <c r="AG24" s="358"/>
      <c r="AH24" s="359">
        <v>245</v>
      </c>
      <c r="AI24" s="360"/>
      <c r="AJ24" s="360"/>
      <c r="AK24" s="360"/>
      <c r="AL24" s="361"/>
      <c r="AM24" s="359">
        <v>745290</v>
      </c>
      <c r="AN24" s="360"/>
      <c r="AO24" s="360"/>
      <c r="AP24" s="360"/>
      <c r="AQ24" s="360"/>
      <c r="AR24" s="361"/>
      <c r="AS24" s="359">
        <v>3042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9182446</v>
      </c>
      <c r="BO24" s="384"/>
      <c r="BP24" s="384"/>
      <c r="BQ24" s="384"/>
      <c r="BR24" s="384"/>
      <c r="BS24" s="384"/>
      <c r="BT24" s="384"/>
      <c r="BU24" s="385"/>
      <c r="BV24" s="383">
        <v>9158260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7400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617319</v>
      </c>
      <c r="BO25" s="379"/>
      <c r="BP25" s="379"/>
      <c r="BQ25" s="379"/>
      <c r="BR25" s="379"/>
      <c r="BS25" s="379"/>
      <c r="BT25" s="379"/>
      <c r="BU25" s="380"/>
      <c r="BV25" s="378">
        <v>123003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6500</v>
      </c>
      <c r="R26" s="360"/>
      <c r="S26" s="360"/>
      <c r="T26" s="360"/>
      <c r="U26" s="360"/>
      <c r="V26" s="361"/>
      <c r="W26" s="425"/>
      <c r="X26" s="416"/>
      <c r="Y26" s="417"/>
      <c r="Z26" s="356" t="s">
        <v>159</v>
      </c>
      <c r="AA26" s="438"/>
      <c r="AB26" s="438"/>
      <c r="AC26" s="438"/>
      <c r="AD26" s="438"/>
      <c r="AE26" s="438"/>
      <c r="AF26" s="438"/>
      <c r="AG26" s="439"/>
      <c r="AH26" s="359">
        <v>20</v>
      </c>
      <c r="AI26" s="360"/>
      <c r="AJ26" s="360"/>
      <c r="AK26" s="360"/>
      <c r="AL26" s="361"/>
      <c r="AM26" s="359">
        <v>50140</v>
      </c>
      <c r="AN26" s="360"/>
      <c r="AO26" s="360"/>
      <c r="AP26" s="360"/>
      <c r="AQ26" s="360"/>
      <c r="AR26" s="361"/>
      <c r="AS26" s="359">
        <v>2507</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4700</v>
      </c>
      <c r="R27" s="360"/>
      <c r="S27" s="360"/>
      <c r="T27" s="360"/>
      <c r="U27" s="360"/>
      <c r="V27" s="361"/>
      <c r="W27" s="425"/>
      <c r="X27" s="416"/>
      <c r="Y27" s="417"/>
      <c r="Z27" s="356" t="s">
        <v>162</v>
      </c>
      <c r="AA27" s="357"/>
      <c r="AB27" s="357"/>
      <c r="AC27" s="357"/>
      <c r="AD27" s="357"/>
      <c r="AE27" s="357"/>
      <c r="AF27" s="357"/>
      <c r="AG27" s="358"/>
      <c r="AH27" s="359">
        <v>24</v>
      </c>
      <c r="AI27" s="360"/>
      <c r="AJ27" s="360"/>
      <c r="AK27" s="360"/>
      <c r="AL27" s="361"/>
      <c r="AM27" s="359">
        <v>70656</v>
      </c>
      <c r="AN27" s="360"/>
      <c r="AO27" s="360"/>
      <c r="AP27" s="360"/>
      <c r="AQ27" s="360"/>
      <c r="AR27" s="361"/>
      <c r="AS27" s="359">
        <v>2944</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317111</v>
      </c>
      <c r="BO27" s="387"/>
      <c r="BP27" s="387"/>
      <c r="BQ27" s="387"/>
      <c r="BR27" s="387"/>
      <c r="BS27" s="387"/>
      <c r="BT27" s="387"/>
      <c r="BU27" s="388"/>
      <c r="BV27" s="386">
        <v>316781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4000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3470933</v>
      </c>
      <c r="BO28" s="379"/>
      <c r="BP28" s="379"/>
      <c r="BQ28" s="379"/>
      <c r="BR28" s="379"/>
      <c r="BS28" s="379"/>
      <c r="BT28" s="379"/>
      <c r="BU28" s="380"/>
      <c r="BV28" s="378">
        <v>3393902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16</v>
      </c>
      <c r="M29" s="360"/>
      <c r="N29" s="360"/>
      <c r="O29" s="360"/>
      <c r="P29" s="361"/>
      <c r="Q29" s="359">
        <v>3700</v>
      </c>
      <c r="R29" s="360"/>
      <c r="S29" s="360"/>
      <c r="T29" s="360"/>
      <c r="U29" s="360"/>
      <c r="V29" s="361"/>
      <c r="W29" s="426"/>
      <c r="X29" s="427"/>
      <c r="Y29" s="428"/>
      <c r="Z29" s="356" t="s">
        <v>169</v>
      </c>
      <c r="AA29" s="357"/>
      <c r="AB29" s="357"/>
      <c r="AC29" s="357"/>
      <c r="AD29" s="357"/>
      <c r="AE29" s="357"/>
      <c r="AF29" s="357"/>
      <c r="AG29" s="358"/>
      <c r="AH29" s="359">
        <v>269</v>
      </c>
      <c r="AI29" s="360"/>
      <c r="AJ29" s="360"/>
      <c r="AK29" s="360"/>
      <c r="AL29" s="361"/>
      <c r="AM29" s="359">
        <v>815946</v>
      </c>
      <c r="AN29" s="360"/>
      <c r="AO29" s="360"/>
      <c r="AP29" s="360"/>
      <c r="AQ29" s="360"/>
      <c r="AR29" s="361"/>
      <c r="AS29" s="359">
        <v>3033</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1302</v>
      </c>
      <c r="BO29" s="384"/>
      <c r="BP29" s="384"/>
      <c r="BQ29" s="384"/>
      <c r="BR29" s="384"/>
      <c r="BS29" s="384"/>
      <c r="BT29" s="384"/>
      <c r="BU29" s="385"/>
      <c r="BV29" s="383">
        <v>1302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2145873</v>
      </c>
      <c r="BO30" s="387"/>
      <c r="BP30" s="387"/>
      <c r="BQ30" s="387"/>
      <c r="BR30" s="387"/>
      <c r="BS30" s="387"/>
      <c r="BT30" s="387"/>
      <c r="BU30" s="388"/>
      <c r="BV30" s="386">
        <v>1586326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IF('各会計、関係団体の財政状況及び健全化判断比率'!B34="","",'各会計、関係団体の財政状況及び健全化判断比率'!B34)</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奈良県葛城地区清掃事務組合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葛城市土地開発公社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学校給食特別会計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奈良県市町村総合事務組合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奈良県信用保証協会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住宅新築資金等貸付金特別会計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介護保険特別会計（介護サービス事業勘定）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葛城広域行政事務組合</v>
      </c>
      <c r="BZ36" s="342"/>
      <c r="CA36" s="342"/>
      <c r="CB36" s="342"/>
      <c r="CC36" s="342"/>
      <c r="CD36" s="342"/>
      <c r="CE36" s="342"/>
      <c r="CF36" s="342"/>
      <c r="CG36" s="342"/>
      <c r="CH36" s="342"/>
      <c r="CI36" s="342"/>
      <c r="CJ36" s="342"/>
      <c r="CK36" s="342"/>
      <c r="CL36" s="342"/>
      <c r="CM36" s="342"/>
      <c r="CN36" s="165"/>
      <c r="CO36" s="343">
        <f t="shared" si="3"/>
        <v>21</v>
      </c>
      <c r="CP36" s="343"/>
      <c r="CQ36" s="342" t="str">
        <f>IF('各会計、関係団体の財政状況及び健全化判断比率'!BS9="","",'各会計、関係団体の財政状況及び健全化判断比率'!BS9)</f>
        <v>葛城市シルバー人材センター</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霊苑事業特別会計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葛城市・広陵町介護認定審査会特別会計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奈良広域水質検査センター組合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9</v>
      </c>
      <c r="V38" s="343"/>
      <c r="W38" s="342" t="str">
        <f>IF('各会計、関係団体の財政状況及び健全化判断比率'!B32="","",'各会計、関係団体の財政状況及び健全化判断比率'!B32)</f>
        <v>後期高齢者医療保険特別会計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奈良県住宅新築資金等貸付金回収管理組合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奈良県後期高齢者医療広域連合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奈良県広域消防組合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cols>
    <col min="1" max="1" width="6.6640625" style="72" customWidth="1"/>
    <col min="2" max="3" width="12.6640625" style="72" customWidth="1"/>
    <col min="4" max="4" width="11.6640625" style="72" customWidth="1"/>
    <col min="5" max="8" width="10.33203125" style="72" customWidth="1"/>
    <col min="9" max="13" width="16.33203125" style="72" customWidth="1"/>
    <col min="14" max="19" width="12.6640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81" t="s">
        <v>24</v>
      </c>
      <c r="C41" s="1182"/>
      <c r="D41" s="81"/>
      <c r="E41" s="1183" t="s">
        <v>25</v>
      </c>
      <c r="F41" s="1183"/>
      <c r="G41" s="1183"/>
      <c r="H41" s="1184"/>
      <c r="I41" s="82">
        <v>10215</v>
      </c>
      <c r="J41" s="83">
        <v>10535</v>
      </c>
      <c r="K41" s="83">
        <v>11906</v>
      </c>
      <c r="L41" s="83">
        <v>14087</v>
      </c>
      <c r="M41" s="84">
        <v>15525</v>
      </c>
    </row>
    <row r="42" spans="2:13" ht="27.75" customHeight="1">
      <c r="B42" s="1171"/>
      <c r="C42" s="1172"/>
      <c r="D42" s="85"/>
      <c r="E42" s="1175" t="s">
        <v>26</v>
      </c>
      <c r="F42" s="1175"/>
      <c r="G42" s="1175"/>
      <c r="H42" s="1176"/>
      <c r="I42" s="86" t="s">
        <v>479</v>
      </c>
      <c r="J42" s="87" t="s">
        <v>479</v>
      </c>
      <c r="K42" s="87" t="s">
        <v>479</v>
      </c>
      <c r="L42" s="87" t="s">
        <v>479</v>
      </c>
      <c r="M42" s="88" t="s">
        <v>479</v>
      </c>
    </row>
    <row r="43" spans="2:13" ht="27.75" customHeight="1">
      <c r="B43" s="1171"/>
      <c r="C43" s="1172"/>
      <c r="D43" s="85"/>
      <c r="E43" s="1175" t="s">
        <v>27</v>
      </c>
      <c r="F43" s="1175"/>
      <c r="G43" s="1175"/>
      <c r="H43" s="1176"/>
      <c r="I43" s="86">
        <v>10445</v>
      </c>
      <c r="J43" s="87">
        <v>10004</v>
      </c>
      <c r="K43" s="87">
        <v>9687</v>
      </c>
      <c r="L43" s="87">
        <v>9392</v>
      </c>
      <c r="M43" s="88">
        <v>8878</v>
      </c>
    </row>
    <row r="44" spans="2:13" ht="27.75" customHeight="1">
      <c r="B44" s="1171"/>
      <c r="C44" s="1172"/>
      <c r="D44" s="85"/>
      <c r="E44" s="1175" t="s">
        <v>28</v>
      </c>
      <c r="F44" s="1175"/>
      <c r="G44" s="1175"/>
      <c r="H44" s="1176"/>
      <c r="I44" s="86">
        <v>585</v>
      </c>
      <c r="J44" s="87">
        <v>494</v>
      </c>
      <c r="K44" s="87">
        <v>402</v>
      </c>
      <c r="L44" s="87">
        <v>308</v>
      </c>
      <c r="M44" s="88">
        <v>303</v>
      </c>
    </row>
    <row r="45" spans="2:13" ht="27.75" customHeight="1">
      <c r="B45" s="1171"/>
      <c r="C45" s="1172"/>
      <c r="D45" s="85"/>
      <c r="E45" s="1175" t="s">
        <v>29</v>
      </c>
      <c r="F45" s="1175"/>
      <c r="G45" s="1175"/>
      <c r="H45" s="1176"/>
      <c r="I45" s="86">
        <v>2653</v>
      </c>
      <c r="J45" s="87">
        <v>2787</v>
      </c>
      <c r="K45" s="87">
        <v>2821</v>
      </c>
      <c r="L45" s="87">
        <v>2130</v>
      </c>
      <c r="M45" s="88">
        <v>1809</v>
      </c>
    </row>
    <row r="46" spans="2:13" ht="27.75" customHeight="1">
      <c r="B46" s="1171"/>
      <c r="C46" s="1172"/>
      <c r="D46" s="85"/>
      <c r="E46" s="1175" t="s">
        <v>30</v>
      </c>
      <c r="F46" s="1175"/>
      <c r="G46" s="1175"/>
      <c r="H46" s="1176"/>
      <c r="I46" s="86">
        <v>535</v>
      </c>
      <c r="J46" s="87">
        <v>414</v>
      </c>
      <c r="K46" s="87">
        <v>209</v>
      </c>
      <c r="L46" s="87">
        <v>309</v>
      </c>
      <c r="M46" s="88">
        <v>743</v>
      </c>
    </row>
    <row r="47" spans="2:13" ht="27.75" customHeight="1">
      <c r="B47" s="1171"/>
      <c r="C47" s="1172"/>
      <c r="D47" s="85"/>
      <c r="E47" s="1175" t="s">
        <v>31</v>
      </c>
      <c r="F47" s="1175"/>
      <c r="G47" s="1175"/>
      <c r="H47" s="1176"/>
      <c r="I47" s="86" t="s">
        <v>479</v>
      </c>
      <c r="J47" s="87" t="s">
        <v>479</v>
      </c>
      <c r="K47" s="87" t="s">
        <v>479</v>
      </c>
      <c r="L47" s="87" t="s">
        <v>479</v>
      </c>
      <c r="M47" s="88" t="s">
        <v>479</v>
      </c>
    </row>
    <row r="48" spans="2:13" ht="27.75" customHeight="1">
      <c r="B48" s="1173"/>
      <c r="C48" s="1174"/>
      <c r="D48" s="85"/>
      <c r="E48" s="1175" t="s">
        <v>32</v>
      </c>
      <c r="F48" s="1175"/>
      <c r="G48" s="1175"/>
      <c r="H48" s="1176"/>
      <c r="I48" s="86" t="s">
        <v>479</v>
      </c>
      <c r="J48" s="87" t="s">
        <v>479</v>
      </c>
      <c r="K48" s="87" t="s">
        <v>479</v>
      </c>
      <c r="L48" s="87" t="s">
        <v>479</v>
      </c>
      <c r="M48" s="88" t="s">
        <v>479</v>
      </c>
    </row>
    <row r="49" spans="2:13" ht="27.75" customHeight="1">
      <c r="B49" s="1169" t="s">
        <v>33</v>
      </c>
      <c r="C49" s="1170"/>
      <c r="D49" s="89"/>
      <c r="E49" s="1175" t="s">
        <v>34</v>
      </c>
      <c r="F49" s="1175"/>
      <c r="G49" s="1175"/>
      <c r="H49" s="1176"/>
      <c r="I49" s="86">
        <v>2709</v>
      </c>
      <c r="J49" s="87">
        <v>3654</v>
      </c>
      <c r="K49" s="87">
        <v>4481</v>
      </c>
      <c r="L49" s="87">
        <v>4378</v>
      </c>
      <c r="M49" s="88">
        <v>4457</v>
      </c>
    </row>
    <row r="50" spans="2:13" ht="27.75" customHeight="1">
      <c r="B50" s="1171"/>
      <c r="C50" s="1172"/>
      <c r="D50" s="85"/>
      <c r="E50" s="1175" t="s">
        <v>35</v>
      </c>
      <c r="F50" s="1175"/>
      <c r="G50" s="1175"/>
      <c r="H50" s="1176"/>
      <c r="I50" s="86">
        <v>277</v>
      </c>
      <c r="J50" s="87">
        <v>265</v>
      </c>
      <c r="K50" s="87">
        <v>261</v>
      </c>
      <c r="L50" s="87">
        <v>248</v>
      </c>
      <c r="M50" s="88">
        <v>231</v>
      </c>
    </row>
    <row r="51" spans="2:13" ht="27.75" customHeight="1">
      <c r="B51" s="1173"/>
      <c r="C51" s="1174"/>
      <c r="D51" s="85"/>
      <c r="E51" s="1175" t="s">
        <v>36</v>
      </c>
      <c r="F51" s="1175"/>
      <c r="G51" s="1175"/>
      <c r="H51" s="1176"/>
      <c r="I51" s="86">
        <v>15407</v>
      </c>
      <c r="J51" s="87">
        <v>15574</v>
      </c>
      <c r="K51" s="87">
        <v>16744</v>
      </c>
      <c r="L51" s="87">
        <v>17679</v>
      </c>
      <c r="M51" s="88">
        <v>18182</v>
      </c>
    </row>
    <row r="52" spans="2:13" ht="27.75" customHeight="1" thickBot="1">
      <c r="B52" s="1177" t="s">
        <v>37</v>
      </c>
      <c r="C52" s="1178"/>
      <c r="D52" s="90"/>
      <c r="E52" s="1179" t="s">
        <v>38</v>
      </c>
      <c r="F52" s="1179"/>
      <c r="G52" s="1179"/>
      <c r="H52" s="1180"/>
      <c r="I52" s="91">
        <v>6041</v>
      </c>
      <c r="J52" s="92">
        <v>4742</v>
      </c>
      <c r="K52" s="92">
        <v>3540</v>
      </c>
      <c r="L52" s="92">
        <v>3922</v>
      </c>
      <c r="M52" s="93">
        <v>4388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t="13.2" hidden="1"/>
    <row r="59" spans="2:13" ht="13.2" hidden="1"/>
    <row r="60" spans="2:13" ht="13.2" hidden="1"/>
    <row r="61" spans="2:13" ht="13.2" hidden="1"/>
    <row r="62" spans="2:13" ht="13.2" hidden="1"/>
    <row r="63" spans="2:13" ht="13.2" hidden="1"/>
    <row r="64" spans="2:13" ht="13.2"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104" customWidth="1"/>
    <col min="2" max="8" width="13.33203125" style="104" customWidth="1"/>
    <col min="9" max="16384" width="11.10937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45436</v>
      </c>
      <c r="E3" s="116"/>
      <c r="F3" s="117">
        <v>50545</v>
      </c>
      <c r="G3" s="118"/>
      <c r="H3" s="119"/>
    </row>
    <row r="4" spans="1:8">
      <c r="A4" s="120"/>
      <c r="B4" s="121"/>
      <c r="C4" s="122"/>
      <c r="D4" s="123">
        <v>28534</v>
      </c>
      <c r="E4" s="124"/>
      <c r="F4" s="125">
        <v>28740</v>
      </c>
      <c r="G4" s="126"/>
      <c r="H4" s="127"/>
    </row>
    <row r="5" spans="1:8">
      <c r="A5" s="108" t="s">
        <v>512</v>
      </c>
      <c r="B5" s="113"/>
      <c r="C5" s="114"/>
      <c r="D5" s="115">
        <v>46498</v>
      </c>
      <c r="E5" s="116"/>
      <c r="F5" s="117">
        <v>67201</v>
      </c>
      <c r="G5" s="118"/>
      <c r="H5" s="119"/>
    </row>
    <row r="6" spans="1:8">
      <c r="A6" s="120"/>
      <c r="B6" s="121"/>
      <c r="C6" s="122"/>
      <c r="D6" s="123">
        <v>28879</v>
      </c>
      <c r="E6" s="124"/>
      <c r="F6" s="125">
        <v>35210</v>
      </c>
      <c r="G6" s="126"/>
      <c r="H6" s="127"/>
    </row>
    <row r="7" spans="1:8">
      <c r="A7" s="108" t="s">
        <v>513</v>
      </c>
      <c r="B7" s="113"/>
      <c r="C7" s="114"/>
      <c r="D7" s="115">
        <v>59583</v>
      </c>
      <c r="E7" s="116"/>
      <c r="F7" s="117">
        <v>75709</v>
      </c>
      <c r="G7" s="118"/>
      <c r="H7" s="119"/>
    </row>
    <row r="8" spans="1:8">
      <c r="A8" s="120"/>
      <c r="B8" s="121"/>
      <c r="C8" s="122"/>
      <c r="D8" s="123">
        <v>30766</v>
      </c>
      <c r="E8" s="124"/>
      <c r="F8" s="125">
        <v>35212</v>
      </c>
      <c r="G8" s="126"/>
      <c r="H8" s="127"/>
    </row>
    <row r="9" spans="1:8">
      <c r="A9" s="108" t="s">
        <v>514</v>
      </c>
      <c r="B9" s="113"/>
      <c r="C9" s="114"/>
      <c r="D9" s="115">
        <v>97375</v>
      </c>
      <c r="E9" s="116"/>
      <c r="F9" s="117">
        <v>90961</v>
      </c>
      <c r="G9" s="118"/>
      <c r="H9" s="119"/>
    </row>
    <row r="10" spans="1:8">
      <c r="A10" s="120"/>
      <c r="B10" s="121"/>
      <c r="C10" s="122"/>
      <c r="D10" s="123">
        <v>26932</v>
      </c>
      <c r="E10" s="124"/>
      <c r="F10" s="125">
        <v>37720</v>
      </c>
      <c r="G10" s="126"/>
      <c r="H10" s="127"/>
    </row>
    <row r="11" spans="1:8">
      <c r="A11" s="108" t="s">
        <v>515</v>
      </c>
      <c r="B11" s="113"/>
      <c r="C11" s="114"/>
      <c r="D11" s="115">
        <v>106080</v>
      </c>
      <c r="E11" s="116"/>
      <c r="F11" s="117">
        <v>106614</v>
      </c>
      <c r="G11" s="118"/>
      <c r="H11" s="119"/>
    </row>
    <row r="12" spans="1:8">
      <c r="A12" s="120"/>
      <c r="B12" s="121"/>
      <c r="C12" s="128"/>
      <c r="D12" s="123">
        <v>45388</v>
      </c>
      <c r="E12" s="124"/>
      <c r="F12" s="125">
        <v>45545</v>
      </c>
      <c r="G12" s="126"/>
      <c r="H12" s="127"/>
    </row>
    <row r="13" spans="1:8">
      <c r="A13" s="108"/>
      <c r="B13" s="113"/>
      <c r="C13" s="129"/>
      <c r="D13" s="130">
        <v>70994</v>
      </c>
      <c r="E13" s="131"/>
      <c r="F13" s="132">
        <v>78206</v>
      </c>
      <c r="G13" s="133"/>
      <c r="H13" s="119"/>
    </row>
    <row r="14" spans="1:8">
      <c r="A14" s="120"/>
      <c r="B14" s="121"/>
      <c r="C14" s="122"/>
      <c r="D14" s="123">
        <v>32100</v>
      </c>
      <c r="E14" s="124"/>
      <c r="F14" s="125">
        <v>36485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8.15</v>
      </c>
      <c r="C19" s="134">
        <f>ROUND(VALUE(SUBSTITUTE(実質収支比率等に係る経年分析!G$48,"▲","-")),2)</f>
        <v>9.11</v>
      </c>
      <c r="D19" s="134">
        <f>ROUND(VALUE(SUBSTITUTE(実質収支比率等に係る経年分析!H$48,"▲","-")),2)</f>
        <v>8.8699999999999992</v>
      </c>
      <c r="E19" s="134">
        <f>ROUND(VALUE(SUBSTITUTE(実質収支比率等に係る経年分析!I$48,"▲","-")),2)</f>
        <v>7.24</v>
      </c>
      <c r="F19" s="134">
        <f>ROUND(VALUE(SUBSTITUTE(実質収支比率等に係る経年分析!J$48,"▲","-")),2)</f>
        <v>6.99</v>
      </c>
    </row>
    <row r="20" spans="1:11">
      <c r="A20" s="134" t="s">
        <v>43</v>
      </c>
      <c r="B20" s="134">
        <f>ROUND(VALUE(SUBSTITUTE(実質収支比率等に係る経年分析!F$47,"▲","-")),2)</f>
        <v>21.35</v>
      </c>
      <c r="C20" s="134">
        <f>ROUND(VALUE(SUBSTITUTE(実質収支比率等に係る経年分析!G$47,"▲","-")),2)</f>
        <v>30.41</v>
      </c>
      <c r="D20" s="134">
        <f>ROUND(VALUE(SUBSTITUTE(実質収支比率等に係る経年分析!H$47,"▲","-")),2)</f>
        <v>34.69</v>
      </c>
      <c r="E20" s="134">
        <f>ROUND(VALUE(SUBSTITUTE(実質収支比率等に係る経年分析!I$47,"▲","-")),2)</f>
        <v>38.31</v>
      </c>
      <c r="F20" s="134">
        <f>ROUND(VALUE(SUBSTITUTE(実質収支比率等に係る経年分析!J$47,"▲","-")),2)</f>
        <v>39.49</v>
      </c>
    </row>
    <row r="21" spans="1:11">
      <c r="A21" s="134" t="s">
        <v>44</v>
      </c>
      <c r="B21" s="134">
        <f>IF(ISNUMBER(VALUE(SUBSTITUTE(実質収支比率等に係る経年分析!F$49,"▲","-"))),ROUND(VALUE(SUBSTITUTE(実質収支比率等に係る経年分析!F$49,"▲","-")),2),NA())</f>
        <v>9.99</v>
      </c>
      <c r="C21" s="134">
        <f>IF(ISNUMBER(VALUE(SUBSTITUTE(実質収支比率等に係る経年分析!G$49,"▲","-"))),ROUND(VALUE(SUBSTITUTE(実質収支比率等に係る経年分析!G$49,"▲","-")),2),NA())</f>
        <v>10.42</v>
      </c>
      <c r="D21" s="134">
        <f>IF(ISNUMBER(VALUE(SUBSTITUTE(実質収支比率等に係る経年分析!H$49,"▲","-"))),ROUND(VALUE(SUBSTITUTE(実質収支比率等に係る経年分析!H$49,"▲","-")),2),NA())</f>
        <v>4.4000000000000004</v>
      </c>
      <c r="E21" s="134">
        <f>IF(ISNUMBER(VALUE(SUBSTITUTE(実質収支比率等に係る経年分析!I$49,"▲","-"))),ROUND(VALUE(SUBSTITUTE(実質収支比率等に係る経年分析!I$49,"▲","-")),2),NA())</f>
        <v>2.5499999999999998</v>
      </c>
      <c r="F21" s="134">
        <f>IF(ISNUMBER(VALUE(SUBSTITUTE(実質収支比率等に係る経年分析!J$49,"▲","-"))),ROUND(VALUE(SUBSTITUTE(実質収支比率等に係る経年分析!J$49,"▲","-")),2),NA())</f>
        <v>0.56999999999999995</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学校給食特別会計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霊苑事業特別会計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0.02</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1.1499999999999999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0.57999999999999996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8.0500000000000007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9.06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8.86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6.97</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27.53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27.58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26.86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25.87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25.21</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1381</v>
      </c>
      <c r="E42" s="136"/>
      <c r="F42" s="136"/>
      <c r="G42" s="136">
        <f>'実質公債費比率（分子）の構造'!L$52</f>
        <v>1409</v>
      </c>
      <c r="H42" s="136"/>
      <c r="I42" s="136"/>
      <c r="J42" s="136">
        <f>'実質公債費比率（分子）の構造'!M$52</f>
        <v>1435</v>
      </c>
      <c r="K42" s="136"/>
      <c r="L42" s="136"/>
      <c r="M42" s="136">
        <f>'実質公債費比率（分子）の構造'!N$52</f>
        <v>1450</v>
      </c>
      <c r="N42" s="136"/>
      <c r="O42" s="136"/>
      <c r="P42" s="136">
        <f>'実質公債費比率（分子）の構造'!O$52</f>
        <v>1514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98</v>
      </c>
      <c r="C45" s="136"/>
      <c r="D45" s="136"/>
      <c r="E45" s="136">
        <f>'実質公債費比率（分子）の構造'!L$49</f>
        <v>98</v>
      </c>
      <c r="F45" s="136"/>
      <c r="G45" s="136"/>
      <c r="H45" s="136">
        <f>'実質公債費比率（分子）の構造'!M$49</f>
        <v>98</v>
      </c>
      <c r="I45" s="136"/>
      <c r="J45" s="136"/>
      <c r="K45" s="136">
        <f>'実質公債費比率（分子）の構造'!N$49</f>
        <v>98</v>
      </c>
      <c r="L45" s="136"/>
      <c r="M45" s="136"/>
      <c r="N45" s="136">
        <f>'実質公債費比率（分子）の構造'!O$49</f>
        <v>98</v>
      </c>
      <c r="O45" s="136"/>
      <c r="P45" s="136"/>
    </row>
    <row r="46" spans="1:16">
      <c r="A46" s="136" t="s">
        <v>55</v>
      </c>
      <c r="B46" s="136">
        <f>'実質公債費比率（分子）の構造'!K$48</f>
        <v>742</v>
      </c>
      <c r="C46" s="136"/>
      <c r="D46" s="136"/>
      <c r="E46" s="136">
        <f>'実質公債費比率（分子）の構造'!L$48</f>
        <v>762</v>
      </c>
      <c r="F46" s="136"/>
      <c r="G46" s="136"/>
      <c r="H46" s="136">
        <f>'実質公債費比率（分子）の構造'!M$48</f>
        <v>795</v>
      </c>
      <c r="I46" s="136"/>
      <c r="J46" s="136"/>
      <c r="K46" s="136">
        <f>'実質公債費比率（分子）の構造'!N$48</f>
        <v>813</v>
      </c>
      <c r="L46" s="136"/>
      <c r="M46" s="136"/>
      <c r="N46" s="136">
        <f>'実質公債費比率（分子）の構造'!O$48</f>
        <v>800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1253</v>
      </c>
      <c r="C49" s="136"/>
      <c r="D49" s="136"/>
      <c r="E49" s="136">
        <f>'実質公債費比率（分子）の構造'!L$45</f>
        <v>1204</v>
      </c>
      <c r="F49" s="136"/>
      <c r="G49" s="136"/>
      <c r="H49" s="136">
        <f>'実質公債費比率（分子）の構造'!M$45</f>
        <v>1061</v>
      </c>
      <c r="I49" s="136"/>
      <c r="J49" s="136"/>
      <c r="K49" s="136">
        <f>'実質公債費比率（分子）の構造'!N$45</f>
        <v>1029</v>
      </c>
      <c r="L49" s="136"/>
      <c r="M49" s="136"/>
      <c r="N49" s="136">
        <f>'実質公債費比率（分子）の構造'!O$45</f>
        <v>1058</v>
      </c>
      <c r="O49" s="136"/>
      <c r="P49" s="136"/>
    </row>
    <row r="50" spans="1:16">
      <c r="A50" s="136" t="s">
        <v>59</v>
      </c>
      <c r="B50" s="136" t="e">
        <f>NA()</f>
        <v>#N/A</v>
      </c>
      <c r="C50" s="136">
        <f>IF(ISNUMBER('実質公債費比率（分子）の構造'!K$53),'実質公債費比率（分子）の構造'!K$53,NA())</f>
        <v>712</v>
      </c>
      <c r="D50" s="136" t="e">
        <f>NA()</f>
        <v>#N/A</v>
      </c>
      <c r="E50" s="136" t="e">
        <f>NA()</f>
        <v>#N/A</v>
      </c>
      <c r="F50" s="136">
        <f>IF(ISNUMBER('実質公債費比率（分子）の構造'!L$53),'実質公債費比率（分子）の構造'!L$53,NA())</f>
        <v>655</v>
      </c>
      <c r="G50" s="136" t="e">
        <f>NA()</f>
        <v>#N/A</v>
      </c>
      <c r="H50" s="136" t="e">
        <f>NA()</f>
        <v>#N/A</v>
      </c>
      <c r="I50" s="136">
        <f>IF(ISNUMBER('実質公債費比率（分子）の構造'!M$53),'実質公債費比率（分子）の構造'!M$53,NA())</f>
        <v>519</v>
      </c>
      <c r="J50" s="136" t="e">
        <f>NA()</f>
        <v>#N/A</v>
      </c>
      <c r="K50" s="136" t="e">
        <f>NA()</f>
        <v>#N/A</v>
      </c>
      <c r="L50" s="136">
        <f>IF(ISNUMBER('実質公債費比率（分子）の構造'!N$53),'実質公債費比率（分子）の構造'!N$53,NA())</f>
        <v>490</v>
      </c>
      <c r="M50" s="136" t="e">
        <f>NA()</f>
        <v>#N/A</v>
      </c>
      <c r="N50" s="136" t="e">
        <f>NA()</f>
        <v>#N/A</v>
      </c>
      <c r="O50" s="136">
        <f>IF(ISNUMBER('実質公債費比率（分子）の構造'!O$53),'実質公債費比率（分子）の構造'!O$53,NA())</f>
        <v>442</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15407</v>
      </c>
      <c r="E56" s="135"/>
      <c r="F56" s="135"/>
      <c r="G56" s="135">
        <f>'将来負担比率（分子）の構造'!J$51</f>
        <v>15574</v>
      </c>
      <c r="H56" s="135"/>
      <c r="I56" s="135"/>
      <c r="J56" s="135">
        <f>'将来負担比率（分子）の構造'!K$51</f>
        <v>16744</v>
      </c>
      <c r="K56" s="135"/>
      <c r="L56" s="135"/>
      <c r="M56" s="135">
        <f>'将来負担比率（分子）の構造'!L$51</f>
        <v>17679</v>
      </c>
      <c r="N56" s="135"/>
      <c r="O56" s="135"/>
      <c r="P56" s="135">
        <f>'将来負担比率（分子）の構造'!M$51</f>
        <v>18182</v>
      </c>
    </row>
    <row r="57" spans="1:16">
      <c r="A57" s="135" t="s">
        <v>35</v>
      </c>
      <c r="B57" s="135"/>
      <c r="C57" s="135"/>
      <c r="D57" s="135">
        <f>'将来負担比率（分子）の構造'!I$50</f>
        <v>277</v>
      </c>
      <c r="E57" s="135"/>
      <c r="F57" s="135"/>
      <c r="G57" s="135">
        <f>'将来負担比率（分子）の構造'!J$50</f>
        <v>265</v>
      </c>
      <c r="H57" s="135"/>
      <c r="I57" s="135"/>
      <c r="J57" s="135">
        <f>'将来負担比率（分子）の構造'!K$50</f>
        <v>261</v>
      </c>
      <c r="K57" s="135"/>
      <c r="L57" s="135"/>
      <c r="M57" s="135">
        <f>'将来負担比率（分子）の構造'!L$50</f>
        <v>248</v>
      </c>
      <c r="N57" s="135"/>
      <c r="O57" s="135"/>
      <c r="P57" s="135">
        <f>'将来負担比率（分子）の構造'!M$50</f>
        <v>231</v>
      </c>
    </row>
    <row r="58" spans="1:16">
      <c r="A58" s="135" t="s">
        <v>34</v>
      </c>
      <c r="B58" s="135"/>
      <c r="C58" s="135"/>
      <c r="D58" s="135">
        <f>'将来負担比率（分子）の構造'!I$49</f>
        <v>2709</v>
      </c>
      <c r="E58" s="135"/>
      <c r="F58" s="135"/>
      <c r="G58" s="135">
        <f>'将来負担比率（分子）の構造'!J$49</f>
        <v>3654</v>
      </c>
      <c r="H58" s="135"/>
      <c r="I58" s="135"/>
      <c r="J58" s="135">
        <f>'将来負担比率（分子）の構造'!K$49</f>
        <v>4481</v>
      </c>
      <c r="K58" s="135"/>
      <c r="L58" s="135"/>
      <c r="M58" s="135">
        <f>'将来負担比率（分子）の構造'!L$49</f>
        <v>4378</v>
      </c>
      <c r="N58" s="135"/>
      <c r="O58" s="135"/>
      <c r="P58" s="135">
        <f>'将来負担比率（分子）の構造'!M$49</f>
        <v>4457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535</v>
      </c>
      <c r="C61" s="135"/>
      <c r="D61" s="135"/>
      <c r="E61" s="135">
        <f>'将来負担比率（分子）の構造'!J$46</f>
        <v>414</v>
      </c>
      <c r="F61" s="135"/>
      <c r="G61" s="135"/>
      <c r="H61" s="135">
        <f>'将来負担比率（分子）の構造'!K$46</f>
        <v>209</v>
      </c>
      <c r="I61" s="135"/>
      <c r="J61" s="135"/>
      <c r="K61" s="135">
        <f>'将来負担比率（分子）の構造'!L$46</f>
        <v>309</v>
      </c>
      <c r="L61" s="135"/>
      <c r="M61" s="135"/>
      <c r="N61" s="135">
        <f>'将来負担比率（分子）の構造'!M$46</f>
        <v>743</v>
      </c>
      <c r="O61" s="135"/>
      <c r="P61" s="135"/>
    </row>
    <row r="62" spans="1:16">
      <c r="A62" s="135" t="s">
        <v>29</v>
      </c>
      <c r="B62" s="135">
        <f>'将来負担比率（分子）の構造'!I$45</f>
        <v>2653</v>
      </c>
      <c r="C62" s="135"/>
      <c r="D62" s="135"/>
      <c r="E62" s="135">
        <f>'将来負担比率（分子）の構造'!J$45</f>
        <v>2787</v>
      </c>
      <c r="F62" s="135"/>
      <c r="G62" s="135"/>
      <c r="H62" s="135">
        <f>'将来負担比率（分子）の構造'!K$45</f>
        <v>2821</v>
      </c>
      <c r="I62" s="135"/>
      <c r="J62" s="135"/>
      <c r="K62" s="135">
        <f>'将来負担比率（分子）の構造'!L$45</f>
        <v>2130</v>
      </c>
      <c r="L62" s="135"/>
      <c r="M62" s="135"/>
      <c r="N62" s="135">
        <f>'将来負担比率（分子）の構造'!M$45</f>
        <v>1809</v>
      </c>
      <c r="O62" s="135"/>
      <c r="P62" s="135"/>
    </row>
    <row r="63" spans="1:16">
      <c r="A63" s="135" t="s">
        <v>28</v>
      </c>
      <c r="B63" s="135">
        <f>'将来負担比率（分子）の構造'!I$44</f>
        <v>585</v>
      </c>
      <c r="C63" s="135"/>
      <c r="D63" s="135"/>
      <c r="E63" s="135">
        <f>'将来負担比率（分子）の構造'!J$44</f>
        <v>494</v>
      </c>
      <c r="F63" s="135"/>
      <c r="G63" s="135"/>
      <c r="H63" s="135">
        <f>'将来負担比率（分子）の構造'!K$44</f>
        <v>402</v>
      </c>
      <c r="I63" s="135"/>
      <c r="J63" s="135"/>
      <c r="K63" s="135">
        <f>'将来負担比率（分子）の構造'!L$44</f>
        <v>308</v>
      </c>
      <c r="L63" s="135"/>
      <c r="M63" s="135"/>
      <c r="N63" s="135">
        <f>'将来負担比率（分子）の構造'!M$44</f>
        <v>303</v>
      </c>
      <c r="O63" s="135"/>
      <c r="P63" s="135"/>
    </row>
    <row r="64" spans="1:16">
      <c r="A64" s="135" t="s">
        <v>27</v>
      </c>
      <c r="B64" s="135">
        <f>'将来負担比率（分子）の構造'!I$43</f>
        <v>10445</v>
      </c>
      <c r="C64" s="135"/>
      <c r="D64" s="135"/>
      <c r="E64" s="135">
        <f>'将来負担比率（分子）の構造'!J$43</f>
        <v>10004</v>
      </c>
      <c r="F64" s="135"/>
      <c r="G64" s="135"/>
      <c r="H64" s="135">
        <f>'将来負担比率（分子）の構造'!K$43</f>
        <v>9687</v>
      </c>
      <c r="I64" s="135"/>
      <c r="J64" s="135"/>
      <c r="K64" s="135">
        <f>'将来負担比率（分子）の構造'!L$43</f>
        <v>9392</v>
      </c>
      <c r="L64" s="135"/>
      <c r="M64" s="135"/>
      <c r="N64" s="135">
        <f>'将来負担比率（分子）の構造'!M$43</f>
        <v>8878</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10215</v>
      </c>
      <c r="C66" s="135"/>
      <c r="D66" s="135"/>
      <c r="E66" s="135">
        <f>'将来負担比率（分子）の構造'!J$41</f>
        <v>10535</v>
      </c>
      <c r="F66" s="135"/>
      <c r="G66" s="135"/>
      <c r="H66" s="135">
        <f>'将来負担比率（分子）の構造'!K$41</f>
        <v>11906</v>
      </c>
      <c r="I66" s="135"/>
      <c r="J66" s="135"/>
      <c r="K66" s="135">
        <f>'将来負担比率（分子）の構造'!L$41</f>
        <v>14087</v>
      </c>
      <c r="L66" s="135"/>
      <c r="M66" s="135"/>
      <c r="N66" s="135">
        <f>'将来負担比率（分子）の構造'!M$41</f>
        <v>15525</v>
      </c>
      <c r="O66" s="135"/>
      <c r="P66" s="135"/>
    </row>
    <row r="67" spans="1:16">
      <c r="A67" s="135" t="s">
        <v>63</v>
      </c>
      <c r="B67" s="135" t="e">
        <f>NA()</f>
        <v>#N/A</v>
      </c>
      <c r="C67" s="135">
        <f>IF(ISNUMBER('将来負担比率（分子）の構造'!I$52), IF('将来負担比率（分子）の構造'!I$52 &lt; 0, 0, '将来負担比率（分子）の構造'!I$52), NA())</f>
        <v>6041</v>
      </c>
      <c r="D67" s="135" t="e">
        <f>NA()</f>
        <v>#N/A</v>
      </c>
      <c r="E67" s="135" t="e">
        <f>NA()</f>
        <v>#N/A</v>
      </c>
      <c r="F67" s="135">
        <f>IF(ISNUMBER('将来負担比率（分子）の構造'!J$52), IF('将来負担比率（分子）の構造'!J$52 &lt; 0, 0, '将来負担比率（分子）の構造'!J$52), NA())</f>
        <v>4742</v>
      </c>
      <c r="G67" s="135" t="e">
        <f>NA()</f>
        <v>#N/A</v>
      </c>
      <c r="H67" s="135" t="e">
        <f>NA()</f>
        <v>#N/A</v>
      </c>
      <c r="I67" s="135">
        <f>IF(ISNUMBER('将来負担比率（分子）の構造'!K$52), IF('将来負担比率（分子）の構造'!K$52 &lt; 0, 0, '将来負担比率（分子）の構造'!K$52), NA())</f>
        <v>3540</v>
      </c>
      <c r="J67" s="135" t="e">
        <f>NA()</f>
        <v>#N/A</v>
      </c>
      <c r="K67" s="135" t="e">
        <f>NA()</f>
        <v>#N/A</v>
      </c>
      <c r="L67" s="135">
        <f>IF(ISNUMBER('将来負担比率（分子）の構造'!L$52), IF('将来負担比率（分子）の構造'!L$52 &lt; 0, 0, '将来負担比率（分子）の構造'!L$52), NA())</f>
        <v>3922</v>
      </c>
      <c r="M67" s="135" t="e">
        <f>NA()</f>
        <v>#N/A</v>
      </c>
      <c r="N67" s="135" t="e">
        <f>NA()</f>
        <v>#N/A</v>
      </c>
      <c r="O67" s="135">
        <f>IF(ISNUMBER('将来負担比率（分子）の構造'!M$52), IF('将来負担比率（分子）の構造'!M$52 &lt; 0, 0, '将来負担比率（分子）の構造'!M$52), NA())</f>
        <v>4388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640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4005768</v>
      </c>
      <c r="S5" s="639"/>
      <c r="T5" s="639"/>
      <c r="U5" s="639"/>
      <c r="V5" s="639"/>
      <c r="W5" s="639"/>
      <c r="X5" s="639"/>
      <c r="Y5" s="686"/>
      <c r="Z5" s="699">
        <v>23.1</v>
      </c>
      <c r="AA5" s="699"/>
      <c r="AB5" s="699"/>
      <c r="AC5" s="699"/>
      <c r="AD5" s="700">
        <v>4005768</v>
      </c>
      <c r="AE5" s="700"/>
      <c r="AF5" s="700"/>
      <c r="AG5" s="700"/>
      <c r="AH5" s="700"/>
      <c r="AI5" s="700"/>
      <c r="AJ5" s="700"/>
      <c r="AK5" s="700"/>
      <c r="AL5" s="687">
        <v>48.8</v>
      </c>
      <c r="AM5" s="656"/>
      <c r="AN5" s="656"/>
      <c r="AO5" s="688"/>
      <c r="AP5" s="675" t="s">
        <v>207</v>
      </c>
      <c r="AQ5" s="676"/>
      <c r="AR5" s="676"/>
      <c r="AS5" s="676"/>
      <c r="AT5" s="676"/>
      <c r="AU5" s="676"/>
      <c r="AV5" s="676"/>
      <c r="AW5" s="676"/>
      <c r="AX5" s="676"/>
      <c r="AY5" s="676"/>
      <c r="AZ5" s="676"/>
      <c r="BA5" s="676"/>
      <c r="BB5" s="676"/>
      <c r="BC5" s="676"/>
      <c r="BD5" s="676"/>
      <c r="BE5" s="676"/>
      <c r="BF5" s="677"/>
      <c r="BG5" s="588">
        <v>4005768</v>
      </c>
      <c r="BH5" s="589"/>
      <c r="BI5" s="589"/>
      <c r="BJ5" s="589"/>
      <c r="BK5" s="589"/>
      <c r="BL5" s="589"/>
      <c r="BM5" s="589"/>
      <c r="BN5" s="590"/>
      <c r="BO5" s="641">
        <v>100</v>
      </c>
      <c r="BP5" s="641"/>
      <c r="BQ5" s="641"/>
      <c r="BR5" s="641"/>
      <c r="BS5" s="642">
        <v>27689</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98241</v>
      </c>
      <c r="S6" s="589"/>
      <c r="T6" s="589"/>
      <c r="U6" s="589"/>
      <c r="V6" s="589"/>
      <c r="W6" s="589"/>
      <c r="X6" s="589"/>
      <c r="Y6" s="590"/>
      <c r="Z6" s="641">
        <v>0.6</v>
      </c>
      <c r="AA6" s="641"/>
      <c r="AB6" s="641"/>
      <c r="AC6" s="641"/>
      <c r="AD6" s="642">
        <v>98241</v>
      </c>
      <c r="AE6" s="642"/>
      <c r="AF6" s="642"/>
      <c r="AG6" s="642"/>
      <c r="AH6" s="642"/>
      <c r="AI6" s="642"/>
      <c r="AJ6" s="642"/>
      <c r="AK6" s="642"/>
      <c r="AL6" s="611">
        <v>1.2</v>
      </c>
      <c r="AM6" s="643"/>
      <c r="AN6" s="643"/>
      <c r="AO6" s="644"/>
      <c r="AP6" s="585" t="s">
        <v>212</v>
      </c>
      <c r="AQ6" s="586"/>
      <c r="AR6" s="586"/>
      <c r="AS6" s="586"/>
      <c r="AT6" s="586"/>
      <c r="AU6" s="586"/>
      <c r="AV6" s="586"/>
      <c r="AW6" s="586"/>
      <c r="AX6" s="586"/>
      <c r="AY6" s="586"/>
      <c r="AZ6" s="586"/>
      <c r="BA6" s="586"/>
      <c r="BB6" s="586"/>
      <c r="BC6" s="586"/>
      <c r="BD6" s="586"/>
      <c r="BE6" s="586"/>
      <c r="BF6" s="587"/>
      <c r="BG6" s="588">
        <v>4005768</v>
      </c>
      <c r="BH6" s="589"/>
      <c r="BI6" s="589"/>
      <c r="BJ6" s="589"/>
      <c r="BK6" s="589"/>
      <c r="BL6" s="589"/>
      <c r="BM6" s="589"/>
      <c r="BN6" s="590"/>
      <c r="BO6" s="641">
        <v>100</v>
      </c>
      <c r="BP6" s="641"/>
      <c r="BQ6" s="641"/>
      <c r="BR6" s="641"/>
      <c r="BS6" s="642">
        <v>27689</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174642</v>
      </c>
      <c r="CS6" s="589"/>
      <c r="CT6" s="589"/>
      <c r="CU6" s="589"/>
      <c r="CV6" s="589"/>
      <c r="CW6" s="589"/>
      <c r="CX6" s="589"/>
      <c r="CY6" s="590"/>
      <c r="CZ6" s="641">
        <v>1.1000000000000001</v>
      </c>
      <c r="DA6" s="641"/>
      <c r="DB6" s="641"/>
      <c r="DC6" s="641"/>
      <c r="DD6" s="594">
        <v>8424</v>
      </c>
      <c r="DE6" s="589"/>
      <c r="DF6" s="589"/>
      <c r="DG6" s="589"/>
      <c r="DH6" s="589"/>
      <c r="DI6" s="589"/>
      <c r="DJ6" s="589"/>
      <c r="DK6" s="589"/>
      <c r="DL6" s="589"/>
      <c r="DM6" s="589"/>
      <c r="DN6" s="589"/>
      <c r="DO6" s="589"/>
      <c r="DP6" s="590"/>
      <c r="DQ6" s="594">
        <v>174642</v>
      </c>
      <c r="DR6" s="589"/>
      <c r="DS6" s="589"/>
      <c r="DT6" s="589"/>
      <c r="DU6" s="589"/>
      <c r="DV6" s="589"/>
      <c r="DW6" s="589"/>
      <c r="DX6" s="589"/>
      <c r="DY6" s="589"/>
      <c r="DZ6" s="589"/>
      <c r="EA6" s="589"/>
      <c r="EB6" s="589"/>
      <c r="EC6" s="624"/>
    </row>
    <row r="7" spans="2:143" ht="11.25" customHeight="1">
      <c r="B7" s="585" t="s">
        <v>214</v>
      </c>
      <c r="C7" s="586"/>
      <c r="D7" s="586"/>
      <c r="E7" s="586"/>
      <c r="F7" s="586"/>
      <c r="G7" s="586"/>
      <c r="H7" s="586"/>
      <c r="I7" s="586"/>
      <c r="J7" s="586"/>
      <c r="K7" s="586"/>
      <c r="L7" s="586"/>
      <c r="M7" s="586"/>
      <c r="N7" s="586"/>
      <c r="O7" s="586"/>
      <c r="P7" s="586"/>
      <c r="Q7" s="587"/>
      <c r="R7" s="588">
        <v>12373</v>
      </c>
      <c r="S7" s="589"/>
      <c r="T7" s="589"/>
      <c r="U7" s="589"/>
      <c r="V7" s="589"/>
      <c r="W7" s="589"/>
      <c r="X7" s="589"/>
      <c r="Y7" s="590"/>
      <c r="Z7" s="641">
        <v>0.1</v>
      </c>
      <c r="AA7" s="641"/>
      <c r="AB7" s="641"/>
      <c r="AC7" s="641"/>
      <c r="AD7" s="642">
        <v>12373</v>
      </c>
      <c r="AE7" s="642"/>
      <c r="AF7" s="642"/>
      <c r="AG7" s="642"/>
      <c r="AH7" s="642"/>
      <c r="AI7" s="642"/>
      <c r="AJ7" s="642"/>
      <c r="AK7" s="642"/>
      <c r="AL7" s="611">
        <v>0.2</v>
      </c>
      <c r="AM7" s="643"/>
      <c r="AN7" s="643"/>
      <c r="AO7" s="644"/>
      <c r="AP7" s="585" t="s">
        <v>215</v>
      </c>
      <c r="AQ7" s="586"/>
      <c r="AR7" s="586"/>
      <c r="AS7" s="586"/>
      <c r="AT7" s="586"/>
      <c r="AU7" s="586"/>
      <c r="AV7" s="586"/>
      <c r="AW7" s="586"/>
      <c r="AX7" s="586"/>
      <c r="AY7" s="586"/>
      <c r="AZ7" s="586"/>
      <c r="BA7" s="586"/>
      <c r="BB7" s="586"/>
      <c r="BC7" s="586"/>
      <c r="BD7" s="586"/>
      <c r="BE7" s="586"/>
      <c r="BF7" s="587"/>
      <c r="BG7" s="588">
        <v>1833118</v>
      </c>
      <c r="BH7" s="589"/>
      <c r="BI7" s="589"/>
      <c r="BJ7" s="589"/>
      <c r="BK7" s="589"/>
      <c r="BL7" s="589"/>
      <c r="BM7" s="589"/>
      <c r="BN7" s="590"/>
      <c r="BO7" s="641">
        <v>45.8</v>
      </c>
      <c r="BP7" s="641"/>
      <c r="BQ7" s="641"/>
      <c r="BR7" s="641"/>
      <c r="BS7" s="642">
        <v>27689</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2006716</v>
      </c>
      <c r="CS7" s="589"/>
      <c r="CT7" s="589"/>
      <c r="CU7" s="589"/>
      <c r="CV7" s="589"/>
      <c r="CW7" s="589"/>
      <c r="CX7" s="589"/>
      <c r="CY7" s="590"/>
      <c r="CZ7" s="641">
        <v>12.2</v>
      </c>
      <c r="DA7" s="641"/>
      <c r="DB7" s="641"/>
      <c r="DC7" s="641"/>
      <c r="DD7" s="594">
        <v>22740</v>
      </c>
      <c r="DE7" s="589"/>
      <c r="DF7" s="589"/>
      <c r="DG7" s="589"/>
      <c r="DH7" s="589"/>
      <c r="DI7" s="589"/>
      <c r="DJ7" s="589"/>
      <c r="DK7" s="589"/>
      <c r="DL7" s="589"/>
      <c r="DM7" s="589"/>
      <c r="DN7" s="589"/>
      <c r="DO7" s="589"/>
      <c r="DP7" s="590"/>
      <c r="DQ7" s="594">
        <v>1367247</v>
      </c>
      <c r="DR7" s="589"/>
      <c r="DS7" s="589"/>
      <c r="DT7" s="589"/>
      <c r="DU7" s="589"/>
      <c r="DV7" s="589"/>
      <c r="DW7" s="589"/>
      <c r="DX7" s="589"/>
      <c r="DY7" s="589"/>
      <c r="DZ7" s="589"/>
      <c r="EA7" s="589"/>
      <c r="EB7" s="589"/>
      <c r="EC7" s="624"/>
    </row>
    <row r="8" spans="2:143" ht="11.25" customHeight="1">
      <c r="B8" s="585" t="s">
        <v>217</v>
      </c>
      <c r="C8" s="586"/>
      <c r="D8" s="586"/>
      <c r="E8" s="586"/>
      <c r="F8" s="586"/>
      <c r="G8" s="586"/>
      <c r="H8" s="586"/>
      <c r="I8" s="586"/>
      <c r="J8" s="586"/>
      <c r="K8" s="586"/>
      <c r="L8" s="586"/>
      <c r="M8" s="586"/>
      <c r="N8" s="586"/>
      <c r="O8" s="586"/>
      <c r="P8" s="586"/>
      <c r="Q8" s="587"/>
      <c r="R8" s="588">
        <v>54948</v>
      </c>
      <c r="S8" s="589"/>
      <c r="T8" s="589"/>
      <c r="U8" s="589"/>
      <c r="V8" s="589"/>
      <c r="W8" s="589"/>
      <c r="X8" s="589"/>
      <c r="Y8" s="590"/>
      <c r="Z8" s="641">
        <v>0.3</v>
      </c>
      <c r="AA8" s="641"/>
      <c r="AB8" s="641"/>
      <c r="AC8" s="641"/>
      <c r="AD8" s="642">
        <v>54948</v>
      </c>
      <c r="AE8" s="642"/>
      <c r="AF8" s="642"/>
      <c r="AG8" s="642"/>
      <c r="AH8" s="642"/>
      <c r="AI8" s="642"/>
      <c r="AJ8" s="642"/>
      <c r="AK8" s="642"/>
      <c r="AL8" s="611">
        <v>0.7</v>
      </c>
      <c r="AM8" s="643"/>
      <c r="AN8" s="643"/>
      <c r="AO8" s="644"/>
      <c r="AP8" s="585" t="s">
        <v>218</v>
      </c>
      <c r="AQ8" s="586"/>
      <c r="AR8" s="586"/>
      <c r="AS8" s="586"/>
      <c r="AT8" s="586"/>
      <c r="AU8" s="586"/>
      <c r="AV8" s="586"/>
      <c r="AW8" s="586"/>
      <c r="AX8" s="586"/>
      <c r="AY8" s="586"/>
      <c r="AZ8" s="586"/>
      <c r="BA8" s="586"/>
      <c r="BB8" s="586"/>
      <c r="BC8" s="586"/>
      <c r="BD8" s="586"/>
      <c r="BE8" s="586"/>
      <c r="BF8" s="587"/>
      <c r="BG8" s="588">
        <v>53495</v>
      </c>
      <c r="BH8" s="589"/>
      <c r="BI8" s="589"/>
      <c r="BJ8" s="589"/>
      <c r="BK8" s="589"/>
      <c r="BL8" s="589"/>
      <c r="BM8" s="589"/>
      <c r="BN8" s="590"/>
      <c r="BO8" s="641">
        <v>1.3</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4769154</v>
      </c>
      <c r="CS8" s="589"/>
      <c r="CT8" s="589"/>
      <c r="CU8" s="589"/>
      <c r="CV8" s="589"/>
      <c r="CW8" s="589"/>
      <c r="CX8" s="589"/>
      <c r="CY8" s="590"/>
      <c r="CZ8" s="641">
        <v>29</v>
      </c>
      <c r="DA8" s="641"/>
      <c r="DB8" s="641"/>
      <c r="DC8" s="641"/>
      <c r="DD8" s="594">
        <v>26020</v>
      </c>
      <c r="DE8" s="589"/>
      <c r="DF8" s="589"/>
      <c r="DG8" s="589"/>
      <c r="DH8" s="589"/>
      <c r="DI8" s="589"/>
      <c r="DJ8" s="589"/>
      <c r="DK8" s="589"/>
      <c r="DL8" s="589"/>
      <c r="DM8" s="589"/>
      <c r="DN8" s="589"/>
      <c r="DO8" s="589"/>
      <c r="DP8" s="590"/>
      <c r="DQ8" s="594">
        <v>2248387</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29921</v>
      </c>
      <c r="S9" s="589"/>
      <c r="T9" s="589"/>
      <c r="U9" s="589"/>
      <c r="V9" s="589"/>
      <c r="W9" s="589"/>
      <c r="X9" s="589"/>
      <c r="Y9" s="590"/>
      <c r="Z9" s="641">
        <v>0.2</v>
      </c>
      <c r="AA9" s="641"/>
      <c r="AB9" s="641"/>
      <c r="AC9" s="641"/>
      <c r="AD9" s="642">
        <v>29921</v>
      </c>
      <c r="AE9" s="642"/>
      <c r="AF9" s="642"/>
      <c r="AG9" s="642"/>
      <c r="AH9" s="642"/>
      <c r="AI9" s="642"/>
      <c r="AJ9" s="642"/>
      <c r="AK9" s="642"/>
      <c r="AL9" s="611">
        <v>0.4</v>
      </c>
      <c r="AM9" s="643"/>
      <c r="AN9" s="643"/>
      <c r="AO9" s="644"/>
      <c r="AP9" s="585" t="s">
        <v>222</v>
      </c>
      <c r="AQ9" s="586"/>
      <c r="AR9" s="586"/>
      <c r="AS9" s="586"/>
      <c r="AT9" s="586"/>
      <c r="AU9" s="586"/>
      <c r="AV9" s="586"/>
      <c r="AW9" s="586"/>
      <c r="AX9" s="586"/>
      <c r="AY9" s="586"/>
      <c r="AZ9" s="586"/>
      <c r="BA9" s="586"/>
      <c r="BB9" s="586"/>
      <c r="BC9" s="586"/>
      <c r="BD9" s="586"/>
      <c r="BE9" s="586"/>
      <c r="BF9" s="587"/>
      <c r="BG9" s="588">
        <v>1480684</v>
      </c>
      <c r="BH9" s="589"/>
      <c r="BI9" s="589"/>
      <c r="BJ9" s="589"/>
      <c r="BK9" s="589"/>
      <c r="BL9" s="589"/>
      <c r="BM9" s="589"/>
      <c r="BN9" s="590"/>
      <c r="BO9" s="641">
        <v>37</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1920650</v>
      </c>
      <c r="CS9" s="589"/>
      <c r="CT9" s="589"/>
      <c r="CU9" s="589"/>
      <c r="CV9" s="589"/>
      <c r="CW9" s="589"/>
      <c r="CX9" s="589"/>
      <c r="CY9" s="590"/>
      <c r="CZ9" s="641">
        <v>11.7</v>
      </c>
      <c r="DA9" s="641"/>
      <c r="DB9" s="641"/>
      <c r="DC9" s="641"/>
      <c r="DD9" s="594">
        <v>739391</v>
      </c>
      <c r="DE9" s="589"/>
      <c r="DF9" s="589"/>
      <c r="DG9" s="589"/>
      <c r="DH9" s="589"/>
      <c r="DI9" s="589"/>
      <c r="DJ9" s="589"/>
      <c r="DK9" s="589"/>
      <c r="DL9" s="589"/>
      <c r="DM9" s="589"/>
      <c r="DN9" s="589"/>
      <c r="DO9" s="589"/>
      <c r="DP9" s="590"/>
      <c r="DQ9" s="594">
        <v>1130970</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338959</v>
      </c>
      <c r="S10" s="589"/>
      <c r="T10" s="589"/>
      <c r="U10" s="589"/>
      <c r="V10" s="589"/>
      <c r="W10" s="589"/>
      <c r="X10" s="589"/>
      <c r="Y10" s="590"/>
      <c r="Z10" s="641">
        <v>2</v>
      </c>
      <c r="AA10" s="641"/>
      <c r="AB10" s="641"/>
      <c r="AC10" s="641"/>
      <c r="AD10" s="642">
        <v>338959</v>
      </c>
      <c r="AE10" s="642"/>
      <c r="AF10" s="642"/>
      <c r="AG10" s="642"/>
      <c r="AH10" s="642"/>
      <c r="AI10" s="642"/>
      <c r="AJ10" s="642"/>
      <c r="AK10" s="642"/>
      <c r="AL10" s="611">
        <v>4.0999999999999996</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77506</v>
      </c>
      <c r="BH10" s="589"/>
      <c r="BI10" s="589"/>
      <c r="BJ10" s="589"/>
      <c r="BK10" s="589"/>
      <c r="BL10" s="589"/>
      <c r="BM10" s="589"/>
      <c r="BN10" s="590"/>
      <c r="BO10" s="641">
        <v>1.9</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15711</v>
      </c>
      <c r="CS10" s="589"/>
      <c r="CT10" s="589"/>
      <c r="CU10" s="589"/>
      <c r="CV10" s="589"/>
      <c r="CW10" s="589"/>
      <c r="CX10" s="589"/>
      <c r="CY10" s="590"/>
      <c r="CZ10" s="641">
        <v>0.1</v>
      </c>
      <c r="DA10" s="641"/>
      <c r="DB10" s="641"/>
      <c r="DC10" s="641"/>
      <c r="DD10" s="594" t="s">
        <v>219</v>
      </c>
      <c r="DE10" s="589"/>
      <c r="DF10" s="589"/>
      <c r="DG10" s="589"/>
      <c r="DH10" s="589"/>
      <c r="DI10" s="589"/>
      <c r="DJ10" s="589"/>
      <c r="DK10" s="589"/>
      <c r="DL10" s="589"/>
      <c r="DM10" s="589"/>
      <c r="DN10" s="589"/>
      <c r="DO10" s="589"/>
      <c r="DP10" s="590"/>
      <c r="DQ10" s="594" t="s">
        <v>219</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221433</v>
      </c>
      <c r="BH11" s="589"/>
      <c r="BI11" s="589"/>
      <c r="BJ11" s="589"/>
      <c r="BK11" s="589"/>
      <c r="BL11" s="589"/>
      <c r="BM11" s="589"/>
      <c r="BN11" s="590"/>
      <c r="BO11" s="641">
        <v>5.5</v>
      </c>
      <c r="BP11" s="641"/>
      <c r="BQ11" s="641"/>
      <c r="BR11" s="641"/>
      <c r="BS11" s="594">
        <v>27689</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335543</v>
      </c>
      <c r="CS11" s="589"/>
      <c r="CT11" s="589"/>
      <c r="CU11" s="589"/>
      <c r="CV11" s="589"/>
      <c r="CW11" s="589"/>
      <c r="CX11" s="589"/>
      <c r="CY11" s="590"/>
      <c r="CZ11" s="641">
        <v>2</v>
      </c>
      <c r="DA11" s="641"/>
      <c r="DB11" s="641"/>
      <c r="DC11" s="641"/>
      <c r="DD11" s="594">
        <v>165499</v>
      </c>
      <c r="DE11" s="589"/>
      <c r="DF11" s="589"/>
      <c r="DG11" s="589"/>
      <c r="DH11" s="589"/>
      <c r="DI11" s="589"/>
      <c r="DJ11" s="589"/>
      <c r="DK11" s="589"/>
      <c r="DL11" s="589"/>
      <c r="DM11" s="589"/>
      <c r="DN11" s="589"/>
      <c r="DO11" s="589"/>
      <c r="DP11" s="590"/>
      <c r="DQ11" s="594">
        <v>220139</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1877600</v>
      </c>
      <c r="BH12" s="589"/>
      <c r="BI12" s="589"/>
      <c r="BJ12" s="589"/>
      <c r="BK12" s="589"/>
      <c r="BL12" s="589"/>
      <c r="BM12" s="589"/>
      <c r="BN12" s="590"/>
      <c r="BO12" s="641">
        <v>46.9</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72258</v>
      </c>
      <c r="CS12" s="589"/>
      <c r="CT12" s="589"/>
      <c r="CU12" s="589"/>
      <c r="CV12" s="589"/>
      <c r="CW12" s="589"/>
      <c r="CX12" s="589"/>
      <c r="CY12" s="590"/>
      <c r="CZ12" s="641">
        <v>0.4</v>
      </c>
      <c r="DA12" s="641"/>
      <c r="DB12" s="641"/>
      <c r="DC12" s="641"/>
      <c r="DD12" s="594" t="s">
        <v>219</v>
      </c>
      <c r="DE12" s="589"/>
      <c r="DF12" s="589"/>
      <c r="DG12" s="589"/>
      <c r="DH12" s="589"/>
      <c r="DI12" s="589"/>
      <c r="DJ12" s="589"/>
      <c r="DK12" s="589"/>
      <c r="DL12" s="589"/>
      <c r="DM12" s="589"/>
      <c r="DN12" s="589"/>
      <c r="DO12" s="589"/>
      <c r="DP12" s="590"/>
      <c r="DQ12" s="594">
        <v>67573</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12913</v>
      </c>
      <c r="S13" s="589"/>
      <c r="T13" s="589"/>
      <c r="U13" s="589"/>
      <c r="V13" s="589"/>
      <c r="W13" s="589"/>
      <c r="X13" s="589"/>
      <c r="Y13" s="590"/>
      <c r="Z13" s="641">
        <v>0.1</v>
      </c>
      <c r="AA13" s="641"/>
      <c r="AB13" s="641"/>
      <c r="AC13" s="641"/>
      <c r="AD13" s="642">
        <v>12913</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1874508</v>
      </c>
      <c r="BH13" s="589"/>
      <c r="BI13" s="589"/>
      <c r="BJ13" s="589"/>
      <c r="BK13" s="589"/>
      <c r="BL13" s="589"/>
      <c r="BM13" s="589"/>
      <c r="BN13" s="590"/>
      <c r="BO13" s="641">
        <v>46.8</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2224726</v>
      </c>
      <c r="CS13" s="589"/>
      <c r="CT13" s="589"/>
      <c r="CU13" s="589"/>
      <c r="CV13" s="589"/>
      <c r="CW13" s="589"/>
      <c r="CX13" s="589"/>
      <c r="CY13" s="590"/>
      <c r="CZ13" s="641">
        <v>13.5</v>
      </c>
      <c r="DA13" s="641"/>
      <c r="DB13" s="641"/>
      <c r="DC13" s="641"/>
      <c r="DD13" s="594">
        <v>1018701</v>
      </c>
      <c r="DE13" s="589"/>
      <c r="DF13" s="589"/>
      <c r="DG13" s="589"/>
      <c r="DH13" s="589"/>
      <c r="DI13" s="589"/>
      <c r="DJ13" s="589"/>
      <c r="DK13" s="589"/>
      <c r="DL13" s="589"/>
      <c r="DM13" s="589"/>
      <c r="DN13" s="589"/>
      <c r="DO13" s="589"/>
      <c r="DP13" s="590"/>
      <c r="DQ13" s="594">
        <v>1522339</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72732</v>
      </c>
      <c r="BH14" s="589"/>
      <c r="BI14" s="589"/>
      <c r="BJ14" s="589"/>
      <c r="BK14" s="589"/>
      <c r="BL14" s="589"/>
      <c r="BM14" s="589"/>
      <c r="BN14" s="590"/>
      <c r="BO14" s="641">
        <v>1.8</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536900</v>
      </c>
      <c r="CS14" s="589"/>
      <c r="CT14" s="589"/>
      <c r="CU14" s="589"/>
      <c r="CV14" s="589"/>
      <c r="CW14" s="589"/>
      <c r="CX14" s="589"/>
      <c r="CY14" s="590"/>
      <c r="CZ14" s="641">
        <v>3.3</v>
      </c>
      <c r="DA14" s="641"/>
      <c r="DB14" s="641"/>
      <c r="DC14" s="641"/>
      <c r="DD14" s="594">
        <v>15012</v>
      </c>
      <c r="DE14" s="589"/>
      <c r="DF14" s="589"/>
      <c r="DG14" s="589"/>
      <c r="DH14" s="589"/>
      <c r="DI14" s="589"/>
      <c r="DJ14" s="589"/>
      <c r="DK14" s="589"/>
      <c r="DL14" s="589"/>
      <c r="DM14" s="589"/>
      <c r="DN14" s="589"/>
      <c r="DO14" s="589"/>
      <c r="DP14" s="590"/>
      <c r="DQ14" s="594">
        <v>518142</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33015</v>
      </c>
      <c r="S15" s="589"/>
      <c r="T15" s="589"/>
      <c r="U15" s="589"/>
      <c r="V15" s="589"/>
      <c r="W15" s="589"/>
      <c r="X15" s="589"/>
      <c r="Y15" s="590"/>
      <c r="Z15" s="641">
        <v>0.2</v>
      </c>
      <c r="AA15" s="641"/>
      <c r="AB15" s="641"/>
      <c r="AC15" s="641"/>
      <c r="AD15" s="642">
        <v>33015</v>
      </c>
      <c r="AE15" s="642"/>
      <c r="AF15" s="642"/>
      <c r="AG15" s="642"/>
      <c r="AH15" s="642"/>
      <c r="AI15" s="642"/>
      <c r="AJ15" s="642"/>
      <c r="AK15" s="642"/>
      <c r="AL15" s="611">
        <v>0.4</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222318</v>
      </c>
      <c r="BH15" s="589"/>
      <c r="BI15" s="589"/>
      <c r="BJ15" s="589"/>
      <c r="BK15" s="589"/>
      <c r="BL15" s="589"/>
      <c r="BM15" s="589"/>
      <c r="BN15" s="590"/>
      <c r="BO15" s="641">
        <v>5.5</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3345284</v>
      </c>
      <c r="CS15" s="589"/>
      <c r="CT15" s="589"/>
      <c r="CU15" s="589"/>
      <c r="CV15" s="589"/>
      <c r="CW15" s="589"/>
      <c r="CX15" s="589"/>
      <c r="CY15" s="590"/>
      <c r="CZ15" s="641">
        <v>20.3</v>
      </c>
      <c r="DA15" s="641"/>
      <c r="DB15" s="641"/>
      <c r="DC15" s="641"/>
      <c r="DD15" s="594">
        <v>1935434</v>
      </c>
      <c r="DE15" s="589"/>
      <c r="DF15" s="589"/>
      <c r="DG15" s="589"/>
      <c r="DH15" s="589"/>
      <c r="DI15" s="589"/>
      <c r="DJ15" s="589"/>
      <c r="DK15" s="589"/>
      <c r="DL15" s="589"/>
      <c r="DM15" s="589"/>
      <c r="DN15" s="589"/>
      <c r="DO15" s="589"/>
      <c r="DP15" s="590"/>
      <c r="DQ15" s="594">
        <v>1608178</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4160493</v>
      </c>
      <c r="S16" s="589"/>
      <c r="T16" s="589"/>
      <c r="U16" s="589"/>
      <c r="V16" s="589"/>
      <c r="W16" s="589"/>
      <c r="X16" s="589"/>
      <c r="Y16" s="590"/>
      <c r="Z16" s="641">
        <v>24</v>
      </c>
      <c r="AA16" s="641"/>
      <c r="AB16" s="641"/>
      <c r="AC16" s="641"/>
      <c r="AD16" s="642">
        <v>3557811</v>
      </c>
      <c r="AE16" s="642"/>
      <c r="AF16" s="642"/>
      <c r="AG16" s="642"/>
      <c r="AH16" s="642"/>
      <c r="AI16" s="642"/>
      <c r="AJ16" s="642"/>
      <c r="AK16" s="642"/>
      <c r="AL16" s="611">
        <v>43.3</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t="s">
        <v>219</v>
      </c>
      <c r="CS16" s="589"/>
      <c r="CT16" s="589"/>
      <c r="CU16" s="589"/>
      <c r="CV16" s="589"/>
      <c r="CW16" s="589"/>
      <c r="CX16" s="589"/>
      <c r="CY16" s="590"/>
      <c r="CZ16" s="641" t="s">
        <v>219</v>
      </c>
      <c r="DA16" s="641"/>
      <c r="DB16" s="641"/>
      <c r="DC16" s="641"/>
      <c r="DD16" s="594" t="s">
        <v>219</v>
      </c>
      <c r="DE16" s="589"/>
      <c r="DF16" s="589"/>
      <c r="DG16" s="589"/>
      <c r="DH16" s="589"/>
      <c r="DI16" s="589"/>
      <c r="DJ16" s="589"/>
      <c r="DK16" s="589"/>
      <c r="DL16" s="589"/>
      <c r="DM16" s="589"/>
      <c r="DN16" s="589"/>
      <c r="DO16" s="589"/>
      <c r="DP16" s="590"/>
      <c r="DQ16" s="594" t="s">
        <v>219</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3557811</v>
      </c>
      <c r="S17" s="589"/>
      <c r="T17" s="589"/>
      <c r="U17" s="589"/>
      <c r="V17" s="589"/>
      <c r="W17" s="589"/>
      <c r="X17" s="589"/>
      <c r="Y17" s="590"/>
      <c r="Z17" s="641">
        <v>20.6</v>
      </c>
      <c r="AA17" s="641"/>
      <c r="AB17" s="641"/>
      <c r="AC17" s="641"/>
      <c r="AD17" s="642">
        <v>3557811</v>
      </c>
      <c r="AE17" s="642"/>
      <c r="AF17" s="642"/>
      <c r="AG17" s="642"/>
      <c r="AH17" s="642"/>
      <c r="AI17" s="642"/>
      <c r="AJ17" s="642"/>
      <c r="AK17" s="642"/>
      <c r="AL17" s="611">
        <v>43.3</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1057775</v>
      </c>
      <c r="CS17" s="589"/>
      <c r="CT17" s="589"/>
      <c r="CU17" s="589"/>
      <c r="CV17" s="589"/>
      <c r="CW17" s="589"/>
      <c r="CX17" s="589"/>
      <c r="CY17" s="590"/>
      <c r="CZ17" s="641">
        <v>6.4</v>
      </c>
      <c r="DA17" s="641"/>
      <c r="DB17" s="641"/>
      <c r="DC17" s="641"/>
      <c r="DD17" s="594" t="s">
        <v>219</v>
      </c>
      <c r="DE17" s="589"/>
      <c r="DF17" s="589"/>
      <c r="DG17" s="589"/>
      <c r="DH17" s="589"/>
      <c r="DI17" s="589"/>
      <c r="DJ17" s="589"/>
      <c r="DK17" s="589"/>
      <c r="DL17" s="589"/>
      <c r="DM17" s="589"/>
      <c r="DN17" s="589"/>
      <c r="DO17" s="589"/>
      <c r="DP17" s="590"/>
      <c r="DQ17" s="594">
        <v>1042796</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602682</v>
      </c>
      <c r="S18" s="589"/>
      <c r="T18" s="589"/>
      <c r="U18" s="589"/>
      <c r="V18" s="589"/>
      <c r="W18" s="589"/>
      <c r="X18" s="589"/>
      <c r="Y18" s="590"/>
      <c r="Z18" s="641">
        <v>3.5</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t="s">
        <v>219</v>
      </c>
      <c r="BH19" s="589"/>
      <c r="BI19" s="589"/>
      <c r="BJ19" s="589"/>
      <c r="BK19" s="589"/>
      <c r="BL19" s="589"/>
      <c r="BM19" s="589"/>
      <c r="BN19" s="590"/>
      <c r="BO19" s="641" t="s">
        <v>219</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8746631</v>
      </c>
      <c r="S20" s="589"/>
      <c r="T20" s="589"/>
      <c r="U20" s="589"/>
      <c r="V20" s="589"/>
      <c r="W20" s="589"/>
      <c r="X20" s="589"/>
      <c r="Y20" s="590"/>
      <c r="Z20" s="641">
        <v>50.5</v>
      </c>
      <c r="AA20" s="641"/>
      <c r="AB20" s="641"/>
      <c r="AC20" s="641"/>
      <c r="AD20" s="642">
        <v>8143949</v>
      </c>
      <c r="AE20" s="642"/>
      <c r="AF20" s="642"/>
      <c r="AG20" s="642"/>
      <c r="AH20" s="642"/>
      <c r="AI20" s="642"/>
      <c r="AJ20" s="642"/>
      <c r="AK20" s="642"/>
      <c r="AL20" s="611">
        <v>99.1</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t="s">
        <v>219</v>
      </c>
      <c r="BH20" s="589"/>
      <c r="BI20" s="589"/>
      <c r="BJ20" s="589"/>
      <c r="BK20" s="589"/>
      <c r="BL20" s="589"/>
      <c r="BM20" s="589"/>
      <c r="BN20" s="590"/>
      <c r="BO20" s="641" t="s">
        <v>219</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16459359</v>
      </c>
      <c r="CS20" s="589"/>
      <c r="CT20" s="589"/>
      <c r="CU20" s="589"/>
      <c r="CV20" s="589"/>
      <c r="CW20" s="589"/>
      <c r="CX20" s="589"/>
      <c r="CY20" s="590"/>
      <c r="CZ20" s="641">
        <v>100</v>
      </c>
      <c r="DA20" s="641"/>
      <c r="DB20" s="641"/>
      <c r="DC20" s="641"/>
      <c r="DD20" s="594">
        <v>3931221</v>
      </c>
      <c r="DE20" s="589"/>
      <c r="DF20" s="589"/>
      <c r="DG20" s="589"/>
      <c r="DH20" s="589"/>
      <c r="DI20" s="589"/>
      <c r="DJ20" s="589"/>
      <c r="DK20" s="589"/>
      <c r="DL20" s="589"/>
      <c r="DM20" s="589"/>
      <c r="DN20" s="589"/>
      <c r="DO20" s="589"/>
      <c r="DP20" s="590"/>
      <c r="DQ20" s="594">
        <v>9900413</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4134</v>
      </c>
      <c r="S21" s="589"/>
      <c r="T21" s="589"/>
      <c r="U21" s="589"/>
      <c r="V21" s="589"/>
      <c r="W21" s="589"/>
      <c r="X21" s="589"/>
      <c r="Y21" s="590"/>
      <c r="Z21" s="641">
        <v>0</v>
      </c>
      <c r="AA21" s="641"/>
      <c r="AB21" s="641"/>
      <c r="AC21" s="641"/>
      <c r="AD21" s="642">
        <v>4134</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t="s">
        <v>219</v>
      </c>
      <c r="BH21" s="589"/>
      <c r="BI21" s="589"/>
      <c r="BJ21" s="589"/>
      <c r="BK21" s="589"/>
      <c r="BL21" s="589"/>
      <c r="BM21" s="589"/>
      <c r="BN21" s="590"/>
      <c r="BO21" s="641" t="s">
        <v>219</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358593</v>
      </c>
      <c r="S22" s="589"/>
      <c r="T22" s="589"/>
      <c r="U22" s="589"/>
      <c r="V22" s="589"/>
      <c r="W22" s="589"/>
      <c r="X22" s="589"/>
      <c r="Y22" s="590"/>
      <c r="Z22" s="641">
        <v>2.1</v>
      </c>
      <c r="AA22" s="641"/>
      <c r="AB22" s="641"/>
      <c r="AC22" s="641"/>
      <c r="AD22" s="642" t="s">
        <v>219</v>
      </c>
      <c r="AE22" s="642"/>
      <c r="AF22" s="642"/>
      <c r="AG22" s="642"/>
      <c r="AH22" s="642"/>
      <c r="AI22" s="642"/>
      <c r="AJ22" s="642"/>
      <c r="AK22" s="642"/>
      <c r="AL22" s="611" t="s">
        <v>219</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205433</v>
      </c>
      <c r="S23" s="589"/>
      <c r="T23" s="589"/>
      <c r="U23" s="589"/>
      <c r="V23" s="589"/>
      <c r="W23" s="589"/>
      <c r="X23" s="589"/>
      <c r="Y23" s="590"/>
      <c r="Z23" s="641">
        <v>1.2</v>
      </c>
      <c r="AA23" s="641"/>
      <c r="AB23" s="641"/>
      <c r="AC23" s="641"/>
      <c r="AD23" s="642">
        <v>56017</v>
      </c>
      <c r="AE23" s="642"/>
      <c r="AF23" s="642"/>
      <c r="AG23" s="642"/>
      <c r="AH23" s="642"/>
      <c r="AI23" s="642"/>
      <c r="AJ23" s="642"/>
      <c r="AK23" s="642"/>
      <c r="AL23" s="611">
        <v>0.7</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t="s">
        <v>219</v>
      </c>
      <c r="BH23" s="589"/>
      <c r="BI23" s="589"/>
      <c r="BJ23" s="589"/>
      <c r="BK23" s="589"/>
      <c r="BL23" s="589"/>
      <c r="BM23" s="589"/>
      <c r="BN23" s="590"/>
      <c r="BO23" s="641" t="s">
        <v>219</v>
      </c>
      <c r="BP23" s="641"/>
      <c r="BQ23" s="641"/>
      <c r="BR23" s="641"/>
      <c r="BS23" s="594" t="s">
        <v>219</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99925</v>
      </c>
      <c r="S24" s="589"/>
      <c r="T24" s="589"/>
      <c r="U24" s="589"/>
      <c r="V24" s="589"/>
      <c r="W24" s="589"/>
      <c r="X24" s="589"/>
      <c r="Y24" s="590"/>
      <c r="Z24" s="641">
        <v>0.6</v>
      </c>
      <c r="AA24" s="641"/>
      <c r="AB24" s="641"/>
      <c r="AC24" s="641"/>
      <c r="AD24" s="642" t="s">
        <v>219</v>
      </c>
      <c r="AE24" s="642"/>
      <c r="AF24" s="642"/>
      <c r="AG24" s="642"/>
      <c r="AH24" s="642"/>
      <c r="AI24" s="642"/>
      <c r="AJ24" s="642"/>
      <c r="AK24" s="642"/>
      <c r="AL24" s="611" t="s">
        <v>219</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6190611</v>
      </c>
      <c r="CS24" s="639"/>
      <c r="CT24" s="639"/>
      <c r="CU24" s="639"/>
      <c r="CV24" s="639"/>
      <c r="CW24" s="639"/>
      <c r="CX24" s="639"/>
      <c r="CY24" s="686"/>
      <c r="CZ24" s="690">
        <v>37.6</v>
      </c>
      <c r="DA24" s="691"/>
      <c r="DB24" s="691"/>
      <c r="DC24" s="692"/>
      <c r="DD24" s="685">
        <v>4173175</v>
      </c>
      <c r="DE24" s="639"/>
      <c r="DF24" s="639"/>
      <c r="DG24" s="639"/>
      <c r="DH24" s="639"/>
      <c r="DI24" s="639"/>
      <c r="DJ24" s="639"/>
      <c r="DK24" s="686"/>
      <c r="DL24" s="685">
        <v>4142808</v>
      </c>
      <c r="DM24" s="639"/>
      <c r="DN24" s="639"/>
      <c r="DO24" s="639"/>
      <c r="DP24" s="639"/>
      <c r="DQ24" s="639"/>
      <c r="DR24" s="639"/>
      <c r="DS24" s="639"/>
      <c r="DT24" s="639"/>
      <c r="DU24" s="639"/>
      <c r="DV24" s="686"/>
      <c r="DW24" s="687">
        <v>46.4</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3228942</v>
      </c>
      <c r="S25" s="589"/>
      <c r="T25" s="589"/>
      <c r="U25" s="589"/>
      <c r="V25" s="589"/>
      <c r="W25" s="589"/>
      <c r="X25" s="589"/>
      <c r="Y25" s="590"/>
      <c r="Z25" s="641">
        <v>18.7</v>
      </c>
      <c r="AA25" s="641"/>
      <c r="AB25" s="641"/>
      <c r="AC25" s="641"/>
      <c r="AD25" s="642" t="s">
        <v>219</v>
      </c>
      <c r="AE25" s="642"/>
      <c r="AF25" s="642"/>
      <c r="AG25" s="642"/>
      <c r="AH25" s="642"/>
      <c r="AI25" s="642"/>
      <c r="AJ25" s="642"/>
      <c r="AK25" s="642"/>
      <c r="AL25" s="611" t="s">
        <v>219</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2568399</v>
      </c>
      <c r="CS25" s="607"/>
      <c r="CT25" s="607"/>
      <c r="CU25" s="607"/>
      <c r="CV25" s="607"/>
      <c r="CW25" s="607"/>
      <c r="CX25" s="607"/>
      <c r="CY25" s="608"/>
      <c r="CZ25" s="591">
        <v>15.6</v>
      </c>
      <c r="DA25" s="609"/>
      <c r="DB25" s="609"/>
      <c r="DC25" s="610"/>
      <c r="DD25" s="594">
        <v>2447138</v>
      </c>
      <c r="DE25" s="607"/>
      <c r="DF25" s="607"/>
      <c r="DG25" s="607"/>
      <c r="DH25" s="607"/>
      <c r="DI25" s="607"/>
      <c r="DJ25" s="607"/>
      <c r="DK25" s="608"/>
      <c r="DL25" s="594">
        <v>2416771</v>
      </c>
      <c r="DM25" s="607"/>
      <c r="DN25" s="607"/>
      <c r="DO25" s="607"/>
      <c r="DP25" s="607"/>
      <c r="DQ25" s="607"/>
      <c r="DR25" s="607"/>
      <c r="DS25" s="607"/>
      <c r="DT25" s="607"/>
      <c r="DU25" s="607"/>
      <c r="DV25" s="608"/>
      <c r="DW25" s="611">
        <v>27.1</v>
      </c>
      <c r="DX25" s="612"/>
      <c r="DY25" s="612"/>
      <c r="DZ25" s="612"/>
      <c r="EA25" s="612"/>
      <c r="EB25" s="612"/>
      <c r="EC25" s="613"/>
    </row>
    <row r="26" spans="2:133" ht="11.25" customHeight="1">
      <c r="B26" s="682" t="s">
        <v>275</v>
      </c>
      <c r="C26" s="683"/>
      <c r="D26" s="683"/>
      <c r="E26" s="683"/>
      <c r="F26" s="683"/>
      <c r="G26" s="683"/>
      <c r="H26" s="683"/>
      <c r="I26" s="683"/>
      <c r="J26" s="683"/>
      <c r="K26" s="683"/>
      <c r="L26" s="683"/>
      <c r="M26" s="683"/>
      <c r="N26" s="683"/>
      <c r="O26" s="683"/>
      <c r="P26" s="683"/>
      <c r="Q26" s="684"/>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1530961</v>
      </c>
      <c r="CS26" s="589"/>
      <c r="CT26" s="589"/>
      <c r="CU26" s="589"/>
      <c r="CV26" s="589"/>
      <c r="CW26" s="589"/>
      <c r="CX26" s="589"/>
      <c r="CY26" s="590"/>
      <c r="CZ26" s="591">
        <v>9.3000000000000007</v>
      </c>
      <c r="DA26" s="609"/>
      <c r="DB26" s="609"/>
      <c r="DC26" s="610"/>
      <c r="DD26" s="594">
        <v>1424210</v>
      </c>
      <c r="DE26" s="589"/>
      <c r="DF26" s="589"/>
      <c r="DG26" s="589"/>
      <c r="DH26" s="589"/>
      <c r="DI26" s="589"/>
      <c r="DJ26" s="589"/>
      <c r="DK26" s="590"/>
      <c r="DL26" s="594" t="s">
        <v>278</v>
      </c>
      <c r="DM26" s="589"/>
      <c r="DN26" s="589"/>
      <c r="DO26" s="589"/>
      <c r="DP26" s="589"/>
      <c r="DQ26" s="589"/>
      <c r="DR26" s="589"/>
      <c r="DS26" s="589"/>
      <c r="DT26" s="589"/>
      <c r="DU26" s="589"/>
      <c r="DV26" s="590"/>
      <c r="DW26" s="611" t="s">
        <v>278</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932242</v>
      </c>
      <c r="S27" s="589"/>
      <c r="T27" s="589"/>
      <c r="U27" s="589"/>
      <c r="V27" s="589"/>
      <c r="W27" s="589"/>
      <c r="X27" s="589"/>
      <c r="Y27" s="590"/>
      <c r="Z27" s="641">
        <v>5.4</v>
      </c>
      <c r="AA27" s="641"/>
      <c r="AB27" s="641"/>
      <c r="AC27" s="641"/>
      <c r="AD27" s="642" t="s">
        <v>219</v>
      </c>
      <c r="AE27" s="642"/>
      <c r="AF27" s="642"/>
      <c r="AG27" s="642"/>
      <c r="AH27" s="642"/>
      <c r="AI27" s="642"/>
      <c r="AJ27" s="642"/>
      <c r="AK27" s="642"/>
      <c r="AL27" s="611" t="s">
        <v>219</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4005768</v>
      </c>
      <c r="BH27" s="589"/>
      <c r="BI27" s="589"/>
      <c r="BJ27" s="589"/>
      <c r="BK27" s="589"/>
      <c r="BL27" s="589"/>
      <c r="BM27" s="589"/>
      <c r="BN27" s="590"/>
      <c r="BO27" s="641">
        <v>100</v>
      </c>
      <c r="BP27" s="641"/>
      <c r="BQ27" s="641"/>
      <c r="BR27" s="641"/>
      <c r="BS27" s="594">
        <v>27689</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2564468</v>
      </c>
      <c r="CS27" s="607"/>
      <c r="CT27" s="607"/>
      <c r="CU27" s="607"/>
      <c r="CV27" s="607"/>
      <c r="CW27" s="607"/>
      <c r="CX27" s="607"/>
      <c r="CY27" s="608"/>
      <c r="CZ27" s="591">
        <v>15.6</v>
      </c>
      <c r="DA27" s="609"/>
      <c r="DB27" s="609"/>
      <c r="DC27" s="610"/>
      <c r="DD27" s="594">
        <v>683272</v>
      </c>
      <c r="DE27" s="607"/>
      <c r="DF27" s="607"/>
      <c r="DG27" s="607"/>
      <c r="DH27" s="607"/>
      <c r="DI27" s="607"/>
      <c r="DJ27" s="607"/>
      <c r="DK27" s="608"/>
      <c r="DL27" s="594">
        <v>683272</v>
      </c>
      <c r="DM27" s="607"/>
      <c r="DN27" s="607"/>
      <c r="DO27" s="607"/>
      <c r="DP27" s="607"/>
      <c r="DQ27" s="607"/>
      <c r="DR27" s="607"/>
      <c r="DS27" s="607"/>
      <c r="DT27" s="607"/>
      <c r="DU27" s="607"/>
      <c r="DV27" s="608"/>
      <c r="DW27" s="611">
        <v>7.7</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44585</v>
      </c>
      <c r="S28" s="589"/>
      <c r="T28" s="589"/>
      <c r="U28" s="589"/>
      <c r="V28" s="589"/>
      <c r="W28" s="589"/>
      <c r="X28" s="589"/>
      <c r="Y28" s="590"/>
      <c r="Z28" s="641">
        <v>0.3</v>
      </c>
      <c r="AA28" s="641"/>
      <c r="AB28" s="641"/>
      <c r="AC28" s="641"/>
      <c r="AD28" s="642">
        <v>1974</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1057744</v>
      </c>
      <c r="CS28" s="589"/>
      <c r="CT28" s="589"/>
      <c r="CU28" s="589"/>
      <c r="CV28" s="589"/>
      <c r="CW28" s="589"/>
      <c r="CX28" s="589"/>
      <c r="CY28" s="590"/>
      <c r="CZ28" s="591">
        <v>6.4</v>
      </c>
      <c r="DA28" s="609"/>
      <c r="DB28" s="609"/>
      <c r="DC28" s="610"/>
      <c r="DD28" s="594">
        <v>1042765</v>
      </c>
      <c r="DE28" s="589"/>
      <c r="DF28" s="589"/>
      <c r="DG28" s="589"/>
      <c r="DH28" s="589"/>
      <c r="DI28" s="589"/>
      <c r="DJ28" s="589"/>
      <c r="DK28" s="590"/>
      <c r="DL28" s="594">
        <v>1042765</v>
      </c>
      <c r="DM28" s="589"/>
      <c r="DN28" s="589"/>
      <c r="DO28" s="589"/>
      <c r="DP28" s="589"/>
      <c r="DQ28" s="589"/>
      <c r="DR28" s="589"/>
      <c r="DS28" s="589"/>
      <c r="DT28" s="589"/>
      <c r="DU28" s="589"/>
      <c r="DV28" s="590"/>
      <c r="DW28" s="611">
        <v>11.7</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7687</v>
      </c>
      <c r="S29" s="589"/>
      <c r="T29" s="589"/>
      <c r="U29" s="589"/>
      <c r="V29" s="589"/>
      <c r="W29" s="589"/>
      <c r="X29" s="589"/>
      <c r="Y29" s="590"/>
      <c r="Z29" s="641">
        <v>0</v>
      </c>
      <c r="AA29" s="641"/>
      <c r="AB29" s="641"/>
      <c r="AC29" s="641"/>
      <c r="AD29" s="642" t="s">
        <v>219</v>
      </c>
      <c r="AE29" s="642"/>
      <c r="AF29" s="642"/>
      <c r="AG29" s="642"/>
      <c r="AH29" s="642"/>
      <c r="AI29" s="642"/>
      <c r="AJ29" s="642"/>
      <c r="AK29" s="642"/>
      <c r="AL29" s="611" t="s">
        <v>219</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1057564</v>
      </c>
      <c r="CS29" s="607"/>
      <c r="CT29" s="607"/>
      <c r="CU29" s="607"/>
      <c r="CV29" s="607"/>
      <c r="CW29" s="607"/>
      <c r="CX29" s="607"/>
      <c r="CY29" s="608"/>
      <c r="CZ29" s="591">
        <v>6.4</v>
      </c>
      <c r="DA29" s="609"/>
      <c r="DB29" s="609"/>
      <c r="DC29" s="610"/>
      <c r="DD29" s="594">
        <v>1042585</v>
      </c>
      <c r="DE29" s="607"/>
      <c r="DF29" s="607"/>
      <c r="DG29" s="607"/>
      <c r="DH29" s="607"/>
      <c r="DI29" s="607"/>
      <c r="DJ29" s="607"/>
      <c r="DK29" s="608"/>
      <c r="DL29" s="594">
        <v>1042585</v>
      </c>
      <c r="DM29" s="607"/>
      <c r="DN29" s="607"/>
      <c r="DO29" s="607"/>
      <c r="DP29" s="607"/>
      <c r="DQ29" s="607"/>
      <c r="DR29" s="607"/>
      <c r="DS29" s="607"/>
      <c r="DT29" s="607"/>
      <c r="DU29" s="607"/>
      <c r="DV29" s="608"/>
      <c r="DW29" s="611">
        <v>11.7</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16290</v>
      </c>
      <c r="S30" s="589"/>
      <c r="T30" s="589"/>
      <c r="U30" s="589"/>
      <c r="V30" s="589"/>
      <c r="W30" s="589"/>
      <c r="X30" s="589"/>
      <c r="Y30" s="590"/>
      <c r="Z30" s="641">
        <v>0.1</v>
      </c>
      <c r="AA30" s="641"/>
      <c r="AB30" s="641"/>
      <c r="AC30" s="641"/>
      <c r="AD30" s="642" t="s">
        <v>219</v>
      </c>
      <c r="AE30" s="642"/>
      <c r="AF30" s="642"/>
      <c r="AG30" s="642"/>
      <c r="AH30" s="642"/>
      <c r="AI30" s="642"/>
      <c r="AJ30" s="642"/>
      <c r="AK30" s="642"/>
      <c r="AL30" s="611" t="s">
        <v>219</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98.9</v>
      </c>
      <c r="BH30" s="655"/>
      <c r="BI30" s="655"/>
      <c r="BJ30" s="655"/>
      <c r="BK30" s="655"/>
      <c r="BL30" s="655"/>
      <c r="BM30" s="656">
        <v>93.7</v>
      </c>
      <c r="BN30" s="655"/>
      <c r="BO30" s="655"/>
      <c r="BP30" s="655"/>
      <c r="BQ30" s="657"/>
      <c r="BR30" s="654">
        <v>98.7</v>
      </c>
      <c r="BS30" s="655"/>
      <c r="BT30" s="655"/>
      <c r="BU30" s="655"/>
      <c r="BV30" s="655"/>
      <c r="BW30" s="655"/>
      <c r="BX30" s="656">
        <v>93.3</v>
      </c>
      <c r="BY30" s="655"/>
      <c r="BZ30" s="655"/>
      <c r="CA30" s="655"/>
      <c r="CB30" s="657"/>
      <c r="CD30" s="660"/>
      <c r="CE30" s="661"/>
      <c r="CF30" s="625" t="s">
        <v>292</v>
      </c>
      <c r="CG30" s="622"/>
      <c r="CH30" s="622"/>
      <c r="CI30" s="622"/>
      <c r="CJ30" s="622"/>
      <c r="CK30" s="622"/>
      <c r="CL30" s="622"/>
      <c r="CM30" s="622"/>
      <c r="CN30" s="622"/>
      <c r="CO30" s="622"/>
      <c r="CP30" s="622"/>
      <c r="CQ30" s="623"/>
      <c r="CR30" s="588">
        <v>921625</v>
      </c>
      <c r="CS30" s="589"/>
      <c r="CT30" s="589"/>
      <c r="CU30" s="589"/>
      <c r="CV30" s="589"/>
      <c r="CW30" s="589"/>
      <c r="CX30" s="589"/>
      <c r="CY30" s="590"/>
      <c r="CZ30" s="591">
        <v>5.6</v>
      </c>
      <c r="DA30" s="609"/>
      <c r="DB30" s="609"/>
      <c r="DC30" s="610"/>
      <c r="DD30" s="594">
        <v>909277</v>
      </c>
      <c r="DE30" s="589"/>
      <c r="DF30" s="589"/>
      <c r="DG30" s="589"/>
      <c r="DH30" s="589"/>
      <c r="DI30" s="589"/>
      <c r="DJ30" s="589"/>
      <c r="DK30" s="590"/>
      <c r="DL30" s="594">
        <v>909277</v>
      </c>
      <c r="DM30" s="589"/>
      <c r="DN30" s="589"/>
      <c r="DO30" s="589"/>
      <c r="DP30" s="589"/>
      <c r="DQ30" s="589"/>
      <c r="DR30" s="589"/>
      <c r="DS30" s="589"/>
      <c r="DT30" s="589"/>
      <c r="DU30" s="589"/>
      <c r="DV30" s="590"/>
      <c r="DW30" s="611">
        <v>10.199999999999999</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1148101</v>
      </c>
      <c r="S31" s="589"/>
      <c r="T31" s="589"/>
      <c r="U31" s="589"/>
      <c r="V31" s="589"/>
      <c r="W31" s="589"/>
      <c r="X31" s="589"/>
      <c r="Y31" s="590"/>
      <c r="Z31" s="641">
        <v>6.6</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99.2</v>
      </c>
      <c r="BH31" s="607"/>
      <c r="BI31" s="607"/>
      <c r="BJ31" s="607"/>
      <c r="BK31" s="607"/>
      <c r="BL31" s="607"/>
      <c r="BM31" s="643">
        <v>95.8</v>
      </c>
      <c r="BN31" s="653"/>
      <c r="BO31" s="653"/>
      <c r="BP31" s="653"/>
      <c r="BQ31" s="617"/>
      <c r="BR31" s="652">
        <v>99</v>
      </c>
      <c r="BS31" s="607"/>
      <c r="BT31" s="607"/>
      <c r="BU31" s="607"/>
      <c r="BV31" s="607"/>
      <c r="BW31" s="607"/>
      <c r="BX31" s="643">
        <v>95.6</v>
      </c>
      <c r="BY31" s="653"/>
      <c r="BZ31" s="653"/>
      <c r="CA31" s="653"/>
      <c r="CB31" s="617"/>
      <c r="CD31" s="660"/>
      <c r="CE31" s="661"/>
      <c r="CF31" s="625" t="s">
        <v>296</v>
      </c>
      <c r="CG31" s="622"/>
      <c r="CH31" s="622"/>
      <c r="CI31" s="622"/>
      <c r="CJ31" s="622"/>
      <c r="CK31" s="622"/>
      <c r="CL31" s="622"/>
      <c r="CM31" s="622"/>
      <c r="CN31" s="622"/>
      <c r="CO31" s="622"/>
      <c r="CP31" s="622"/>
      <c r="CQ31" s="623"/>
      <c r="CR31" s="588">
        <v>135939</v>
      </c>
      <c r="CS31" s="607"/>
      <c r="CT31" s="607"/>
      <c r="CU31" s="607"/>
      <c r="CV31" s="607"/>
      <c r="CW31" s="607"/>
      <c r="CX31" s="607"/>
      <c r="CY31" s="608"/>
      <c r="CZ31" s="591">
        <v>0.8</v>
      </c>
      <c r="DA31" s="609"/>
      <c r="DB31" s="609"/>
      <c r="DC31" s="610"/>
      <c r="DD31" s="594">
        <v>133308</v>
      </c>
      <c r="DE31" s="607"/>
      <c r="DF31" s="607"/>
      <c r="DG31" s="607"/>
      <c r="DH31" s="607"/>
      <c r="DI31" s="607"/>
      <c r="DJ31" s="607"/>
      <c r="DK31" s="608"/>
      <c r="DL31" s="594">
        <v>133308</v>
      </c>
      <c r="DM31" s="607"/>
      <c r="DN31" s="607"/>
      <c r="DO31" s="607"/>
      <c r="DP31" s="607"/>
      <c r="DQ31" s="607"/>
      <c r="DR31" s="607"/>
      <c r="DS31" s="607"/>
      <c r="DT31" s="607"/>
      <c r="DU31" s="607"/>
      <c r="DV31" s="608"/>
      <c r="DW31" s="611">
        <v>1.5</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152629</v>
      </c>
      <c r="S32" s="589"/>
      <c r="T32" s="589"/>
      <c r="U32" s="589"/>
      <c r="V32" s="589"/>
      <c r="W32" s="589"/>
      <c r="X32" s="589"/>
      <c r="Y32" s="590"/>
      <c r="Z32" s="641">
        <v>0.9</v>
      </c>
      <c r="AA32" s="641"/>
      <c r="AB32" s="641"/>
      <c r="AC32" s="641"/>
      <c r="AD32" s="642">
        <v>8962</v>
      </c>
      <c r="AE32" s="642"/>
      <c r="AF32" s="642"/>
      <c r="AG32" s="642"/>
      <c r="AH32" s="642"/>
      <c r="AI32" s="642"/>
      <c r="AJ32" s="642"/>
      <c r="AK32" s="642"/>
      <c r="AL32" s="611">
        <v>0.1</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98.5</v>
      </c>
      <c r="BH32" s="573"/>
      <c r="BI32" s="573"/>
      <c r="BJ32" s="573"/>
      <c r="BK32" s="573"/>
      <c r="BL32" s="573"/>
      <c r="BM32" s="636">
        <v>91.4</v>
      </c>
      <c r="BN32" s="573"/>
      <c r="BO32" s="573"/>
      <c r="BP32" s="573"/>
      <c r="BQ32" s="630"/>
      <c r="BR32" s="651">
        <v>98.4</v>
      </c>
      <c r="BS32" s="573"/>
      <c r="BT32" s="573"/>
      <c r="BU32" s="573"/>
      <c r="BV32" s="573"/>
      <c r="BW32" s="573"/>
      <c r="BX32" s="636">
        <v>90.6</v>
      </c>
      <c r="BY32" s="573"/>
      <c r="BZ32" s="573"/>
      <c r="CA32" s="573"/>
      <c r="CB32" s="630"/>
      <c r="CD32" s="662"/>
      <c r="CE32" s="663"/>
      <c r="CF32" s="625" t="s">
        <v>299</v>
      </c>
      <c r="CG32" s="622"/>
      <c r="CH32" s="622"/>
      <c r="CI32" s="622"/>
      <c r="CJ32" s="622"/>
      <c r="CK32" s="622"/>
      <c r="CL32" s="622"/>
      <c r="CM32" s="622"/>
      <c r="CN32" s="622"/>
      <c r="CO32" s="622"/>
      <c r="CP32" s="622"/>
      <c r="CQ32" s="623"/>
      <c r="CR32" s="588">
        <v>180</v>
      </c>
      <c r="CS32" s="589"/>
      <c r="CT32" s="589"/>
      <c r="CU32" s="589"/>
      <c r="CV32" s="589"/>
      <c r="CW32" s="589"/>
      <c r="CX32" s="589"/>
      <c r="CY32" s="590"/>
      <c r="CZ32" s="591">
        <v>0</v>
      </c>
      <c r="DA32" s="609"/>
      <c r="DB32" s="609"/>
      <c r="DC32" s="610"/>
      <c r="DD32" s="594">
        <v>180</v>
      </c>
      <c r="DE32" s="589"/>
      <c r="DF32" s="589"/>
      <c r="DG32" s="589"/>
      <c r="DH32" s="589"/>
      <c r="DI32" s="589"/>
      <c r="DJ32" s="589"/>
      <c r="DK32" s="590"/>
      <c r="DL32" s="594">
        <v>180</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2360100</v>
      </c>
      <c r="S33" s="589"/>
      <c r="T33" s="589"/>
      <c r="U33" s="589"/>
      <c r="V33" s="589"/>
      <c r="W33" s="589"/>
      <c r="X33" s="589"/>
      <c r="Y33" s="590"/>
      <c r="Z33" s="641">
        <v>13.6</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6337527</v>
      </c>
      <c r="CS33" s="607"/>
      <c r="CT33" s="607"/>
      <c r="CU33" s="607"/>
      <c r="CV33" s="607"/>
      <c r="CW33" s="607"/>
      <c r="CX33" s="607"/>
      <c r="CY33" s="608"/>
      <c r="CZ33" s="591">
        <v>38.5</v>
      </c>
      <c r="DA33" s="609"/>
      <c r="DB33" s="609"/>
      <c r="DC33" s="610"/>
      <c r="DD33" s="594">
        <v>4730370</v>
      </c>
      <c r="DE33" s="607"/>
      <c r="DF33" s="607"/>
      <c r="DG33" s="607"/>
      <c r="DH33" s="607"/>
      <c r="DI33" s="607"/>
      <c r="DJ33" s="607"/>
      <c r="DK33" s="608"/>
      <c r="DL33" s="594">
        <v>3751080</v>
      </c>
      <c r="DM33" s="607"/>
      <c r="DN33" s="607"/>
      <c r="DO33" s="607"/>
      <c r="DP33" s="607"/>
      <c r="DQ33" s="607"/>
      <c r="DR33" s="607"/>
      <c r="DS33" s="607"/>
      <c r="DT33" s="607"/>
      <c r="DU33" s="607"/>
      <c r="DV33" s="608"/>
      <c r="DW33" s="611">
        <v>42</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2066034</v>
      </c>
      <c r="CS34" s="589"/>
      <c r="CT34" s="589"/>
      <c r="CU34" s="589"/>
      <c r="CV34" s="589"/>
      <c r="CW34" s="589"/>
      <c r="CX34" s="589"/>
      <c r="CY34" s="590"/>
      <c r="CZ34" s="591">
        <v>12.6</v>
      </c>
      <c r="DA34" s="609"/>
      <c r="DB34" s="609"/>
      <c r="DC34" s="610"/>
      <c r="DD34" s="594">
        <v>1502633</v>
      </c>
      <c r="DE34" s="589"/>
      <c r="DF34" s="589"/>
      <c r="DG34" s="589"/>
      <c r="DH34" s="589"/>
      <c r="DI34" s="589"/>
      <c r="DJ34" s="589"/>
      <c r="DK34" s="590"/>
      <c r="DL34" s="594">
        <v>1396475</v>
      </c>
      <c r="DM34" s="589"/>
      <c r="DN34" s="589"/>
      <c r="DO34" s="589"/>
      <c r="DP34" s="589"/>
      <c r="DQ34" s="589"/>
      <c r="DR34" s="589"/>
      <c r="DS34" s="589"/>
      <c r="DT34" s="589"/>
      <c r="DU34" s="589"/>
      <c r="DV34" s="590"/>
      <c r="DW34" s="611">
        <v>15.6</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716500</v>
      </c>
      <c r="S35" s="589"/>
      <c r="T35" s="589"/>
      <c r="U35" s="589"/>
      <c r="V35" s="589"/>
      <c r="W35" s="589"/>
      <c r="X35" s="589"/>
      <c r="Y35" s="590"/>
      <c r="Z35" s="641">
        <v>4.0999999999999996</v>
      </c>
      <c r="AA35" s="641"/>
      <c r="AB35" s="641"/>
      <c r="AC35" s="641"/>
      <c r="AD35" s="642" t="s">
        <v>219</v>
      </c>
      <c r="AE35" s="642"/>
      <c r="AF35" s="642"/>
      <c r="AG35" s="642"/>
      <c r="AH35" s="642"/>
      <c r="AI35" s="642"/>
      <c r="AJ35" s="642"/>
      <c r="AK35" s="642"/>
      <c r="AL35" s="611" t="s">
        <v>219</v>
      </c>
      <c r="AM35" s="643"/>
      <c r="AN35" s="643"/>
      <c r="AO35" s="644"/>
      <c r="AP35" s="186"/>
      <c r="AQ35" s="645" t="s">
        <v>307</v>
      </c>
      <c r="AR35" s="646"/>
      <c r="AS35" s="646"/>
      <c r="AT35" s="646"/>
      <c r="AU35" s="646"/>
      <c r="AV35" s="646"/>
      <c r="AW35" s="646"/>
      <c r="AX35" s="646"/>
      <c r="AY35" s="647"/>
      <c r="AZ35" s="638">
        <v>2053467</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51049</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108627</v>
      </c>
      <c r="CS35" s="607"/>
      <c r="CT35" s="607"/>
      <c r="CU35" s="607"/>
      <c r="CV35" s="607"/>
      <c r="CW35" s="607"/>
      <c r="CX35" s="607"/>
      <c r="CY35" s="608"/>
      <c r="CZ35" s="591">
        <v>0.7</v>
      </c>
      <c r="DA35" s="609"/>
      <c r="DB35" s="609"/>
      <c r="DC35" s="610"/>
      <c r="DD35" s="594">
        <v>105555</v>
      </c>
      <c r="DE35" s="607"/>
      <c r="DF35" s="607"/>
      <c r="DG35" s="607"/>
      <c r="DH35" s="607"/>
      <c r="DI35" s="607"/>
      <c r="DJ35" s="607"/>
      <c r="DK35" s="608"/>
      <c r="DL35" s="594">
        <v>104415</v>
      </c>
      <c r="DM35" s="607"/>
      <c r="DN35" s="607"/>
      <c r="DO35" s="607"/>
      <c r="DP35" s="607"/>
      <c r="DQ35" s="607"/>
      <c r="DR35" s="607"/>
      <c r="DS35" s="607"/>
      <c r="DT35" s="607"/>
      <c r="DU35" s="607"/>
      <c r="DV35" s="608"/>
      <c r="DW35" s="611">
        <v>1.2</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17305292</v>
      </c>
      <c r="S36" s="629"/>
      <c r="T36" s="629"/>
      <c r="U36" s="629"/>
      <c r="V36" s="629"/>
      <c r="W36" s="629"/>
      <c r="X36" s="629"/>
      <c r="Y36" s="632"/>
      <c r="Z36" s="633">
        <v>100</v>
      </c>
      <c r="AA36" s="633"/>
      <c r="AB36" s="633"/>
      <c r="AC36" s="633"/>
      <c r="AD36" s="634">
        <v>8215036</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992000</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-107281</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1458556</v>
      </c>
      <c r="CS36" s="589"/>
      <c r="CT36" s="589"/>
      <c r="CU36" s="589"/>
      <c r="CV36" s="589"/>
      <c r="CW36" s="589"/>
      <c r="CX36" s="589"/>
      <c r="CY36" s="590"/>
      <c r="CZ36" s="591">
        <v>8.9</v>
      </c>
      <c r="DA36" s="609"/>
      <c r="DB36" s="609"/>
      <c r="DC36" s="610"/>
      <c r="DD36" s="594">
        <v>1092808</v>
      </c>
      <c r="DE36" s="589"/>
      <c r="DF36" s="589"/>
      <c r="DG36" s="589"/>
      <c r="DH36" s="589"/>
      <c r="DI36" s="589"/>
      <c r="DJ36" s="589"/>
      <c r="DK36" s="590"/>
      <c r="DL36" s="594">
        <v>961462</v>
      </c>
      <c r="DM36" s="589"/>
      <c r="DN36" s="589"/>
      <c r="DO36" s="589"/>
      <c r="DP36" s="589"/>
      <c r="DQ36" s="589"/>
      <c r="DR36" s="589"/>
      <c r="DS36" s="589"/>
      <c r="DT36" s="589"/>
      <c r="DU36" s="589"/>
      <c r="DV36" s="590"/>
      <c r="DW36" s="611">
        <v>10.8</v>
      </c>
      <c r="DX36" s="612"/>
      <c r="DY36" s="612"/>
      <c r="DZ36" s="612"/>
      <c r="EA36" s="612"/>
      <c r="EB36" s="612"/>
      <c r="EC36" s="613"/>
    </row>
    <row r="37" spans="2:133" ht="11.25" customHeight="1">
      <c r="AQ37" s="614" t="s">
        <v>314</v>
      </c>
      <c r="AR37" s="615"/>
      <c r="AS37" s="615"/>
      <c r="AT37" s="615"/>
      <c r="AU37" s="615"/>
      <c r="AV37" s="615"/>
      <c r="AW37" s="615"/>
      <c r="AX37" s="615"/>
      <c r="AY37" s="616"/>
      <c r="AZ37" s="588">
        <v>2025</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5448</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672612</v>
      </c>
      <c r="CS37" s="607"/>
      <c r="CT37" s="607"/>
      <c r="CU37" s="607"/>
      <c r="CV37" s="607"/>
      <c r="CW37" s="607"/>
      <c r="CX37" s="607"/>
      <c r="CY37" s="608"/>
      <c r="CZ37" s="591">
        <v>4.0999999999999996</v>
      </c>
      <c r="DA37" s="609"/>
      <c r="DB37" s="609"/>
      <c r="DC37" s="610"/>
      <c r="DD37" s="594">
        <v>670901</v>
      </c>
      <c r="DE37" s="607"/>
      <c r="DF37" s="607"/>
      <c r="DG37" s="607"/>
      <c r="DH37" s="607"/>
      <c r="DI37" s="607"/>
      <c r="DJ37" s="607"/>
      <c r="DK37" s="608"/>
      <c r="DL37" s="594">
        <v>640024</v>
      </c>
      <c r="DM37" s="607"/>
      <c r="DN37" s="607"/>
      <c r="DO37" s="607"/>
      <c r="DP37" s="607"/>
      <c r="DQ37" s="607"/>
      <c r="DR37" s="607"/>
      <c r="DS37" s="607"/>
      <c r="DT37" s="607"/>
      <c r="DU37" s="607"/>
      <c r="DV37" s="608"/>
      <c r="DW37" s="611">
        <v>7.2</v>
      </c>
      <c r="DX37" s="612"/>
      <c r="DY37" s="612"/>
      <c r="DZ37" s="612"/>
      <c r="EA37" s="612"/>
      <c r="EB37" s="612"/>
      <c r="EC37" s="613"/>
    </row>
    <row r="38" spans="2:133" ht="11.25" customHeight="1">
      <c r="AQ38" s="614" t="s">
        <v>317</v>
      </c>
      <c r="AR38" s="615"/>
      <c r="AS38" s="615"/>
      <c r="AT38" s="615"/>
      <c r="AU38" s="615"/>
      <c r="AV38" s="615"/>
      <c r="AW38" s="615"/>
      <c r="AX38" s="615"/>
      <c r="AY38" s="616"/>
      <c r="AZ38" s="588" t="s">
        <v>318</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10409</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2051442</v>
      </c>
      <c r="CS38" s="589"/>
      <c r="CT38" s="589"/>
      <c r="CU38" s="589"/>
      <c r="CV38" s="589"/>
      <c r="CW38" s="589"/>
      <c r="CX38" s="589"/>
      <c r="CY38" s="590"/>
      <c r="CZ38" s="591">
        <v>12.5</v>
      </c>
      <c r="DA38" s="609"/>
      <c r="DB38" s="609"/>
      <c r="DC38" s="610"/>
      <c r="DD38" s="594">
        <v>1891734</v>
      </c>
      <c r="DE38" s="589"/>
      <c r="DF38" s="589"/>
      <c r="DG38" s="589"/>
      <c r="DH38" s="589"/>
      <c r="DI38" s="589"/>
      <c r="DJ38" s="589"/>
      <c r="DK38" s="590"/>
      <c r="DL38" s="594">
        <v>1288728</v>
      </c>
      <c r="DM38" s="589"/>
      <c r="DN38" s="589"/>
      <c r="DO38" s="589"/>
      <c r="DP38" s="589"/>
      <c r="DQ38" s="589"/>
      <c r="DR38" s="589"/>
      <c r="DS38" s="589"/>
      <c r="DT38" s="589"/>
      <c r="DU38" s="589"/>
      <c r="DV38" s="590"/>
      <c r="DW38" s="611">
        <v>14.4</v>
      </c>
      <c r="DX38" s="612"/>
      <c r="DY38" s="612"/>
      <c r="DZ38" s="612"/>
      <c r="EA38" s="612"/>
      <c r="EB38" s="612"/>
      <c r="EC38" s="613"/>
    </row>
    <row r="39" spans="2:133" ht="11.25" customHeight="1">
      <c r="AQ39" s="614" t="s">
        <v>321</v>
      </c>
      <c r="AR39" s="615"/>
      <c r="AS39" s="615"/>
      <c r="AT39" s="615"/>
      <c r="AU39" s="615"/>
      <c r="AV39" s="615"/>
      <c r="AW39" s="615"/>
      <c r="AX39" s="615"/>
      <c r="AY39" s="616"/>
      <c r="AZ39" s="588" t="s">
        <v>318</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71</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652868</v>
      </c>
      <c r="CS39" s="607"/>
      <c r="CT39" s="607"/>
      <c r="CU39" s="607"/>
      <c r="CV39" s="607"/>
      <c r="CW39" s="607"/>
      <c r="CX39" s="607"/>
      <c r="CY39" s="608"/>
      <c r="CZ39" s="591">
        <v>4</v>
      </c>
      <c r="DA39" s="609"/>
      <c r="DB39" s="609"/>
      <c r="DC39" s="610"/>
      <c r="DD39" s="594">
        <v>137640</v>
      </c>
      <c r="DE39" s="607"/>
      <c r="DF39" s="607"/>
      <c r="DG39" s="607"/>
      <c r="DH39" s="607"/>
      <c r="DI39" s="607"/>
      <c r="DJ39" s="607"/>
      <c r="DK39" s="608"/>
      <c r="DL39" s="594" t="s">
        <v>318</v>
      </c>
      <c r="DM39" s="607"/>
      <c r="DN39" s="607"/>
      <c r="DO39" s="607"/>
      <c r="DP39" s="607"/>
      <c r="DQ39" s="607"/>
      <c r="DR39" s="607"/>
      <c r="DS39" s="607"/>
      <c r="DT39" s="607"/>
      <c r="DU39" s="607"/>
      <c r="DV39" s="608"/>
      <c r="DW39" s="611" t="s">
        <v>318</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330980</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100</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t="s">
        <v>318</v>
      </c>
      <c r="CS40" s="589"/>
      <c r="CT40" s="589"/>
      <c r="CU40" s="589"/>
      <c r="CV40" s="589"/>
      <c r="CW40" s="589"/>
      <c r="CX40" s="589"/>
      <c r="CY40" s="590"/>
      <c r="CZ40" s="591" t="s">
        <v>318</v>
      </c>
      <c r="DA40" s="609"/>
      <c r="DB40" s="609"/>
      <c r="DC40" s="610"/>
      <c r="DD40" s="594" t="s">
        <v>318</v>
      </c>
      <c r="DE40" s="589"/>
      <c r="DF40" s="589"/>
      <c r="DG40" s="589"/>
      <c r="DH40" s="589"/>
      <c r="DI40" s="589"/>
      <c r="DJ40" s="589"/>
      <c r="DK40" s="590"/>
      <c r="DL40" s="594" t="s">
        <v>318</v>
      </c>
      <c r="DM40" s="589"/>
      <c r="DN40" s="589"/>
      <c r="DO40" s="589"/>
      <c r="DP40" s="589"/>
      <c r="DQ40" s="589"/>
      <c r="DR40" s="589"/>
      <c r="DS40" s="589"/>
      <c r="DT40" s="589"/>
      <c r="DU40" s="589"/>
      <c r="DV40" s="590"/>
      <c r="DW40" s="611" t="s">
        <v>318</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728462</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268</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3931221</v>
      </c>
      <c r="CS42" s="589"/>
      <c r="CT42" s="589"/>
      <c r="CU42" s="589"/>
      <c r="CV42" s="589"/>
      <c r="CW42" s="589"/>
      <c r="CX42" s="589"/>
      <c r="CY42" s="590"/>
      <c r="CZ42" s="591">
        <v>23.9</v>
      </c>
      <c r="DA42" s="592"/>
      <c r="DB42" s="592"/>
      <c r="DC42" s="593"/>
      <c r="DD42" s="594">
        <v>996868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98189</v>
      </c>
      <c r="CS43" s="607"/>
      <c r="CT43" s="607"/>
      <c r="CU43" s="607"/>
      <c r="CV43" s="607"/>
      <c r="CW43" s="607"/>
      <c r="CX43" s="607"/>
      <c r="CY43" s="608"/>
      <c r="CZ43" s="591">
        <v>0.6</v>
      </c>
      <c r="DA43" s="609"/>
      <c r="DB43" s="609"/>
      <c r="DC43" s="610"/>
      <c r="DD43" s="594">
        <v>98189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3931221</v>
      </c>
      <c r="CS44" s="589"/>
      <c r="CT44" s="589"/>
      <c r="CU44" s="589"/>
      <c r="CV44" s="589"/>
      <c r="CW44" s="589"/>
      <c r="CX44" s="589"/>
      <c r="CY44" s="590"/>
      <c r="CZ44" s="591">
        <v>23.9</v>
      </c>
      <c r="DA44" s="592"/>
      <c r="DB44" s="592"/>
      <c r="DC44" s="593"/>
      <c r="DD44" s="594">
        <v>996868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2228931</v>
      </c>
      <c r="CS45" s="607"/>
      <c r="CT45" s="607"/>
      <c r="CU45" s="607"/>
      <c r="CV45" s="607"/>
      <c r="CW45" s="607"/>
      <c r="CX45" s="607"/>
      <c r="CY45" s="608"/>
      <c r="CZ45" s="591">
        <v>13.5</v>
      </c>
      <c r="DA45" s="609"/>
      <c r="DB45" s="609"/>
      <c r="DC45" s="610"/>
      <c r="DD45" s="594">
        <v>33805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1682037</v>
      </c>
      <c r="CS46" s="589"/>
      <c r="CT46" s="589"/>
      <c r="CU46" s="589"/>
      <c r="CV46" s="589"/>
      <c r="CW46" s="589"/>
      <c r="CX46" s="589"/>
      <c r="CY46" s="590"/>
      <c r="CZ46" s="591">
        <v>10.199999999999999</v>
      </c>
      <c r="DA46" s="592"/>
      <c r="DB46" s="592"/>
      <c r="DC46" s="593"/>
      <c r="DD46" s="594">
        <v>959843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t="s">
        <v>318</v>
      </c>
      <c r="CS47" s="607"/>
      <c r="CT47" s="607"/>
      <c r="CU47" s="607"/>
      <c r="CV47" s="607"/>
      <c r="CW47" s="607"/>
      <c r="CX47" s="607"/>
      <c r="CY47" s="608"/>
      <c r="CZ47" s="591" t="s">
        <v>318</v>
      </c>
      <c r="DA47" s="609"/>
      <c r="DB47" s="609"/>
      <c r="DC47" s="610"/>
      <c r="DD47" s="594" t="s">
        <v>318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ht="10.8">
      <c r="CD48" s="605"/>
      <c r="CE48" s="606"/>
      <c r="CF48" s="585" t="s">
        <v>341</v>
      </c>
      <c r="CG48" s="586"/>
      <c r="CH48" s="586"/>
      <c r="CI48" s="586"/>
      <c r="CJ48" s="586"/>
      <c r="CK48" s="586"/>
      <c r="CL48" s="586"/>
      <c r="CM48" s="586"/>
      <c r="CN48" s="586"/>
      <c r="CO48" s="586"/>
      <c r="CP48" s="586"/>
      <c r="CQ48" s="587"/>
      <c r="CR48" s="588" t="s">
        <v>318</v>
      </c>
      <c r="CS48" s="589"/>
      <c r="CT48" s="589"/>
      <c r="CU48" s="589"/>
      <c r="CV48" s="589"/>
      <c r="CW48" s="589"/>
      <c r="CX48" s="589"/>
      <c r="CY48" s="590"/>
      <c r="CZ48" s="591" t="s">
        <v>318</v>
      </c>
      <c r="DA48" s="592"/>
      <c r="DB48" s="592"/>
      <c r="DC48" s="593"/>
      <c r="DD48" s="594" t="s">
        <v>318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16459359</v>
      </c>
      <c r="CS49" s="573"/>
      <c r="CT49" s="573"/>
      <c r="CU49" s="573"/>
      <c r="CV49" s="573"/>
      <c r="CW49" s="573"/>
      <c r="CX49" s="573"/>
      <c r="CY49" s="574"/>
      <c r="CZ49" s="575">
        <v>100</v>
      </c>
      <c r="DA49" s="576"/>
      <c r="DB49" s="576"/>
      <c r="DC49" s="577"/>
      <c r="DD49" s="578">
        <v>9900413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t="10.8" hidden="1"/>
    <row r="51" spans="82:133" ht="10.8"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BN1" zoomScale="70" zoomScaleNormal="25" zoomScaleSheetLayoutView="70" workbookViewId="0">
      <selection activeCell="BN1" sqref="BN1"/>
    </sheetView>
  </sheetViews>
  <sheetFormatPr defaultColWidth="0" defaultRowHeight="13.2" zeroHeight="1"/>
  <cols>
    <col min="1" max="130" width="2.77734375" style="240" customWidth="1"/>
    <col min="131" max="131" width="1.6640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16461</v>
      </c>
      <c r="R7" s="1101"/>
      <c r="S7" s="1101"/>
      <c r="T7" s="1101"/>
      <c r="U7" s="1101"/>
      <c r="V7" s="1101">
        <v>15616</v>
      </c>
      <c r="W7" s="1101"/>
      <c r="X7" s="1101"/>
      <c r="Y7" s="1101"/>
      <c r="Z7" s="1101"/>
      <c r="AA7" s="1101">
        <v>845</v>
      </c>
      <c r="AB7" s="1101"/>
      <c r="AC7" s="1101"/>
      <c r="AD7" s="1101"/>
      <c r="AE7" s="1102"/>
      <c r="AF7" s="1103">
        <v>613</v>
      </c>
      <c r="AG7" s="1104"/>
      <c r="AH7" s="1104"/>
      <c r="AI7" s="1104"/>
      <c r="AJ7" s="1105"/>
      <c r="AK7" s="1087">
        <v>15</v>
      </c>
      <c r="AL7" s="1088"/>
      <c r="AM7" s="1088"/>
      <c r="AN7" s="1088"/>
      <c r="AO7" s="1088"/>
      <c r="AP7" s="1088">
        <v>15525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533</v>
      </c>
      <c r="BS7" s="1091" t="s">
        <v>535</v>
      </c>
      <c r="BT7" s="1092"/>
      <c r="BU7" s="1092"/>
      <c r="BV7" s="1092"/>
      <c r="BW7" s="1092"/>
      <c r="BX7" s="1092"/>
      <c r="BY7" s="1092"/>
      <c r="BZ7" s="1092"/>
      <c r="CA7" s="1092"/>
      <c r="CB7" s="1092"/>
      <c r="CC7" s="1092"/>
      <c r="CD7" s="1092"/>
      <c r="CE7" s="1092"/>
      <c r="CF7" s="1092"/>
      <c r="CG7" s="1093"/>
      <c r="CH7" s="1084">
        <v>0</v>
      </c>
      <c r="CI7" s="1085"/>
      <c r="CJ7" s="1085"/>
      <c r="CK7" s="1085"/>
      <c r="CL7" s="1086"/>
      <c r="CM7" s="1084">
        <v>114</v>
      </c>
      <c r="CN7" s="1085"/>
      <c r="CO7" s="1085"/>
      <c r="CP7" s="1085"/>
      <c r="CQ7" s="1086"/>
      <c r="CR7" s="1084">
        <v>0</v>
      </c>
      <c r="CS7" s="1085"/>
      <c r="CT7" s="1085"/>
      <c r="CU7" s="1085"/>
      <c r="CV7" s="1086"/>
      <c r="CW7" s="1084">
        <v>0</v>
      </c>
      <c r="CX7" s="1085"/>
      <c r="CY7" s="1085"/>
      <c r="CZ7" s="1085"/>
      <c r="DA7" s="1086"/>
      <c r="DB7" s="1084">
        <v>0</v>
      </c>
      <c r="DC7" s="1085"/>
      <c r="DD7" s="1085"/>
      <c r="DE7" s="1085"/>
      <c r="DF7" s="1086"/>
      <c r="DG7" s="1084">
        <v>749</v>
      </c>
      <c r="DH7" s="1085"/>
      <c r="DI7" s="1085"/>
      <c r="DJ7" s="1085"/>
      <c r="DK7" s="1086"/>
      <c r="DL7" s="1084">
        <v>0</v>
      </c>
      <c r="DM7" s="1085"/>
      <c r="DN7" s="1085"/>
      <c r="DO7" s="1085"/>
      <c r="DP7" s="1086"/>
      <c r="DQ7" s="1084">
        <v>743</v>
      </c>
      <c r="DR7" s="1085"/>
      <c r="DS7" s="1085"/>
      <c r="DT7" s="1085"/>
      <c r="DU7" s="1086"/>
      <c r="DV7" s="1111"/>
      <c r="DW7" s="1112"/>
      <c r="DX7" s="1112"/>
      <c r="DY7" s="1112"/>
      <c r="DZ7" s="1113"/>
      <c r="EA7" s="205"/>
    </row>
    <row r="8" spans="1:131" s="206" customFormat="1" ht="26.25" customHeight="1">
      <c r="A8" s="212">
        <v>2</v>
      </c>
      <c r="B8" s="1033" t="s">
        <v>366</v>
      </c>
      <c r="C8" s="1034"/>
      <c r="D8" s="1034"/>
      <c r="E8" s="1034"/>
      <c r="F8" s="1034"/>
      <c r="G8" s="1034"/>
      <c r="H8" s="1034"/>
      <c r="I8" s="1034"/>
      <c r="J8" s="1034"/>
      <c r="K8" s="1034"/>
      <c r="L8" s="1034"/>
      <c r="M8" s="1034"/>
      <c r="N8" s="1034"/>
      <c r="O8" s="1034"/>
      <c r="P8" s="1035"/>
      <c r="Q8" s="1039">
        <v>1653</v>
      </c>
      <c r="R8" s="1040"/>
      <c r="S8" s="1040"/>
      <c r="T8" s="1040"/>
      <c r="U8" s="1040"/>
      <c r="V8" s="1040">
        <v>1652</v>
      </c>
      <c r="W8" s="1040"/>
      <c r="X8" s="1040"/>
      <c r="Y8" s="1040"/>
      <c r="Z8" s="1040"/>
      <c r="AA8" s="1040">
        <v>0</v>
      </c>
      <c r="AB8" s="1040"/>
      <c r="AC8" s="1040"/>
      <c r="AD8" s="1040"/>
      <c r="AE8" s="1041"/>
      <c r="AF8" s="1015">
        <v>0</v>
      </c>
      <c r="AG8" s="1016"/>
      <c r="AH8" s="1016"/>
      <c r="AI8" s="1016"/>
      <c r="AJ8" s="1017"/>
      <c r="AK8" s="1082">
        <v>821</v>
      </c>
      <c r="AL8" s="1083"/>
      <c r="AM8" s="1083"/>
      <c r="AN8" s="1083"/>
      <c r="AO8" s="1083"/>
      <c r="AP8" s="1083">
        <v>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534</v>
      </c>
      <c r="BS8" s="1010" t="s">
        <v>536</v>
      </c>
      <c r="BT8" s="1011"/>
      <c r="BU8" s="1011"/>
      <c r="BV8" s="1011"/>
      <c r="BW8" s="1011"/>
      <c r="BX8" s="1011"/>
      <c r="BY8" s="1011"/>
      <c r="BZ8" s="1011"/>
      <c r="CA8" s="1011"/>
      <c r="CB8" s="1011"/>
      <c r="CC8" s="1011"/>
      <c r="CD8" s="1011"/>
      <c r="CE8" s="1011"/>
      <c r="CF8" s="1011"/>
      <c r="CG8" s="1012"/>
      <c r="CH8" s="985">
        <v>934</v>
      </c>
      <c r="CI8" s="986"/>
      <c r="CJ8" s="986"/>
      <c r="CK8" s="986"/>
      <c r="CL8" s="987"/>
      <c r="CM8" s="985">
        <v>26045</v>
      </c>
      <c r="CN8" s="986"/>
      <c r="CO8" s="986"/>
      <c r="CP8" s="986"/>
      <c r="CQ8" s="987"/>
      <c r="CR8" s="985">
        <v>0</v>
      </c>
      <c r="CS8" s="986"/>
      <c r="CT8" s="986"/>
      <c r="CU8" s="986"/>
      <c r="CV8" s="987"/>
      <c r="CW8" s="985">
        <v>0</v>
      </c>
      <c r="CX8" s="986"/>
      <c r="CY8" s="986"/>
      <c r="CZ8" s="986"/>
      <c r="DA8" s="987"/>
      <c r="DB8" s="985">
        <v>0</v>
      </c>
      <c r="DC8" s="986"/>
      <c r="DD8" s="986"/>
      <c r="DE8" s="986"/>
      <c r="DF8" s="987"/>
      <c r="DG8" s="985">
        <v>0</v>
      </c>
      <c r="DH8" s="986"/>
      <c r="DI8" s="986"/>
      <c r="DJ8" s="986"/>
      <c r="DK8" s="987"/>
      <c r="DL8" s="985">
        <v>0</v>
      </c>
      <c r="DM8" s="986"/>
      <c r="DN8" s="986"/>
      <c r="DO8" s="986"/>
      <c r="DP8" s="987"/>
      <c r="DQ8" s="985">
        <v>0</v>
      </c>
      <c r="DR8" s="986"/>
      <c r="DS8" s="986"/>
      <c r="DT8" s="986"/>
      <c r="DU8" s="987"/>
      <c r="DV8" s="988"/>
      <c r="DW8" s="989"/>
      <c r="DX8" s="989"/>
      <c r="DY8" s="989"/>
      <c r="DZ8" s="990"/>
      <c r="EA8" s="205"/>
    </row>
    <row r="9" spans="1:131" s="206" customFormat="1" ht="26.25" customHeight="1">
      <c r="A9" s="212">
        <v>3</v>
      </c>
      <c r="B9" s="1033" t="s">
        <v>367</v>
      </c>
      <c r="C9" s="1034"/>
      <c r="D9" s="1034"/>
      <c r="E9" s="1034"/>
      <c r="F9" s="1034"/>
      <c r="G9" s="1034"/>
      <c r="H9" s="1034"/>
      <c r="I9" s="1034"/>
      <c r="J9" s="1034"/>
      <c r="K9" s="1034"/>
      <c r="L9" s="1034"/>
      <c r="M9" s="1034"/>
      <c r="N9" s="1034"/>
      <c r="O9" s="1034"/>
      <c r="P9" s="1035"/>
      <c r="Q9" s="1039">
        <v>1</v>
      </c>
      <c r="R9" s="1040"/>
      <c r="S9" s="1040"/>
      <c r="T9" s="1040"/>
      <c r="U9" s="1040"/>
      <c r="V9" s="1040">
        <v>1</v>
      </c>
      <c r="W9" s="1040"/>
      <c r="X9" s="1040"/>
      <c r="Y9" s="1040"/>
      <c r="Z9" s="1040"/>
      <c r="AA9" s="1040">
        <v>0</v>
      </c>
      <c r="AB9" s="1040"/>
      <c r="AC9" s="1040"/>
      <c r="AD9" s="1040"/>
      <c r="AE9" s="1041"/>
      <c r="AF9" s="1015">
        <v>0</v>
      </c>
      <c r="AG9" s="1016"/>
      <c r="AH9" s="1016"/>
      <c r="AI9" s="1016"/>
      <c r="AJ9" s="1017"/>
      <c r="AK9" s="1082">
        <v>0</v>
      </c>
      <c r="AL9" s="1083"/>
      <c r="AM9" s="1083"/>
      <c r="AN9" s="1083"/>
      <c r="AO9" s="1083"/>
      <c r="AP9" s="1083">
        <v>0</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537</v>
      </c>
      <c r="BT9" s="1011"/>
      <c r="BU9" s="1011"/>
      <c r="BV9" s="1011"/>
      <c r="BW9" s="1011"/>
      <c r="BX9" s="1011"/>
      <c r="BY9" s="1011"/>
      <c r="BZ9" s="1011"/>
      <c r="CA9" s="1011"/>
      <c r="CB9" s="1011"/>
      <c r="CC9" s="1011"/>
      <c r="CD9" s="1011"/>
      <c r="CE9" s="1011"/>
      <c r="CF9" s="1011"/>
      <c r="CG9" s="1012"/>
      <c r="CH9" s="985">
        <v>-1</v>
      </c>
      <c r="CI9" s="986"/>
      <c r="CJ9" s="986"/>
      <c r="CK9" s="986"/>
      <c r="CL9" s="987"/>
      <c r="CM9" s="985">
        <v>11</v>
      </c>
      <c r="CN9" s="986"/>
      <c r="CO9" s="986"/>
      <c r="CP9" s="986"/>
      <c r="CQ9" s="987"/>
      <c r="CR9" s="985">
        <v>0</v>
      </c>
      <c r="CS9" s="986"/>
      <c r="CT9" s="986"/>
      <c r="CU9" s="986"/>
      <c r="CV9" s="987"/>
      <c r="CW9" s="985">
        <v>9</v>
      </c>
      <c r="CX9" s="986"/>
      <c r="CY9" s="986"/>
      <c r="CZ9" s="986"/>
      <c r="DA9" s="987"/>
      <c r="DB9" s="985">
        <v>0</v>
      </c>
      <c r="DC9" s="986"/>
      <c r="DD9" s="986"/>
      <c r="DE9" s="986"/>
      <c r="DF9" s="987"/>
      <c r="DG9" s="985">
        <v>0</v>
      </c>
      <c r="DH9" s="986"/>
      <c r="DI9" s="986"/>
      <c r="DJ9" s="986"/>
      <c r="DK9" s="987"/>
      <c r="DL9" s="985">
        <v>0</v>
      </c>
      <c r="DM9" s="986"/>
      <c r="DN9" s="986"/>
      <c r="DO9" s="986"/>
      <c r="DP9" s="987"/>
      <c r="DQ9" s="985">
        <v>0</v>
      </c>
      <c r="DR9" s="986"/>
      <c r="DS9" s="986"/>
      <c r="DT9" s="986"/>
      <c r="DU9" s="987"/>
      <c r="DV9" s="988"/>
      <c r="DW9" s="989"/>
      <c r="DX9" s="989"/>
      <c r="DY9" s="989"/>
      <c r="DZ9" s="990"/>
      <c r="EA9" s="205"/>
    </row>
    <row r="10" spans="1:131" s="206" customFormat="1" ht="26.25" customHeight="1">
      <c r="A10" s="212">
        <v>4</v>
      </c>
      <c r="B10" s="1033" t="s">
        <v>368</v>
      </c>
      <c r="C10" s="1034"/>
      <c r="D10" s="1034"/>
      <c r="E10" s="1034"/>
      <c r="F10" s="1034"/>
      <c r="G10" s="1034"/>
      <c r="H10" s="1034"/>
      <c r="I10" s="1034"/>
      <c r="J10" s="1034"/>
      <c r="K10" s="1034"/>
      <c r="L10" s="1034"/>
      <c r="M10" s="1034"/>
      <c r="N10" s="1034"/>
      <c r="O10" s="1034"/>
      <c r="P10" s="1035"/>
      <c r="Q10" s="1039">
        <v>14</v>
      </c>
      <c r="R10" s="1040"/>
      <c r="S10" s="1040"/>
      <c r="T10" s="1040"/>
      <c r="U10" s="1040"/>
      <c r="V10" s="1040">
        <v>13</v>
      </c>
      <c r="W10" s="1040"/>
      <c r="X10" s="1040"/>
      <c r="Y10" s="1040"/>
      <c r="Z10" s="1040"/>
      <c r="AA10" s="1040">
        <v>1</v>
      </c>
      <c r="AB10" s="1040"/>
      <c r="AC10" s="1040"/>
      <c r="AD10" s="1040"/>
      <c r="AE10" s="1041"/>
      <c r="AF10" s="1015">
        <v>1</v>
      </c>
      <c r="AG10" s="1016"/>
      <c r="AH10" s="1016"/>
      <c r="AI10" s="1016"/>
      <c r="AJ10" s="1017"/>
      <c r="AK10" s="1082">
        <v>2</v>
      </c>
      <c r="AL10" s="1083"/>
      <c r="AM10" s="1083"/>
      <c r="AN10" s="1083"/>
      <c r="AO10" s="1083"/>
      <c r="AP10" s="1083">
        <v>0</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370</v>
      </c>
      <c r="B23" s="940" t="s">
        <v>371</v>
      </c>
      <c r="C23" s="941"/>
      <c r="D23" s="941"/>
      <c r="E23" s="941"/>
      <c r="F23" s="941"/>
      <c r="G23" s="941"/>
      <c r="H23" s="941"/>
      <c r="I23" s="941"/>
      <c r="J23" s="941"/>
      <c r="K23" s="941"/>
      <c r="L23" s="941"/>
      <c r="M23" s="941"/>
      <c r="N23" s="941"/>
      <c r="O23" s="941"/>
      <c r="P23" s="942"/>
      <c r="Q23" s="1064">
        <v>17305</v>
      </c>
      <c r="R23" s="1065"/>
      <c r="S23" s="1065"/>
      <c r="T23" s="1065"/>
      <c r="U23" s="1065"/>
      <c r="V23" s="1065">
        <v>16459</v>
      </c>
      <c r="W23" s="1065"/>
      <c r="X23" s="1065"/>
      <c r="Y23" s="1065"/>
      <c r="Z23" s="1065"/>
      <c r="AA23" s="1065">
        <v>846</v>
      </c>
      <c r="AB23" s="1065"/>
      <c r="AC23" s="1065"/>
      <c r="AD23" s="1065"/>
      <c r="AE23" s="1066"/>
      <c r="AF23" s="1067">
        <v>614</v>
      </c>
      <c r="AG23" s="1065"/>
      <c r="AH23" s="1065"/>
      <c r="AI23" s="1065"/>
      <c r="AJ23" s="1068"/>
      <c r="AK23" s="1069"/>
      <c r="AL23" s="1070"/>
      <c r="AM23" s="1070"/>
      <c r="AN23" s="1070"/>
      <c r="AO23" s="1070"/>
      <c r="AP23" s="1065">
        <v>15525</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382</v>
      </c>
      <c r="C28" s="1047"/>
      <c r="D28" s="1047"/>
      <c r="E28" s="1047"/>
      <c r="F28" s="1047"/>
      <c r="G28" s="1047"/>
      <c r="H28" s="1047"/>
      <c r="I28" s="1047"/>
      <c r="J28" s="1047"/>
      <c r="K28" s="1047"/>
      <c r="L28" s="1047"/>
      <c r="M28" s="1047"/>
      <c r="N28" s="1047"/>
      <c r="O28" s="1047"/>
      <c r="P28" s="1048"/>
      <c r="Q28" s="1049">
        <v>4185</v>
      </c>
      <c r="R28" s="1050"/>
      <c r="S28" s="1050"/>
      <c r="T28" s="1050"/>
      <c r="U28" s="1050"/>
      <c r="V28" s="1050">
        <v>4134</v>
      </c>
      <c r="W28" s="1050"/>
      <c r="X28" s="1050"/>
      <c r="Y28" s="1050"/>
      <c r="Z28" s="1050"/>
      <c r="AA28" s="1050">
        <v>51</v>
      </c>
      <c r="AB28" s="1050"/>
      <c r="AC28" s="1050"/>
      <c r="AD28" s="1050"/>
      <c r="AE28" s="1051"/>
      <c r="AF28" s="1052">
        <v>51</v>
      </c>
      <c r="AG28" s="1050"/>
      <c r="AH28" s="1050"/>
      <c r="AI28" s="1050"/>
      <c r="AJ28" s="1053"/>
      <c r="AK28" s="1054">
        <v>301</v>
      </c>
      <c r="AL28" s="1042"/>
      <c r="AM28" s="1042"/>
      <c r="AN28" s="1042"/>
      <c r="AO28" s="1042"/>
      <c r="AP28" s="1042">
        <v>0</v>
      </c>
      <c r="AQ28" s="1042"/>
      <c r="AR28" s="1042"/>
      <c r="AS28" s="1042"/>
      <c r="AT28" s="1042"/>
      <c r="AU28" s="1042">
        <v>0</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2227</v>
      </c>
      <c r="R29" s="1040"/>
      <c r="S29" s="1040"/>
      <c r="T29" s="1040"/>
      <c r="U29" s="1040"/>
      <c r="V29" s="1040">
        <v>2225</v>
      </c>
      <c r="W29" s="1040"/>
      <c r="X29" s="1040"/>
      <c r="Y29" s="1040"/>
      <c r="Z29" s="1040"/>
      <c r="AA29" s="1040">
        <v>2</v>
      </c>
      <c r="AB29" s="1040"/>
      <c r="AC29" s="1040"/>
      <c r="AD29" s="1040"/>
      <c r="AE29" s="1041"/>
      <c r="AF29" s="1015">
        <v>2</v>
      </c>
      <c r="AG29" s="1016"/>
      <c r="AH29" s="1016"/>
      <c r="AI29" s="1016"/>
      <c r="AJ29" s="1017"/>
      <c r="AK29" s="976">
        <v>361</v>
      </c>
      <c r="AL29" s="967"/>
      <c r="AM29" s="967"/>
      <c r="AN29" s="967"/>
      <c r="AO29" s="967"/>
      <c r="AP29" s="967">
        <v>0</v>
      </c>
      <c r="AQ29" s="967"/>
      <c r="AR29" s="967"/>
      <c r="AS29" s="967"/>
      <c r="AT29" s="967"/>
      <c r="AU29" s="967">
        <v>0</v>
      </c>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25</v>
      </c>
      <c r="R30" s="1040"/>
      <c r="S30" s="1040"/>
      <c r="T30" s="1040"/>
      <c r="U30" s="1040"/>
      <c r="V30" s="1040">
        <v>25</v>
      </c>
      <c r="W30" s="1040"/>
      <c r="X30" s="1040"/>
      <c r="Y30" s="1040"/>
      <c r="Z30" s="1040"/>
      <c r="AA30" s="1040">
        <v>0</v>
      </c>
      <c r="AB30" s="1040"/>
      <c r="AC30" s="1040"/>
      <c r="AD30" s="1040"/>
      <c r="AE30" s="1041"/>
      <c r="AF30" s="1015" t="s">
        <v>111</v>
      </c>
      <c r="AG30" s="1016"/>
      <c r="AH30" s="1016"/>
      <c r="AI30" s="1016"/>
      <c r="AJ30" s="1017"/>
      <c r="AK30" s="976">
        <v>7</v>
      </c>
      <c r="AL30" s="967"/>
      <c r="AM30" s="967"/>
      <c r="AN30" s="967"/>
      <c r="AO30" s="967"/>
      <c r="AP30" s="967">
        <v>0</v>
      </c>
      <c r="AQ30" s="967"/>
      <c r="AR30" s="967"/>
      <c r="AS30" s="967"/>
      <c r="AT30" s="967"/>
      <c r="AU30" s="967">
        <v>0</v>
      </c>
      <c r="AV30" s="967"/>
      <c r="AW30" s="967"/>
      <c r="AX30" s="967"/>
      <c r="AY30" s="96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15</v>
      </c>
      <c r="R31" s="1040"/>
      <c r="S31" s="1040"/>
      <c r="T31" s="1040"/>
      <c r="U31" s="1040"/>
      <c r="V31" s="1040">
        <v>15</v>
      </c>
      <c r="W31" s="1040"/>
      <c r="X31" s="1040"/>
      <c r="Y31" s="1040"/>
      <c r="Z31" s="1040"/>
      <c r="AA31" s="1040">
        <v>0</v>
      </c>
      <c r="AB31" s="1040"/>
      <c r="AC31" s="1040"/>
      <c r="AD31" s="1040"/>
      <c r="AE31" s="1041"/>
      <c r="AF31" s="1015" t="s">
        <v>111</v>
      </c>
      <c r="AG31" s="1016"/>
      <c r="AH31" s="1016"/>
      <c r="AI31" s="1016"/>
      <c r="AJ31" s="1017"/>
      <c r="AK31" s="976">
        <v>8</v>
      </c>
      <c r="AL31" s="967"/>
      <c r="AM31" s="967"/>
      <c r="AN31" s="967"/>
      <c r="AO31" s="967"/>
      <c r="AP31" s="967">
        <v>0</v>
      </c>
      <c r="AQ31" s="967"/>
      <c r="AR31" s="967"/>
      <c r="AS31" s="967"/>
      <c r="AT31" s="967"/>
      <c r="AU31" s="967">
        <v>0</v>
      </c>
      <c r="AV31" s="967"/>
      <c r="AW31" s="967"/>
      <c r="AX31" s="967"/>
      <c r="AY31" s="967"/>
      <c r="AZ31" s="1038"/>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318</v>
      </c>
      <c r="R32" s="1040"/>
      <c r="S32" s="1040"/>
      <c r="T32" s="1040"/>
      <c r="U32" s="1040"/>
      <c r="V32" s="1040">
        <v>318</v>
      </c>
      <c r="W32" s="1040"/>
      <c r="X32" s="1040"/>
      <c r="Y32" s="1040"/>
      <c r="Z32" s="1040"/>
      <c r="AA32" s="1040">
        <v>0</v>
      </c>
      <c r="AB32" s="1040"/>
      <c r="AC32" s="1040"/>
      <c r="AD32" s="1040"/>
      <c r="AE32" s="1041"/>
      <c r="AF32" s="1015" t="s">
        <v>111</v>
      </c>
      <c r="AG32" s="1016"/>
      <c r="AH32" s="1016"/>
      <c r="AI32" s="1016"/>
      <c r="AJ32" s="1017"/>
      <c r="AK32" s="976">
        <v>87</v>
      </c>
      <c r="AL32" s="967"/>
      <c r="AM32" s="967"/>
      <c r="AN32" s="967"/>
      <c r="AO32" s="967"/>
      <c r="AP32" s="967">
        <v>0</v>
      </c>
      <c r="AQ32" s="967"/>
      <c r="AR32" s="967"/>
      <c r="AS32" s="967"/>
      <c r="AT32" s="967"/>
      <c r="AU32" s="967">
        <v>0</v>
      </c>
      <c r="AV32" s="967"/>
      <c r="AW32" s="967"/>
      <c r="AX32" s="967"/>
      <c r="AY32" s="967"/>
      <c r="AZ32" s="1038"/>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387</v>
      </c>
      <c r="C33" s="1034"/>
      <c r="D33" s="1034"/>
      <c r="E33" s="1034"/>
      <c r="F33" s="1034"/>
      <c r="G33" s="1034"/>
      <c r="H33" s="1034"/>
      <c r="I33" s="1034"/>
      <c r="J33" s="1034"/>
      <c r="K33" s="1034"/>
      <c r="L33" s="1034"/>
      <c r="M33" s="1034"/>
      <c r="N33" s="1034"/>
      <c r="O33" s="1034"/>
      <c r="P33" s="1035"/>
      <c r="Q33" s="1039">
        <v>740</v>
      </c>
      <c r="R33" s="1040"/>
      <c r="S33" s="1040"/>
      <c r="T33" s="1040"/>
      <c r="U33" s="1040"/>
      <c r="V33" s="1040">
        <v>631</v>
      </c>
      <c r="W33" s="1040"/>
      <c r="X33" s="1040"/>
      <c r="Y33" s="1040"/>
      <c r="Z33" s="1040"/>
      <c r="AA33" s="1040">
        <v>110</v>
      </c>
      <c r="AB33" s="1040"/>
      <c r="AC33" s="1040"/>
      <c r="AD33" s="1040"/>
      <c r="AE33" s="1041"/>
      <c r="AF33" s="1015">
        <v>2216</v>
      </c>
      <c r="AG33" s="1016"/>
      <c r="AH33" s="1016"/>
      <c r="AI33" s="1016"/>
      <c r="AJ33" s="1017"/>
      <c r="AK33" s="976">
        <v>0</v>
      </c>
      <c r="AL33" s="967"/>
      <c r="AM33" s="967"/>
      <c r="AN33" s="967"/>
      <c r="AO33" s="967"/>
      <c r="AP33" s="967">
        <v>629</v>
      </c>
      <c r="AQ33" s="967"/>
      <c r="AR33" s="967"/>
      <c r="AS33" s="967"/>
      <c r="AT33" s="967"/>
      <c r="AU33" s="967">
        <v>0</v>
      </c>
      <c r="AV33" s="967"/>
      <c r="AW33" s="967"/>
      <c r="AX33" s="967"/>
      <c r="AY33" s="967"/>
      <c r="AZ33" s="1038"/>
      <c r="BA33" s="1038"/>
      <c r="BB33" s="1038"/>
      <c r="BC33" s="1038"/>
      <c r="BD33" s="1038"/>
      <c r="BE33" s="1028" t="s">
        <v>388</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389</v>
      </c>
      <c r="C34" s="1034"/>
      <c r="D34" s="1034"/>
      <c r="E34" s="1034"/>
      <c r="F34" s="1034"/>
      <c r="G34" s="1034"/>
      <c r="H34" s="1034"/>
      <c r="I34" s="1034"/>
      <c r="J34" s="1034"/>
      <c r="K34" s="1034"/>
      <c r="L34" s="1034"/>
      <c r="M34" s="1034"/>
      <c r="N34" s="1034"/>
      <c r="O34" s="1034"/>
      <c r="P34" s="1035"/>
      <c r="Q34" s="1039">
        <v>1453</v>
      </c>
      <c r="R34" s="1040"/>
      <c r="S34" s="1040"/>
      <c r="T34" s="1040"/>
      <c r="U34" s="1040"/>
      <c r="V34" s="1040">
        <v>1451</v>
      </c>
      <c r="W34" s="1040"/>
      <c r="X34" s="1040"/>
      <c r="Y34" s="1040"/>
      <c r="Z34" s="1040"/>
      <c r="AA34" s="1040">
        <v>1</v>
      </c>
      <c r="AB34" s="1040"/>
      <c r="AC34" s="1040"/>
      <c r="AD34" s="1040"/>
      <c r="AE34" s="1041"/>
      <c r="AF34" s="1015">
        <v>1</v>
      </c>
      <c r="AG34" s="1016"/>
      <c r="AH34" s="1016"/>
      <c r="AI34" s="1016"/>
      <c r="AJ34" s="1017"/>
      <c r="AK34" s="976">
        <v>992</v>
      </c>
      <c r="AL34" s="967"/>
      <c r="AM34" s="967"/>
      <c r="AN34" s="967"/>
      <c r="AO34" s="967"/>
      <c r="AP34" s="967">
        <v>11575</v>
      </c>
      <c r="AQ34" s="967"/>
      <c r="AR34" s="967"/>
      <c r="AS34" s="967"/>
      <c r="AT34" s="967"/>
      <c r="AU34" s="967">
        <v>8878</v>
      </c>
      <c r="AV34" s="967"/>
      <c r="AW34" s="967"/>
      <c r="AX34" s="967"/>
      <c r="AY34" s="967"/>
      <c r="AZ34" s="1038"/>
      <c r="BA34" s="1038"/>
      <c r="BB34" s="1038"/>
      <c r="BC34" s="1038"/>
      <c r="BD34" s="1038"/>
      <c r="BE34" s="1028" t="s">
        <v>390</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391</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370</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2271</v>
      </c>
      <c r="AG63" s="955"/>
      <c r="AH63" s="955"/>
      <c r="AI63" s="955"/>
      <c r="AJ63" s="1026"/>
      <c r="AK63" s="1027"/>
      <c r="AL63" s="959"/>
      <c r="AM63" s="959"/>
      <c r="AN63" s="959"/>
      <c r="AO63" s="959"/>
      <c r="AP63" s="955">
        <v>12204</v>
      </c>
      <c r="AQ63" s="955"/>
      <c r="AR63" s="955"/>
      <c r="AS63" s="955"/>
      <c r="AT63" s="955"/>
      <c r="AU63" s="955">
        <v>8878</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394</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395</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538</v>
      </c>
      <c r="C68" s="982"/>
      <c r="D68" s="982"/>
      <c r="E68" s="982"/>
      <c r="F68" s="982"/>
      <c r="G68" s="982"/>
      <c r="H68" s="982"/>
      <c r="I68" s="982"/>
      <c r="J68" s="982"/>
      <c r="K68" s="982"/>
      <c r="L68" s="982"/>
      <c r="M68" s="982"/>
      <c r="N68" s="982"/>
      <c r="O68" s="982"/>
      <c r="P68" s="983"/>
      <c r="Q68" s="984">
        <v>2228</v>
      </c>
      <c r="R68" s="978"/>
      <c r="S68" s="978"/>
      <c r="T68" s="978"/>
      <c r="U68" s="978"/>
      <c r="V68" s="978">
        <v>2217</v>
      </c>
      <c r="W68" s="978"/>
      <c r="X68" s="978"/>
      <c r="Y68" s="978"/>
      <c r="Z68" s="978"/>
      <c r="AA68" s="978">
        <v>11</v>
      </c>
      <c r="AB68" s="978"/>
      <c r="AC68" s="978"/>
      <c r="AD68" s="978"/>
      <c r="AE68" s="978"/>
      <c r="AF68" s="978">
        <v>11</v>
      </c>
      <c r="AG68" s="978"/>
      <c r="AH68" s="978"/>
      <c r="AI68" s="978"/>
      <c r="AJ68" s="978"/>
      <c r="AK68" s="978">
        <v>150</v>
      </c>
      <c r="AL68" s="978"/>
      <c r="AM68" s="978"/>
      <c r="AN68" s="978"/>
      <c r="AO68" s="978"/>
      <c r="AP68" s="978">
        <v>1613</v>
      </c>
      <c r="AQ68" s="978"/>
      <c r="AR68" s="978"/>
      <c r="AS68" s="978"/>
      <c r="AT68" s="978"/>
      <c r="AU68" s="978">
        <v>212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539</v>
      </c>
      <c r="C69" s="971"/>
      <c r="D69" s="971"/>
      <c r="E69" s="971"/>
      <c r="F69" s="971"/>
      <c r="G69" s="971"/>
      <c r="H69" s="971"/>
      <c r="I69" s="971"/>
      <c r="J69" s="971"/>
      <c r="K69" s="971"/>
      <c r="L69" s="971"/>
      <c r="M69" s="971"/>
      <c r="N69" s="971"/>
      <c r="O69" s="971"/>
      <c r="P69" s="972"/>
      <c r="Q69" s="973">
        <v>5719</v>
      </c>
      <c r="R69" s="967"/>
      <c r="S69" s="967"/>
      <c r="T69" s="967"/>
      <c r="U69" s="967"/>
      <c r="V69" s="967">
        <v>5670</v>
      </c>
      <c r="W69" s="967"/>
      <c r="X69" s="967"/>
      <c r="Y69" s="967"/>
      <c r="Z69" s="967"/>
      <c r="AA69" s="967">
        <v>49</v>
      </c>
      <c r="AB69" s="967"/>
      <c r="AC69" s="967"/>
      <c r="AD69" s="967"/>
      <c r="AE69" s="967"/>
      <c r="AF69" s="967">
        <v>49</v>
      </c>
      <c r="AG69" s="967"/>
      <c r="AH69" s="967"/>
      <c r="AI69" s="967"/>
      <c r="AJ69" s="967"/>
      <c r="AK69" s="967">
        <v>5</v>
      </c>
      <c r="AL69" s="967"/>
      <c r="AM69" s="967"/>
      <c r="AN69" s="967"/>
      <c r="AO69" s="967"/>
      <c r="AP69" s="967">
        <v>0</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540</v>
      </c>
      <c r="C70" s="971"/>
      <c r="D70" s="971"/>
      <c r="E70" s="971"/>
      <c r="F70" s="971"/>
      <c r="G70" s="971"/>
      <c r="H70" s="971"/>
      <c r="I70" s="971"/>
      <c r="J70" s="971"/>
      <c r="K70" s="971"/>
      <c r="L70" s="971"/>
      <c r="M70" s="971"/>
      <c r="N70" s="971"/>
      <c r="O70" s="971"/>
      <c r="P70" s="972"/>
      <c r="Q70" s="973">
        <v>134</v>
      </c>
      <c r="R70" s="967"/>
      <c r="S70" s="967"/>
      <c r="T70" s="967"/>
      <c r="U70" s="967"/>
      <c r="V70" s="967">
        <v>112</v>
      </c>
      <c r="W70" s="967"/>
      <c r="X70" s="967"/>
      <c r="Y70" s="967"/>
      <c r="Z70" s="967"/>
      <c r="AA70" s="967">
        <v>22</v>
      </c>
      <c r="AB70" s="967"/>
      <c r="AC70" s="967"/>
      <c r="AD70" s="967"/>
      <c r="AE70" s="967"/>
      <c r="AF70" s="967">
        <v>22</v>
      </c>
      <c r="AG70" s="967"/>
      <c r="AH70" s="967"/>
      <c r="AI70" s="967"/>
      <c r="AJ70" s="967"/>
      <c r="AK70" s="967">
        <v>2</v>
      </c>
      <c r="AL70" s="967"/>
      <c r="AM70" s="967"/>
      <c r="AN70" s="967"/>
      <c r="AO70" s="967"/>
      <c r="AP70" s="967">
        <v>9</v>
      </c>
      <c r="AQ70" s="967"/>
      <c r="AR70" s="967"/>
      <c r="AS70" s="967"/>
      <c r="AT70" s="967"/>
      <c r="AU70" s="967">
        <v>2</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544</v>
      </c>
      <c r="C71" s="971"/>
      <c r="D71" s="971"/>
      <c r="E71" s="971"/>
      <c r="F71" s="971"/>
      <c r="G71" s="971"/>
      <c r="H71" s="971"/>
      <c r="I71" s="971"/>
      <c r="J71" s="971"/>
      <c r="K71" s="971"/>
      <c r="L71" s="971"/>
      <c r="M71" s="971"/>
      <c r="N71" s="971"/>
      <c r="O71" s="971"/>
      <c r="P71" s="972"/>
      <c r="Q71" s="973">
        <v>101</v>
      </c>
      <c r="R71" s="967"/>
      <c r="S71" s="967"/>
      <c r="T71" s="967"/>
      <c r="U71" s="967"/>
      <c r="V71" s="967">
        <v>100</v>
      </c>
      <c r="W71" s="967"/>
      <c r="X71" s="967"/>
      <c r="Y71" s="967"/>
      <c r="Z71" s="967"/>
      <c r="AA71" s="967">
        <v>1</v>
      </c>
      <c r="AB71" s="967"/>
      <c r="AC71" s="967"/>
      <c r="AD71" s="967"/>
      <c r="AE71" s="967"/>
      <c r="AF71" s="967">
        <v>1</v>
      </c>
      <c r="AG71" s="967"/>
      <c r="AH71" s="967"/>
      <c r="AI71" s="967"/>
      <c r="AJ71" s="967"/>
      <c r="AK71" s="967">
        <v>0</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541</v>
      </c>
      <c r="C72" s="971"/>
      <c r="D72" s="971"/>
      <c r="E72" s="971"/>
      <c r="F72" s="971"/>
      <c r="G72" s="971"/>
      <c r="H72" s="971"/>
      <c r="I72" s="971"/>
      <c r="J72" s="971"/>
      <c r="K72" s="971"/>
      <c r="L72" s="971"/>
      <c r="M72" s="971"/>
      <c r="N72" s="971"/>
      <c r="O72" s="971"/>
      <c r="P72" s="972"/>
      <c r="Q72" s="973">
        <v>346</v>
      </c>
      <c r="R72" s="967"/>
      <c r="S72" s="967"/>
      <c r="T72" s="967"/>
      <c r="U72" s="967"/>
      <c r="V72" s="967">
        <v>346</v>
      </c>
      <c r="W72" s="967"/>
      <c r="X72" s="967"/>
      <c r="Y72" s="967"/>
      <c r="Z72" s="967"/>
      <c r="AA72" s="967">
        <v>0</v>
      </c>
      <c r="AB72" s="967"/>
      <c r="AC72" s="967"/>
      <c r="AD72" s="967"/>
      <c r="AE72" s="967"/>
      <c r="AF72" s="967">
        <v>0</v>
      </c>
      <c r="AG72" s="967"/>
      <c r="AH72" s="967"/>
      <c r="AI72" s="967"/>
      <c r="AJ72" s="967"/>
      <c r="AK72" s="967">
        <v>6</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542</v>
      </c>
      <c r="C73" s="971"/>
      <c r="D73" s="971"/>
      <c r="E73" s="971"/>
      <c r="F73" s="971"/>
      <c r="G73" s="971"/>
      <c r="H73" s="971"/>
      <c r="I73" s="971"/>
      <c r="J73" s="971"/>
      <c r="K73" s="971"/>
      <c r="L73" s="971"/>
      <c r="M73" s="971"/>
      <c r="N73" s="971"/>
      <c r="O73" s="971"/>
      <c r="P73" s="972"/>
      <c r="Q73" s="973">
        <v>1264</v>
      </c>
      <c r="R73" s="967"/>
      <c r="S73" s="967"/>
      <c r="T73" s="967"/>
      <c r="U73" s="967"/>
      <c r="V73" s="967">
        <v>1210</v>
      </c>
      <c r="W73" s="967"/>
      <c r="X73" s="967"/>
      <c r="Y73" s="967"/>
      <c r="Z73" s="967"/>
      <c r="AA73" s="967">
        <v>53</v>
      </c>
      <c r="AB73" s="967"/>
      <c r="AC73" s="967"/>
      <c r="AD73" s="967"/>
      <c r="AE73" s="967"/>
      <c r="AF73" s="967">
        <v>53</v>
      </c>
      <c r="AG73" s="967"/>
      <c r="AH73" s="967"/>
      <c r="AI73" s="967"/>
      <c r="AJ73" s="967"/>
      <c r="AK73" s="967">
        <v>0</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543</v>
      </c>
      <c r="C74" s="971"/>
      <c r="D74" s="971"/>
      <c r="E74" s="971"/>
      <c r="F74" s="971"/>
      <c r="G74" s="971"/>
      <c r="H74" s="971"/>
      <c r="I74" s="971"/>
      <c r="J74" s="971"/>
      <c r="K74" s="971"/>
      <c r="L74" s="971"/>
      <c r="M74" s="971"/>
      <c r="N74" s="971"/>
      <c r="O74" s="971"/>
      <c r="P74" s="972"/>
      <c r="Q74" s="973">
        <v>14880</v>
      </c>
      <c r="R74" s="967"/>
      <c r="S74" s="967"/>
      <c r="T74" s="967"/>
      <c r="U74" s="967"/>
      <c r="V74" s="967">
        <v>14267</v>
      </c>
      <c r="W74" s="967"/>
      <c r="X74" s="967"/>
      <c r="Y74" s="967"/>
      <c r="Z74" s="967"/>
      <c r="AA74" s="967">
        <v>613</v>
      </c>
      <c r="AB74" s="967"/>
      <c r="AC74" s="967"/>
      <c r="AD74" s="967"/>
      <c r="AE74" s="967"/>
      <c r="AF74" s="967">
        <v>612</v>
      </c>
      <c r="AG74" s="967"/>
      <c r="AH74" s="967"/>
      <c r="AI74" s="967"/>
      <c r="AJ74" s="967"/>
      <c r="AK74" s="967">
        <v>0</v>
      </c>
      <c r="AL74" s="967"/>
      <c r="AM74" s="967"/>
      <c r="AN74" s="967"/>
      <c r="AO74" s="967"/>
      <c r="AP74" s="967">
        <v>1742</v>
      </c>
      <c r="AQ74" s="967"/>
      <c r="AR74" s="967"/>
      <c r="AS74" s="967"/>
      <c r="AT74" s="967"/>
      <c r="AU74" s="967">
        <v>89</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370</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748</v>
      </c>
      <c r="AG88" s="955"/>
      <c r="AH88" s="955"/>
      <c r="AI88" s="955"/>
      <c r="AJ88" s="955"/>
      <c r="AK88" s="959"/>
      <c r="AL88" s="959"/>
      <c r="AM88" s="959"/>
      <c r="AN88" s="959"/>
      <c r="AO88" s="959"/>
      <c r="AP88" s="955">
        <v>3364</v>
      </c>
      <c r="AQ88" s="955"/>
      <c r="AR88" s="955"/>
      <c r="AS88" s="955"/>
      <c r="AT88" s="955"/>
      <c r="AU88" s="955">
        <v>303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0</v>
      </c>
      <c r="CS102" s="947"/>
      <c r="CT102" s="947"/>
      <c r="CU102" s="947"/>
      <c r="CV102" s="948"/>
      <c r="CW102" s="946">
        <v>9</v>
      </c>
      <c r="CX102" s="947"/>
      <c r="CY102" s="947"/>
      <c r="CZ102" s="947"/>
      <c r="DA102" s="948"/>
      <c r="DB102" s="946">
        <v>0</v>
      </c>
      <c r="DC102" s="947"/>
      <c r="DD102" s="947"/>
      <c r="DE102" s="947"/>
      <c r="DF102" s="948"/>
      <c r="DG102" s="946">
        <v>749</v>
      </c>
      <c r="DH102" s="947"/>
      <c r="DI102" s="947"/>
      <c r="DJ102" s="947"/>
      <c r="DK102" s="948"/>
      <c r="DL102" s="946">
        <v>0</v>
      </c>
      <c r="DM102" s="947"/>
      <c r="DN102" s="947"/>
      <c r="DO102" s="947"/>
      <c r="DP102" s="948"/>
      <c r="DQ102" s="946">
        <v>743</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286</v>
      </c>
      <c r="AG109" s="888"/>
      <c r="AH109" s="888"/>
      <c r="AI109" s="888"/>
      <c r="AJ109" s="889"/>
      <c r="AK109" s="890" t="s">
        <v>285</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286</v>
      </c>
      <c r="BW109" s="888"/>
      <c r="BX109" s="888"/>
      <c r="BY109" s="888"/>
      <c r="BZ109" s="889"/>
      <c r="CA109" s="890" t="s">
        <v>285</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286</v>
      </c>
      <c r="DM109" s="888"/>
      <c r="DN109" s="888"/>
      <c r="DO109" s="888"/>
      <c r="DP109" s="889"/>
      <c r="DQ109" s="890" t="s">
        <v>285</v>
      </c>
      <c r="DR109" s="888"/>
      <c r="DS109" s="888"/>
      <c r="DT109" s="888"/>
      <c r="DU109" s="889"/>
      <c r="DV109" s="890" t="s">
        <v>406</v>
      </c>
      <c r="DW109" s="888"/>
      <c r="DX109" s="888"/>
      <c r="DY109" s="888"/>
      <c r="DZ109" s="919"/>
    </row>
    <row r="110" spans="1:131" s="197" customFormat="1" ht="26.25" customHeight="1">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1061138</v>
      </c>
      <c r="AB110" s="873"/>
      <c r="AC110" s="873"/>
      <c r="AD110" s="873"/>
      <c r="AE110" s="874"/>
      <c r="AF110" s="875">
        <v>1028589</v>
      </c>
      <c r="AG110" s="873"/>
      <c r="AH110" s="873"/>
      <c r="AI110" s="873"/>
      <c r="AJ110" s="874"/>
      <c r="AK110" s="875">
        <v>1057564</v>
      </c>
      <c r="AL110" s="873"/>
      <c r="AM110" s="873"/>
      <c r="AN110" s="873"/>
      <c r="AO110" s="874"/>
      <c r="AP110" s="876">
        <v>14.5</v>
      </c>
      <c r="AQ110" s="877"/>
      <c r="AR110" s="877"/>
      <c r="AS110" s="877"/>
      <c r="AT110" s="878"/>
      <c r="AU110" s="920" t="s">
        <v>61</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11906114</v>
      </c>
      <c r="BR110" s="800"/>
      <c r="BS110" s="800"/>
      <c r="BT110" s="800"/>
      <c r="BU110" s="800"/>
      <c r="BV110" s="800">
        <v>14086965</v>
      </c>
      <c r="BW110" s="800"/>
      <c r="BX110" s="800"/>
      <c r="BY110" s="800"/>
      <c r="BZ110" s="800"/>
      <c r="CA110" s="800">
        <v>15525440</v>
      </c>
      <c r="CB110" s="800"/>
      <c r="CC110" s="800"/>
      <c r="CD110" s="800"/>
      <c r="CE110" s="800"/>
      <c r="CF110" s="861">
        <v>213</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413</v>
      </c>
      <c r="BA111" s="768"/>
      <c r="BB111" s="768"/>
      <c r="BC111" s="768"/>
      <c r="BD111" s="768"/>
      <c r="BE111" s="768"/>
      <c r="BF111" s="768"/>
      <c r="BG111" s="768"/>
      <c r="BH111" s="768"/>
      <c r="BI111" s="768"/>
      <c r="BJ111" s="768"/>
      <c r="BK111" s="768"/>
      <c r="BL111" s="768"/>
      <c r="BM111" s="768"/>
      <c r="BN111" s="768"/>
      <c r="BO111" s="768"/>
      <c r="BP111" s="769"/>
      <c r="BQ111" s="770" t="s">
        <v>111</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414</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415</v>
      </c>
      <c r="B112" s="903"/>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9687336</v>
      </c>
      <c r="BR112" s="771"/>
      <c r="BS112" s="771"/>
      <c r="BT112" s="771"/>
      <c r="BU112" s="771"/>
      <c r="BV112" s="771">
        <v>9392053</v>
      </c>
      <c r="BW112" s="771"/>
      <c r="BX112" s="771"/>
      <c r="BY112" s="771"/>
      <c r="BZ112" s="771"/>
      <c r="CA112" s="771">
        <v>8878166</v>
      </c>
      <c r="CB112" s="771"/>
      <c r="CC112" s="771"/>
      <c r="CD112" s="771"/>
      <c r="CE112" s="771"/>
      <c r="CF112" s="848">
        <v>121.8</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794756</v>
      </c>
      <c r="AB113" s="909"/>
      <c r="AC113" s="909"/>
      <c r="AD113" s="909"/>
      <c r="AE113" s="910"/>
      <c r="AF113" s="911">
        <v>812872</v>
      </c>
      <c r="AG113" s="909"/>
      <c r="AH113" s="909"/>
      <c r="AI113" s="909"/>
      <c r="AJ113" s="910"/>
      <c r="AK113" s="911">
        <v>799925</v>
      </c>
      <c r="AL113" s="909"/>
      <c r="AM113" s="909"/>
      <c r="AN113" s="909"/>
      <c r="AO113" s="910"/>
      <c r="AP113" s="912">
        <v>11</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v>401681</v>
      </c>
      <c r="BR113" s="771"/>
      <c r="BS113" s="771"/>
      <c r="BT113" s="771"/>
      <c r="BU113" s="771"/>
      <c r="BV113" s="771">
        <v>308352</v>
      </c>
      <c r="BW113" s="771"/>
      <c r="BX113" s="771"/>
      <c r="BY113" s="771"/>
      <c r="BZ113" s="771"/>
      <c r="CA113" s="771">
        <v>302961</v>
      </c>
      <c r="CB113" s="771"/>
      <c r="CC113" s="771"/>
      <c r="CD113" s="771"/>
      <c r="CE113" s="771"/>
      <c r="CF113" s="848">
        <v>4.2</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97806</v>
      </c>
      <c r="AB114" s="784"/>
      <c r="AC114" s="784"/>
      <c r="AD114" s="784"/>
      <c r="AE114" s="785"/>
      <c r="AF114" s="786">
        <v>97997</v>
      </c>
      <c r="AG114" s="784"/>
      <c r="AH114" s="784"/>
      <c r="AI114" s="784"/>
      <c r="AJ114" s="785"/>
      <c r="AK114" s="786">
        <v>97977</v>
      </c>
      <c r="AL114" s="784"/>
      <c r="AM114" s="784"/>
      <c r="AN114" s="784"/>
      <c r="AO114" s="785"/>
      <c r="AP114" s="754">
        <v>1.3</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2821482</v>
      </c>
      <c r="BR114" s="771"/>
      <c r="BS114" s="771"/>
      <c r="BT114" s="771"/>
      <c r="BU114" s="771"/>
      <c r="BV114" s="771">
        <v>2129968</v>
      </c>
      <c r="BW114" s="771"/>
      <c r="BX114" s="771"/>
      <c r="BY114" s="771"/>
      <c r="BZ114" s="771"/>
      <c r="CA114" s="771">
        <v>1808576</v>
      </c>
      <c r="CB114" s="771"/>
      <c r="CC114" s="771"/>
      <c r="CD114" s="771"/>
      <c r="CE114" s="771"/>
      <c r="CF114" s="848">
        <v>24.8</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111</v>
      </c>
      <c r="AB115" s="909"/>
      <c r="AC115" s="909"/>
      <c r="AD115" s="909"/>
      <c r="AE115" s="910"/>
      <c r="AF115" s="911" t="s">
        <v>111</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v>208518</v>
      </c>
      <c r="BR115" s="771"/>
      <c r="BS115" s="771"/>
      <c r="BT115" s="771"/>
      <c r="BU115" s="771"/>
      <c r="BV115" s="771">
        <v>309310</v>
      </c>
      <c r="BW115" s="771"/>
      <c r="BX115" s="771"/>
      <c r="BY115" s="771"/>
      <c r="BZ115" s="771"/>
      <c r="CA115" s="771">
        <v>743278</v>
      </c>
      <c r="CB115" s="771"/>
      <c r="CC115" s="771"/>
      <c r="CD115" s="771"/>
      <c r="CE115" s="771"/>
      <c r="CF115" s="848">
        <v>10.199999999999999</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1953700</v>
      </c>
      <c r="AB117" s="895"/>
      <c r="AC117" s="895"/>
      <c r="AD117" s="895"/>
      <c r="AE117" s="896"/>
      <c r="AF117" s="898">
        <v>1939458</v>
      </c>
      <c r="AG117" s="895"/>
      <c r="AH117" s="895"/>
      <c r="AI117" s="895"/>
      <c r="AJ117" s="896"/>
      <c r="AK117" s="898">
        <v>1955466</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286</v>
      </c>
      <c r="AG118" s="888"/>
      <c r="AH118" s="888"/>
      <c r="AI118" s="888"/>
      <c r="AJ118" s="889"/>
      <c r="AK118" s="890" t="s">
        <v>285</v>
      </c>
      <c r="AL118" s="888"/>
      <c r="AM118" s="888"/>
      <c r="AN118" s="888"/>
      <c r="AO118" s="889"/>
      <c r="AP118" s="891" t="s">
        <v>406</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434</v>
      </c>
      <c r="BP118" s="838"/>
      <c r="BQ118" s="857">
        <v>25025131</v>
      </c>
      <c r="BR118" s="858"/>
      <c r="BS118" s="858"/>
      <c r="BT118" s="858"/>
      <c r="BU118" s="858"/>
      <c r="BV118" s="858">
        <v>26226648</v>
      </c>
      <c r="BW118" s="858"/>
      <c r="BX118" s="858"/>
      <c r="BY118" s="858"/>
      <c r="BZ118" s="858"/>
      <c r="CA118" s="858">
        <v>27258421</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4480782</v>
      </c>
      <c r="BR119" s="800"/>
      <c r="BS119" s="800"/>
      <c r="BT119" s="800"/>
      <c r="BU119" s="800"/>
      <c r="BV119" s="800">
        <v>4377825</v>
      </c>
      <c r="BW119" s="800"/>
      <c r="BX119" s="800"/>
      <c r="BY119" s="800"/>
      <c r="BZ119" s="800"/>
      <c r="CA119" s="800">
        <v>4457416</v>
      </c>
      <c r="CB119" s="800"/>
      <c r="CC119" s="800"/>
      <c r="CD119" s="800"/>
      <c r="CE119" s="800"/>
      <c r="CF119" s="861">
        <v>61.1</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414</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260598</v>
      </c>
      <c r="BR120" s="771"/>
      <c r="BS120" s="771"/>
      <c r="BT120" s="771"/>
      <c r="BU120" s="771"/>
      <c r="BV120" s="771">
        <v>247668</v>
      </c>
      <c r="BW120" s="771"/>
      <c r="BX120" s="771"/>
      <c r="BY120" s="771"/>
      <c r="BZ120" s="771"/>
      <c r="CA120" s="771">
        <v>230841</v>
      </c>
      <c r="CB120" s="771"/>
      <c r="CC120" s="771"/>
      <c r="CD120" s="771"/>
      <c r="CE120" s="771"/>
      <c r="CF120" s="848">
        <v>3.2</v>
      </c>
      <c r="CG120" s="849"/>
      <c r="CH120" s="849"/>
      <c r="CI120" s="849"/>
      <c r="CJ120" s="849"/>
      <c r="CK120" s="850" t="s">
        <v>440</v>
      </c>
      <c r="CL120" s="810"/>
      <c r="CM120" s="810"/>
      <c r="CN120" s="810"/>
      <c r="CO120" s="811"/>
      <c r="CP120" s="854" t="s">
        <v>389</v>
      </c>
      <c r="CQ120" s="855"/>
      <c r="CR120" s="855"/>
      <c r="CS120" s="855"/>
      <c r="CT120" s="855"/>
      <c r="CU120" s="855"/>
      <c r="CV120" s="855"/>
      <c r="CW120" s="855"/>
      <c r="CX120" s="855"/>
      <c r="CY120" s="855"/>
      <c r="CZ120" s="855"/>
      <c r="DA120" s="855"/>
      <c r="DB120" s="855"/>
      <c r="DC120" s="855"/>
      <c r="DD120" s="855"/>
      <c r="DE120" s="855"/>
      <c r="DF120" s="856"/>
      <c r="DG120" s="799">
        <v>9687336</v>
      </c>
      <c r="DH120" s="800"/>
      <c r="DI120" s="800"/>
      <c r="DJ120" s="800"/>
      <c r="DK120" s="800"/>
      <c r="DL120" s="800">
        <v>9392053</v>
      </c>
      <c r="DM120" s="800"/>
      <c r="DN120" s="800"/>
      <c r="DO120" s="800"/>
      <c r="DP120" s="800"/>
      <c r="DQ120" s="800">
        <v>8878166</v>
      </c>
      <c r="DR120" s="800"/>
      <c r="DS120" s="800"/>
      <c r="DT120" s="800"/>
      <c r="DU120" s="800"/>
      <c r="DV120" s="801">
        <v>121.8</v>
      </c>
      <c r="DW120" s="801"/>
      <c r="DX120" s="801"/>
      <c r="DY120" s="801"/>
      <c r="DZ120" s="802"/>
    </row>
    <row r="121" spans="1:130" s="197" customFormat="1" ht="26.25" customHeight="1">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16743502</v>
      </c>
      <c r="BR121" s="858"/>
      <c r="BS121" s="858"/>
      <c r="BT121" s="858"/>
      <c r="BU121" s="858"/>
      <c r="BV121" s="858">
        <v>17679492</v>
      </c>
      <c r="BW121" s="858"/>
      <c r="BX121" s="858"/>
      <c r="BY121" s="858"/>
      <c r="BZ121" s="858"/>
      <c r="CA121" s="858">
        <v>18181903</v>
      </c>
      <c r="CB121" s="858"/>
      <c r="CC121" s="858"/>
      <c r="CD121" s="858"/>
      <c r="CE121" s="858"/>
      <c r="CF121" s="859">
        <v>249.4</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t="s">
        <v>111</v>
      </c>
      <c r="DH121" s="771"/>
      <c r="DI121" s="771"/>
      <c r="DJ121" s="771"/>
      <c r="DK121" s="771"/>
      <c r="DL121" s="771" t="s">
        <v>111</v>
      </c>
      <c r="DM121" s="771"/>
      <c r="DN121" s="771"/>
      <c r="DO121" s="771"/>
      <c r="DP121" s="771"/>
      <c r="DQ121" s="771" t="s">
        <v>111</v>
      </c>
      <c r="DR121" s="771"/>
      <c r="DS121" s="771"/>
      <c r="DT121" s="771"/>
      <c r="DU121" s="771"/>
      <c r="DV121" s="823" t="s">
        <v>111</v>
      </c>
      <c r="DW121" s="823"/>
      <c r="DX121" s="823"/>
      <c r="DY121" s="823"/>
      <c r="DZ121" s="824"/>
    </row>
    <row r="122" spans="1:130" s="197" customFormat="1" ht="26.25" customHeight="1">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443</v>
      </c>
      <c r="BP122" s="838"/>
      <c r="BQ122" s="839">
        <v>21484882</v>
      </c>
      <c r="BR122" s="840"/>
      <c r="BS122" s="840"/>
      <c r="BT122" s="840"/>
      <c r="BU122" s="840"/>
      <c r="BV122" s="840">
        <v>22304985</v>
      </c>
      <c r="BW122" s="840"/>
      <c r="BX122" s="840"/>
      <c r="BY122" s="840"/>
      <c r="BZ122" s="840"/>
      <c r="CA122" s="840">
        <v>22870160</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48.3</v>
      </c>
      <c r="BR123" s="832"/>
      <c r="BS123" s="832"/>
      <c r="BT123" s="832"/>
      <c r="BU123" s="832"/>
      <c r="BV123" s="832">
        <v>52.8</v>
      </c>
      <c r="BW123" s="832"/>
      <c r="BX123" s="832"/>
      <c r="BY123" s="832"/>
      <c r="BZ123" s="832"/>
      <c r="CA123" s="832">
        <v>60.1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v>208429</v>
      </c>
      <c r="DH126" s="771"/>
      <c r="DI126" s="771"/>
      <c r="DJ126" s="771"/>
      <c r="DK126" s="771"/>
      <c r="DL126" s="771">
        <v>309307</v>
      </c>
      <c r="DM126" s="771"/>
      <c r="DN126" s="771"/>
      <c r="DO126" s="771"/>
      <c r="DP126" s="771"/>
      <c r="DQ126" s="771">
        <v>743278</v>
      </c>
      <c r="DR126" s="771"/>
      <c r="DS126" s="771"/>
      <c r="DT126" s="771"/>
      <c r="DU126" s="771"/>
      <c r="DV126" s="823">
        <v>10.199999999999999</v>
      </c>
      <c r="DW126" s="823"/>
      <c r="DX126" s="823"/>
      <c r="DY126" s="823"/>
      <c r="DZ126" s="824"/>
    </row>
    <row r="127" spans="1:130" s="197" customFormat="1" ht="26.25" customHeight="1" thickBot="1">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454</v>
      </c>
      <c r="AY127" s="758"/>
      <c r="AZ127" s="758"/>
      <c r="BA127" s="758"/>
      <c r="BB127" s="758"/>
      <c r="BC127" s="758"/>
      <c r="BD127" s="758"/>
      <c r="BE127" s="759"/>
      <c r="BF127" s="760" t="s">
        <v>111</v>
      </c>
      <c r="BG127" s="761"/>
      <c r="BH127" s="761"/>
      <c r="BI127" s="761"/>
      <c r="BJ127" s="761"/>
      <c r="BK127" s="761"/>
      <c r="BL127" s="762"/>
      <c r="BM127" s="760">
        <v>13.56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v>89</v>
      </c>
      <c r="DH127" s="820"/>
      <c r="DI127" s="820"/>
      <c r="DJ127" s="820"/>
      <c r="DK127" s="820"/>
      <c r="DL127" s="820">
        <v>3</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15114</v>
      </c>
      <c r="AB128" s="724"/>
      <c r="AC128" s="724"/>
      <c r="AD128" s="724"/>
      <c r="AE128" s="725"/>
      <c r="AF128" s="726">
        <v>17060</v>
      </c>
      <c r="AG128" s="724"/>
      <c r="AH128" s="724"/>
      <c r="AI128" s="724"/>
      <c r="AJ128" s="725"/>
      <c r="AK128" s="726">
        <v>14979</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111</v>
      </c>
      <c r="BG128" s="791"/>
      <c r="BH128" s="791"/>
      <c r="BI128" s="791"/>
      <c r="BJ128" s="791"/>
      <c r="BK128" s="791"/>
      <c r="BL128" s="792"/>
      <c r="BM128" s="790">
        <v>18.559999999999999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8745482</v>
      </c>
      <c r="AB129" s="784"/>
      <c r="AC129" s="784"/>
      <c r="AD129" s="784"/>
      <c r="AE129" s="785"/>
      <c r="AF129" s="786">
        <v>8860026</v>
      </c>
      <c r="AG129" s="784"/>
      <c r="AH129" s="784"/>
      <c r="AI129" s="784"/>
      <c r="AJ129" s="785"/>
      <c r="AK129" s="786">
        <v>8790103</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6.5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1420002</v>
      </c>
      <c r="AB130" s="784"/>
      <c r="AC130" s="784"/>
      <c r="AD130" s="784"/>
      <c r="AE130" s="785"/>
      <c r="AF130" s="786">
        <v>1433247</v>
      </c>
      <c r="AG130" s="784"/>
      <c r="AH130" s="784"/>
      <c r="AI130" s="784"/>
      <c r="AJ130" s="785"/>
      <c r="AK130" s="786">
        <v>1499884</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v>60.1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7325480</v>
      </c>
      <c r="AB131" s="717"/>
      <c r="AC131" s="717"/>
      <c r="AD131" s="717"/>
      <c r="AE131" s="718"/>
      <c r="AF131" s="719">
        <v>7426779</v>
      </c>
      <c r="AG131" s="717"/>
      <c r="AH131" s="717"/>
      <c r="AI131" s="717"/>
      <c r="AJ131" s="718"/>
      <c r="AK131" s="719">
        <v>7290219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7.079181159</v>
      </c>
      <c r="AB132" s="740"/>
      <c r="AC132" s="740"/>
      <c r="AD132" s="740"/>
      <c r="AE132" s="741"/>
      <c r="AF132" s="742">
        <v>6.5863142019999996</v>
      </c>
      <c r="AG132" s="740"/>
      <c r="AH132" s="740"/>
      <c r="AI132" s="740"/>
      <c r="AJ132" s="741"/>
      <c r="AK132" s="742">
        <v>6.0437553380000004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8.6</v>
      </c>
      <c r="AB133" s="749"/>
      <c r="AC133" s="749"/>
      <c r="AD133" s="749"/>
      <c r="AE133" s="750"/>
      <c r="AF133" s="748">
        <v>7.5</v>
      </c>
      <c r="AG133" s="749"/>
      <c r="AH133" s="749"/>
      <c r="AI133" s="749"/>
      <c r="AJ133" s="750"/>
      <c r="AK133" s="748">
        <v>6.5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cols>
    <col min="1" max="36" width="9" style="242" customWidth="1"/>
    <col min="37" max="16384" width="9" style="241" hidden="1"/>
  </cols>
  <sheetData>
    <row r="1" spans="1:36" ht="13.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c r="AJ16" s="241"/>
    </row>
    <row r="17" spans="34:36" ht="13.2">
      <c r="AJ17" s="241"/>
    </row>
    <row r="18" spans="34:36" ht="13.2"/>
    <row r="19" spans="34:36" ht="13.2"/>
    <row r="20" spans="34:36" ht="13.2">
      <c r="AI20" s="241"/>
      <c r="AJ20" s="241"/>
    </row>
    <row r="21" spans="34:36" ht="13.2">
      <c r="AJ21" s="241"/>
    </row>
    <row r="22" spans="34:36" ht="13.2"/>
    <row r="23" spans="34:36" ht="13.2">
      <c r="AI23" s="241"/>
      <c r="AJ23" s="241"/>
    </row>
    <row r="24" spans="34:36" ht="13.2">
      <c r="AJ24" s="241"/>
    </row>
    <row r="25" spans="34:36" ht="13.2">
      <c r="AJ25" s="241"/>
    </row>
    <row r="26" spans="34:36" ht="13.2">
      <c r="AI26" s="241"/>
      <c r="AJ26" s="241"/>
    </row>
    <row r="27" spans="34:36" ht="13.2"/>
    <row r="28" spans="34:36" ht="13.2">
      <c r="AI28" s="241"/>
      <c r="AJ28" s="241"/>
    </row>
    <row r="29" spans="34:36" ht="13.2">
      <c r="AJ29" s="241"/>
    </row>
    <row r="30" spans="34:36" ht="13.2"/>
    <row r="31" spans="34:36" ht="13.2">
      <c r="AH31" s="241"/>
      <c r="AI31" s="241"/>
      <c r="AJ31" s="241"/>
    </row>
    <row r="32" spans="34:36" ht="13.2"/>
    <row r="33" spans="28:36" ht="13.2">
      <c r="AI33" s="241"/>
      <c r="AJ33" s="241"/>
    </row>
    <row r="34" spans="28:36" ht="13.2">
      <c r="AF34" s="241"/>
    </row>
    <row r="35" spans="28:36" ht="13.2">
      <c r="AB35" s="241"/>
      <c r="AC35" s="241"/>
      <c r="AD35" s="241"/>
      <c r="AF35" s="241"/>
      <c r="AG35" s="241"/>
      <c r="AH35" s="241"/>
      <c r="AI35" s="241"/>
      <c r="AJ35" s="241"/>
    </row>
    <row r="36" spans="28:36" ht="13.2"/>
    <row r="37" spans="28:36" ht="13.2">
      <c r="AE37" s="241"/>
      <c r="AJ37" s="241"/>
    </row>
    <row r="38" spans="28:36" ht="13.2">
      <c r="AB38" s="241"/>
      <c r="AC38" s="241"/>
      <c r="AD38" s="241"/>
      <c r="AE38" s="241"/>
      <c r="AG38" s="241"/>
      <c r="AH38" s="241"/>
      <c r="AI38" s="241"/>
      <c r="AJ38" s="241"/>
    </row>
    <row r="39" spans="28:36" ht="13.2"/>
    <row r="40" spans="28:36" ht="13.2"/>
    <row r="41" spans="28:36" ht="13.2"/>
    <row r="42" spans="28:36" ht="13.2"/>
    <row r="43" spans="28:36" ht="13.2"/>
    <row r="44" spans="28:36" ht="13.2"/>
    <row r="45" spans="28:36" ht="13.2"/>
    <row r="46" spans="28:36" ht="13.2"/>
    <row r="47" spans="28:36" ht="13.2"/>
    <row r="48" spans="28:36" ht="13.2"/>
    <row r="49" spans="22:36" ht="13.2">
      <c r="AG49" s="241"/>
      <c r="AH49" s="241"/>
      <c r="AI49" s="241"/>
      <c r="AJ49" s="241"/>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41"/>
      <c r="AA63" s="241"/>
    </row>
    <row r="64" spans="22:36" ht="13.2">
      <c r="V64" s="241"/>
    </row>
    <row r="65" spans="15:36" ht="13.2">
      <c r="X65" s="241"/>
      <c r="Z65" s="241"/>
      <c r="AC65" s="241"/>
    </row>
    <row r="66" spans="15:36" ht="13.2">
      <c r="Q66" s="241"/>
      <c r="S66" s="241"/>
      <c r="U66" s="241"/>
      <c r="AF66" s="241"/>
    </row>
    <row r="67" spans="15:36" ht="13.2">
      <c r="O67" s="241"/>
      <c r="P67" s="241"/>
      <c r="R67" s="241"/>
      <c r="T67" s="241"/>
      <c r="Y67" s="241"/>
      <c r="AB67" s="241"/>
      <c r="AD67" s="241"/>
      <c r="AE67" s="241"/>
      <c r="AG67" s="241"/>
      <c r="AH67" s="241"/>
      <c r="AI67" s="241"/>
      <c r="AJ67" s="241"/>
    </row>
    <row r="68" spans="15:36" ht="13.2"/>
    <row r="69" spans="15:36" ht="13.2"/>
    <row r="70" spans="15:36" ht="13.2"/>
    <row r="71" spans="15:36" ht="13.2"/>
    <row r="72" spans="15:36" ht="13.2">
      <c r="AJ72" s="241"/>
    </row>
    <row r="73" spans="15:36" ht="13.2">
      <c r="AJ73" s="241"/>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41"/>
    </row>
    <row r="97" spans="24:36" ht="13.2">
      <c r="AA97" s="241"/>
    </row>
    <row r="98" spans="24:36" ht="13.2" hidden="1">
      <c r="AA98" s="241"/>
    </row>
    <row r="99" spans="24:36" ht="13.2" hidden="1">
      <c r="AA99" s="241"/>
    </row>
    <row r="100" spans="24:36" ht="13.2" hidden="1"/>
    <row r="101" spans="24:36" ht="12" hidden="1" customHeight="1">
      <c r="X101" s="241"/>
      <c r="Y101" s="241"/>
      <c r="Z101" s="241"/>
      <c r="AC101" s="241"/>
    </row>
    <row r="102" spans="24:36" ht="1.5" hidden="1" customHeight="1">
      <c r="AC102" s="241"/>
      <c r="AF102" s="241"/>
    </row>
    <row r="103" spans="24:36" ht="13.2" hidden="1">
      <c r="AB103" s="241"/>
      <c r="AD103" s="241"/>
      <c r="AE103" s="241"/>
      <c r="AF103" s="241"/>
      <c r="AG103" s="241"/>
      <c r="AH103" s="241"/>
      <c r="AI103" s="241"/>
      <c r="AJ103" s="241"/>
    </row>
    <row r="104" spans="24:36" ht="13.2" hidden="1">
      <c r="AD104" s="241"/>
      <c r="AE104" s="241"/>
      <c r="AG104" s="241"/>
      <c r="AH104" s="241"/>
      <c r="AI104" s="241"/>
      <c r="AJ104" s="241"/>
    </row>
    <row r="105" spans="24:36" ht="12.75" hidden="1" customHeight="1"/>
    <row r="106" spans="24:36" ht="13.2" hidden="1"/>
    <row r="107" spans="24:36" ht="13.2" hidden="1"/>
    <row r="108" spans="24:36" ht="13.2" hidden="1"/>
    <row r="109" spans="24:36" ht="13.2" hidden="1"/>
    <row r="110" spans="24:36" ht="13.2"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cols>
    <col min="1" max="1" width="9.109375" style="242" customWidth="1"/>
    <col min="2" max="15" width="9" style="242" customWidth="1"/>
    <col min="16" max="16" width="9.109375" style="242" bestFit="1" customWidth="1"/>
    <col min="17" max="34" width="9" style="242" customWidth="1"/>
    <col min="35" max="16384" width="9" style="241" hidden="1"/>
  </cols>
  <sheetData>
    <row r="1" spans="2:34" ht="13.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ht="13.2"/>
    <row r="3" spans="2:34" ht="13.2"/>
    <row r="4" spans="2:34" ht="13.2">
      <c r="R4" s="241"/>
      <c r="S4" s="241"/>
      <c r="T4" s="241"/>
      <c r="U4" s="241"/>
      <c r="V4" s="241"/>
      <c r="W4" s="241"/>
      <c r="X4" s="241"/>
      <c r="Y4" s="241"/>
      <c r="Z4" s="241"/>
      <c r="AA4" s="241"/>
      <c r="AB4" s="241"/>
      <c r="AC4" s="241"/>
      <c r="AD4" s="241"/>
      <c r="AE4" s="241"/>
      <c r="AF4" s="241"/>
      <c r="AG4" s="241"/>
      <c r="AH4" s="241"/>
    </row>
    <row r="5" spans="2:34" ht="13.2">
      <c r="R5" s="241"/>
      <c r="S5" s="241"/>
      <c r="T5" s="241"/>
      <c r="U5" s="241"/>
      <c r="V5" s="241"/>
      <c r="W5" s="241"/>
      <c r="X5" s="241"/>
      <c r="Y5" s="241"/>
      <c r="Z5" s="241"/>
      <c r="AA5" s="241"/>
      <c r="AB5" s="241"/>
      <c r="AC5" s="241"/>
      <c r="AD5" s="241"/>
      <c r="AE5" s="241"/>
      <c r="AF5" s="241"/>
      <c r="AG5" s="241"/>
      <c r="AH5" s="241"/>
    </row>
    <row r="6" spans="2:34" ht="13.2"/>
    <row r="7" spans="2:34" ht="13.2"/>
    <row r="8" spans="2:34" ht="13.2"/>
    <row r="9" spans="2:34" ht="13.2"/>
    <row r="10" spans="2:34" ht="13.2"/>
    <row r="11" spans="2:34" ht="13.2"/>
    <row r="12" spans="2:34" ht="13.2"/>
    <row r="13" spans="2:34" ht="13.2"/>
    <row r="14" spans="2:34" ht="13.2"/>
    <row r="15" spans="2:34" ht="13.2"/>
    <row r="16" spans="2:34" ht="13.2"/>
    <row r="17" spans="9:34" ht="13.2"/>
    <row r="18" spans="9:34" ht="13.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ht="13.2"/>
    <row r="20" spans="9:34" ht="13.2"/>
    <row r="21" spans="9:34" ht="13.2">
      <c r="AH21" s="241"/>
    </row>
    <row r="22" spans="9:34" ht="13.2">
      <c r="AE22" s="241"/>
      <c r="AF22" s="241"/>
      <c r="AG22" s="241"/>
      <c r="AH22" s="241"/>
    </row>
    <row r="23" spans="9:34" ht="13.2">
      <c r="U23" s="241"/>
      <c r="V23" s="241"/>
      <c r="W23" s="241"/>
      <c r="X23" s="241"/>
      <c r="Y23" s="241"/>
      <c r="Z23" s="241"/>
      <c r="AA23" s="241"/>
      <c r="AB23" s="241"/>
      <c r="AC23" s="241"/>
      <c r="AD23" s="241"/>
      <c r="AE23" s="241"/>
      <c r="AF23" s="241"/>
      <c r="AG23" s="241"/>
      <c r="AH23" s="241"/>
    </row>
    <row r="24" spans="9:34" ht="13.2"/>
    <row r="25" spans="9:34" ht="13.2"/>
    <row r="26" spans="9:34" ht="13.2"/>
    <row r="27" spans="9:34" ht="13.2"/>
    <row r="28" spans="9:34" ht="13.2"/>
    <row r="29" spans="9:34" ht="13.2"/>
    <row r="30" spans="9:34" ht="13.2"/>
    <row r="31" spans="9:34" ht="13.2"/>
    <row r="32" spans="9:34" ht="13.2"/>
    <row r="33" spans="15:34" ht="13.2"/>
    <row r="34" spans="15:34" ht="13.2"/>
    <row r="35" spans="15:34" ht="13.2">
      <c r="V35" s="241"/>
      <c r="W35" s="241"/>
      <c r="X35" s="241"/>
      <c r="Y35" s="241"/>
      <c r="Z35" s="241"/>
      <c r="AA35" s="241"/>
      <c r="AB35" s="241"/>
      <c r="AC35" s="241"/>
      <c r="AD35" s="241"/>
      <c r="AE35" s="241"/>
      <c r="AF35" s="241"/>
      <c r="AG35" s="241"/>
      <c r="AH35" s="241"/>
    </row>
    <row r="36" spans="15:34" ht="13.2"/>
    <row r="37" spans="15:34" ht="13.2">
      <c r="AH37" s="241"/>
    </row>
    <row r="38" spans="15:34" ht="13.2">
      <c r="AE38" s="241"/>
      <c r="AF38" s="241"/>
      <c r="AG38" s="241"/>
      <c r="AH38" s="241"/>
    </row>
    <row r="39" spans="15:34" ht="13.2"/>
    <row r="40" spans="15:34" ht="13.2"/>
    <row r="41" spans="15:34" ht="13.2"/>
    <row r="42" spans="15:34" ht="13.2"/>
    <row r="43" spans="15:34" ht="13.2">
      <c r="O43" s="241"/>
      <c r="P43" s="241"/>
      <c r="Q43" s="241"/>
      <c r="R43" s="241"/>
      <c r="S43" s="241"/>
      <c r="T43" s="241"/>
      <c r="U43" s="241"/>
      <c r="V43" s="241"/>
      <c r="W43" s="241"/>
      <c r="X43" s="241"/>
      <c r="Y43" s="241"/>
      <c r="Z43" s="241"/>
      <c r="AA43" s="241"/>
      <c r="AB43" s="241"/>
      <c r="AC43" s="241"/>
      <c r="AD43" s="241"/>
      <c r="AE43" s="241"/>
      <c r="AF43" s="241"/>
      <c r="AG43" s="241"/>
      <c r="AH43" s="241"/>
    </row>
    <row r="44" spans="15:34" ht="13.2">
      <c r="AH44" s="241"/>
    </row>
    <row r="45" spans="15:34" ht="13.2"/>
    <row r="46" spans="15:34" ht="13.2">
      <c r="W46" s="241"/>
      <c r="X46" s="241"/>
      <c r="Y46" s="241"/>
      <c r="Z46" s="241"/>
      <c r="AA46" s="241"/>
      <c r="AB46" s="241"/>
      <c r="AC46" s="241"/>
      <c r="AD46" s="241"/>
      <c r="AE46" s="241"/>
      <c r="AF46" s="241"/>
      <c r="AG46" s="241"/>
      <c r="AH46" s="241"/>
    </row>
    <row r="47" spans="15:34" ht="13.2"/>
    <row r="48" spans="15:34" ht="13.2"/>
    <row r="49" spans="22:34" ht="13.2"/>
    <row r="50" spans="22:34" ht="13.2">
      <c r="V50" s="241"/>
      <c r="W50" s="241"/>
      <c r="X50" s="241"/>
      <c r="Y50" s="241"/>
      <c r="Z50" s="241"/>
      <c r="AA50" s="241"/>
      <c r="AB50" s="241"/>
      <c r="AC50" s="241"/>
      <c r="AD50" s="241"/>
      <c r="AE50" s="241"/>
      <c r="AF50" s="241"/>
      <c r="AG50" s="241"/>
      <c r="AH50" s="241"/>
    </row>
    <row r="51" spans="22:34" ht="13.2"/>
    <row r="52" spans="22:34" ht="13.2"/>
    <row r="53" spans="22:34" ht="13.2">
      <c r="AH53" s="241"/>
    </row>
    <row r="54" spans="22:34" ht="13.2"/>
    <row r="55" spans="22:34" ht="13.2"/>
    <row r="56" spans="22:34" ht="13.2"/>
    <row r="57" spans="22:34" ht="13.2"/>
    <row r="58" spans="22:34" ht="13.2"/>
    <row r="59" spans="22:34" ht="13.2"/>
    <row r="60" spans="22:34" ht="13.2"/>
    <row r="61" spans="22:34" ht="13.2"/>
    <row r="62" spans="22:34" ht="13.2"/>
    <row r="63" spans="22:34" ht="13.2"/>
    <row r="64" spans="22:34" ht="13.2"/>
    <row r="65" spans="25:34" ht="13.2"/>
    <row r="66" spans="25:34" ht="13.2"/>
    <row r="67" spans="25:34" ht="13.2">
      <c r="Y67" s="241"/>
      <c r="Z67" s="241"/>
      <c r="AA67" s="241"/>
      <c r="AB67" s="241"/>
      <c r="AC67" s="241"/>
      <c r="AD67" s="241"/>
      <c r="AE67" s="241"/>
      <c r="AF67" s="241"/>
      <c r="AG67" s="241"/>
      <c r="AH67" s="241"/>
    </row>
    <row r="68" spans="25:34" ht="13.2"/>
    <row r="69" spans="25:34" ht="13.2"/>
    <row r="70" spans="25:34" ht="13.2"/>
    <row r="71" spans="25:34" ht="13.2"/>
    <row r="72" spans="25:34" ht="13.2"/>
    <row r="73" spans="25:34" ht="13.2"/>
    <row r="74" spans="25:34" ht="13.2"/>
    <row r="75" spans="25:34" ht="13.2"/>
    <row r="76" spans="25:34" ht="13.2"/>
    <row r="77" spans="25:34" ht="13.2"/>
    <row r="78" spans="25:34" ht="13.2"/>
    <row r="79" spans="25:34" ht="13.2"/>
    <row r="80" spans="25: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cols>
    <col min="1" max="6" width="14.88671875" style="243" customWidth="1"/>
    <col min="7" max="8" width="15.88671875" style="243" customWidth="1"/>
    <col min="9" max="14" width="16.109375" style="243" customWidth="1"/>
    <col min="15" max="15" width="6.109375" style="250" customWidth="1"/>
    <col min="16" max="16" width="3" style="248" customWidth="1"/>
    <col min="17" max="17" width="19.109375" style="243" hidden="1" customWidth="1"/>
    <col min="18" max="22" width="12.6640625" style="243" hidden="1" customWidth="1"/>
    <col min="23" max="16384" width="8.6640625" style="243" hidden="1"/>
  </cols>
  <sheetData>
    <row r="1" spans="1:16" ht="13.2">
      <c r="O1" s="244"/>
      <c r="P1" s="244"/>
    </row>
    <row r="2" spans="1:16" ht="13.2">
      <c r="O2" s="244"/>
      <c r="P2" s="244"/>
    </row>
    <row r="3" spans="1:16" ht="13.2">
      <c r="O3" s="244"/>
      <c r="P3" s="244"/>
    </row>
    <row r="4" spans="1:16" ht="13.2">
      <c r="O4" s="244"/>
      <c r="P4" s="244"/>
    </row>
    <row r="5" spans="1:16" ht="16.2">
      <c r="A5" s="245" t="s">
        <v>468</v>
      </c>
      <c r="B5" s="246"/>
      <c r="C5" s="246"/>
      <c r="D5" s="246"/>
      <c r="E5" s="246"/>
      <c r="F5" s="246"/>
      <c r="G5" s="246"/>
      <c r="H5" s="246"/>
      <c r="I5" s="246"/>
      <c r="J5" s="246"/>
      <c r="K5" s="246"/>
      <c r="L5" s="246"/>
      <c r="M5" s="246"/>
      <c r="N5" s="246"/>
      <c r="O5" s="247"/>
    </row>
    <row r="6" spans="1:16" ht="13.2">
      <c r="A6" s="248"/>
      <c r="B6" s="244"/>
      <c r="C6" s="244"/>
      <c r="D6" s="244"/>
      <c r="E6" s="244"/>
      <c r="F6" s="244"/>
      <c r="G6" s="249" t="s">
        <v>469</v>
      </c>
      <c r="H6" s="249"/>
      <c r="I6" s="249"/>
      <c r="J6" s="249"/>
      <c r="K6" s="244"/>
      <c r="L6" s="244"/>
      <c r="M6" s="244"/>
      <c r="N6" s="244"/>
    </row>
    <row r="7" spans="1:16" ht="13.2">
      <c r="A7" s="248"/>
      <c r="B7" s="244"/>
      <c r="C7" s="244"/>
      <c r="D7" s="244"/>
      <c r="E7" s="244"/>
      <c r="F7" s="244"/>
      <c r="G7" s="251"/>
      <c r="H7" s="252"/>
      <c r="I7" s="252"/>
      <c r="J7" s="253"/>
      <c r="K7" s="1119" t="s">
        <v>470</v>
      </c>
      <c r="L7" s="254"/>
      <c r="M7" s="255" t="s">
        <v>471</v>
      </c>
      <c r="N7" s="256"/>
    </row>
    <row r="8" spans="1:16" ht="13.2">
      <c r="A8" s="248"/>
      <c r="B8" s="244"/>
      <c r="C8" s="244"/>
      <c r="D8" s="244"/>
      <c r="E8" s="244"/>
      <c r="F8" s="244"/>
      <c r="G8" s="257"/>
      <c r="H8" s="258"/>
      <c r="I8" s="258"/>
      <c r="J8" s="259"/>
      <c r="K8" s="1120"/>
      <c r="L8" s="260" t="s">
        <v>472</v>
      </c>
      <c r="M8" s="261" t="s">
        <v>473</v>
      </c>
      <c r="N8" s="262" t="s">
        <v>474</v>
      </c>
    </row>
    <row r="9" spans="1:16" ht="13.2">
      <c r="A9" s="248"/>
      <c r="B9" s="244"/>
      <c r="C9" s="244"/>
      <c r="D9" s="244"/>
      <c r="E9" s="244"/>
      <c r="F9" s="244"/>
      <c r="G9" s="1133" t="s">
        <v>475</v>
      </c>
      <c r="H9" s="1134"/>
      <c r="I9" s="1134"/>
      <c r="J9" s="1135"/>
      <c r="K9" s="263">
        <v>2568399</v>
      </c>
      <c r="L9" s="264">
        <v>69306</v>
      </c>
      <c r="M9" s="265">
        <v>84248</v>
      </c>
      <c r="N9" s="266">
        <v>-17.7</v>
      </c>
    </row>
    <row r="10" spans="1:16" ht="13.2">
      <c r="A10" s="248"/>
      <c r="B10" s="244"/>
      <c r="C10" s="244"/>
      <c r="D10" s="244"/>
      <c r="E10" s="244"/>
      <c r="F10" s="244"/>
      <c r="G10" s="1133" t="s">
        <v>476</v>
      </c>
      <c r="H10" s="1134"/>
      <c r="I10" s="1134"/>
      <c r="J10" s="1135"/>
      <c r="K10" s="267">
        <v>273474</v>
      </c>
      <c r="L10" s="268">
        <v>7379</v>
      </c>
      <c r="M10" s="269">
        <v>7169</v>
      </c>
      <c r="N10" s="270">
        <v>2.9</v>
      </c>
    </row>
    <row r="11" spans="1:16" ht="13.5" customHeight="1">
      <c r="A11" s="248"/>
      <c r="B11" s="244"/>
      <c r="C11" s="244"/>
      <c r="D11" s="244"/>
      <c r="E11" s="244"/>
      <c r="F11" s="244"/>
      <c r="G11" s="1133" t="s">
        <v>477</v>
      </c>
      <c r="H11" s="1134"/>
      <c r="I11" s="1134"/>
      <c r="J11" s="1135"/>
      <c r="K11" s="267">
        <v>411364</v>
      </c>
      <c r="L11" s="268">
        <v>11100</v>
      </c>
      <c r="M11" s="269">
        <v>9152</v>
      </c>
      <c r="N11" s="270">
        <v>21.3</v>
      </c>
    </row>
    <row r="12" spans="1:16" ht="13.5" customHeight="1">
      <c r="A12" s="248"/>
      <c r="B12" s="244"/>
      <c r="C12" s="244"/>
      <c r="D12" s="244"/>
      <c r="E12" s="244"/>
      <c r="F12" s="244"/>
      <c r="G12" s="1133" t="s">
        <v>478</v>
      </c>
      <c r="H12" s="1134"/>
      <c r="I12" s="1134"/>
      <c r="J12" s="1135"/>
      <c r="K12" s="267" t="s">
        <v>479</v>
      </c>
      <c r="L12" s="268" t="s">
        <v>479</v>
      </c>
      <c r="M12" s="269">
        <v>893</v>
      </c>
      <c r="N12" s="270" t="s">
        <v>479</v>
      </c>
    </row>
    <row r="13" spans="1:16" ht="13.5" customHeight="1">
      <c r="A13" s="248"/>
      <c r="B13" s="244"/>
      <c r="C13" s="244"/>
      <c r="D13" s="244"/>
      <c r="E13" s="244"/>
      <c r="F13" s="244"/>
      <c r="G13" s="1133" t="s">
        <v>480</v>
      </c>
      <c r="H13" s="1134"/>
      <c r="I13" s="1134"/>
      <c r="J13" s="1135"/>
      <c r="K13" s="267" t="s">
        <v>479</v>
      </c>
      <c r="L13" s="268" t="s">
        <v>479</v>
      </c>
      <c r="M13" s="269">
        <v>3</v>
      </c>
      <c r="N13" s="270" t="s">
        <v>479</v>
      </c>
    </row>
    <row r="14" spans="1:16" ht="13.5" customHeight="1">
      <c r="A14" s="248"/>
      <c r="B14" s="244"/>
      <c r="C14" s="244"/>
      <c r="D14" s="244"/>
      <c r="E14" s="244"/>
      <c r="F14" s="244"/>
      <c r="G14" s="1133" t="s">
        <v>481</v>
      </c>
      <c r="H14" s="1134"/>
      <c r="I14" s="1134"/>
      <c r="J14" s="1135"/>
      <c r="K14" s="267">
        <v>79624</v>
      </c>
      <c r="L14" s="268">
        <v>2149</v>
      </c>
      <c r="M14" s="269">
        <v>3652</v>
      </c>
      <c r="N14" s="270">
        <v>-41.2</v>
      </c>
    </row>
    <row r="15" spans="1:16" ht="13.5" customHeight="1">
      <c r="A15" s="248"/>
      <c r="B15" s="244"/>
      <c r="C15" s="244"/>
      <c r="D15" s="244"/>
      <c r="E15" s="244"/>
      <c r="F15" s="244"/>
      <c r="G15" s="1133" t="s">
        <v>482</v>
      </c>
      <c r="H15" s="1134"/>
      <c r="I15" s="1134"/>
      <c r="J15" s="1135"/>
      <c r="K15" s="267">
        <v>98189</v>
      </c>
      <c r="L15" s="268">
        <v>2650</v>
      </c>
      <c r="M15" s="269">
        <v>2134</v>
      </c>
      <c r="N15" s="270">
        <v>24.2</v>
      </c>
    </row>
    <row r="16" spans="1:16" ht="13.2">
      <c r="A16" s="248"/>
      <c r="B16" s="244"/>
      <c r="C16" s="244"/>
      <c r="D16" s="244"/>
      <c r="E16" s="244"/>
      <c r="F16" s="244"/>
      <c r="G16" s="1136" t="s">
        <v>483</v>
      </c>
      <c r="H16" s="1137"/>
      <c r="I16" s="1137"/>
      <c r="J16" s="1138"/>
      <c r="K16" s="268">
        <v>-266692</v>
      </c>
      <c r="L16" s="268">
        <v>-7196</v>
      </c>
      <c r="M16" s="269">
        <v>-9248</v>
      </c>
      <c r="N16" s="270">
        <v>-22.2</v>
      </c>
    </row>
    <row r="17" spans="1:16" ht="13.2">
      <c r="A17" s="248"/>
      <c r="B17" s="244"/>
      <c r="C17" s="244"/>
      <c r="D17" s="244"/>
      <c r="E17" s="244"/>
      <c r="F17" s="244"/>
      <c r="G17" s="1136" t="s">
        <v>169</v>
      </c>
      <c r="H17" s="1137"/>
      <c r="I17" s="1137"/>
      <c r="J17" s="1138"/>
      <c r="K17" s="268">
        <v>3164358</v>
      </c>
      <c r="L17" s="268">
        <v>85387</v>
      </c>
      <c r="M17" s="269">
        <v>98003</v>
      </c>
      <c r="N17" s="270">
        <v>-12.9</v>
      </c>
    </row>
    <row r="18" spans="1:16" ht="13.2">
      <c r="A18" s="248"/>
      <c r="B18" s="244"/>
      <c r="C18" s="244"/>
      <c r="D18" s="244"/>
      <c r="E18" s="244"/>
      <c r="F18" s="244"/>
      <c r="G18" s="244"/>
      <c r="H18" s="244"/>
      <c r="I18" s="244"/>
      <c r="J18" s="244"/>
      <c r="K18" s="244"/>
      <c r="L18" s="244"/>
      <c r="M18" s="271"/>
      <c r="N18" s="271"/>
    </row>
    <row r="19" spans="1:16" ht="13.2">
      <c r="A19" s="248"/>
      <c r="B19" s="244"/>
      <c r="C19" s="244"/>
      <c r="D19" s="244"/>
      <c r="E19" s="244"/>
      <c r="F19" s="244"/>
      <c r="G19" s="244" t="s">
        <v>484</v>
      </c>
      <c r="H19" s="244"/>
      <c r="I19" s="244"/>
      <c r="J19" s="244"/>
      <c r="K19" s="244"/>
      <c r="L19" s="244"/>
      <c r="M19" s="244"/>
      <c r="N19" s="244"/>
    </row>
    <row r="20" spans="1:16" ht="13.2">
      <c r="A20" s="248"/>
      <c r="B20" s="244"/>
      <c r="C20" s="244"/>
      <c r="D20" s="244"/>
      <c r="E20" s="244"/>
      <c r="F20" s="244"/>
      <c r="G20" s="272"/>
      <c r="H20" s="273"/>
      <c r="I20" s="273"/>
      <c r="J20" s="274"/>
      <c r="K20" s="275" t="s">
        <v>485</v>
      </c>
      <c r="L20" s="276" t="s">
        <v>486</v>
      </c>
      <c r="M20" s="277" t="s">
        <v>487</v>
      </c>
      <c r="N20" s="278"/>
    </row>
    <row r="21" spans="1:16" s="284" customFormat="1" ht="13.2">
      <c r="A21" s="279"/>
      <c r="B21" s="249"/>
      <c r="C21" s="249"/>
      <c r="D21" s="249"/>
      <c r="E21" s="249"/>
      <c r="F21" s="249"/>
      <c r="G21" s="1130" t="s">
        <v>488</v>
      </c>
      <c r="H21" s="1131"/>
      <c r="I21" s="1131"/>
      <c r="J21" s="1132"/>
      <c r="K21" s="280">
        <v>7.26</v>
      </c>
      <c r="L21" s="281">
        <v>9.39</v>
      </c>
      <c r="M21" s="282">
        <v>-2.13</v>
      </c>
      <c r="N21" s="249"/>
      <c r="O21" s="283"/>
      <c r="P21" s="279"/>
    </row>
    <row r="22" spans="1:16" s="284" customFormat="1" ht="13.2">
      <c r="A22" s="279"/>
      <c r="B22" s="249"/>
      <c r="C22" s="249"/>
      <c r="D22" s="249"/>
      <c r="E22" s="249"/>
      <c r="F22" s="249"/>
      <c r="G22" s="1130" t="s">
        <v>489</v>
      </c>
      <c r="H22" s="1131"/>
      <c r="I22" s="1131"/>
      <c r="J22" s="1132"/>
      <c r="K22" s="285">
        <v>94</v>
      </c>
      <c r="L22" s="286">
        <v>97</v>
      </c>
      <c r="M22" s="287">
        <v>-3</v>
      </c>
      <c r="N22" s="271"/>
      <c r="O22" s="283"/>
      <c r="P22" s="279"/>
    </row>
    <row r="23" spans="1:16" s="284" customFormat="1" ht="13.2">
      <c r="A23" s="279"/>
      <c r="B23" s="249"/>
      <c r="C23" s="249"/>
      <c r="D23" s="249"/>
      <c r="E23" s="249"/>
      <c r="F23" s="249"/>
      <c r="G23" s="249"/>
      <c r="H23" s="249"/>
      <c r="I23" s="249"/>
      <c r="J23" s="249"/>
      <c r="K23" s="249"/>
      <c r="L23" s="271"/>
      <c r="M23" s="271"/>
      <c r="N23" s="271"/>
      <c r="O23" s="283"/>
      <c r="P23" s="279"/>
    </row>
    <row r="24" spans="1:16" s="284" customFormat="1" ht="13.2">
      <c r="A24" s="279"/>
      <c r="B24" s="249"/>
      <c r="C24" s="249"/>
      <c r="D24" s="249"/>
      <c r="E24" s="249"/>
      <c r="F24" s="249"/>
      <c r="G24" s="249"/>
      <c r="H24" s="249"/>
      <c r="I24" s="249"/>
      <c r="J24" s="249"/>
      <c r="K24" s="249"/>
      <c r="L24" s="271"/>
      <c r="M24" s="271"/>
      <c r="N24" s="271"/>
      <c r="O24" s="283"/>
      <c r="P24" s="279"/>
    </row>
    <row r="25" spans="1:16" s="284" customFormat="1" ht="13.2">
      <c r="A25" s="288"/>
      <c r="B25" s="289"/>
      <c r="C25" s="289"/>
      <c r="D25" s="289"/>
      <c r="E25" s="289"/>
      <c r="F25" s="289"/>
      <c r="G25" s="289"/>
      <c r="H25" s="289"/>
      <c r="I25" s="289"/>
      <c r="J25" s="289"/>
      <c r="K25" s="289"/>
      <c r="L25" s="290"/>
      <c r="M25" s="290"/>
      <c r="N25" s="290"/>
      <c r="O25" s="291"/>
      <c r="P25" s="279"/>
    </row>
    <row r="26" spans="1:16" s="284" customFormat="1" ht="13.2">
      <c r="A26" s="249"/>
      <c r="B26" s="249"/>
      <c r="C26" s="249"/>
      <c r="D26" s="249"/>
      <c r="E26" s="249"/>
      <c r="F26" s="249"/>
      <c r="G26" s="249"/>
      <c r="H26" s="249"/>
      <c r="I26" s="249"/>
      <c r="J26" s="249"/>
      <c r="K26" s="249"/>
      <c r="L26" s="271"/>
      <c r="M26" s="271"/>
      <c r="N26" s="271"/>
      <c r="O26" s="249"/>
      <c r="P26" s="249"/>
    </row>
    <row r="27" spans="1:16" ht="13.2">
      <c r="K27" s="244"/>
      <c r="L27" s="244"/>
      <c r="M27" s="244"/>
      <c r="N27" s="244"/>
      <c r="O27" s="244"/>
      <c r="P27" s="244"/>
    </row>
    <row r="28" spans="1:16" ht="16.2">
      <c r="A28" s="245" t="s">
        <v>490</v>
      </c>
      <c r="B28" s="246"/>
      <c r="C28" s="246"/>
      <c r="D28" s="246"/>
      <c r="E28" s="246"/>
      <c r="F28" s="246"/>
      <c r="G28" s="246"/>
      <c r="H28" s="246"/>
      <c r="I28" s="246"/>
      <c r="J28" s="246"/>
      <c r="K28" s="246"/>
      <c r="L28" s="246"/>
      <c r="M28" s="246"/>
      <c r="N28" s="246"/>
      <c r="O28" s="292"/>
    </row>
    <row r="29" spans="1:16" ht="13.2">
      <c r="A29" s="248"/>
      <c r="B29" s="244"/>
      <c r="C29" s="244"/>
      <c r="D29" s="244"/>
      <c r="E29" s="244"/>
      <c r="F29" s="244"/>
      <c r="G29" s="249" t="s">
        <v>491</v>
      </c>
      <c r="H29" s="249"/>
      <c r="I29" s="249"/>
      <c r="J29" s="249"/>
      <c r="K29" s="244"/>
      <c r="L29" s="244"/>
      <c r="M29" s="244"/>
      <c r="N29" s="244"/>
      <c r="O29" s="293"/>
    </row>
    <row r="30" spans="1:16" ht="13.2">
      <c r="A30" s="248"/>
      <c r="B30" s="244"/>
      <c r="C30" s="244"/>
      <c r="D30" s="244"/>
      <c r="E30" s="244"/>
      <c r="F30" s="244"/>
      <c r="G30" s="251"/>
      <c r="H30" s="252"/>
      <c r="I30" s="252"/>
      <c r="J30" s="253"/>
      <c r="K30" s="1119" t="s">
        <v>470</v>
      </c>
      <c r="L30" s="254"/>
      <c r="M30" s="255" t="s">
        <v>471</v>
      </c>
      <c r="N30" s="256"/>
    </row>
    <row r="31" spans="1:16" ht="13.2">
      <c r="A31" s="248"/>
      <c r="B31" s="244"/>
      <c r="C31" s="244"/>
      <c r="D31" s="244"/>
      <c r="E31" s="244"/>
      <c r="F31" s="244"/>
      <c r="G31" s="257"/>
      <c r="H31" s="258"/>
      <c r="I31" s="258"/>
      <c r="J31" s="259"/>
      <c r="K31" s="1120"/>
      <c r="L31" s="260" t="s">
        <v>472</v>
      </c>
      <c r="M31" s="261" t="s">
        <v>473</v>
      </c>
      <c r="N31" s="262" t="s">
        <v>474</v>
      </c>
    </row>
    <row r="32" spans="1:16" ht="27" customHeight="1">
      <c r="A32" s="248"/>
      <c r="B32" s="244"/>
      <c r="C32" s="244"/>
      <c r="D32" s="244"/>
      <c r="E32" s="244"/>
      <c r="F32" s="244"/>
      <c r="G32" s="1121" t="s">
        <v>492</v>
      </c>
      <c r="H32" s="1122"/>
      <c r="I32" s="1122"/>
      <c r="J32" s="1123"/>
      <c r="K32" s="294">
        <v>1057564</v>
      </c>
      <c r="L32" s="294">
        <v>28537</v>
      </c>
      <c r="M32" s="295">
        <v>64926</v>
      </c>
      <c r="N32" s="296">
        <v>-56</v>
      </c>
    </row>
    <row r="33" spans="1:16" ht="13.5" customHeight="1">
      <c r="A33" s="248"/>
      <c r="B33" s="244"/>
      <c r="C33" s="244"/>
      <c r="D33" s="244"/>
      <c r="E33" s="244"/>
      <c r="F33" s="244"/>
      <c r="G33" s="1121" t="s">
        <v>493</v>
      </c>
      <c r="H33" s="1122"/>
      <c r="I33" s="1122"/>
      <c r="J33" s="1123"/>
      <c r="K33" s="294" t="s">
        <v>479</v>
      </c>
      <c r="L33" s="294" t="s">
        <v>479</v>
      </c>
      <c r="M33" s="295" t="s">
        <v>479</v>
      </c>
      <c r="N33" s="296" t="s">
        <v>479</v>
      </c>
    </row>
    <row r="34" spans="1:16" ht="27" customHeight="1">
      <c r="A34" s="248"/>
      <c r="B34" s="244"/>
      <c r="C34" s="244"/>
      <c r="D34" s="244"/>
      <c r="E34" s="244"/>
      <c r="F34" s="244"/>
      <c r="G34" s="1121" t="s">
        <v>494</v>
      </c>
      <c r="H34" s="1122"/>
      <c r="I34" s="1122"/>
      <c r="J34" s="1123"/>
      <c r="K34" s="294" t="s">
        <v>479</v>
      </c>
      <c r="L34" s="294" t="s">
        <v>479</v>
      </c>
      <c r="M34" s="295">
        <v>24</v>
      </c>
      <c r="N34" s="296" t="s">
        <v>479</v>
      </c>
    </row>
    <row r="35" spans="1:16" ht="27" customHeight="1">
      <c r="A35" s="248"/>
      <c r="B35" s="244"/>
      <c r="C35" s="244"/>
      <c r="D35" s="244"/>
      <c r="E35" s="244"/>
      <c r="F35" s="244"/>
      <c r="G35" s="1121" t="s">
        <v>495</v>
      </c>
      <c r="H35" s="1122"/>
      <c r="I35" s="1122"/>
      <c r="J35" s="1123"/>
      <c r="K35" s="294">
        <v>799925</v>
      </c>
      <c r="L35" s="294">
        <v>21585</v>
      </c>
      <c r="M35" s="295">
        <v>18007</v>
      </c>
      <c r="N35" s="296">
        <v>19.899999999999999</v>
      </c>
    </row>
    <row r="36" spans="1:16" ht="27" customHeight="1">
      <c r="A36" s="248"/>
      <c r="B36" s="244"/>
      <c r="C36" s="244"/>
      <c r="D36" s="244"/>
      <c r="E36" s="244"/>
      <c r="F36" s="244"/>
      <c r="G36" s="1121" t="s">
        <v>496</v>
      </c>
      <c r="H36" s="1122"/>
      <c r="I36" s="1122"/>
      <c r="J36" s="1123"/>
      <c r="K36" s="294">
        <v>97977</v>
      </c>
      <c r="L36" s="294">
        <v>2644</v>
      </c>
      <c r="M36" s="295">
        <v>3275</v>
      </c>
      <c r="N36" s="296">
        <v>-19.3</v>
      </c>
    </row>
    <row r="37" spans="1:16" ht="13.5" customHeight="1">
      <c r="A37" s="248"/>
      <c r="B37" s="244"/>
      <c r="C37" s="244"/>
      <c r="D37" s="244"/>
      <c r="E37" s="244"/>
      <c r="F37" s="244"/>
      <c r="G37" s="1121" t="s">
        <v>497</v>
      </c>
      <c r="H37" s="1122"/>
      <c r="I37" s="1122"/>
      <c r="J37" s="1123"/>
      <c r="K37" s="294" t="s">
        <v>479</v>
      </c>
      <c r="L37" s="294" t="s">
        <v>479</v>
      </c>
      <c r="M37" s="295">
        <v>1233</v>
      </c>
      <c r="N37" s="296" t="s">
        <v>479</v>
      </c>
    </row>
    <row r="38" spans="1:16" ht="27" customHeight="1">
      <c r="A38" s="248"/>
      <c r="B38" s="244"/>
      <c r="C38" s="244"/>
      <c r="D38" s="244"/>
      <c r="E38" s="244"/>
      <c r="F38" s="244"/>
      <c r="G38" s="1124" t="s">
        <v>498</v>
      </c>
      <c r="H38" s="1125"/>
      <c r="I38" s="1125"/>
      <c r="J38" s="1126"/>
      <c r="K38" s="297" t="s">
        <v>479</v>
      </c>
      <c r="L38" s="297" t="s">
        <v>479</v>
      </c>
      <c r="M38" s="298">
        <v>9</v>
      </c>
      <c r="N38" s="299" t="s">
        <v>479</v>
      </c>
      <c r="O38" s="293"/>
    </row>
    <row r="39" spans="1:16" ht="13.2">
      <c r="A39" s="248"/>
      <c r="B39" s="244"/>
      <c r="C39" s="244"/>
      <c r="D39" s="244"/>
      <c r="E39" s="244"/>
      <c r="F39" s="244"/>
      <c r="G39" s="1124" t="s">
        <v>499</v>
      </c>
      <c r="H39" s="1125"/>
      <c r="I39" s="1125"/>
      <c r="J39" s="1126"/>
      <c r="K39" s="300">
        <v>-14979</v>
      </c>
      <c r="L39" s="300">
        <v>-404</v>
      </c>
      <c r="M39" s="301">
        <v>-4280</v>
      </c>
      <c r="N39" s="302">
        <v>-90.6</v>
      </c>
      <c r="O39" s="293"/>
    </row>
    <row r="40" spans="1:16" ht="27" customHeight="1">
      <c r="A40" s="248"/>
      <c r="B40" s="244"/>
      <c r="C40" s="244"/>
      <c r="D40" s="244"/>
      <c r="E40" s="244"/>
      <c r="F40" s="244"/>
      <c r="G40" s="1121" t="s">
        <v>500</v>
      </c>
      <c r="H40" s="1122"/>
      <c r="I40" s="1122"/>
      <c r="J40" s="1123"/>
      <c r="K40" s="300">
        <v>-1499884</v>
      </c>
      <c r="L40" s="300">
        <v>-40473</v>
      </c>
      <c r="M40" s="301">
        <v>-56807</v>
      </c>
      <c r="N40" s="302">
        <v>-28.8</v>
      </c>
      <c r="O40" s="293"/>
    </row>
    <row r="41" spans="1:16" ht="13.2">
      <c r="A41" s="248"/>
      <c r="B41" s="244"/>
      <c r="C41" s="244"/>
      <c r="D41" s="244"/>
      <c r="E41" s="244"/>
      <c r="F41" s="244"/>
      <c r="G41" s="1127" t="s">
        <v>280</v>
      </c>
      <c r="H41" s="1128"/>
      <c r="I41" s="1128"/>
      <c r="J41" s="1129"/>
      <c r="K41" s="294">
        <v>440603</v>
      </c>
      <c r="L41" s="300">
        <v>11889</v>
      </c>
      <c r="M41" s="301">
        <v>26387</v>
      </c>
      <c r="N41" s="302">
        <v>-54.9</v>
      </c>
      <c r="O41" s="293"/>
    </row>
    <row r="42" spans="1:16" ht="13.2">
      <c r="A42" s="248"/>
      <c r="B42" s="244"/>
      <c r="C42" s="244"/>
      <c r="D42" s="244"/>
      <c r="E42" s="244"/>
      <c r="F42" s="244"/>
      <c r="G42" s="303" t="s">
        <v>501</v>
      </c>
      <c r="H42" s="244"/>
      <c r="I42" s="244"/>
      <c r="J42" s="244"/>
      <c r="K42" s="244"/>
      <c r="L42" s="244"/>
      <c r="M42" s="271"/>
      <c r="N42" s="271"/>
      <c r="O42" s="293"/>
    </row>
    <row r="43" spans="1:16" ht="13.2">
      <c r="A43" s="248"/>
      <c r="B43" s="244"/>
      <c r="C43" s="244"/>
      <c r="D43" s="244"/>
      <c r="E43" s="244"/>
      <c r="F43" s="244"/>
      <c r="G43" s="244"/>
      <c r="H43" s="244"/>
      <c r="I43" s="244"/>
      <c r="J43" s="244"/>
      <c r="K43" s="244"/>
      <c r="L43" s="304"/>
      <c r="M43" s="271"/>
      <c r="N43" s="244"/>
      <c r="O43" s="293"/>
    </row>
    <row r="44" spans="1:16" ht="13.2">
      <c r="A44" s="248"/>
      <c r="B44" s="244"/>
      <c r="C44" s="244"/>
      <c r="D44" s="244"/>
      <c r="E44" s="244"/>
      <c r="F44" s="244"/>
      <c r="G44" s="244"/>
      <c r="H44" s="244"/>
      <c r="I44" s="244"/>
      <c r="J44" s="244"/>
      <c r="K44" s="244"/>
      <c r="L44" s="244"/>
      <c r="M44" s="271"/>
      <c r="N44" s="244"/>
    </row>
    <row r="45" spans="1:16" ht="13.2">
      <c r="A45" s="246"/>
      <c r="B45" s="246"/>
      <c r="C45" s="246"/>
      <c r="D45" s="246"/>
      <c r="E45" s="246"/>
      <c r="F45" s="246"/>
      <c r="G45" s="246"/>
      <c r="H45" s="246"/>
      <c r="I45" s="246"/>
      <c r="J45" s="246"/>
      <c r="K45" s="246"/>
      <c r="L45" s="246"/>
      <c r="M45" s="305"/>
      <c r="N45" s="246"/>
      <c r="O45" s="246"/>
      <c r="P45" s="244"/>
    </row>
    <row r="46" spans="1:16" ht="13.2">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ht="13.2">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4" t="s">
        <v>470</v>
      </c>
      <c r="J49" s="1116" t="s">
        <v>504</v>
      </c>
      <c r="K49" s="1117"/>
      <c r="L49" s="1117"/>
      <c r="M49" s="1117"/>
      <c r="N49" s="1118"/>
    </row>
    <row r="50" spans="1:14" ht="13.2">
      <c r="A50" s="248"/>
      <c r="B50" s="244"/>
      <c r="C50" s="244"/>
      <c r="D50" s="244"/>
      <c r="E50" s="244"/>
      <c r="F50" s="244"/>
      <c r="G50" s="312"/>
      <c r="H50" s="313"/>
      <c r="I50" s="1115"/>
      <c r="J50" s="314" t="s">
        <v>505</v>
      </c>
      <c r="K50" s="315" t="s">
        <v>506</v>
      </c>
      <c r="L50" s="316" t="s">
        <v>507</v>
      </c>
      <c r="M50" s="317" t="s">
        <v>508</v>
      </c>
      <c r="N50" s="318" t="s">
        <v>509</v>
      </c>
    </row>
    <row r="51" spans="1:14" ht="13.2">
      <c r="A51" s="248"/>
      <c r="B51" s="244"/>
      <c r="C51" s="244"/>
      <c r="D51" s="244"/>
      <c r="E51" s="244"/>
      <c r="F51" s="244"/>
      <c r="G51" s="310" t="s">
        <v>510</v>
      </c>
      <c r="H51" s="311"/>
      <c r="I51" s="319">
        <v>1641359</v>
      </c>
      <c r="J51" s="320">
        <v>45436</v>
      </c>
      <c r="K51" s="321">
        <v>19.2</v>
      </c>
      <c r="L51" s="322">
        <v>50545</v>
      </c>
      <c r="M51" s="323">
        <v>-5.8</v>
      </c>
      <c r="N51" s="324">
        <v>25</v>
      </c>
    </row>
    <row r="52" spans="1:14" ht="13.2">
      <c r="A52" s="248"/>
      <c r="B52" s="244"/>
      <c r="C52" s="244"/>
      <c r="D52" s="244"/>
      <c r="E52" s="244"/>
      <c r="F52" s="244"/>
      <c r="G52" s="325"/>
      <c r="H52" s="326" t="s">
        <v>511</v>
      </c>
      <c r="I52" s="327">
        <v>1030804</v>
      </c>
      <c r="J52" s="328">
        <v>28534</v>
      </c>
      <c r="K52" s="329">
        <v>17.899999999999999</v>
      </c>
      <c r="L52" s="330">
        <v>28740</v>
      </c>
      <c r="M52" s="331">
        <v>4.3</v>
      </c>
      <c r="N52" s="332">
        <v>13.6</v>
      </c>
    </row>
    <row r="53" spans="1:14" ht="13.2">
      <c r="A53" s="248"/>
      <c r="B53" s="244"/>
      <c r="C53" s="244"/>
      <c r="D53" s="244"/>
      <c r="E53" s="244"/>
      <c r="F53" s="244"/>
      <c r="G53" s="310" t="s">
        <v>512</v>
      </c>
      <c r="H53" s="311"/>
      <c r="I53" s="319">
        <v>1688121</v>
      </c>
      <c r="J53" s="320">
        <v>46498</v>
      </c>
      <c r="K53" s="321">
        <v>2.2999999999999998</v>
      </c>
      <c r="L53" s="322">
        <v>67201</v>
      </c>
      <c r="M53" s="323">
        <v>33</v>
      </c>
      <c r="N53" s="324">
        <v>-30.7</v>
      </c>
    </row>
    <row r="54" spans="1:14" ht="13.2">
      <c r="A54" s="248"/>
      <c r="B54" s="244"/>
      <c r="C54" s="244"/>
      <c r="D54" s="244"/>
      <c r="E54" s="244"/>
      <c r="F54" s="244"/>
      <c r="G54" s="325"/>
      <c r="H54" s="326" t="s">
        <v>511</v>
      </c>
      <c r="I54" s="327">
        <v>1048442</v>
      </c>
      <c r="J54" s="328">
        <v>28879</v>
      </c>
      <c r="K54" s="329">
        <v>1.2</v>
      </c>
      <c r="L54" s="330">
        <v>35210</v>
      </c>
      <c r="M54" s="331">
        <v>22.5</v>
      </c>
      <c r="N54" s="332">
        <v>-21.3</v>
      </c>
    </row>
    <row r="55" spans="1:14" ht="13.2">
      <c r="A55" s="248"/>
      <c r="B55" s="244"/>
      <c r="C55" s="244"/>
      <c r="D55" s="244"/>
      <c r="E55" s="244"/>
      <c r="F55" s="244"/>
      <c r="G55" s="310" t="s">
        <v>513</v>
      </c>
      <c r="H55" s="311"/>
      <c r="I55" s="319">
        <v>2190922</v>
      </c>
      <c r="J55" s="320">
        <v>59583</v>
      </c>
      <c r="K55" s="321">
        <v>28.1</v>
      </c>
      <c r="L55" s="322">
        <v>75709</v>
      </c>
      <c r="M55" s="323">
        <v>12.7</v>
      </c>
      <c r="N55" s="324">
        <v>15.4</v>
      </c>
    </row>
    <row r="56" spans="1:14" ht="13.2">
      <c r="A56" s="248"/>
      <c r="B56" s="244"/>
      <c r="C56" s="244"/>
      <c r="D56" s="244"/>
      <c r="E56" s="244"/>
      <c r="F56" s="244"/>
      <c r="G56" s="325"/>
      <c r="H56" s="326" t="s">
        <v>511</v>
      </c>
      <c r="I56" s="327">
        <v>1131291</v>
      </c>
      <c r="J56" s="328">
        <v>30766</v>
      </c>
      <c r="K56" s="329">
        <v>6.5</v>
      </c>
      <c r="L56" s="330">
        <v>35212</v>
      </c>
      <c r="M56" s="331">
        <v>0</v>
      </c>
      <c r="N56" s="332">
        <v>6.5</v>
      </c>
    </row>
    <row r="57" spans="1:14" ht="13.2">
      <c r="A57" s="248"/>
      <c r="B57" s="244"/>
      <c r="C57" s="244"/>
      <c r="D57" s="244"/>
      <c r="E57" s="244"/>
      <c r="F57" s="244"/>
      <c r="G57" s="310" t="s">
        <v>514</v>
      </c>
      <c r="H57" s="311"/>
      <c r="I57" s="319">
        <v>3591684</v>
      </c>
      <c r="J57" s="320">
        <v>97375</v>
      </c>
      <c r="K57" s="321">
        <v>63.4</v>
      </c>
      <c r="L57" s="322">
        <v>90961</v>
      </c>
      <c r="M57" s="323">
        <v>20.100000000000001</v>
      </c>
      <c r="N57" s="324">
        <v>43.3</v>
      </c>
    </row>
    <row r="58" spans="1:14" ht="13.2">
      <c r="A58" s="248"/>
      <c r="B58" s="244"/>
      <c r="C58" s="244"/>
      <c r="D58" s="244"/>
      <c r="E58" s="244"/>
      <c r="F58" s="244"/>
      <c r="G58" s="325"/>
      <c r="H58" s="326" t="s">
        <v>511</v>
      </c>
      <c r="I58" s="327">
        <v>993386</v>
      </c>
      <c r="J58" s="328">
        <v>26932</v>
      </c>
      <c r="K58" s="329">
        <v>-12.5</v>
      </c>
      <c r="L58" s="330">
        <v>37720</v>
      </c>
      <c r="M58" s="331">
        <v>7.1</v>
      </c>
      <c r="N58" s="332">
        <v>-19.600000000000001</v>
      </c>
    </row>
    <row r="59" spans="1:14" ht="13.2">
      <c r="A59" s="248"/>
      <c r="B59" s="244"/>
      <c r="C59" s="244"/>
      <c r="D59" s="244"/>
      <c r="E59" s="244"/>
      <c r="F59" s="244"/>
      <c r="G59" s="310" t="s">
        <v>515</v>
      </c>
      <c r="H59" s="311"/>
      <c r="I59" s="319">
        <v>3931221</v>
      </c>
      <c r="J59" s="320">
        <v>106080</v>
      </c>
      <c r="K59" s="321">
        <v>8.9</v>
      </c>
      <c r="L59" s="322">
        <v>106614</v>
      </c>
      <c r="M59" s="323">
        <v>17.2</v>
      </c>
      <c r="N59" s="324">
        <v>-8.3000000000000007</v>
      </c>
    </row>
    <row r="60" spans="1:14" ht="13.2">
      <c r="A60" s="248"/>
      <c r="B60" s="244"/>
      <c r="C60" s="244"/>
      <c r="D60" s="244"/>
      <c r="E60" s="244"/>
      <c r="F60" s="244"/>
      <c r="G60" s="325"/>
      <c r="H60" s="326" t="s">
        <v>511</v>
      </c>
      <c r="I60" s="333">
        <v>1682037</v>
      </c>
      <c r="J60" s="328">
        <v>45388</v>
      </c>
      <c r="K60" s="329">
        <v>68.5</v>
      </c>
      <c r="L60" s="330">
        <v>45545</v>
      </c>
      <c r="M60" s="331">
        <v>20.7</v>
      </c>
      <c r="N60" s="332">
        <v>47.8</v>
      </c>
    </row>
    <row r="61" spans="1:14" ht="13.2">
      <c r="A61" s="248"/>
      <c r="B61" s="244"/>
      <c r="C61" s="244"/>
      <c r="D61" s="244"/>
      <c r="E61" s="244"/>
      <c r="F61" s="244"/>
      <c r="G61" s="310" t="s">
        <v>516</v>
      </c>
      <c r="H61" s="334"/>
      <c r="I61" s="335">
        <v>2608661</v>
      </c>
      <c r="J61" s="336">
        <v>70994</v>
      </c>
      <c r="K61" s="337">
        <v>24.4</v>
      </c>
      <c r="L61" s="338">
        <v>78206</v>
      </c>
      <c r="M61" s="339">
        <v>15.4</v>
      </c>
      <c r="N61" s="324">
        <v>9</v>
      </c>
    </row>
    <row r="62" spans="1:14" ht="13.2">
      <c r="A62" s="248"/>
      <c r="B62" s="244"/>
      <c r="C62" s="244"/>
      <c r="D62" s="244"/>
      <c r="E62" s="244"/>
      <c r="F62" s="244"/>
      <c r="G62" s="325"/>
      <c r="H62" s="326" t="s">
        <v>511</v>
      </c>
      <c r="I62" s="327">
        <v>1177192</v>
      </c>
      <c r="J62" s="328">
        <v>32100</v>
      </c>
      <c r="K62" s="329">
        <v>16.3</v>
      </c>
      <c r="L62" s="330">
        <v>36485</v>
      </c>
      <c r="M62" s="331">
        <v>10.9</v>
      </c>
      <c r="N62" s="332">
        <v>5.4</v>
      </c>
    </row>
    <row r="63" spans="1:14" ht="13.2">
      <c r="A63" s="248"/>
      <c r="B63" s="244"/>
      <c r="C63" s="244"/>
      <c r="D63" s="244"/>
      <c r="E63" s="244"/>
      <c r="F63" s="244"/>
      <c r="G63" s="244"/>
      <c r="H63" s="244"/>
      <c r="I63" s="244"/>
      <c r="J63" s="244"/>
      <c r="K63" s="244"/>
      <c r="L63" s="244"/>
      <c r="M63" s="244"/>
      <c r="N63" s="244"/>
    </row>
    <row r="64" spans="1:14" ht="13.2">
      <c r="A64" s="248"/>
      <c r="B64" s="244"/>
      <c r="C64" s="244"/>
      <c r="D64" s="244"/>
      <c r="E64" s="244"/>
      <c r="F64" s="244"/>
      <c r="G64" s="244"/>
      <c r="H64" s="244"/>
      <c r="I64" s="244"/>
      <c r="J64" s="244"/>
      <c r="K64" s="244"/>
      <c r="L64" s="244"/>
      <c r="M64" s="244"/>
      <c r="N64" s="244"/>
    </row>
    <row r="65" spans="1:16" ht="13.2">
      <c r="A65" s="248"/>
      <c r="B65" s="244"/>
      <c r="C65" s="244"/>
      <c r="D65" s="244"/>
      <c r="E65" s="244"/>
      <c r="F65" s="244"/>
      <c r="G65" s="244"/>
      <c r="H65" s="244"/>
      <c r="I65" s="244"/>
      <c r="J65" s="244"/>
      <c r="K65" s="244"/>
      <c r="L65" s="244"/>
      <c r="M65" s="244"/>
      <c r="N65" s="244"/>
    </row>
    <row r="66" spans="1:16" ht="13.2">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t="13.2" hidden="1">
      <c r="G70" s="244"/>
      <c r="H70" s="244"/>
      <c r="I70" s="244"/>
      <c r="J70" s="244"/>
      <c r="K70" s="244"/>
      <c r="L70" s="244"/>
      <c r="M70" s="244"/>
      <c r="N70" s="244"/>
    </row>
    <row r="71" spans="1:16" ht="13.2" hidden="1">
      <c r="G71" s="244"/>
      <c r="H71" s="244"/>
      <c r="I71" s="244"/>
      <c r="J71" s="244"/>
      <c r="K71" s="244"/>
      <c r="L71" s="244"/>
      <c r="M71" s="244"/>
      <c r="N71" s="244"/>
    </row>
    <row r="72" spans="1:16" ht="13.2" hidden="1">
      <c r="G72" s="244"/>
      <c r="H72" s="244"/>
      <c r="I72" s="244"/>
      <c r="J72" s="244"/>
      <c r="K72" s="244"/>
      <c r="L72" s="244"/>
      <c r="M72" s="244"/>
      <c r="N72" s="244"/>
    </row>
    <row r="73" spans="1:16" ht="13.2" hidden="1">
      <c r="G73" s="244"/>
      <c r="H73" s="244"/>
      <c r="I73" s="244"/>
      <c r="J73" s="244"/>
      <c r="K73" s="244"/>
      <c r="L73" s="244"/>
      <c r="M73" s="244"/>
      <c r="N73" s="244"/>
    </row>
    <row r="74" spans="1:16" ht="13.2"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21.35</v>
      </c>
      <c r="G47" s="12">
        <v>30.41</v>
      </c>
      <c r="H47" s="12">
        <v>34.69</v>
      </c>
      <c r="I47" s="12">
        <v>38.31</v>
      </c>
      <c r="J47" s="13">
        <v>39.49</v>
      </c>
    </row>
    <row r="48" spans="2:10" ht="57.75" customHeight="1">
      <c r="B48" s="14"/>
      <c r="C48" s="1141" t="s">
        <v>4</v>
      </c>
      <c r="D48" s="1141"/>
      <c r="E48" s="1142"/>
      <c r="F48" s="15">
        <v>8.15</v>
      </c>
      <c r="G48" s="16">
        <v>9.11</v>
      </c>
      <c r="H48" s="16">
        <v>8.8699999999999992</v>
      </c>
      <c r="I48" s="16">
        <v>7.24</v>
      </c>
      <c r="J48" s="17">
        <v>6.99</v>
      </c>
    </row>
    <row r="49" spans="2:10" ht="57.75" customHeight="1" thickBot="1">
      <c r="B49" s="18"/>
      <c r="C49" s="1143" t="s">
        <v>5</v>
      </c>
      <c r="D49" s="1143"/>
      <c r="E49" s="1144"/>
      <c r="F49" s="19">
        <v>9.99</v>
      </c>
      <c r="G49" s="20">
        <v>10.42</v>
      </c>
      <c r="H49" s="20">
        <v>4.4000000000000004</v>
      </c>
      <c r="I49" s="20">
        <v>2.5499999999999998</v>
      </c>
      <c r="J49" s="21">
        <v>0.56999999999999995</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 customHeight="1" zeroHeight="1"/>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1" t="s">
        <v>523</v>
      </c>
      <c r="D34" s="1151"/>
      <c r="E34" s="1152"/>
      <c r="F34" s="32">
        <v>27.53</v>
      </c>
      <c r="G34" s="33">
        <v>27.58</v>
      </c>
      <c r="H34" s="33">
        <v>26.86</v>
      </c>
      <c r="I34" s="33">
        <v>25.87</v>
      </c>
      <c r="J34" s="34">
        <v>25.21</v>
      </c>
      <c r="K34" s="22"/>
      <c r="L34" s="22"/>
      <c r="M34" s="22"/>
      <c r="N34" s="22"/>
      <c r="O34" s="22"/>
      <c r="P34" s="22"/>
    </row>
    <row r="35" spans="1:16" ht="39" customHeight="1">
      <c r="A35" s="22"/>
      <c r="B35" s="35"/>
      <c r="C35" s="1145" t="s">
        <v>524</v>
      </c>
      <c r="D35" s="1146"/>
      <c r="E35" s="1147"/>
      <c r="F35" s="36">
        <v>8.0500000000000007</v>
      </c>
      <c r="G35" s="37">
        <v>9.06</v>
      </c>
      <c r="H35" s="37">
        <v>8.86</v>
      </c>
      <c r="I35" s="37">
        <v>7.2</v>
      </c>
      <c r="J35" s="38">
        <v>6.97</v>
      </c>
      <c r="K35" s="22"/>
      <c r="L35" s="22"/>
      <c r="M35" s="22"/>
      <c r="N35" s="22"/>
      <c r="O35" s="22"/>
      <c r="P35" s="22"/>
    </row>
    <row r="36" spans="1:16" ht="39" customHeight="1">
      <c r="A36" s="22"/>
      <c r="B36" s="35"/>
      <c r="C36" s="1145" t="s">
        <v>525</v>
      </c>
      <c r="D36" s="1146"/>
      <c r="E36" s="1147"/>
      <c r="F36" s="36">
        <v>1.26</v>
      </c>
      <c r="G36" s="37">
        <v>1.22</v>
      </c>
      <c r="H36" s="37">
        <v>1.1499999999999999</v>
      </c>
      <c r="I36" s="37">
        <v>0.42</v>
      </c>
      <c r="J36" s="38">
        <v>0.57999999999999996</v>
      </c>
      <c r="K36" s="22"/>
      <c r="L36" s="22"/>
      <c r="M36" s="22"/>
      <c r="N36" s="22"/>
      <c r="O36" s="22"/>
      <c r="P36" s="22"/>
    </row>
    <row r="37" spans="1:16" ht="39" customHeight="1">
      <c r="A37" s="22"/>
      <c r="B37" s="35"/>
      <c r="C37" s="1145" t="s">
        <v>526</v>
      </c>
      <c r="D37" s="1146"/>
      <c r="E37" s="1147"/>
      <c r="F37" s="36">
        <v>0.48</v>
      </c>
      <c r="G37" s="37">
        <v>0.17</v>
      </c>
      <c r="H37" s="37">
        <v>0.05</v>
      </c>
      <c r="I37" s="37">
        <v>0.4</v>
      </c>
      <c r="J37" s="38">
        <v>0.02</v>
      </c>
      <c r="K37" s="22"/>
      <c r="L37" s="22"/>
      <c r="M37" s="22"/>
      <c r="N37" s="22"/>
      <c r="O37" s="22"/>
      <c r="P37" s="22"/>
    </row>
    <row r="38" spans="1:16" ht="39" customHeight="1">
      <c r="A38" s="22"/>
      <c r="B38" s="35"/>
      <c r="C38" s="1145" t="s">
        <v>527</v>
      </c>
      <c r="D38" s="1146"/>
      <c r="E38" s="1147"/>
      <c r="F38" s="36">
        <v>0.01</v>
      </c>
      <c r="G38" s="37">
        <v>0.02</v>
      </c>
      <c r="H38" s="37">
        <v>0.02</v>
      </c>
      <c r="I38" s="37">
        <v>0.01</v>
      </c>
      <c r="J38" s="38">
        <v>0.01</v>
      </c>
      <c r="K38" s="22"/>
      <c r="L38" s="22"/>
      <c r="M38" s="22"/>
      <c r="N38" s="22"/>
      <c r="O38" s="22"/>
      <c r="P38" s="22"/>
    </row>
    <row r="39" spans="1:16" ht="39" customHeight="1">
      <c r="A39" s="22"/>
      <c r="B39" s="35"/>
      <c r="C39" s="1145" t="s">
        <v>528</v>
      </c>
      <c r="D39" s="1146"/>
      <c r="E39" s="1147"/>
      <c r="F39" s="36">
        <v>0.09</v>
      </c>
      <c r="G39" s="37">
        <v>0.03</v>
      </c>
      <c r="H39" s="37">
        <v>0</v>
      </c>
      <c r="I39" s="37">
        <v>0.02</v>
      </c>
      <c r="J39" s="38">
        <v>0.01</v>
      </c>
      <c r="K39" s="22"/>
      <c r="L39" s="22"/>
      <c r="M39" s="22"/>
      <c r="N39" s="22"/>
      <c r="O39" s="22"/>
      <c r="P39" s="22"/>
    </row>
    <row r="40" spans="1:16" ht="39" customHeight="1">
      <c r="A40" s="22"/>
      <c r="B40" s="35"/>
      <c r="C40" s="1145" t="s">
        <v>529</v>
      </c>
      <c r="D40" s="1146"/>
      <c r="E40" s="1147"/>
      <c r="F40" s="36">
        <v>0</v>
      </c>
      <c r="G40" s="37">
        <v>0</v>
      </c>
      <c r="H40" s="37">
        <v>0</v>
      </c>
      <c r="I40" s="37">
        <v>0</v>
      </c>
      <c r="J40" s="38">
        <v>0</v>
      </c>
      <c r="K40" s="22"/>
      <c r="L40" s="22"/>
      <c r="M40" s="22"/>
      <c r="N40" s="22"/>
      <c r="O40" s="22"/>
      <c r="P40" s="22"/>
    </row>
    <row r="41" spans="1:16" ht="39" customHeight="1">
      <c r="A41" s="22"/>
      <c r="B41" s="35"/>
      <c r="C41" s="1145" t="s">
        <v>530</v>
      </c>
      <c r="D41" s="1146"/>
      <c r="E41" s="1147"/>
      <c r="F41" s="36">
        <v>0</v>
      </c>
      <c r="G41" s="37">
        <v>0</v>
      </c>
      <c r="H41" s="37">
        <v>0</v>
      </c>
      <c r="I41" s="37">
        <v>0</v>
      </c>
      <c r="J41" s="38">
        <v>0</v>
      </c>
      <c r="K41" s="22"/>
      <c r="L41" s="22"/>
      <c r="M41" s="22"/>
      <c r="N41" s="22"/>
      <c r="O41" s="22"/>
      <c r="P41" s="22"/>
    </row>
    <row r="42" spans="1:16" ht="39" customHeight="1">
      <c r="A42" s="22"/>
      <c r="B42" s="39"/>
      <c r="C42" s="1145" t="s">
        <v>531</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532</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11</v>
      </c>
      <c r="C45" s="1162"/>
      <c r="D45" s="58"/>
      <c r="E45" s="1167" t="s">
        <v>12</v>
      </c>
      <c r="F45" s="1167"/>
      <c r="G45" s="1167"/>
      <c r="H45" s="1167"/>
      <c r="I45" s="1167"/>
      <c r="J45" s="1168"/>
      <c r="K45" s="59">
        <v>1253</v>
      </c>
      <c r="L45" s="60">
        <v>1204</v>
      </c>
      <c r="M45" s="60">
        <v>1061</v>
      </c>
      <c r="N45" s="60">
        <v>1029</v>
      </c>
      <c r="O45" s="61">
        <v>1058</v>
      </c>
      <c r="P45" s="48"/>
      <c r="Q45" s="48"/>
      <c r="R45" s="48"/>
      <c r="S45" s="48"/>
      <c r="T45" s="48"/>
      <c r="U45" s="48"/>
    </row>
    <row r="46" spans="1:21" ht="30.75" customHeight="1">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15</v>
      </c>
      <c r="F48" s="1155"/>
      <c r="G48" s="1155"/>
      <c r="H48" s="1155"/>
      <c r="I48" s="1155"/>
      <c r="J48" s="1156"/>
      <c r="K48" s="63">
        <v>742</v>
      </c>
      <c r="L48" s="64">
        <v>762</v>
      </c>
      <c r="M48" s="64">
        <v>795</v>
      </c>
      <c r="N48" s="64">
        <v>813</v>
      </c>
      <c r="O48" s="65">
        <v>800</v>
      </c>
      <c r="P48" s="48"/>
      <c r="Q48" s="48"/>
      <c r="R48" s="48"/>
      <c r="S48" s="48"/>
      <c r="T48" s="48"/>
      <c r="U48" s="48"/>
    </row>
    <row r="49" spans="1:21" ht="30.75" customHeight="1">
      <c r="A49" s="48"/>
      <c r="B49" s="1163"/>
      <c r="C49" s="1164"/>
      <c r="D49" s="62"/>
      <c r="E49" s="1155" t="s">
        <v>16</v>
      </c>
      <c r="F49" s="1155"/>
      <c r="G49" s="1155"/>
      <c r="H49" s="1155"/>
      <c r="I49" s="1155"/>
      <c r="J49" s="1156"/>
      <c r="K49" s="63">
        <v>98</v>
      </c>
      <c r="L49" s="64">
        <v>98</v>
      </c>
      <c r="M49" s="64">
        <v>98</v>
      </c>
      <c r="N49" s="64">
        <v>98</v>
      </c>
      <c r="O49" s="65">
        <v>98</v>
      </c>
      <c r="P49" s="48"/>
      <c r="Q49" s="48"/>
      <c r="R49" s="48"/>
      <c r="S49" s="48"/>
      <c r="T49" s="48"/>
      <c r="U49" s="48"/>
    </row>
    <row r="50" spans="1:21" ht="30.75" customHeight="1">
      <c r="A50" s="48"/>
      <c r="B50" s="1163"/>
      <c r="C50" s="1164"/>
      <c r="D50" s="62"/>
      <c r="E50" s="1155" t="s">
        <v>17</v>
      </c>
      <c r="F50" s="1155"/>
      <c r="G50" s="1155"/>
      <c r="H50" s="1155"/>
      <c r="I50" s="1155"/>
      <c r="J50" s="1156"/>
      <c r="K50" s="63" t="s">
        <v>479</v>
      </c>
      <c r="L50" s="64" t="s">
        <v>479</v>
      </c>
      <c r="M50" s="64" t="s">
        <v>479</v>
      </c>
      <c r="N50" s="64" t="s">
        <v>479</v>
      </c>
      <c r="O50" s="65" t="s">
        <v>479</v>
      </c>
      <c r="P50" s="48"/>
      <c r="Q50" s="48"/>
      <c r="R50" s="48"/>
      <c r="S50" s="48"/>
      <c r="T50" s="48"/>
      <c r="U50" s="48"/>
    </row>
    <row r="51" spans="1:21" ht="30.75" customHeight="1">
      <c r="A51" s="48"/>
      <c r="B51" s="1165"/>
      <c r="C51" s="1166"/>
      <c r="D51" s="66"/>
      <c r="E51" s="1155" t="s">
        <v>18</v>
      </c>
      <c r="F51" s="1155"/>
      <c r="G51" s="1155"/>
      <c r="H51" s="1155"/>
      <c r="I51" s="1155"/>
      <c r="J51" s="1156"/>
      <c r="K51" s="63" t="s">
        <v>479</v>
      </c>
      <c r="L51" s="64" t="s">
        <v>479</v>
      </c>
      <c r="M51" s="64" t="s">
        <v>479</v>
      </c>
      <c r="N51" s="64" t="s">
        <v>479</v>
      </c>
      <c r="O51" s="65" t="s">
        <v>479</v>
      </c>
      <c r="P51" s="48"/>
      <c r="Q51" s="48"/>
      <c r="R51" s="48"/>
      <c r="S51" s="48"/>
      <c r="T51" s="48"/>
      <c r="U51" s="48"/>
    </row>
    <row r="52" spans="1:21" ht="30.75" customHeight="1">
      <c r="A52" s="48"/>
      <c r="B52" s="1153" t="s">
        <v>19</v>
      </c>
      <c r="C52" s="1154"/>
      <c r="D52" s="66"/>
      <c r="E52" s="1155" t="s">
        <v>20</v>
      </c>
      <c r="F52" s="1155"/>
      <c r="G52" s="1155"/>
      <c r="H52" s="1155"/>
      <c r="I52" s="1155"/>
      <c r="J52" s="1156"/>
      <c r="K52" s="63">
        <v>1381</v>
      </c>
      <c r="L52" s="64">
        <v>1409</v>
      </c>
      <c r="M52" s="64">
        <v>1435</v>
      </c>
      <c r="N52" s="64">
        <v>1450</v>
      </c>
      <c r="O52" s="65">
        <v>1514</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712</v>
      </c>
      <c r="L53" s="69">
        <v>655</v>
      </c>
      <c r="M53" s="69">
        <v>519</v>
      </c>
      <c r="N53" s="69">
        <v>490</v>
      </c>
      <c r="O53" s="70">
        <v>442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2016-02-15T01:51:00Z</dcterms:created>
  <dcterms:modified xsi:type="dcterms:W3CDTF">2016-04-05T07:49:24Z</dcterms:modified>
  <cp:category/>
</cp:coreProperties>
</file>