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O36" i="9"/>
  <c r="BE36" i="9"/>
  <c r="AM36" i="9"/>
  <c r="CO35" i="9"/>
  <c r="AM35" i="9"/>
  <c r="C35" i="9"/>
  <c r="C36" i="9" s="1"/>
  <c r="CO34" i="9"/>
  <c r="BW34" i="9"/>
  <c r="BW35" i="9" s="1"/>
  <c r="BW36" i="9" s="1"/>
  <c r="BW37" i="9" s="1"/>
  <c r="BW38" i="9" s="1"/>
  <c r="BW39" i="9" s="1"/>
  <c r="C34" i="9"/>
  <c r="C37"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<sst xmlns="http://schemas.openxmlformats.org/spreadsheetml/2006/main" count="1002" uniqueCount="552">
  <si>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</si>
  <si>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</si>
  <si>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</si>
  <si>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</si>
  <si>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</si>
  <si>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</si>
  <si>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</si>
  <si>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</si>
  <si>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</si>
  <si>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</si>
  <si>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</si>
  <si>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</si>
  <si>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</si>
  <si>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</si>
  <si>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</si>
  <si>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</si>
  <si>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</si>
  <si>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</si>
  <si>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</si>
  <si>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</si>
  <si>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</si>
  <si>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</si>
  <si>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</si>
  <si>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</si>
  <si>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</si>
  <si>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</si>
  <si>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</si>
  <si>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</si>
  <si>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</si>
  <si>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</si>
  <si>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</si>
  <si>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</si>
  <si>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</si>
  <si>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</si>
  <si>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</si>
  <si>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</si>
  <si>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</si>
  <si>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</si>
  <si>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</si>
  <si>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</si>
  <si>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</si>
  <si>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</si>
  <si>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</si>
  <si>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</si>
  <si>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</si>
  <si>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</si>
  <si>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</si>
  <si>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</si>
  <si>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</si>
  <si>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</si>
  <si>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</si>
  <si>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</si>
  <si>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</si>
  <si>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</si>
  <si>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</si>
  <si>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</si>
  <si>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</si>
  <si>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</si>
  <si>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</si>
  <si>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</si>
  <si>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</si>
  <si>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</si>
  <si>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</si>
  <si>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</si>
  <si>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</si>
  <si>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</si>
  <si>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</si>
  <si>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</si>
  <si>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</si>
  <si>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</si>
  <si>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</si>
  <si>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</si>
  <si>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</si>
  <si>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</si>
  <si>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</si>
  <si>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</si>
  <si>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</si>
  <si>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</si>
  <si>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</si>
  <si>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</si>
  <si>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</si>
  <si>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平群町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</si>
  <si>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</si>
  <si>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</si>
  <si>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</si>
  <si>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</si>
  <si>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</si>
  <si>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</si>
  <si>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</si>
  <si>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</si>
  <si>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</si>
  <si>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</si>
  <si>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</si>
  <si>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</si>
  <si>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</si>
  <si>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</si>
  <si>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</si>
  <si>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</si>
  <si>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</si>
  <si>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</si>
  <si>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</si>
  <si>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</si>
  <si>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</si>
  <si>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</si>
  <si>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</si>
  <si>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</si>
  <si>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</si>
  <si>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</si>
  <si>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</si>
  <si>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</si>
  <si>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</si>
  <si>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</si>
  <si>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</si>
  <si>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</si>
  <si>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</si>
  <si>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</si>
  <si>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</si>
  <si>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</si>
  <si>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</si>
  <si>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</si>
  <si>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</si>
  <si>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</si>
  <si>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</si>
  <si>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</si>
  <si>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</si>
  <si>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</si>
  <si>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</si>
  <si>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</si>
  <si>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</si>
  <si>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</si>
  <si>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</si>
  <si>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</si>
  <si>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</si>
  <si>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</si>
  <si>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</si>
  <si>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</si>
  <si>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</si>
  <si>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</si>
  <si>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</si>
  <si>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</si>
  <si>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</si>
  <si>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</si>
  <si>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</si>
  <si>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</si>
  <si>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</si>
  <si>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</si>
  <si>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</si>
  <si>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</si>
  <si>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</si>
  <si>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</si>
  <si>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</si>
  <si>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</si>
  <si>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</si>
  <si>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</si>
  <si>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</si>
  <si>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</si>
  <si>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</si>
  <si>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</si>
  <si>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</si>
  <si>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</si>
  <si>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</si>
  <si>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</si>
  <si>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</si>
  <si>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</si>
  <si>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</si>
  <si>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</si>
  <si>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</si>
  <si>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</si>
  <si>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</si>
  <si>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</si>
  <si>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</si>
  <si>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</si>
  <si>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</si>
  <si>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</si>
  <si>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</si>
  <si>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</si>
  <si>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</si>
  <si>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</si>
  <si>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</si>
  <si>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</si>
  <si>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</si>
  <si>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</si>
  <si>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</si>
  <si>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</si>
  <si>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</si>
  <si>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</si>
  <si>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</si>
  <si>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</si>
  <si>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</si>
  <si>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</si>
  <si>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</si>
  <si>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</si>
  <si>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</si>
  <si>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奈良県平群町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</si>
  <si>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</si>
  <si>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</si>
  <si>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</si>
  <si>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</si>
  <si>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</si>
  <si>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</si>
  <si>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</si>
  <si>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</si>
  <si>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</si>
  <si>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</si>
  <si>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</si>
  <si>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</si>
  <si>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</si>
  <si>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</si>
  <si>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</si>
  <si>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</si>
  <si>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</si>
  <si>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</si>
  <si>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</si>
  <si>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</si>
  <si>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</si>
  <si>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</si>
  <si>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</si>
  <si>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</si>
  <si>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</si>
  <si>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</si>
  <si>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</si>
  <si>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</si>
  <si>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</si>
  <si>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</si>
  <si>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</si>
  <si>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</si>
  <si>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</si>
  <si>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</si>
  <si>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</si>
  <si>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</si>
  <si>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</si>
  <si>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</si>
  <si>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</si>
  <si>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</si>
  <si>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</si>
  <si>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</si>
  <si>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</si>
  <si>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</si>
  <si>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</si>
  <si>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</si>
  <si>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</si>
  <si>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</si>
  <si>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</si>
  <si>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</si>
  <si>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</si>
  <si>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</si>
  <si>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</si>
  <si>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</si>
  <si>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</si>
  <si>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</si>
  <si>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</si>
  <si>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</si>
  <si>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</si>
  <si>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</si>
  <si>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</si>
  <si>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</si>
  <si>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</si>
  <si>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</si>
  <si>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</si>
  <si>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</si>
  <si>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</si>
  <si>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</si>
  <si>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</si>
  <si>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</si>
  <si>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</si>
  <si>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</si>
  <si>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</si>
  <si>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</si>
  <si>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</si>
  <si>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</si>
  <si>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</si>
  <si>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</si>
  <si>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</si>
  <si>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</si>
  <si>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</si>
  <si>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</si>
  <si>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</si>
  <si>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</si>
  <si>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</si>
  <si>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</si>
  <si>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</si>
  <si>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</si>
  <si>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</si>
  <si>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</si>
  <si>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</si>
  <si>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</si>
  <si>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</si>
  <si>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</si>
  <si>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</si>
  <si>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</si>
  <si>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</si>
  <si>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</si>
  <si>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</si>
  <si>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</si>
  <si>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</si>
  <si>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</si>
  <si>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</si>
  <si>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</si>
  <si>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</si>
  <si>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</si>
  <si>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</si>
  <si>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</si>
  <si>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</si>
  <si>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</si>
  <si>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</si>
  <si>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</si>
  <si>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</si>
  <si>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</si>
  <si>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</si>
  <si>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</si>
  <si>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</si>
  <si>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</si>
  <si>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</si>
  <si>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</si>
  <si>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</si>
  <si>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</si>
  <si>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</si>
  <si>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</si>
  <si>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</si>
  <si>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</si>
  <si>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</si>
  <si>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</si>
  <si>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</si>
  <si>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</si>
  <si>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</si>
  <si>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</si>
  <si>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</si>
  <si>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</si>
  <si>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</si>
  <si>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</si>
  <si>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</si>
  <si>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</si>
  <si>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</si>
  <si>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</si>
  <si>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</si>
  <si>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</si>
  <si>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</si>
  <si>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</si>
  <si>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</si>
  <si>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</si>
  <si>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</si>
  <si>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</si>
  <si>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奈良県平群町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</si>
  <si>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</si>
  <si>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</si>
  <si>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</si>
  <si>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</si>
  <si>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</si>
  <si>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</si>
  <si>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</si>
  <si>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</si>
  <si>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</si>
  <si>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</si>
  <si>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</si>
  <si>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</si>
  <si>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</si>
  <si>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</si>
  <si>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</si>
  <si>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</si>
  <si>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</si>
  <si>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</si>
  <si>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</si>
  <si>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</si>
  <si>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</si>
  <si>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学校給食費特別会計</t>
    <phoneticPr fontId="5"/>
  </si>
  <si>
    <t>奨学資金貸付事業特別会計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</si>
  <si>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</si>
  <si>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</si>
  <si>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</si>
  <si>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</si>
  <si>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</si>
  <si>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</si>
  <si>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</si>
  <si>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</si>
  <si>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</si>
  <si>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</si>
  <si>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</si>
  <si>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</si>
  <si>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</si>
  <si>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</si>
  <si>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</si>
  <si>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</si>
  <si>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後期高齢医療特別会計</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</si>
  <si>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</si>
  <si>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</si>
  <si>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</si>
  <si>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</si>
  <si>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</si>
  <si>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</si>
  <si>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</si>
  <si>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</si>
  <si>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</si>
  <si>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</si>
  <si>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</si>
  <si>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</si>
  <si>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</si>
  <si>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</si>
  <si>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</si>
  <si>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</si>
  <si>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</si>
  <si>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</si>
  <si>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</si>
  <si>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</si>
  <si>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</si>
  <si>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</si>
  <si>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</si>
  <si>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</si>
  <si>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</si>
  <si>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</si>
  <si>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</si>
  <si>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</si>
  <si>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</si>
  <si>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</si>
  <si>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</si>
  <si>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</si>
  <si>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</si>
  <si>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</si>
  <si>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</si>
  <si>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</si>
  <si>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</si>
  <si>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</si>
  <si>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</si>
  <si>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</si>
  <si>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</si>
  <si>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</si>
  <si>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</si>
  <si>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</si>
  <si>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</si>
  <si>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</si>
  <si>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</si>
  <si>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</si>
  <si>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</si>
  <si>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</si>
  <si>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</si>
  <si>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</si>
  <si>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</si>
  <si>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</si>
  <si>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</si>
  <si>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</si>
  <si>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</si>
  <si>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</si>
  <si>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</si>
  <si>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</si>
  <si>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</si>
  <si>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</si>
  <si>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</si>
  <si>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</si>
  <si>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</si>
  <si>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</si>
  <si>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</si>
  <si>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</si>
  <si>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</si>
  <si>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</si>
  <si>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</si>
  <si>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</si>
  <si>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</si>
  <si>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</si>
  <si>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</si>
  <si>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</si>
  <si>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</si>
  <si>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</si>
  <si>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</si>
  <si>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</si>
  <si>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</si>
  <si>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</si>
  <si>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</si>
  <si>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</si>
  <si>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</si>
  <si>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</si>
  <si>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</si>
  <si>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</si>
  <si>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</si>
  <si>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</si>
  <si>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</si>
  <si>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</si>
  <si>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</si>
  <si>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</si>
  <si>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</si>
  <si>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</si>
  <si>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</si>
  <si>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</si>
  <si>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</si>
  <si>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</si>
  <si>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</si>
  <si>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</si>
  <si>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</si>
  <si>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</si>
  <si>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</si>
  <si>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</si>
  <si>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</si>
  <si>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</si>
  <si>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</si>
  <si>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</si>
  <si>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</si>
  <si>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</si>
  <si>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</si>
  <si>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</si>
  <si>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</si>
  <si>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</si>
  <si>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</si>
  <si>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</si>
  <si>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</si>
  <si>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</si>
  <si>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</si>
  <si>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</si>
  <si>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</si>
  <si>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</si>
  <si>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</si>
  <si>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</si>
  <si>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</si>
  <si>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</si>
  <si>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</si>
  <si>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</si>
  <si>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</si>
  <si>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</si>
  <si>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</si>
  <si>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</si>
  <si>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</si>
  <si>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</si>
  <si>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</si>
  <si>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</si>
  <si>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</si>
  <si>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</si>
  <si>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</si>
  <si>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</si>
  <si>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</si>
  <si>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</si>
  <si>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</si>
  <si>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2.27</t>
  </si>
  <si>
    <t>住宅新築資金等貸付事業特別会計</t>
  </si>
  <si>
    <t>▲ 0.50</t>
  </si>
  <si>
    <t>▲ 0.62</t>
  </si>
  <si>
    <t>▲ 0.56</t>
  </si>
  <si>
    <t>▲ 0.24</t>
  </si>
  <si>
    <t>水道事業会計</t>
  </si>
  <si>
    <t>一般会計</t>
  </si>
  <si>
    <t>下水道事業特別会計</t>
  </si>
  <si>
    <t>介護保険特別会計</t>
  </si>
  <si>
    <t>介護保険特別会計（介護サービス事業勘定）</t>
  </si>
  <si>
    <t>国民健康保険特別会計</t>
  </si>
  <si>
    <t>後期高齢医療特別会計</t>
  </si>
  <si>
    <t>その他会計（赤字）</t>
  </si>
  <si>
    <t>▲ 3.62</t>
  </si>
  <si>
    <t>その他会計（黒字）</t>
  </si>
  <si>
    <t>▲11</t>
    <phoneticPr fontId="2"/>
  </si>
  <si>
    <t>西和衛生試験センター組合</t>
    <rPh sb="0" eb="2">
      <t>セイワ</t>
    </rPh>
    <rPh sb="2" eb="4">
      <t>エイセイ</t>
    </rPh>
    <rPh sb="4" eb="6">
      <t>シケン</t>
    </rPh>
    <rPh sb="10" eb="12">
      <t>クミアイ</t>
    </rPh>
    <phoneticPr fontId="5"/>
  </si>
  <si>
    <t>老人福祉施設三室園組合</t>
    <rPh sb="0" eb="2">
      <t>ロウジン</t>
    </rPh>
    <rPh sb="2" eb="4">
      <t>フクシ</t>
    </rPh>
    <rPh sb="4" eb="6">
      <t>シセツ</t>
    </rPh>
    <rPh sb="6" eb="8">
      <t>ミムロ</t>
    </rPh>
    <rPh sb="8" eb="9">
      <t>エン</t>
    </rPh>
    <rPh sb="9" eb="11">
      <t>クミアイ</t>
    </rPh>
    <phoneticPr fontId="5"/>
  </si>
  <si>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5"/>
  </si>
  <si>
    <t>奈良県市町村総合事務組合</t>
    <rPh sb="0" eb="3">
      <t>ナラケン</t>
    </rPh>
    <rPh sb="3" eb="6">
      <t>シチョウソン</t>
    </rPh>
    <rPh sb="6" eb="8">
      <t>ソウゴウ</t>
    </rPh>
    <rPh sb="8" eb="10">
      <t>ジム</t>
    </rPh>
    <rPh sb="10" eb="12">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</si>
  <si>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</si>
  <si>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0" eb="3">
      <t>ナラケン</t>
    </rPh>
    <rPh sb="3" eb="5">
      <t>コウイキ</t>
    </rPh>
    <rPh sb="5" eb="7">
      <t>ショウボウ</t>
    </rPh>
    <rPh sb="7" eb="9">
      <t>クミアイ</t>
    </rPh>
    <phoneticPr fontId="5"/>
  </si>
  <si>
    <t>財団法人　平群町地域振興センター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</si>
</sst>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34741</c:v>
                </c:pt>
                <c:pt idx="1">
                  <c:v>53361</c:v>
                </c:pt>
                <c:pt idx="2">
                  <c:v>52176</c:v>
                </c:pt>
                <c:pt idx="3">
                  <c:v>84956</c:v>
                </c:pt>
                <c:pt idx="4">
                  <c:v>80949</c:v>
                </c:pt>
              </c:numCache>
            </c:numRef>
          </c:val>
          <c:smooth val="0"/>
        </c:ser>
        <c:dLbls>
          <c:showLegendKey val="0"/>
          <c:showVal val="0"/>
          <c:showCatName val="0"/>
          <c:showSerName val="0"/>
          <c:showPercent val="0"/>
          <c:showBubbleSize val="0"/>
        </c:dLbls>
        <c:marker val="1"/>
        <c:smooth val="0"/>
        <c:axId val="117474432"/>
        <c:axId val="117476352"/>
      </c:lineChart>
      <c:catAx>
        <c:axId val="117474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476352"/>
        <c:crosses val="autoZero"/>
        <c:auto val="1"/>
        <c:lblAlgn val="ctr"/>
        <c:lblOffset val="100"/>
        <c:tickLblSkip val="1"/>
        <c:tickMarkSkip val="1"/>
        <c:noMultiLvlLbl val="0"/>
      </c:catAx>
      <c:valAx>
        <c:axId val="1174763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47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c:v>
                </c:pt>
                <c:pt idx="1">
                  <c:v>0.03</c:v>
                </c:pt>
                <c:pt idx="2">
                  <c:v>3.63</c:v>
                </c:pt>
                <c:pt idx="3">
                  <c:v>3.02</c:v>
                </c:pt>
                <c:pt idx="4">
                  <c:v>3.84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0.8</c:v>
                </c:pt>
                <c:pt idx="1">
                  <c:v>0.44</c:v>
                </c:pt>
                <c:pt idx="2">
                  <c:v>0.44</c:v>
                </c:pt>
                <c:pt idx="3">
                  <c:v>1.85</c:v>
                </c:pt>
                <c:pt idx="4">
                  <c:v>4.13</c:v>
                </c:pt>
              </c:numCache>
            </c:numRef>
          </c:val>
        </c:ser>
        <c:dLbls>
          <c:showLegendKey val="0"/>
          <c:showVal val="0"/>
          <c:showCatName val="0"/>
          <c:showSerName val="0"/>
          <c:showPercent val="0"/>
          <c:showBubbleSize val="0"/>
        </c:dLbls>
        <c:gapWidth val="250"/>
        <c:overlap val="100"/>
        <c:axId val="34349056"/>
        <c:axId val="34350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5.71</c:v>
                </c:pt>
                <c:pt idx="1">
                  <c:v>-2.27</c:v>
                </c:pt>
                <c:pt idx="2">
                  <c:v>3.6</c:v>
                </c:pt>
                <c:pt idx="3">
                  <c:v>0.81</c:v>
                </c:pt>
                <c:pt idx="4">
                  <c:v>3.16</c:v>
                </c:pt>
              </c:numCache>
            </c:numRef>
          </c:val>
          <c:smooth val="0"/>
        </c:ser>
        <c:dLbls>
          <c:showLegendKey val="0"/>
          <c:showVal val="0"/>
          <c:showCatName val="0"/>
          <c:showSerName val="0"/>
          <c:showPercent val="0"/>
          <c:showBubbleSize val="0"/>
        </c:dLbls>
        <c:marker val="1"/>
        <c:smooth val="0"/>
        <c:axId val="34349056"/>
        <c:axId val="34350976"/>
      </c:lineChart>
      <c:catAx>
        <c:axId val="3434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50976"/>
        <c:crosses val="autoZero"/>
        <c:auto val="1"/>
        <c:lblAlgn val="ctr"/>
        <c:lblOffset val="100"/>
        <c:tickLblSkip val="1"/>
        <c:tickMarkSkip val="1"/>
        <c:noMultiLvlLbl val="0"/>
      </c:catAx>
      <c:valAx>
        <c:axId val="3435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4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3.62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c:v>
                </c:pt>
                <c:pt idx="8">
                  <c:v>#N/A</c:v>
                </c:pt>
                <c:pt idx="9">
                  <c:v>0.01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2.74</c:v>
                </c:pt>
                <c:pt idx="2">
                  <c:v>#N/A</c:v>
                </c:pt>
                <c:pt idx="3">
                  <c:v>1.8</c:v>
                </c:pt>
                <c:pt idx="4">
                  <c:v>#N/A</c:v>
                </c:pt>
                <c:pt idx="5">
                  <c:v>4.24</c:v>
                </c:pt>
                <c:pt idx="6">
                  <c:v>#N/A</c:v>
                </c:pt>
                <c:pt idx="7">
                  <c:v>1.77</c:v>
                </c:pt>
                <c:pt idx="8">
                  <c:v>#N/A</c:v>
                </c:pt>
                <c:pt idx="9">
                  <c:v>0.05</c:v>
                </c:pt>
              </c:numCache>
            </c:numRef>
          </c:val>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0.02</c:v>
                </c:pt>
                <c:pt idx="8">
                  <c:v>#N/A</c:v>
                </c:pt>
                <c:pt idx="9">
                  <c:v>0.09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c:v>
                </c:pt>
                <c:pt idx="4">
                  <c:v>#N/A</c:v>
                </c:pt>
                <c:pt idx="5">
                  <c:v>0.27</c:v>
                </c:pt>
                <c:pt idx="6">
                  <c:v>#N/A</c:v>
                </c:pt>
                <c:pt idx="7">
                  <c:v>0</c:v>
                </c:pt>
                <c:pt idx="8">
                  <c:v>#N/A</c:v>
                </c:pt>
                <c:pt idx="9">
                  <c:v>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0.61</c:v>
                </c:pt>
                <c:pt idx="4">
                  <c:v>#N/A</c:v>
                </c:pt>
                <c:pt idx="5">
                  <c:v>0.47</c:v>
                </c:pt>
                <c:pt idx="6">
                  <c:v>#N/A</c:v>
                </c:pt>
                <c:pt idx="7">
                  <c:v>0.52</c:v>
                </c:pt>
                <c:pt idx="8">
                  <c:v>#N/A</c:v>
                </c:pt>
                <c:pt idx="9">
                  <c:v>0.52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6.02</c:v>
                </c:pt>
                <c:pt idx="2">
                  <c:v>#N/A</c:v>
                </c:pt>
                <c:pt idx="3">
                  <c:v>1.1200000000000001</c:v>
                </c:pt>
                <c:pt idx="4">
                  <c:v>#N/A</c:v>
                </c:pt>
                <c:pt idx="5">
                  <c:v>4.18</c:v>
                </c:pt>
                <c:pt idx="6">
                  <c:v>#N/A</c:v>
                </c:pt>
                <c:pt idx="7">
                  <c:v>3.25</c:v>
                </c:pt>
                <c:pt idx="8">
                  <c:v>#N/A</c:v>
                </c:pt>
                <c:pt idx="9">
                  <c:v>4.07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7.94</c:v>
                </c:pt>
                <c:pt idx="2">
                  <c:v>#N/A</c:v>
                </c:pt>
                <c:pt idx="3">
                  <c:v>8.19</c:v>
                </c:pt>
                <c:pt idx="4">
                  <c:v>#N/A</c:v>
                </c:pt>
                <c:pt idx="5">
                  <c:v>7.84</c:v>
                </c:pt>
                <c:pt idx="6">
                  <c:v>#N/A</c:v>
                </c:pt>
                <c:pt idx="7">
                  <c:v>7.99</c:v>
                </c:pt>
                <c:pt idx="8">
                  <c:v>#N/A</c:v>
                </c:pt>
                <c:pt idx="9">
                  <c:v>6.89</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0.5</c:v>
                </c:pt>
                <c:pt idx="1">
                  <c:v>#N/A</c:v>
                </c:pt>
                <c:pt idx="2">
                  <c:v>0.62</c:v>
                </c:pt>
                <c:pt idx="3">
                  <c:v>#N/A</c:v>
                </c:pt>
                <c:pt idx="4">
                  <c:v>0.56000000000000005</c:v>
                </c:pt>
                <c:pt idx="5">
                  <c:v>#N/A</c:v>
                </c:pt>
                <c:pt idx="6">
                  <c:v>0.24</c:v>
                </c:pt>
                <c:pt idx="7">
                  <c:v>#N/A</c:v>
                </c:pt>
                <c:pt idx="8">
                  <c:v>0.24</c:v>
                </c:pt>
                <c:pt idx="9">
                  <c:v>#N/A</c:v>
                </c:pt>
              </c:numCache>
            </c:numRef>
          </c:val>
        </c:ser>
        <c:dLbls>
          <c:showLegendKey val="0"/>
          <c:showVal val="0"/>
          <c:showCatName val="0"/>
          <c:showSerName val="0"/>
          <c:showPercent val="0"/>
          <c:showBubbleSize val="0"/>
        </c:dLbls>
        <c:gapWidth val="150"/>
        <c:overlap val="100"/>
        <c:axId val="34425472"/>
        <c:axId val="34435456"/>
      </c:barChart>
      <c:catAx>
        <c:axId val="3442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35456"/>
        <c:crosses val="autoZero"/>
        <c:auto val="1"/>
        <c:lblAlgn val="ctr"/>
        <c:lblOffset val="100"/>
        <c:tickLblSkip val="1"/>
        <c:tickMarkSkip val="1"/>
        <c:noMultiLvlLbl val="0"/>
      </c:catAx>
      <c:valAx>
        <c:axId val="3443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2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582</c:v>
                </c:pt>
                <c:pt idx="5">
                  <c:v>566</c:v>
                </c:pt>
                <c:pt idx="8">
                  <c:v>573</c:v>
                </c:pt>
                <c:pt idx="11">
                  <c:v>567</c:v>
                </c:pt>
                <c:pt idx="14">
                  <c:v>596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0</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6</c:v>
                </c:pt>
                <c:pt idx="6">
                  <c:v>9</c:v>
                </c:pt>
                <c:pt idx="9">
                  <c:v>16</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96</c:v>
                </c:pt>
                <c:pt idx="3">
                  <c:v>115</c:v>
                </c:pt>
                <c:pt idx="6">
                  <c:v>118</c:v>
                </c:pt>
                <c:pt idx="9">
                  <c:v>87</c:v>
                </c:pt>
                <c:pt idx="12">
                  <c:v>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965</c:v>
                </c:pt>
                <c:pt idx="3">
                  <c:v>1026</c:v>
                </c:pt>
                <c:pt idx="6">
                  <c:v>1035</c:v>
                </c:pt>
                <c:pt idx="9">
                  <c:v>982</c:v>
                </c:pt>
                <c:pt idx="12">
                  <c:v>975</c:v>
                </c:pt>
              </c:numCache>
            </c:numRef>
          </c:val>
        </c:ser>
        <c:dLbls>
          <c:showLegendKey val="0"/>
          <c:showVal val="0"/>
          <c:showCatName val="0"/>
          <c:showSerName val="0"/>
          <c:showPercent val="0"/>
          <c:showBubbleSize val="0"/>
        </c:dLbls>
        <c:gapWidth val="100"/>
        <c:overlap val="100"/>
        <c:axId val="34557952"/>
        <c:axId val="34559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489</c:v>
                </c:pt>
                <c:pt idx="2">
                  <c:v>#N/A</c:v>
                </c:pt>
                <c:pt idx="3">
                  <c:v>#N/A</c:v>
                </c:pt>
                <c:pt idx="4">
                  <c:v>581</c:v>
                </c:pt>
                <c:pt idx="5">
                  <c:v>#N/A</c:v>
                </c:pt>
                <c:pt idx="6">
                  <c:v>#N/A</c:v>
                </c:pt>
                <c:pt idx="7">
                  <c:v>590</c:v>
                </c:pt>
                <c:pt idx="8">
                  <c:v>#N/A</c:v>
                </c:pt>
                <c:pt idx="9">
                  <c:v>#N/A</c:v>
                </c:pt>
                <c:pt idx="10">
                  <c:v>519</c:v>
                </c:pt>
                <c:pt idx="11">
                  <c:v>#N/A</c:v>
                </c:pt>
                <c:pt idx="12">
                  <c:v>#N/A</c:v>
                </c:pt>
                <c:pt idx="13">
                  <c:v>443</c:v>
                </c:pt>
                <c:pt idx="14">
                  <c:v>#N/A</c:v>
                </c:pt>
              </c:numCache>
            </c:numRef>
          </c:val>
          <c:smooth val="0"/>
        </c:ser>
        <c:dLbls>
          <c:showLegendKey val="0"/>
          <c:showVal val="0"/>
          <c:showCatName val="0"/>
          <c:showSerName val="0"/>
          <c:showPercent val="0"/>
          <c:showBubbleSize val="0"/>
        </c:dLbls>
        <c:marker val="1"/>
        <c:smooth val="0"/>
        <c:axId val="34557952"/>
        <c:axId val="34559872"/>
      </c:lineChart>
      <c:catAx>
        <c:axId val="3455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59872"/>
        <c:crosses val="autoZero"/>
        <c:auto val="1"/>
        <c:lblAlgn val="ctr"/>
        <c:lblOffset val="100"/>
        <c:tickLblSkip val="1"/>
        <c:tickMarkSkip val="1"/>
        <c:noMultiLvlLbl val="0"/>
      </c:catAx>
      <c:valAx>
        <c:axId val="3455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5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6299</c:v>
                </c:pt>
                <c:pt idx="5">
                  <c:v>6462</c:v>
                </c:pt>
                <c:pt idx="8">
                  <c:v>6268</c:v>
                </c:pt>
                <c:pt idx="11">
                  <c:v>7436</c:v>
                </c:pt>
                <c:pt idx="14">
                  <c:v>7449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229</c:v>
                </c:pt>
                <c:pt idx="5">
                  <c:v>164</c:v>
                </c:pt>
                <c:pt idx="8">
                  <c:v>140</c:v>
                </c:pt>
                <c:pt idx="11">
                  <c:v>157</c:v>
                </c:pt>
                <c:pt idx="14">
                  <c:v>102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396</c:v>
                </c:pt>
                <c:pt idx="5">
                  <c:v>455</c:v>
                </c:pt>
                <c:pt idx="8">
                  <c:v>495</c:v>
                </c:pt>
                <c:pt idx="11">
                  <c:v>574</c:v>
                </c:pt>
                <c:pt idx="14">
                  <c:v>675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1882</c:v>
                </c:pt>
                <c:pt idx="3">
                  <c:v>1853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1861</c:v>
                </c:pt>
                <c:pt idx="3">
                  <c:v>2022</c:v>
                </c:pt>
                <c:pt idx="6">
                  <c:v>2000</c:v>
                </c:pt>
                <c:pt idx="9">
                  <c:v>1755</c:v>
                </c:pt>
                <c:pt idx="12">
                  <c:v>1606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138</c:v>
                </c:pt>
                <c:pt idx="3">
                  <c:v>121</c:v>
                </c:pt>
                <c:pt idx="6">
                  <c:v>103</c:v>
                </c:pt>
                <c:pt idx="9">
                  <c:v>81</c:v>
                </c:pt>
                <c:pt idx="12">
                  <c:v>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1521</c:v>
                </c:pt>
                <c:pt idx="3">
                  <c:v>1066</c:v>
                </c:pt>
                <c:pt idx="6">
                  <c:v>1475</c:v>
                </c:pt>
                <c:pt idx="9">
                  <c:v>1508</c:v>
                </c:pt>
                <c:pt idx="12">
                  <c:v>1434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10141</c:v>
                </c:pt>
                <c:pt idx="3">
                  <c:v>10065</c:v>
                </c:pt>
                <c:pt idx="6">
                  <c:v>12174</c:v>
                </c:pt>
                <c:pt idx="9">
                  <c:v>12723</c:v>
                </c:pt>
                <c:pt idx="12">
                  <c:v>13444</c:v>
                </c:pt>
              </c:numCache>
            </c:numRef>
          </c:val>
        </c:ser>
        <c:dLbls>
          <c:showLegendKey val="0"/>
          <c:showVal val="0"/>
          <c:showCatName val="0"/>
          <c:showSerName val="0"/>
          <c:showPercent val="0"/>
          <c:showBubbleSize val="0"/>
        </c:dLbls>
        <c:gapWidth val="100"/>
        <c:overlap val="100"/>
        <c:axId val="34256768"/>
        <c:axId val="3426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8620</c:v>
                </c:pt>
                <c:pt idx="2">
                  <c:v>#N/A</c:v>
                </c:pt>
                <c:pt idx="3">
                  <c:v>#N/A</c:v>
                </c:pt>
                <c:pt idx="4">
                  <c:v>8045</c:v>
                </c:pt>
                <c:pt idx="5">
                  <c:v>#N/A</c:v>
                </c:pt>
                <c:pt idx="6">
                  <c:v>#N/A</c:v>
                </c:pt>
                <c:pt idx="7">
                  <c:v>8849</c:v>
                </c:pt>
                <c:pt idx="8">
                  <c:v>#N/A</c:v>
                </c:pt>
                <c:pt idx="9">
                  <c:v>#N/A</c:v>
                </c:pt>
                <c:pt idx="10">
                  <c:v>7899</c:v>
                </c:pt>
                <c:pt idx="11">
                  <c:v>#N/A</c:v>
                </c:pt>
                <c:pt idx="12">
                  <c:v>#N/A</c:v>
                </c:pt>
                <c:pt idx="13">
                  <c:v>8347</c:v>
                </c:pt>
                <c:pt idx="14">
                  <c:v>#N/A</c:v>
                </c:pt>
              </c:numCache>
            </c:numRef>
          </c:val>
          <c:smooth val="0"/>
        </c:ser>
        <c:dLbls>
          <c:showLegendKey val="0"/>
          <c:showVal val="0"/>
          <c:showCatName val="0"/>
          <c:showSerName val="0"/>
          <c:showPercent val="0"/>
          <c:showBubbleSize val="0"/>
        </c:dLbls>
        <c:marker val="1"/>
        <c:smooth val="0"/>
        <c:axId val="34256768"/>
        <c:axId val="34263040"/>
      </c:lineChart>
      <c:catAx>
        <c:axId val="3425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263040"/>
        <c:crosses val="autoZero"/>
        <c:auto val="1"/>
        <c:lblAlgn val="ctr"/>
        <c:lblOffset val="100"/>
        <c:tickLblSkip val="1"/>
        <c:tickMarkSkip val="1"/>
        <c:noMultiLvlLbl val="0"/>
      </c:catAx>
      <c:valAx>
        <c:axId val="3426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5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19,456
19,377
23.90
7,929,839
7,635,015
166,176
4,331,014
13,443,537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221.1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財政力指数については、平成２２年度から徐々に減少傾向にあり、平成２６年度においては全国平均や県平均を上回るものの、</a:t>
          </a:r>
          <a:r>
            <a:rPr kumimoji="1" lang="en-US" altLang="ja-JP" sz="1300">
              <a:latin typeface="ＭＳ Ｐゴシック"/>
            </a:rPr>
            <a:t>0.50</a:t>
          </a:r>
          <a:r>
            <a:rPr kumimoji="1" lang="ja-JP" altLang="en-US" sz="1300">
              <a:latin typeface="ＭＳ Ｐゴシック"/>
            </a:rPr>
            <a:t>まで減少している。</a:t>
          </a:r>
        </a:p>
        <a:p>
          <a:r>
            <a:rPr kumimoji="1" lang="ja-JP" altLang="en-US" sz="1300">
              <a:latin typeface="ＭＳ Ｐゴシック"/>
            </a:rPr>
            <a:t>引き続き、事業見直しを行うとともに、歳出の削減、徴収効率の向上を図ることで財政の健全化に向けて邁進していく。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71362</xdr:rowOff>
    </xdr:from>
    <xdr:to>
      <xdr:col>7</xdr:col>
      <xdr:colOff>152400</xdr:colOff>
      <xdr:row>42</xdr:row>
      <xdr:rowOff>71362</xdr:rowOff>
    </xdr:to>
    <xdr:cxnSp macro="">
      <xdr:nvCxnSpPr>
        <xdr:cNvPr id="68" name="直線コネクタ 67"/>
        <xdr:cNvCxnSpPr/>
      </xdr:nvCxnSpPr>
      <xdr:spPr>
        <a:xfrm>
          <a:off x="4114800" y="727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71362</xdr:rowOff>
    </xdr:to>
    <xdr:cxnSp macro="">
      <xdr:nvCxnSpPr>
        <xdr:cNvPr id="71" name="直線コネクタ 70"/>
        <xdr:cNvCxnSpPr/>
      </xdr:nvCxnSpPr>
      <xdr:spPr>
        <a:xfrm>
          <a:off x="3225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36891</xdr:rowOff>
    </xdr:from>
    <xdr:to>
      <xdr:col>4</xdr:col>
      <xdr:colOff>482600</xdr:colOff>
      <xdr:row>42</xdr:row>
      <xdr:rowOff>59872</xdr:rowOff>
    </xdr:to>
    <xdr:cxnSp macro="">
      <xdr:nvCxnSpPr>
        <xdr:cNvPr id="74" name="直線コネクタ 73"/>
        <xdr:cNvCxnSpPr/>
      </xdr:nvCxnSpPr>
      <xdr:spPr>
        <a:xfrm>
          <a:off x="2336800" y="72377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13909</xdr:rowOff>
    </xdr:from>
    <xdr:to>
      <xdr:col>3</xdr:col>
      <xdr:colOff>279400</xdr:colOff>
      <xdr:row>42</xdr:row>
      <xdr:rowOff>36891</xdr:rowOff>
    </xdr:to>
    <xdr:cxnSp macro="">
      <xdr:nvCxnSpPr>
        <xdr:cNvPr id="77" name="直線コネクタ 76"/>
        <xdr:cNvCxnSpPr/>
      </xdr:nvCxnSpPr>
      <xdr:spPr>
        <a:xfrm>
          <a:off x="1447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168124</xdr:rowOff>
    </xdr:from>
    <xdr:to>
      <xdr:col>2</xdr:col>
      <xdr:colOff>127000</xdr:colOff>
      <xdr:row>41</xdr:row>
      <xdr:rowOff>98274</xdr:rowOff>
    </xdr:to>
    <xdr:sp macro="" textlink="">
      <xdr:nvSpPr>
        <xdr:cNvPr id="80" name="フローチャート : 判断 79"/>
        <xdr:cNvSpPr/>
      </xdr:nvSpPr>
      <xdr:spPr>
        <a:xfrm>
          <a:off x="1397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108451</xdr:rowOff>
    </xdr:from>
    <xdr:ext cx="762000" cy="259045"/>
    <xdr:sp macro="" textlink="">
      <xdr:nvSpPr>
        <xdr:cNvPr id="81" name="テキスト ボックス 80"/>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20562</xdr:rowOff>
    </xdr:from>
    <xdr:to>
      <xdr:col>7</xdr:col>
      <xdr:colOff>203200</xdr:colOff>
      <xdr:row>42</xdr:row>
      <xdr:rowOff>122162</xdr:rowOff>
    </xdr:to>
    <xdr:sp macro="" textlink="">
      <xdr:nvSpPr>
        <xdr:cNvPr id="87" name="円/楕円 86"/>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37089</xdr:rowOff>
    </xdr:from>
    <xdr:ext cx="762000" cy="259045"/>
    <xdr:sp macro="" textlink="">
      <xdr:nvSpPr>
        <xdr:cNvPr id="88" name="財政力該当値テキスト"/>
        <xdr:cNvSpPr txBox="1"/>
      </xdr:nvSpPr>
      <xdr:spPr>
        <a:xfrm>
          <a:off x="50419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89" name="円/楕円 88"/>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132339</xdr:rowOff>
    </xdr:from>
    <xdr:ext cx="736600" cy="259045"/>
    <xdr:sp macro="" textlink="">
      <xdr:nvSpPr>
        <xdr:cNvPr id="90" name="テキスト ボックス 89"/>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1" name="円/楕円 90"/>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2" name="テキスト ボックス 91"/>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157541</xdr:rowOff>
    </xdr:from>
    <xdr:to>
      <xdr:col>3</xdr:col>
      <xdr:colOff>330200</xdr:colOff>
      <xdr:row>42</xdr:row>
      <xdr:rowOff>87691</xdr:rowOff>
    </xdr:to>
    <xdr:sp macro="" textlink="">
      <xdr:nvSpPr>
        <xdr:cNvPr id="93" name="円/楕円 92"/>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97868</xdr:rowOff>
    </xdr:from>
    <xdr:ext cx="762000" cy="259045"/>
    <xdr:sp macro="" textlink="">
      <xdr:nvSpPr>
        <xdr:cNvPr id="94" name="テキスト ボックス 93"/>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95" name="円/楕円 94"/>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96" name="テキスト ボックス 95"/>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保育園・給食センターを外部委託せず、直営で運営していることにより人件費等の経常費用を多く要していることから全国平均より高い数値となっている。昨年から</a:t>
          </a:r>
          <a:r>
            <a:rPr kumimoji="1" lang="en-US" altLang="ja-JP" sz="1300">
              <a:latin typeface="ＭＳ Ｐゴシック"/>
            </a:rPr>
            <a:t>1.2</a:t>
          </a:r>
          <a:r>
            <a:rPr kumimoji="1" lang="ja-JP" altLang="en-US" sz="1300">
              <a:latin typeface="ＭＳ Ｐゴシック"/>
            </a:rPr>
            <a:t>ポイントの減少となっており、今後もより一層の事務事業の効率化を図りながら数値改善に努める。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128778</xdr:rowOff>
    </xdr:to>
    <xdr:cxnSp macro="">
      <xdr:nvCxnSpPr>
        <xdr:cNvPr id="129" name="直線コネクタ 128"/>
        <xdr:cNvCxnSpPr/>
      </xdr:nvCxnSpPr>
      <xdr:spPr>
        <a:xfrm flipV="1">
          <a:off x="4114800" y="109011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121539</xdr:rowOff>
    </xdr:from>
    <xdr:to>
      <xdr:col>6</xdr:col>
      <xdr:colOff>0</xdr:colOff>
      <xdr:row>63</xdr:row>
      <xdr:rowOff>128778</xdr:rowOff>
    </xdr:to>
    <xdr:cxnSp macro="">
      <xdr:nvCxnSpPr>
        <xdr:cNvPr id="132" name="直線コネクタ 131"/>
        <xdr:cNvCxnSpPr/>
      </xdr:nvCxnSpPr>
      <xdr:spPr>
        <a:xfrm>
          <a:off x="3225800" y="1092288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63</xdr:row>
      <xdr:rowOff>121539</xdr:rowOff>
    </xdr:to>
    <xdr:cxnSp macro="">
      <xdr:nvCxnSpPr>
        <xdr:cNvPr id="135" name="直線コネクタ 134"/>
        <xdr:cNvCxnSpPr/>
      </xdr:nvCxnSpPr>
      <xdr:spPr>
        <a:xfrm>
          <a:off x="2336800" y="1087945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63627</xdr:rowOff>
    </xdr:from>
    <xdr:to>
      <xdr:col>3</xdr:col>
      <xdr:colOff>279400</xdr:colOff>
      <xdr:row>63</xdr:row>
      <xdr:rowOff>78105</xdr:rowOff>
    </xdr:to>
    <xdr:cxnSp macro="">
      <xdr:nvCxnSpPr>
        <xdr:cNvPr id="138" name="直線コネクタ 137"/>
        <xdr:cNvCxnSpPr/>
      </xdr:nvCxnSpPr>
      <xdr:spPr>
        <a:xfrm>
          <a:off x="1447800" y="1086497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41" name="フローチャート : 判断 140"/>
        <xdr:cNvSpPr/>
      </xdr:nvSpPr>
      <xdr:spPr>
        <a:xfrm>
          <a:off x="1397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119905</xdr:rowOff>
    </xdr:from>
    <xdr:ext cx="762000" cy="259045"/>
    <xdr:sp macro="" textlink="">
      <xdr:nvSpPr>
        <xdr:cNvPr id="142" name="テキスト ボックス 141"/>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8" name="円/楕円 147"/>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49"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50" name="円/楕円 149"/>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164355</xdr:rowOff>
    </xdr:from>
    <xdr:ext cx="736600" cy="259045"/>
    <xdr:sp macro="" textlink="">
      <xdr:nvSpPr>
        <xdr:cNvPr id="151" name="テキスト ボックス 150"/>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70739</xdr:rowOff>
    </xdr:from>
    <xdr:to>
      <xdr:col>4</xdr:col>
      <xdr:colOff>533400</xdr:colOff>
      <xdr:row>64</xdr:row>
      <xdr:rowOff>889</xdr:rowOff>
    </xdr:to>
    <xdr:sp macro="" textlink="">
      <xdr:nvSpPr>
        <xdr:cNvPr id="152" name="円/楕円 151"/>
        <xdr:cNvSpPr/>
      </xdr:nvSpPr>
      <xdr:spPr>
        <a:xfrm>
          <a:off x="3175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157116</xdr:rowOff>
    </xdr:from>
    <xdr:ext cx="762000" cy="259045"/>
    <xdr:sp macro="" textlink="">
      <xdr:nvSpPr>
        <xdr:cNvPr id="153" name="テキスト ボックス 152"/>
        <xdr:cNvSpPr txBox="1"/>
      </xdr:nvSpPr>
      <xdr:spPr>
        <a:xfrm>
          <a:off x="2844800" y="10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27305</xdr:rowOff>
    </xdr:from>
    <xdr:to>
      <xdr:col>3</xdr:col>
      <xdr:colOff>330200</xdr:colOff>
      <xdr:row>63</xdr:row>
      <xdr:rowOff>128905</xdr:rowOff>
    </xdr:to>
    <xdr:sp macro="" textlink="">
      <xdr:nvSpPr>
        <xdr:cNvPr id="154" name="円/楕円 153"/>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55" name="テキスト ボックス 154"/>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12827</xdr:rowOff>
    </xdr:from>
    <xdr:to>
      <xdr:col>2</xdr:col>
      <xdr:colOff>127000</xdr:colOff>
      <xdr:row>63</xdr:row>
      <xdr:rowOff>114427</xdr:rowOff>
    </xdr:to>
    <xdr:sp macro="" textlink="">
      <xdr:nvSpPr>
        <xdr:cNvPr id="156" name="円/楕円 155"/>
        <xdr:cNvSpPr/>
      </xdr:nvSpPr>
      <xdr:spPr>
        <a:xfrm>
          <a:off x="13970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99204</xdr:rowOff>
    </xdr:from>
    <xdr:ext cx="762000" cy="259045"/>
    <xdr:sp macro="" textlink="">
      <xdr:nvSpPr>
        <xdr:cNvPr id="157" name="テキスト ボックス 156"/>
        <xdr:cNvSpPr txBox="1"/>
      </xdr:nvSpPr>
      <xdr:spPr>
        <a:xfrm>
          <a:off x="1066800" y="109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[149,917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に比べ約２５％程度高い数値となっている。これは、保育園・給食センターを完全直営していることや清掃センター業務では一部しか業務委託を行っていないことが大きな要因と考えられる。その他、平成１７年度より人件費カットを実施するとともに、定員の削減も行っている。物件費については、委託料・修繕料等の施設管理費の軽減を図っているものの、施設の老朽化が著しく、その補修経費の増が避けられない状況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30905</xdr:rowOff>
    </xdr:from>
    <xdr:to>
      <xdr:col>7</xdr:col>
      <xdr:colOff>152400</xdr:colOff>
      <xdr:row>82</xdr:row>
      <xdr:rowOff>63100</xdr:rowOff>
    </xdr:to>
    <xdr:cxnSp macro="">
      <xdr:nvCxnSpPr>
        <xdr:cNvPr id="190" name="直線コネクタ 189"/>
        <xdr:cNvCxnSpPr/>
      </xdr:nvCxnSpPr>
      <xdr:spPr>
        <a:xfrm>
          <a:off x="4114800" y="14089805"/>
          <a:ext cx="8382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22320</xdr:rowOff>
    </xdr:from>
    <xdr:to>
      <xdr:col>6</xdr:col>
      <xdr:colOff>0</xdr:colOff>
      <xdr:row>82</xdr:row>
      <xdr:rowOff>30905</xdr:rowOff>
    </xdr:to>
    <xdr:cxnSp macro="">
      <xdr:nvCxnSpPr>
        <xdr:cNvPr id="193" name="直線コネクタ 192"/>
        <xdr:cNvCxnSpPr/>
      </xdr:nvCxnSpPr>
      <xdr:spPr>
        <a:xfrm>
          <a:off x="3225800" y="14081220"/>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22320</xdr:rowOff>
    </xdr:from>
    <xdr:to>
      <xdr:col>4</xdr:col>
      <xdr:colOff>482600</xdr:colOff>
      <xdr:row>82</xdr:row>
      <xdr:rowOff>51739</xdr:rowOff>
    </xdr:to>
    <xdr:cxnSp macro="">
      <xdr:nvCxnSpPr>
        <xdr:cNvPr id="196" name="直線コネクタ 195"/>
        <xdr:cNvCxnSpPr/>
      </xdr:nvCxnSpPr>
      <xdr:spPr>
        <a:xfrm flipV="1">
          <a:off x="2336800" y="14081220"/>
          <a:ext cx="889000" cy="2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4107</xdr:rowOff>
    </xdr:from>
    <xdr:to>
      <xdr:col>3</xdr:col>
      <xdr:colOff>279400</xdr:colOff>
      <xdr:row>82</xdr:row>
      <xdr:rowOff>51739</xdr:rowOff>
    </xdr:to>
    <xdr:cxnSp macro="">
      <xdr:nvCxnSpPr>
        <xdr:cNvPr id="199" name="直線コネクタ 198"/>
        <xdr:cNvCxnSpPr/>
      </xdr:nvCxnSpPr>
      <xdr:spPr>
        <a:xfrm>
          <a:off x="1447800" y="14063007"/>
          <a:ext cx="889000" cy="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150118</xdr:rowOff>
    </xdr:from>
    <xdr:to>
      <xdr:col>2</xdr:col>
      <xdr:colOff>127000</xdr:colOff>
      <xdr:row>81</xdr:row>
      <xdr:rowOff>80268</xdr:rowOff>
    </xdr:to>
    <xdr:sp macro="" textlink="">
      <xdr:nvSpPr>
        <xdr:cNvPr id="202" name="フローチャート : 判断 201"/>
        <xdr:cNvSpPr/>
      </xdr:nvSpPr>
      <xdr:spPr>
        <a:xfrm>
          <a:off x="1397000" y="13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90445</xdr:rowOff>
    </xdr:from>
    <xdr:ext cx="762000" cy="259045"/>
    <xdr:sp macro="" textlink="">
      <xdr:nvSpPr>
        <xdr:cNvPr id="203" name="テキスト ボックス 202"/>
        <xdr:cNvSpPr txBox="1"/>
      </xdr:nvSpPr>
      <xdr:spPr>
        <a:xfrm>
          <a:off x="1066800" y="136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12300</xdr:rowOff>
    </xdr:from>
    <xdr:to>
      <xdr:col>7</xdr:col>
      <xdr:colOff>203200</xdr:colOff>
      <xdr:row>82</xdr:row>
      <xdr:rowOff>113900</xdr:rowOff>
    </xdr:to>
    <xdr:sp macro="" textlink="">
      <xdr:nvSpPr>
        <xdr:cNvPr id="209" name="円/楕円 208"/>
        <xdr:cNvSpPr/>
      </xdr:nvSpPr>
      <xdr:spPr>
        <a:xfrm>
          <a:off x="4902200" y="140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155827</xdr:rowOff>
    </xdr:from>
    <xdr:ext cx="762000" cy="259045"/>
    <xdr:sp macro="" textlink="">
      <xdr:nvSpPr>
        <xdr:cNvPr id="210" name="人件費・物件費等の状況該当値テキスト"/>
        <xdr:cNvSpPr txBox="1"/>
      </xdr:nvSpPr>
      <xdr:spPr>
        <a:xfrm>
          <a:off x="5041900" y="140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149,917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151555</xdr:rowOff>
    </xdr:from>
    <xdr:to>
      <xdr:col>6</xdr:col>
      <xdr:colOff>50800</xdr:colOff>
      <xdr:row>82</xdr:row>
      <xdr:rowOff>81705</xdr:rowOff>
    </xdr:to>
    <xdr:sp macro="" textlink="">
      <xdr:nvSpPr>
        <xdr:cNvPr id="211" name="円/楕円 210"/>
        <xdr:cNvSpPr/>
      </xdr:nvSpPr>
      <xdr:spPr>
        <a:xfrm>
          <a:off x="4064000" y="140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66482</xdr:rowOff>
    </xdr:from>
    <xdr:ext cx="736600" cy="259045"/>
    <xdr:sp macro="" textlink="">
      <xdr:nvSpPr>
        <xdr:cNvPr id="212" name="テキスト ボックス 211"/>
        <xdr:cNvSpPr txBox="1"/>
      </xdr:nvSpPr>
      <xdr:spPr>
        <a:xfrm>
          <a:off x="3733800" y="1412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142970</xdr:rowOff>
    </xdr:from>
    <xdr:to>
      <xdr:col>4</xdr:col>
      <xdr:colOff>533400</xdr:colOff>
      <xdr:row>82</xdr:row>
      <xdr:rowOff>73120</xdr:rowOff>
    </xdr:to>
    <xdr:sp macro="" textlink="">
      <xdr:nvSpPr>
        <xdr:cNvPr id="213" name="円/楕円 212"/>
        <xdr:cNvSpPr/>
      </xdr:nvSpPr>
      <xdr:spPr>
        <a:xfrm>
          <a:off x="3175000" y="140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57897</xdr:rowOff>
    </xdr:from>
    <xdr:ext cx="762000" cy="259045"/>
    <xdr:sp macro="" textlink="">
      <xdr:nvSpPr>
        <xdr:cNvPr id="214" name="テキスト ボックス 213"/>
        <xdr:cNvSpPr txBox="1"/>
      </xdr:nvSpPr>
      <xdr:spPr>
        <a:xfrm>
          <a:off x="2844800" y="1411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939</xdr:rowOff>
    </xdr:from>
    <xdr:to>
      <xdr:col>3</xdr:col>
      <xdr:colOff>330200</xdr:colOff>
      <xdr:row>82</xdr:row>
      <xdr:rowOff>102539</xdr:rowOff>
    </xdr:to>
    <xdr:sp macro="" textlink="">
      <xdr:nvSpPr>
        <xdr:cNvPr id="215" name="円/楕円 214"/>
        <xdr:cNvSpPr/>
      </xdr:nvSpPr>
      <xdr:spPr>
        <a:xfrm>
          <a:off x="2286000" y="140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87316</xdr:rowOff>
    </xdr:from>
    <xdr:ext cx="762000" cy="259045"/>
    <xdr:sp macro="" textlink="">
      <xdr:nvSpPr>
        <xdr:cNvPr id="216" name="テキスト ボックス 215"/>
        <xdr:cNvSpPr txBox="1"/>
      </xdr:nvSpPr>
      <xdr:spPr>
        <a:xfrm>
          <a:off x="1955800" y="141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124757</xdr:rowOff>
    </xdr:from>
    <xdr:to>
      <xdr:col>2</xdr:col>
      <xdr:colOff>127000</xdr:colOff>
      <xdr:row>82</xdr:row>
      <xdr:rowOff>54907</xdr:rowOff>
    </xdr:to>
    <xdr:sp macro="" textlink="">
      <xdr:nvSpPr>
        <xdr:cNvPr id="217" name="円/楕円 216"/>
        <xdr:cNvSpPr/>
      </xdr:nvSpPr>
      <xdr:spPr>
        <a:xfrm>
          <a:off x="1397000" y="140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39684</xdr:rowOff>
    </xdr:from>
    <xdr:ext cx="762000" cy="259045"/>
    <xdr:sp macro="" textlink="">
      <xdr:nvSpPr>
        <xdr:cNvPr id="218" name="テキスト ボックス 217"/>
        <xdr:cNvSpPr txBox="1"/>
      </xdr:nvSpPr>
      <xdr:spPr>
        <a:xfrm>
          <a:off x="1066800" y="1409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平成１７年度より行ってきた給与カットを平成２３年度においては一時的に停止したことにより高い数値となっている。平成２４年度からは再度実施している。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39370</xdr:rowOff>
    </xdr:from>
    <xdr:to>
      <xdr:col>24</xdr:col>
      <xdr:colOff>558800</xdr:colOff>
      <xdr:row>83</xdr:row>
      <xdr:rowOff>66993</xdr:rowOff>
    </xdr:to>
    <xdr:cxnSp macro="">
      <xdr:nvCxnSpPr>
        <xdr:cNvPr id="248" name="直線コネクタ 247"/>
        <xdr:cNvCxnSpPr/>
      </xdr:nvCxnSpPr>
      <xdr:spPr>
        <a:xfrm>
          <a:off x="16179800" y="14098270"/>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96854</xdr:rowOff>
    </xdr:from>
    <xdr:ext cx="762000" cy="259045"/>
    <xdr:sp macro="" textlink="">
      <xdr:nvSpPr>
        <xdr:cNvPr id="249" name="給与水準   （国との比較）平均値テキスト"/>
        <xdr:cNvSpPr txBox="1"/>
      </xdr:nvSpPr>
      <xdr:spPr>
        <a:xfrm>
          <a:off x="17106900" y="14327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39370</xdr:rowOff>
    </xdr:from>
    <xdr:to>
      <xdr:col>23</xdr:col>
      <xdr:colOff>406400</xdr:colOff>
      <xdr:row>85</xdr:row>
      <xdr:rowOff>19686</xdr:rowOff>
    </xdr:to>
    <xdr:cxnSp macro="">
      <xdr:nvCxnSpPr>
        <xdr:cNvPr id="251" name="直線コネクタ 250"/>
        <xdr:cNvCxnSpPr/>
      </xdr:nvCxnSpPr>
      <xdr:spPr>
        <a:xfrm flipV="1">
          <a:off x="15290800" y="14098270"/>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15575</xdr:rowOff>
    </xdr:from>
    <xdr:ext cx="736600" cy="259045"/>
    <xdr:sp macro="" textlink="">
      <xdr:nvSpPr>
        <xdr:cNvPr id="253" name="テキスト ボックス 252"/>
        <xdr:cNvSpPr txBox="1"/>
      </xdr:nvSpPr>
      <xdr:spPr>
        <a:xfrm>
          <a:off x="15798800" y="1441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19686</xdr:rowOff>
    </xdr:from>
    <xdr:to>
      <xdr:col>22</xdr:col>
      <xdr:colOff>203200</xdr:colOff>
      <xdr:row>88</xdr:row>
      <xdr:rowOff>54293</xdr:rowOff>
    </xdr:to>
    <xdr:cxnSp macro="">
      <xdr:nvCxnSpPr>
        <xdr:cNvPr id="254" name="直線コネクタ 253"/>
        <xdr:cNvCxnSpPr/>
      </xdr:nvCxnSpPr>
      <xdr:spPr>
        <a:xfrm flipV="1">
          <a:off x="14401800" y="14592936"/>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143209</xdr:rowOff>
    </xdr:from>
    <xdr:ext cx="762000" cy="259045"/>
    <xdr:sp macro="" textlink="">
      <xdr:nvSpPr>
        <xdr:cNvPr id="256" name="テキスト ボックス 255"/>
        <xdr:cNvSpPr txBox="1"/>
      </xdr:nvSpPr>
      <xdr:spPr>
        <a:xfrm>
          <a:off x="14909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135889</xdr:rowOff>
    </xdr:from>
    <xdr:to>
      <xdr:col>21</xdr:col>
      <xdr:colOff>0</xdr:colOff>
      <xdr:row>88</xdr:row>
      <xdr:rowOff>54293</xdr:rowOff>
    </xdr:to>
    <xdr:cxnSp macro="">
      <xdr:nvCxnSpPr>
        <xdr:cNvPr id="257" name="直線コネクタ 256"/>
        <xdr:cNvCxnSpPr/>
      </xdr:nvCxnSpPr>
      <xdr:spPr>
        <a:xfrm>
          <a:off x="13512800" y="14194789"/>
          <a:ext cx="889000" cy="9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118745</xdr:rowOff>
    </xdr:from>
    <xdr:to>
      <xdr:col>19</xdr:col>
      <xdr:colOff>533400</xdr:colOff>
      <xdr:row>84</xdr:row>
      <xdr:rowOff>48895</xdr:rowOff>
    </xdr:to>
    <xdr:sp macro="" textlink="">
      <xdr:nvSpPr>
        <xdr:cNvPr id="260" name="フローチャート : 判断 259"/>
        <xdr:cNvSpPr/>
      </xdr:nvSpPr>
      <xdr:spPr>
        <a:xfrm>
          <a:off x="13462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33672</xdr:rowOff>
    </xdr:from>
    <xdr:ext cx="762000" cy="259045"/>
    <xdr:sp macro="" textlink="">
      <xdr:nvSpPr>
        <xdr:cNvPr id="261" name="テキスト ボックス 260"/>
        <xdr:cNvSpPr txBox="1"/>
      </xdr:nvSpPr>
      <xdr:spPr>
        <a:xfrm>
          <a:off x="13131800" y="144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16193</xdr:rowOff>
    </xdr:from>
    <xdr:to>
      <xdr:col>24</xdr:col>
      <xdr:colOff>609600</xdr:colOff>
      <xdr:row>83</xdr:row>
      <xdr:rowOff>117793</xdr:rowOff>
    </xdr:to>
    <xdr:sp macro="" textlink="">
      <xdr:nvSpPr>
        <xdr:cNvPr id="267" name="円/楕円 266"/>
        <xdr:cNvSpPr/>
      </xdr:nvSpPr>
      <xdr:spPr>
        <a:xfrm>
          <a:off x="16967200" y="142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32720</xdr:rowOff>
    </xdr:from>
    <xdr:ext cx="762000" cy="259045"/>
    <xdr:sp macro="" textlink="">
      <xdr:nvSpPr>
        <xdr:cNvPr id="268" name="給与水準   （国との比較）該当値テキスト"/>
        <xdr:cNvSpPr txBox="1"/>
      </xdr:nvSpPr>
      <xdr:spPr>
        <a:xfrm>
          <a:off x="17106900" y="1409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160020</xdr:rowOff>
    </xdr:from>
    <xdr:to>
      <xdr:col>23</xdr:col>
      <xdr:colOff>457200</xdr:colOff>
      <xdr:row>82</xdr:row>
      <xdr:rowOff>90170</xdr:rowOff>
    </xdr:to>
    <xdr:sp macro="" textlink="">
      <xdr:nvSpPr>
        <xdr:cNvPr id="269" name="円/楕円 268"/>
        <xdr:cNvSpPr/>
      </xdr:nvSpPr>
      <xdr:spPr>
        <a:xfrm>
          <a:off x="16129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100347</xdr:rowOff>
    </xdr:from>
    <xdr:ext cx="736600" cy="259045"/>
    <xdr:sp macro="" textlink="">
      <xdr:nvSpPr>
        <xdr:cNvPr id="270" name="テキスト ボックス 269"/>
        <xdr:cNvSpPr txBox="1"/>
      </xdr:nvSpPr>
      <xdr:spPr>
        <a:xfrm>
          <a:off x="15798800" y="1381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140336</xdr:rowOff>
    </xdr:from>
    <xdr:to>
      <xdr:col>22</xdr:col>
      <xdr:colOff>254000</xdr:colOff>
      <xdr:row>85</xdr:row>
      <xdr:rowOff>70486</xdr:rowOff>
    </xdr:to>
    <xdr:sp macro="" textlink="">
      <xdr:nvSpPr>
        <xdr:cNvPr id="271" name="円/楕円 270"/>
        <xdr:cNvSpPr/>
      </xdr:nvSpPr>
      <xdr:spPr>
        <a:xfrm>
          <a:off x="15240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80663</xdr:rowOff>
    </xdr:from>
    <xdr:ext cx="762000" cy="259045"/>
    <xdr:sp macro="" textlink="">
      <xdr:nvSpPr>
        <xdr:cNvPr id="272" name="テキスト ボックス 271"/>
        <xdr:cNvSpPr txBox="1"/>
      </xdr:nvSpPr>
      <xdr:spPr>
        <a:xfrm>
          <a:off x="14909800" y="1431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3493</xdr:rowOff>
    </xdr:from>
    <xdr:to>
      <xdr:col>21</xdr:col>
      <xdr:colOff>50800</xdr:colOff>
      <xdr:row>88</xdr:row>
      <xdr:rowOff>105093</xdr:rowOff>
    </xdr:to>
    <xdr:sp macro="" textlink="">
      <xdr:nvSpPr>
        <xdr:cNvPr id="273" name="円/楕円 272"/>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89870</xdr:rowOff>
    </xdr:from>
    <xdr:ext cx="762000" cy="259045"/>
    <xdr:sp macro="" textlink="">
      <xdr:nvSpPr>
        <xdr:cNvPr id="274" name="テキスト ボックス 273"/>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85089</xdr:rowOff>
    </xdr:from>
    <xdr:to>
      <xdr:col>19</xdr:col>
      <xdr:colOff>533400</xdr:colOff>
      <xdr:row>83</xdr:row>
      <xdr:rowOff>15239</xdr:rowOff>
    </xdr:to>
    <xdr:sp macro="" textlink="">
      <xdr:nvSpPr>
        <xdr:cNvPr id="275" name="円/楕円 274"/>
        <xdr:cNvSpPr/>
      </xdr:nvSpPr>
      <xdr:spPr>
        <a:xfrm>
          <a:off x="13462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25416</xdr:rowOff>
    </xdr:from>
    <xdr:ext cx="762000" cy="259045"/>
    <xdr:sp macro="" textlink="">
      <xdr:nvSpPr>
        <xdr:cNvPr id="276" name="テキスト ボックス 275"/>
        <xdr:cNvSpPr txBox="1"/>
      </xdr:nvSpPr>
      <xdr:spPr>
        <a:xfrm>
          <a:off x="1313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園・給食センターの直営により数値は高い状況となっている。給食センターについては新規採用を見送っている。その他部署の定員についても、事業効率化を図り、全体的に適正な定員になるように改善を行う。</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143651</xdr:rowOff>
    </xdr:from>
    <xdr:to>
      <xdr:col>24</xdr:col>
      <xdr:colOff>558800</xdr:colOff>
      <xdr:row>62</xdr:row>
      <xdr:rowOff>143651</xdr:rowOff>
    </xdr:to>
    <xdr:cxnSp macro="">
      <xdr:nvCxnSpPr>
        <xdr:cNvPr id="311" name="直線コネクタ 310"/>
        <xdr:cNvCxnSpPr/>
      </xdr:nvCxnSpPr>
      <xdr:spPr>
        <a:xfrm>
          <a:off x="16179800" y="107735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2"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110137</xdr:rowOff>
    </xdr:from>
    <xdr:to>
      <xdr:col>23</xdr:col>
      <xdr:colOff>406400</xdr:colOff>
      <xdr:row>62</xdr:row>
      <xdr:rowOff>143651</xdr:rowOff>
    </xdr:to>
    <xdr:cxnSp macro="">
      <xdr:nvCxnSpPr>
        <xdr:cNvPr id="314" name="直線コネクタ 313"/>
        <xdr:cNvCxnSpPr/>
      </xdr:nvCxnSpPr>
      <xdr:spPr>
        <a:xfrm>
          <a:off x="15290800" y="10740037"/>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16" name="テキスト ボックス 315"/>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98072</xdr:rowOff>
    </xdr:from>
    <xdr:to>
      <xdr:col>22</xdr:col>
      <xdr:colOff>203200</xdr:colOff>
      <xdr:row>62</xdr:row>
      <xdr:rowOff>110137</xdr:rowOff>
    </xdr:to>
    <xdr:cxnSp macro="">
      <xdr:nvCxnSpPr>
        <xdr:cNvPr id="317" name="直線コネクタ 316"/>
        <xdr:cNvCxnSpPr/>
      </xdr:nvCxnSpPr>
      <xdr:spPr>
        <a:xfrm>
          <a:off x="14401800" y="1072797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19" name="テキスト ボックス 318"/>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98072</xdr:rowOff>
    </xdr:from>
    <xdr:to>
      <xdr:col>21</xdr:col>
      <xdr:colOff>0</xdr:colOff>
      <xdr:row>62</xdr:row>
      <xdr:rowOff>108796</xdr:rowOff>
    </xdr:to>
    <xdr:cxnSp macro="">
      <xdr:nvCxnSpPr>
        <xdr:cNvPr id="320" name="直線コネクタ 319"/>
        <xdr:cNvCxnSpPr/>
      </xdr:nvCxnSpPr>
      <xdr:spPr>
        <a:xfrm flipV="1">
          <a:off x="13512800" y="10727972"/>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2" name="テキスト ボックス 321"/>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168980</xdr:rowOff>
    </xdr:from>
    <xdr:to>
      <xdr:col>19</xdr:col>
      <xdr:colOff>533400</xdr:colOff>
      <xdr:row>61</xdr:row>
      <xdr:rowOff>99130</xdr:rowOff>
    </xdr:to>
    <xdr:sp macro="" textlink="">
      <xdr:nvSpPr>
        <xdr:cNvPr id="323" name="フローチャート : 判断 322"/>
        <xdr:cNvSpPr/>
      </xdr:nvSpPr>
      <xdr:spPr>
        <a:xfrm>
          <a:off x="13462000" y="104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109307</xdr:rowOff>
    </xdr:from>
    <xdr:ext cx="762000" cy="259045"/>
    <xdr:sp macro="" textlink="">
      <xdr:nvSpPr>
        <xdr:cNvPr id="324" name="テキスト ボックス 323"/>
        <xdr:cNvSpPr txBox="1"/>
      </xdr:nvSpPr>
      <xdr:spPr>
        <a:xfrm>
          <a:off x="13131800" y="102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92851</xdr:rowOff>
    </xdr:from>
    <xdr:to>
      <xdr:col>24</xdr:col>
      <xdr:colOff>609600</xdr:colOff>
      <xdr:row>63</xdr:row>
      <xdr:rowOff>23001</xdr:rowOff>
    </xdr:to>
    <xdr:sp macro="" textlink="">
      <xdr:nvSpPr>
        <xdr:cNvPr id="330" name="円/楕円 329"/>
        <xdr:cNvSpPr/>
      </xdr:nvSpPr>
      <xdr:spPr>
        <a:xfrm>
          <a:off x="16967200" y="107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64928</xdr:rowOff>
    </xdr:from>
    <xdr:ext cx="762000" cy="259045"/>
    <xdr:sp macro="" textlink="">
      <xdr:nvSpPr>
        <xdr:cNvPr id="331" name="定員管理の状況該当値テキスト"/>
        <xdr:cNvSpPr txBox="1"/>
      </xdr:nvSpPr>
      <xdr:spPr>
        <a:xfrm>
          <a:off x="17106900" y="10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92851</xdr:rowOff>
    </xdr:from>
    <xdr:to>
      <xdr:col>23</xdr:col>
      <xdr:colOff>457200</xdr:colOff>
      <xdr:row>63</xdr:row>
      <xdr:rowOff>23001</xdr:rowOff>
    </xdr:to>
    <xdr:sp macro="" textlink="">
      <xdr:nvSpPr>
        <xdr:cNvPr id="332" name="円/楕円 331"/>
        <xdr:cNvSpPr/>
      </xdr:nvSpPr>
      <xdr:spPr>
        <a:xfrm>
          <a:off x="16129000" y="107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7778</xdr:rowOff>
    </xdr:from>
    <xdr:ext cx="736600" cy="259045"/>
    <xdr:sp macro="" textlink="">
      <xdr:nvSpPr>
        <xdr:cNvPr id="333" name="テキスト ボックス 332"/>
        <xdr:cNvSpPr txBox="1"/>
      </xdr:nvSpPr>
      <xdr:spPr>
        <a:xfrm>
          <a:off x="15798800" y="1080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59337</xdr:rowOff>
    </xdr:from>
    <xdr:to>
      <xdr:col>22</xdr:col>
      <xdr:colOff>254000</xdr:colOff>
      <xdr:row>62</xdr:row>
      <xdr:rowOff>160937</xdr:rowOff>
    </xdr:to>
    <xdr:sp macro="" textlink="">
      <xdr:nvSpPr>
        <xdr:cNvPr id="334" name="円/楕円 333"/>
        <xdr:cNvSpPr/>
      </xdr:nvSpPr>
      <xdr:spPr>
        <a:xfrm>
          <a:off x="15240000" y="106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171114</xdr:rowOff>
    </xdr:from>
    <xdr:ext cx="762000" cy="259045"/>
    <xdr:sp macro="" textlink="">
      <xdr:nvSpPr>
        <xdr:cNvPr id="335" name="テキスト ボックス 334"/>
        <xdr:cNvSpPr txBox="1"/>
      </xdr:nvSpPr>
      <xdr:spPr>
        <a:xfrm>
          <a:off x="14909800" y="1045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47272</xdr:rowOff>
    </xdr:from>
    <xdr:to>
      <xdr:col>21</xdr:col>
      <xdr:colOff>50800</xdr:colOff>
      <xdr:row>62</xdr:row>
      <xdr:rowOff>148872</xdr:rowOff>
    </xdr:to>
    <xdr:sp macro="" textlink="">
      <xdr:nvSpPr>
        <xdr:cNvPr id="336" name="円/楕円 335"/>
        <xdr:cNvSpPr/>
      </xdr:nvSpPr>
      <xdr:spPr>
        <a:xfrm>
          <a:off x="14351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159049</xdr:rowOff>
    </xdr:from>
    <xdr:ext cx="762000" cy="259045"/>
    <xdr:sp macro="" textlink="">
      <xdr:nvSpPr>
        <xdr:cNvPr id="337" name="テキスト ボックス 336"/>
        <xdr:cNvSpPr txBox="1"/>
      </xdr:nvSpPr>
      <xdr:spPr>
        <a:xfrm>
          <a:off x="14020800" y="1044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57996</xdr:rowOff>
    </xdr:from>
    <xdr:to>
      <xdr:col>19</xdr:col>
      <xdr:colOff>533400</xdr:colOff>
      <xdr:row>62</xdr:row>
      <xdr:rowOff>159596</xdr:rowOff>
    </xdr:to>
    <xdr:sp macro="" textlink="">
      <xdr:nvSpPr>
        <xdr:cNvPr id="338" name="円/楕円 337"/>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144373</xdr:rowOff>
    </xdr:from>
    <xdr:ext cx="762000" cy="259045"/>
    <xdr:sp macro="" textlink="">
      <xdr:nvSpPr>
        <xdr:cNvPr id="339" name="テキスト ボックス 338"/>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からみて、高い比率にある。主な要因として、幼保一体型施設の建設や平群駅周辺整備事業の推進による地方債発行が続いており、今後は第三セクター債の償還開始や橋梁点検の進捗に伴い若干比率が上がることが見込まれる。</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43</xdr:row>
      <xdr:rowOff>6773</xdr:rowOff>
    </xdr:to>
    <xdr:cxnSp macro="">
      <xdr:nvCxnSpPr>
        <xdr:cNvPr id="373" name="直線コネクタ 372"/>
        <xdr:cNvCxnSpPr/>
      </xdr:nvCxnSpPr>
      <xdr:spPr>
        <a:xfrm flipV="1">
          <a:off x="16179800" y="728260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138006</xdr:rowOff>
    </xdr:from>
    <xdr:to>
      <xdr:col>23</xdr:col>
      <xdr:colOff>406400</xdr:colOff>
      <xdr:row>43</xdr:row>
      <xdr:rowOff>6773</xdr:rowOff>
    </xdr:to>
    <xdr:cxnSp macro="">
      <xdr:nvCxnSpPr>
        <xdr:cNvPr id="376" name="直線コネクタ 375"/>
        <xdr:cNvCxnSpPr/>
      </xdr:nvCxnSpPr>
      <xdr:spPr>
        <a:xfrm>
          <a:off x="15290800" y="73389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78" name="テキスト ボックス 377"/>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89746</xdr:rowOff>
    </xdr:from>
    <xdr:to>
      <xdr:col>22</xdr:col>
      <xdr:colOff>203200</xdr:colOff>
      <xdr:row>42</xdr:row>
      <xdr:rowOff>138006</xdr:rowOff>
    </xdr:to>
    <xdr:cxnSp macro="">
      <xdr:nvCxnSpPr>
        <xdr:cNvPr id="379" name="直線コネクタ 378"/>
        <xdr:cNvCxnSpPr/>
      </xdr:nvCxnSpPr>
      <xdr:spPr>
        <a:xfrm>
          <a:off x="14401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1" name="テキスト ボックス 380"/>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89746</xdr:rowOff>
    </xdr:to>
    <xdr:cxnSp macro="">
      <xdr:nvCxnSpPr>
        <xdr:cNvPr id="382" name="直線コネクタ 381"/>
        <xdr:cNvCxnSpPr/>
      </xdr:nvCxnSpPr>
      <xdr:spPr>
        <a:xfrm>
          <a:off x="13512800" y="71539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4" name="テキスト ボックス 383"/>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85" name="フローチャート : 判断 38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86" name="テキスト ボックス 385"/>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392" name="円/楕円 391"/>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2981</xdr:rowOff>
    </xdr:from>
    <xdr:ext cx="762000" cy="259045"/>
    <xdr:sp macro="" textlink="">
      <xdr:nvSpPr>
        <xdr:cNvPr id="393"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394" name="円/楕円 393"/>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395" name="テキスト ボックス 394"/>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87206</xdr:rowOff>
    </xdr:from>
    <xdr:to>
      <xdr:col>22</xdr:col>
      <xdr:colOff>254000</xdr:colOff>
      <xdr:row>43</xdr:row>
      <xdr:rowOff>17356</xdr:rowOff>
    </xdr:to>
    <xdr:sp macro="" textlink="">
      <xdr:nvSpPr>
        <xdr:cNvPr id="396" name="円/楕円 395"/>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2133</xdr:rowOff>
    </xdr:from>
    <xdr:ext cx="762000" cy="259045"/>
    <xdr:sp macro="" textlink="">
      <xdr:nvSpPr>
        <xdr:cNvPr id="397" name="テキスト ボックス 396"/>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38946</xdr:rowOff>
    </xdr:from>
    <xdr:to>
      <xdr:col>21</xdr:col>
      <xdr:colOff>50800</xdr:colOff>
      <xdr:row>42</xdr:row>
      <xdr:rowOff>140546</xdr:rowOff>
    </xdr:to>
    <xdr:sp macro="" textlink="">
      <xdr:nvSpPr>
        <xdr:cNvPr id="398" name="円/楕円 397"/>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125323</xdr:rowOff>
    </xdr:from>
    <xdr:ext cx="762000" cy="259045"/>
    <xdr:sp macro="" textlink="">
      <xdr:nvSpPr>
        <xdr:cNvPr id="399" name="テキスト ボックス 398"/>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0" name="円/楕円 399"/>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401" name="テキスト ボックス 400"/>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への繰入見込額の増と、平群駅周辺整備事業を始めとした一般会計における地方債発行額が増加してきており、その償還に充てる公債費は増加する見込みである。平成２９年度まで平群駅周辺整備事業は継続されるが、事業の効率化により需用費、人件費等の抑制を図ることで全体の維持・改善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34112</xdr:rowOff>
    </xdr:from>
    <xdr:to>
      <xdr:col>24</xdr:col>
      <xdr:colOff>558800</xdr:colOff>
      <xdr:row>20</xdr:row>
      <xdr:rowOff>89129</xdr:rowOff>
    </xdr:to>
    <xdr:cxnSp macro="">
      <xdr:nvCxnSpPr>
        <xdr:cNvPr id="433" name="直線コネクタ 432"/>
        <xdr:cNvCxnSpPr/>
      </xdr:nvCxnSpPr>
      <xdr:spPr>
        <a:xfrm>
          <a:off x="16179800" y="3463112"/>
          <a:ext cx="8382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4"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34112</xdr:rowOff>
    </xdr:from>
    <xdr:to>
      <xdr:col>23</xdr:col>
      <xdr:colOff>406400</xdr:colOff>
      <xdr:row>20</xdr:row>
      <xdr:rowOff>159106</xdr:rowOff>
    </xdr:to>
    <xdr:cxnSp macro="">
      <xdr:nvCxnSpPr>
        <xdr:cNvPr id="436" name="直線コネクタ 435"/>
        <xdr:cNvCxnSpPr/>
      </xdr:nvCxnSpPr>
      <xdr:spPr>
        <a:xfrm flipV="1">
          <a:off x="15290800" y="3463112"/>
          <a:ext cx="889000" cy="1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38" name="テキスト ボックス 437"/>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44729</xdr:rowOff>
    </xdr:from>
    <xdr:to>
      <xdr:col>22</xdr:col>
      <xdr:colOff>203200</xdr:colOff>
      <xdr:row>20</xdr:row>
      <xdr:rowOff>159106</xdr:rowOff>
    </xdr:to>
    <xdr:cxnSp macro="">
      <xdr:nvCxnSpPr>
        <xdr:cNvPr id="439" name="直線コネクタ 438"/>
        <xdr:cNvCxnSpPr/>
      </xdr:nvCxnSpPr>
      <xdr:spPr>
        <a:xfrm>
          <a:off x="14401800" y="3473729"/>
          <a:ext cx="889000" cy="1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1" name="テキスト ボックス 440"/>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44729</xdr:rowOff>
    </xdr:from>
    <xdr:to>
      <xdr:col>21</xdr:col>
      <xdr:colOff>0</xdr:colOff>
      <xdr:row>20</xdr:row>
      <xdr:rowOff>108915</xdr:rowOff>
    </xdr:to>
    <xdr:cxnSp macro="">
      <xdr:nvCxnSpPr>
        <xdr:cNvPr id="442" name="直線コネクタ 441"/>
        <xdr:cNvCxnSpPr/>
      </xdr:nvCxnSpPr>
      <xdr:spPr>
        <a:xfrm flipV="1">
          <a:off x="13512800" y="3473729"/>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87706</xdr:rowOff>
    </xdr:from>
    <xdr:to>
      <xdr:col>19</xdr:col>
      <xdr:colOff>533400</xdr:colOff>
      <xdr:row>16</xdr:row>
      <xdr:rowOff>17856</xdr:rowOff>
    </xdr:to>
    <xdr:sp macro="" textlink="">
      <xdr:nvSpPr>
        <xdr:cNvPr id="445" name="フローチャート : 判断 444"/>
        <xdr:cNvSpPr/>
      </xdr:nvSpPr>
      <xdr:spPr>
        <a:xfrm>
          <a:off x="13462000" y="26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28033</xdr:rowOff>
    </xdr:from>
    <xdr:ext cx="762000" cy="259045"/>
    <xdr:sp macro="" textlink="">
      <xdr:nvSpPr>
        <xdr:cNvPr id="446" name="テキスト ボックス 445"/>
        <xdr:cNvSpPr txBox="1"/>
      </xdr:nvSpPr>
      <xdr:spPr>
        <a:xfrm>
          <a:off x="13131800" y="24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38329</xdr:rowOff>
    </xdr:from>
    <xdr:to>
      <xdr:col>24</xdr:col>
      <xdr:colOff>609600</xdr:colOff>
      <xdr:row>20</xdr:row>
      <xdr:rowOff>139929</xdr:rowOff>
    </xdr:to>
    <xdr:sp macro="" textlink="">
      <xdr:nvSpPr>
        <xdr:cNvPr id="452" name="円/楕円 451"/>
        <xdr:cNvSpPr/>
      </xdr:nvSpPr>
      <xdr:spPr>
        <a:xfrm>
          <a:off x="16967200" y="3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105656</xdr:rowOff>
    </xdr:from>
    <xdr:ext cx="762000" cy="259045"/>
    <xdr:sp macro="" textlink="">
      <xdr:nvSpPr>
        <xdr:cNvPr id="453" name="将来負担の状況該当値テキスト"/>
        <xdr:cNvSpPr txBox="1"/>
      </xdr:nvSpPr>
      <xdr:spPr>
        <a:xfrm>
          <a:off x="17106900" y="336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154762</xdr:rowOff>
    </xdr:from>
    <xdr:to>
      <xdr:col>23</xdr:col>
      <xdr:colOff>457200</xdr:colOff>
      <xdr:row>20</xdr:row>
      <xdr:rowOff>84912</xdr:rowOff>
    </xdr:to>
    <xdr:sp macro="" textlink="">
      <xdr:nvSpPr>
        <xdr:cNvPr id="454" name="円/楕円 453"/>
        <xdr:cNvSpPr/>
      </xdr:nvSpPr>
      <xdr:spPr>
        <a:xfrm>
          <a:off x="16129000" y="34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69689</xdr:rowOff>
    </xdr:from>
    <xdr:ext cx="736600" cy="259045"/>
    <xdr:sp macro="" textlink="">
      <xdr:nvSpPr>
        <xdr:cNvPr id="455" name="テキスト ボックス 454"/>
        <xdr:cNvSpPr txBox="1"/>
      </xdr:nvSpPr>
      <xdr:spPr>
        <a:xfrm>
          <a:off x="15798800" y="3498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108306</xdr:rowOff>
    </xdr:from>
    <xdr:to>
      <xdr:col>22</xdr:col>
      <xdr:colOff>254000</xdr:colOff>
      <xdr:row>21</xdr:row>
      <xdr:rowOff>38456</xdr:rowOff>
    </xdr:to>
    <xdr:sp macro="" textlink="">
      <xdr:nvSpPr>
        <xdr:cNvPr id="456" name="円/楕円 455"/>
        <xdr:cNvSpPr/>
      </xdr:nvSpPr>
      <xdr:spPr>
        <a:xfrm>
          <a:off x="152400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23233</xdr:rowOff>
    </xdr:from>
    <xdr:ext cx="762000" cy="259045"/>
    <xdr:sp macro="" textlink="">
      <xdr:nvSpPr>
        <xdr:cNvPr id="457" name="テキスト ボックス 456"/>
        <xdr:cNvSpPr txBox="1"/>
      </xdr:nvSpPr>
      <xdr:spPr>
        <a:xfrm>
          <a:off x="14909800" y="36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165379</xdr:rowOff>
    </xdr:from>
    <xdr:to>
      <xdr:col>21</xdr:col>
      <xdr:colOff>50800</xdr:colOff>
      <xdr:row>20</xdr:row>
      <xdr:rowOff>95529</xdr:rowOff>
    </xdr:to>
    <xdr:sp macro="" textlink="">
      <xdr:nvSpPr>
        <xdr:cNvPr id="458" name="円/楕円 457"/>
        <xdr:cNvSpPr/>
      </xdr:nvSpPr>
      <xdr:spPr>
        <a:xfrm>
          <a:off x="14351000" y="34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80306</xdr:rowOff>
    </xdr:from>
    <xdr:ext cx="762000" cy="259045"/>
    <xdr:sp macro="" textlink="">
      <xdr:nvSpPr>
        <xdr:cNvPr id="459" name="テキスト ボックス 458"/>
        <xdr:cNvSpPr txBox="1"/>
      </xdr:nvSpPr>
      <xdr:spPr>
        <a:xfrm>
          <a:off x="14020800" y="350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58115</xdr:rowOff>
    </xdr:from>
    <xdr:to>
      <xdr:col>19</xdr:col>
      <xdr:colOff>533400</xdr:colOff>
      <xdr:row>20</xdr:row>
      <xdr:rowOff>159715</xdr:rowOff>
    </xdr:to>
    <xdr:sp macro="" textlink="">
      <xdr:nvSpPr>
        <xdr:cNvPr id="460" name="円/楕円 459"/>
        <xdr:cNvSpPr/>
      </xdr:nvSpPr>
      <xdr:spPr>
        <a:xfrm>
          <a:off x="13462000" y="34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144492</xdr:rowOff>
    </xdr:from>
    <xdr:ext cx="762000" cy="259045"/>
    <xdr:sp macro="" textlink="">
      <xdr:nvSpPr>
        <xdr:cNvPr id="461" name="テキスト ボックス 460"/>
        <xdr:cNvSpPr txBox="1"/>
      </xdr:nvSpPr>
      <xdr:spPr>
        <a:xfrm>
          <a:off x="13131800" y="35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19,456
19,377
23.90
7,929,839
7,635,015
166,176
4,331,014
13,443,537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221.1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より一般職給等カットを実施しているものの、保育園・給食センター・清掃センターの直営、及び多くの正規職員での雇用を基準としていることから、全国平均より高い数値となっている。今後、定員管理を含め、事業の効率化により削減を行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117856</xdr:rowOff>
    </xdr:from>
    <xdr:to>
      <xdr:col>7</xdr:col>
      <xdr:colOff>15875</xdr:colOff>
      <xdr:row>38</xdr:row>
      <xdr:rowOff>168148</xdr:rowOff>
    </xdr:to>
    <xdr:cxnSp macro="">
      <xdr:nvCxnSpPr>
        <xdr:cNvPr id="62" name="直線コネクタ 61"/>
        <xdr:cNvCxnSpPr/>
      </xdr:nvCxnSpPr>
      <xdr:spPr>
        <a:xfrm>
          <a:off x="3987800" y="66329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117856</xdr:rowOff>
    </xdr:from>
    <xdr:to>
      <xdr:col>5</xdr:col>
      <xdr:colOff>549275</xdr:colOff>
      <xdr:row>38</xdr:row>
      <xdr:rowOff>117856</xdr:rowOff>
    </xdr:to>
    <xdr:cxnSp macro="">
      <xdr:nvCxnSpPr>
        <xdr:cNvPr id="65" name="直線コネクタ 64"/>
        <xdr:cNvCxnSpPr/>
      </xdr:nvCxnSpPr>
      <xdr:spPr>
        <a:xfrm>
          <a:off x="3098800" y="6632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108712</xdr:rowOff>
    </xdr:from>
    <xdr:to>
      <xdr:col>4</xdr:col>
      <xdr:colOff>346075</xdr:colOff>
      <xdr:row>38</xdr:row>
      <xdr:rowOff>117856</xdr:rowOff>
    </xdr:to>
    <xdr:cxnSp macro="">
      <xdr:nvCxnSpPr>
        <xdr:cNvPr id="68" name="直線コネクタ 67"/>
        <xdr:cNvCxnSpPr/>
      </xdr:nvCxnSpPr>
      <xdr:spPr>
        <a:xfrm>
          <a:off x="2209800" y="6623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62992</xdr:rowOff>
    </xdr:from>
    <xdr:to>
      <xdr:col>3</xdr:col>
      <xdr:colOff>142875</xdr:colOff>
      <xdr:row>38</xdr:row>
      <xdr:rowOff>108712</xdr:rowOff>
    </xdr:to>
    <xdr:cxnSp macro="">
      <xdr:nvCxnSpPr>
        <xdr:cNvPr id="71" name="直線コネクタ 70"/>
        <xdr:cNvCxnSpPr/>
      </xdr:nvCxnSpPr>
      <xdr:spPr>
        <a:xfrm>
          <a:off x="1320800" y="6578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117348</xdr:rowOff>
    </xdr:from>
    <xdr:to>
      <xdr:col>7</xdr:col>
      <xdr:colOff>66675</xdr:colOff>
      <xdr:row>39</xdr:row>
      <xdr:rowOff>47498</xdr:rowOff>
    </xdr:to>
    <xdr:sp macro="" textlink="">
      <xdr:nvSpPr>
        <xdr:cNvPr id="81" name="円/楕円 80"/>
        <xdr:cNvSpPr/>
      </xdr:nvSpPr>
      <xdr:spPr>
        <a:xfrm>
          <a:off x="4775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89425</xdr:rowOff>
    </xdr:from>
    <xdr:ext cx="762000" cy="259045"/>
    <xdr:sp macro="" textlink="">
      <xdr:nvSpPr>
        <xdr:cNvPr id="82" name="人件費該当値テキスト"/>
        <xdr:cNvSpPr txBox="1"/>
      </xdr:nvSpPr>
      <xdr:spPr>
        <a:xfrm>
          <a:off x="4914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3" name="円/楕円 82"/>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4" name="テキスト ボックス 83"/>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67056</xdr:rowOff>
    </xdr:from>
    <xdr:to>
      <xdr:col>4</xdr:col>
      <xdr:colOff>396875</xdr:colOff>
      <xdr:row>38</xdr:row>
      <xdr:rowOff>168656</xdr:rowOff>
    </xdr:to>
    <xdr:sp macro="" textlink="">
      <xdr:nvSpPr>
        <xdr:cNvPr id="85" name="円/楕円 84"/>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153433</xdr:rowOff>
    </xdr:from>
    <xdr:ext cx="762000" cy="259045"/>
    <xdr:sp macro="" textlink="">
      <xdr:nvSpPr>
        <xdr:cNvPr id="86" name="テキスト ボックス 85"/>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57912</xdr:rowOff>
    </xdr:from>
    <xdr:to>
      <xdr:col>3</xdr:col>
      <xdr:colOff>193675</xdr:colOff>
      <xdr:row>38</xdr:row>
      <xdr:rowOff>159512</xdr:rowOff>
    </xdr:to>
    <xdr:sp macro="" textlink="">
      <xdr:nvSpPr>
        <xdr:cNvPr id="87" name="円/楕円 86"/>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144289</xdr:rowOff>
    </xdr:from>
    <xdr:ext cx="762000" cy="259045"/>
    <xdr:sp macro="" textlink="">
      <xdr:nvSpPr>
        <xdr:cNvPr id="88" name="テキスト ボックス 87"/>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89" name="円/楕円 88"/>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0" name="テキスト ボックス 89"/>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群駅周辺整備事業以外に清掃センター、総合スポーツセンター等の社会教育施設等の老朽化に伴う改修事業の増加が主な要因と考えられる。また、緊急雇用創出事業等の活用により、人件費が臨時職員賃金等の物件費へシフトしている状況である。今後、施設の老朽化対策については、計画的に実施していく予定であ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17599</xdr:rowOff>
    </xdr:from>
    <xdr:to>
      <xdr:col>24</xdr:col>
      <xdr:colOff>31750</xdr:colOff>
      <xdr:row>17</xdr:row>
      <xdr:rowOff>115570</xdr:rowOff>
    </xdr:to>
    <xdr:cxnSp macro="">
      <xdr:nvCxnSpPr>
        <xdr:cNvPr id="125" name="直線コネクタ 124"/>
        <xdr:cNvCxnSpPr/>
      </xdr:nvCxnSpPr>
      <xdr:spPr>
        <a:xfrm flipV="1">
          <a:off x="15671800" y="293224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17</xdr:row>
      <xdr:rowOff>141696</xdr:rowOff>
    </xdr:to>
    <xdr:cxnSp macro="">
      <xdr:nvCxnSpPr>
        <xdr:cNvPr id="128" name="直線コネクタ 127"/>
        <xdr:cNvCxnSpPr/>
      </xdr:nvCxnSpPr>
      <xdr:spPr>
        <a:xfrm flipV="1">
          <a:off x="14782800" y="30302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141696</xdr:rowOff>
    </xdr:from>
    <xdr:to>
      <xdr:col>21</xdr:col>
      <xdr:colOff>361950</xdr:colOff>
      <xdr:row>17</xdr:row>
      <xdr:rowOff>141696</xdr:rowOff>
    </xdr:to>
    <xdr:cxnSp macro="">
      <xdr:nvCxnSpPr>
        <xdr:cNvPr id="131" name="直線コネクタ 130"/>
        <xdr:cNvCxnSpPr/>
      </xdr:nvCxnSpPr>
      <xdr:spPr>
        <a:xfrm>
          <a:off x="13893800" y="3056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17</xdr:row>
      <xdr:rowOff>141696</xdr:rowOff>
    </xdr:to>
    <xdr:cxnSp macro="">
      <xdr:nvCxnSpPr>
        <xdr:cNvPr id="134" name="直線コネクタ 133"/>
        <xdr:cNvCxnSpPr/>
      </xdr:nvCxnSpPr>
      <xdr:spPr>
        <a:xfrm>
          <a:off x="13004800" y="30302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146413</xdr:rowOff>
    </xdr:from>
    <xdr:to>
      <xdr:col>19</xdr:col>
      <xdr:colOff>6350</xdr:colOff>
      <xdr:row>16</xdr:row>
      <xdr:rowOff>76563</xdr:rowOff>
    </xdr:to>
    <xdr:sp macro="" textlink="">
      <xdr:nvSpPr>
        <xdr:cNvPr id="137" name="フローチャート : 判断 136"/>
        <xdr:cNvSpPr/>
      </xdr:nvSpPr>
      <xdr:spPr>
        <a:xfrm>
          <a:off x="12954000" y="271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86740</xdr:rowOff>
    </xdr:from>
    <xdr:ext cx="762000" cy="259045"/>
    <xdr:sp macro="" textlink="">
      <xdr:nvSpPr>
        <xdr:cNvPr id="138" name="テキスト ボックス 137"/>
        <xdr:cNvSpPr txBox="1"/>
      </xdr:nvSpPr>
      <xdr:spPr>
        <a:xfrm>
          <a:off x="12623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138249</xdr:rowOff>
    </xdr:from>
    <xdr:to>
      <xdr:col>24</xdr:col>
      <xdr:colOff>82550</xdr:colOff>
      <xdr:row>17</xdr:row>
      <xdr:rowOff>68399</xdr:rowOff>
    </xdr:to>
    <xdr:sp macro="" textlink="">
      <xdr:nvSpPr>
        <xdr:cNvPr id="144" name="円/楕円 143"/>
        <xdr:cNvSpPr/>
      </xdr:nvSpPr>
      <xdr:spPr>
        <a:xfrm>
          <a:off x="164592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110326</xdr:rowOff>
    </xdr:from>
    <xdr:ext cx="762000" cy="259045"/>
    <xdr:sp macro="" textlink="">
      <xdr:nvSpPr>
        <xdr:cNvPr id="145" name="物件費該当値テキスト"/>
        <xdr:cNvSpPr txBox="1"/>
      </xdr:nvSpPr>
      <xdr:spPr>
        <a:xfrm>
          <a:off x="16598900" y="285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6" name="円/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90896</xdr:rowOff>
    </xdr:from>
    <xdr:to>
      <xdr:col>21</xdr:col>
      <xdr:colOff>412750</xdr:colOff>
      <xdr:row>18</xdr:row>
      <xdr:rowOff>21046</xdr:rowOff>
    </xdr:to>
    <xdr:sp macro="" textlink="">
      <xdr:nvSpPr>
        <xdr:cNvPr id="148" name="円/楕円 147"/>
        <xdr:cNvSpPr/>
      </xdr:nvSpPr>
      <xdr:spPr>
        <a:xfrm>
          <a:off x="14732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5823</xdr:rowOff>
    </xdr:from>
    <xdr:ext cx="762000" cy="259045"/>
    <xdr:sp macro="" textlink="">
      <xdr:nvSpPr>
        <xdr:cNvPr id="149" name="テキスト ボックス 148"/>
        <xdr:cNvSpPr txBox="1"/>
      </xdr:nvSpPr>
      <xdr:spPr>
        <a:xfrm>
          <a:off x="14401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90896</xdr:rowOff>
    </xdr:from>
    <xdr:to>
      <xdr:col>20</xdr:col>
      <xdr:colOff>209550</xdr:colOff>
      <xdr:row>18</xdr:row>
      <xdr:rowOff>21046</xdr:rowOff>
    </xdr:to>
    <xdr:sp macro="" textlink="">
      <xdr:nvSpPr>
        <xdr:cNvPr id="150" name="円/楕円 149"/>
        <xdr:cNvSpPr/>
      </xdr:nvSpPr>
      <xdr:spPr>
        <a:xfrm>
          <a:off x="13843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5823</xdr:rowOff>
    </xdr:from>
    <xdr:ext cx="762000" cy="259045"/>
    <xdr:sp macro="" textlink="">
      <xdr:nvSpPr>
        <xdr:cNvPr id="151" name="テキスト ボックス 150"/>
        <xdr:cNvSpPr txBox="1"/>
      </xdr:nvSpPr>
      <xdr:spPr>
        <a:xfrm>
          <a:off x="13512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扶助費については、新規事業や町単独事業の凍結により類似団体や全国平均より低い数値となっている。今後、高齢化の上昇に伴って、社会保障費を中心に数値の上昇が見込まれる。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54</xdr:row>
      <xdr:rowOff>159657</xdr:rowOff>
    </xdr:to>
    <xdr:cxnSp macro="">
      <xdr:nvCxnSpPr>
        <xdr:cNvPr id="188" name="直線コネクタ 187"/>
        <xdr:cNvCxnSpPr/>
      </xdr:nvCxnSpPr>
      <xdr:spPr>
        <a:xfrm>
          <a:off x="3987800" y="9401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143328</xdr:rowOff>
    </xdr:to>
    <xdr:cxnSp macro="">
      <xdr:nvCxnSpPr>
        <xdr:cNvPr id="191" name="直線コネクタ 190"/>
        <xdr:cNvCxnSpPr/>
      </xdr:nvCxnSpPr>
      <xdr:spPr>
        <a:xfrm>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127000</xdr:rowOff>
    </xdr:to>
    <xdr:cxnSp macro="">
      <xdr:nvCxnSpPr>
        <xdr:cNvPr id="194" name="直線コネクタ 193"/>
        <xdr:cNvCxnSpPr/>
      </xdr:nvCxnSpPr>
      <xdr:spPr>
        <a:xfrm>
          <a:off x="2209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61685</xdr:rowOff>
    </xdr:to>
    <xdr:cxnSp macro="">
      <xdr:nvCxnSpPr>
        <xdr:cNvPr id="197" name="直線コネクタ 196"/>
        <xdr:cNvCxnSpPr/>
      </xdr:nvCxnSpPr>
      <xdr:spPr>
        <a:xfrm>
          <a:off x="1320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0" name="フローチャート :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7" name="円/楕円 206"/>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8"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9" name="円/楕円 208"/>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0" name="テキスト ボックス 209"/>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1" name="円/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3" name="円/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5" name="円/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対策の一環として、新規事業の凍結とともに、普通建設事業費の抑制を図っていることが主な要因と考えられる。今後も住民生活に支障をきたさない範囲で計画的な執行を行い、財政の適正な運用を図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56</xdr:row>
      <xdr:rowOff>136144</xdr:rowOff>
    </xdr:to>
    <xdr:cxnSp macro="">
      <xdr:nvCxnSpPr>
        <xdr:cNvPr id="246" name="直線コネクタ 245"/>
        <xdr:cNvCxnSpPr/>
      </xdr:nvCxnSpPr>
      <xdr:spPr>
        <a:xfrm>
          <a:off x="15671800" y="9719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117856</xdr:rowOff>
    </xdr:to>
    <xdr:cxnSp macro="">
      <xdr:nvCxnSpPr>
        <xdr:cNvPr id="249" name="直線コネクタ 248"/>
        <xdr:cNvCxnSpPr/>
      </xdr:nvCxnSpPr>
      <xdr:spPr>
        <a:xfrm>
          <a:off x="14782800" y="9700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53848</xdr:rowOff>
    </xdr:from>
    <xdr:to>
      <xdr:col>21</xdr:col>
      <xdr:colOff>361950</xdr:colOff>
      <xdr:row>56</xdr:row>
      <xdr:rowOff>99568</xdr:rowOff>
    </xdr:to>
    <xdr:cxnSp macro="">
      <xdr:nvCxnSpPr>
        <xdr:cNvPr id="252" name="直線コネクタ 251"/>
        <xdr:cNvCxnSpPr/>
      </xdr:nvCxnSpPr>
      <xdr:spPr>
        <a:xfrm>
          <a:off x="13893800" y="9655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58420</xdr:rowOff>
    </xdr:to>
    <xdr:cxnSp macro="">
      <xdr:nvCxnSpPr>
        <xdr:cNvPr id="255" name="直線コネクタ 254"/>
        <xdr:cNvCxnSpPr/>
      </xdr:nvCxnSpPr>
      <xdr:spPr>
        <a:xfrm flipV="1">
          <a:off x="13004800" y="9655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8" name="フローチャート : 判断 257"/>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9" name="テキスト ボックス 258"/>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65" name="円/楕円 264"/>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101871</xdr:rowOff>
    </xdr:from>
    <xdr:ext cx="762000" cy="259045"/>
    <xdr:sp macro="" textlink="">
      <xdr:nvSpPr>
        <xdr:cNvPr id="266"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7" name="円/楕円 266"/>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68" name="テキスト ボックス 267"/>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9" name="円/楕円 268"/>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70" name="テキスト ボックス 269"/>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xdr:rowOff>
    </xdr:from>
    <xdr:to>
      <xdr:col>20</xdr:col>
      <xdr:colOff>209550</xdr:colOff>
      <xdr:row>56</xdr:row>
      <xdr:rowOff>104648</xdr:rowOff>
    </xdr:to>
    <xdr:sp macro="" textlink="">
      <xdr:nvSpPr>
        <xdr:cNvPr id="271" name="円/楕円 270"/>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114825</xdr:rowOff>
    </xdr:from>
    <xdr:ext cx="762000" cy="259045"/>
    <xdr:sp macro="" textlink="">
      <xdr:nvSpPr>
        <xdr:cNvPr id="272" name="テキスト ボックス 271"/>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3" name="円/楕円 27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4" name="テキスト ボックス 27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平成１７年度より各種団体に対する補助金の見直しを行い、一律２０％カット等を含め、その必要性や補助額の妥当性の精査を行った。財政状況も苦しいことから、今後も引き続き実施していく。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97282</xdr:rowOff>
    </xdr:to>
    <xdr:cxnSp macro="">
      <xdr:nvCxnSpPr>
        <xdr:cNvPr id="304" name="直線コネクタ 303"/>
        <xdr:cNvCxnSpPr/>
      </xdr:nvCxnSpPr>
      <xdr:spPr>
        <a:xfrm>
          <a:off x="15671800" y="60706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88138</xdr:rowOff>
    </xdr:to>
    <xdr:cxnSp macro="">
      <xdr:nvCxnSpPr>
        <xdr:cNvPr id="307" name="直線コネクタ 306"/>
        <xdr:cNvCxnSpPr/>
      </xdr:nvCxnSpPr>
      <xdr:spPr>
        <a:xfrm flipV="1">
          <a:off x="14782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101854</xdr:rowOff>
    </xdr:to>
    <xdr:cxnSp macro="">
      <xdr:nvCxnSpPr>
        <xdr:cNvPr id="310" name="直線コネクタ 309"/>
        <xdr:cNvCxnSpPr/>
      </xdr:nvCxnSpPr>
      <xdr:spPr>
        <a:xfrm flipV="1">
          <a:off x="13893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101854</xdr:rowOff>
    </xdr:to>
    <xdr:cxnSp macro="">
      <xdr:nvCxnSpPr>
        <xdr:cNvPr id="313" name="直線コネクタ 312"/>
        <xdr:cNvCxnSpPr/>
      </xdr:nvCxnSpPr>
      <xdr:spPr>
        <a:xfrm>
          <a:off x="13004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16" name="フローチャート : 判断 315"/>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7" name="テキスト ボックス 316"/>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3" name="円/楕円 322"/>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4"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5" name="円/楕円 324"/>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26" name="テキスト ボックス 325"/>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7" name="円/楕円 326"/>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8" name="テキスト ボックス 327"/>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29" name="円/楕円 328"/>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30" name="テキスト ボックス 329"/>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1" name="円/楕円 330"/>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2" name="テキスト ボックス 331"/>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用地先行取得事業債１２億６千万円を借入し、平成２２年度よりその償還（１０年償還）が始まったことが大きな要因と考えられる。今後、平群駅周辺整備事業や幼保一体化施設建設事業の進捗、第三セクター債の償還開始や橋梁点検の実施による上昇が見込まれるため、より慎重な起債発行を行うよう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28702</xdr:rowOff>
    </xdr:from>
    <xdr:to>
      <xdr:col>7</xdr:col>
      <xdr:colOff>15875</xdr:colOff>
      <xdr:row>79</xdr:row>
      <xdr:rowOff>115570</xdr:rowOff>
    </xdr:to>
    <xdr:cxnSp macro="">
      <xdr:nvCxnSpPr>
        <xdr:cNvPr id="362" name="直線コネクタ 361"/>
        <xdr:cNvCxnSpPr/>
      </xdr:nvCxnSpPr>
      <xdr:spPr>
        <a:xfrm flipV="1">
          <a:off x="3987800" y="135732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88137</xdr:rowOff>
    </xdr:from>
    <xdr:to>
      <xdr:col>5</xdr:col>
      <xdr:colOff>549275</xdr:colOff>
      <xdr:row>79</xdr:row>
      <xdr:rowOff>115570</xdr:rowOff>
    </xdr:to>
    <xdr:cxnSp macro="">
      <xdr:nvCxnSpPr>
        <xdr:cNvPr id="365" name="直線コネクタ 364"/>
        <xdr:cNvCxnSpPr/>
      </xdr:nvCxnSpPr>
      <xdr:spPr>
        <a:xfrm>
          <a:off x="3098800" y="136326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65278</xdr:rowOff>
    </xdr:from>
    <xdr:to>
      <xdr:col>4</xdr:col>
      <xdr:colOff>346075</xdr:colOff>
      <xdr:row>79</xdr:row>
      <xdr:rowOff>88137</xdr:rowOff>
    </xdr:to>
    <xdr:cxnSp macro="">
      <xdr:nvCxnSpPr>
        <xdr:cNvPr id="368" name="直線コネクタ 367"/>
        <xdr:cNvCxnSpPr/>
      </xdr:nvCxnSpPr>
      <xdr:spPr>
        <a:xfrm>
          <a:off x="2209800" y="136098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65278</xdr:rowOff>
    </xdr:from>
    <xdr:to>
      <xdr:col>3</xdr:col>
      <xdr:colOff>142875</xdr:colOff>
      <xdr:row>79</xdr:row>
      <xdr:rowOff>124713</xdr:rowOff>
    </xdr:to>
    <xdr:cxnSp macro="">
      <xdr:nvCxnSpPr>
        <xdr:cNvPr id="371" name="直線コネクタ 370"/>
        <xdr:cNvCxnSpPr/>
      </xdr:nvCxnSpPr>
      <xdr:spPr>
        <a:xfrm flipV="1">
          <a:off x="1320800" y="136098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74" name="フローチャート :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75" name="テキスト ボックス 374"/>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81" name="円/楕円 380"/>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121429</xdr:rowOff>
    </xdr:from>
    <xdr:ext cx="762000" cy="259045"/>
    <xdr:sp macro="" textlink="">
      <xdr:nvSpPr>
        <xdr:cNvPr id="382"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83" name="円/楕円 382"/>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84" name="テキスト ボックス 383"/>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37337</xdr:rowOff>
    </xdr:from>
    <xdr:to>
      <xdr:col>4</xdr:col>
      <xdr:colOff>396875</xdr:colOff>
      <xdr:row>79</xdr:row>
      <xdr:rowOff>138937</xdr:rowOff>
    </xdr:to>
    <xdr:sp macro="" textlink="">
      <xdr:nvSpPr>
        <xdr:cNvPr id="385" name="円/楕円 384"/>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123714</xdr:rowOff>
    </xdr:from>
    <xdr:ext cx="762000" cy="259045"/>
    <xdr:sp macro="" textlink="">
      <xdr:nvSpPr>
        <xdr:cNvPr id="386" name="テキスト ボックス 385"/>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14478</xdr:rowOff>
    </xdr:from>
    <xdr:to>
      <xdr:col>3</xdr:col>
      <xdr:colOff>193675</xdr:colOff>
      <xdr:row>79</xdr:row>
      <xdr:rowOff>116078</xdr:rowOff>
    </xdr:to>
    <xdr:sp macro="" textlink="">
      <xdr:nvSpPr>
        <xdr:cNvPr id="387" name="円/楕円 386"/>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100855</xdr:rowOff>
    </xdr:from>
    <xdr:ext cx="762000" cy="259045"/>
    <xdr:sp macro="" textlink="">
      <xdr:nvSpPr>
        <xdr:cNvPr id="388" name="テキスト ボックス 387"/>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73913</xdr:rowOff>
    </xdr:from>
    <xdr:to>
      <xdr:col>1</xdr:col>
      <xdr:colOff>676275</xdr:colOff>
      <xdr:row>80</xdr:row>
      <xdr:rowOff>4063</xdr:rowOff>
    </xdr:to>
    <xdr:sp macro="" textlink="">
      <xdr:nvSpPr>
        <xdr:cNvPr id="389" name="円/楕円 388"/>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160290</xdr:rowOff>
    </xdr:from>
    <xdr:ext cx="762000" cy="259045"/>
    <xdr:sp macro="" textlink="">
      <xdr:nvSpPr>
        <xdr:cNvPr id="390" name="テキスト ボックス 389"/>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全国平均より若干低い状況となっており、今後も町単独事業の見直し等により、数値の上昇を抑え、適正な財政運営を図る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149861</xdr:rowOff>
    </xdr:from>
    <xdr:to>
      <xdr:col>24</xdr:col>
      <xdr:colOff>31750</xdr:colOff>
      <xdr:row>78</xdr:row>
      <xdr:rowOff>5080</xdr:rowOff>
    </xdr:to>
    <xdr:cxnSp macro="">
      <xdr:nvCxnSpPr>
        <xdr:cNvPr id="423" name="直線コネクタ 422"/>
        <xdr:cNvCxnSpPr/>
      </xdr:nvCxnSpPr>
      <xdr:spPr>
        <a:xfrm>
          <a:off x="15671800" y="133515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77</xdr:row>
      <xdr:rowOff>161289</xdr:rowOff>
    </xdr:to>
    <xdr:cxnSp macro="">
      <xdr:nvCxnSpPr>
        <xdr:cNvPr id="426" name="直線コネクタ 425"/>
        <xdr:cNvCxnSpPr/>
      </xdr:nvCxnSpPr>
      <xdr:spPr>
        <a:xfrm flipV="1">
          <a:off x="14782800" y="13351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77</xdr:row>
      <xdr:rowOff>161289</xdr:rowOff>
    </xdr:to>
    <xdr:cxnSp macro="">
      <xdr:nvCxnSpPr>
        <xdr:cNvPr id="429" name="直線コネクタ 428"/>
        <xdr:cNvCxnSpPr/>
      </xdr:nvCxnSpPr>
      <xdr:spPr>
        <a:xfrm>
          <a:off x="13893800" y="133134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39370</xdr:rowOff>
    </xdr:from>
    <xdr:to>
      <xdr:col>20</xdr:col>
      <xdr:colOff>158750</xdr:colOff>
      <xdr:row>77</xdr:row>
      <xdr:rowOff>111761</xdr:rowOff>
    </xdr:to>
    <xdr:cxnSp macro="">
      <xdr:nvCxnSpPr>
        <xdr:cNvPr id="432" name="直線コネクタ 431"/>
        <xdr:cNvCxnSpPr/>
      </xdr:nvCxnSpPr>
      <xdr:spPr>
        <a:xfrm>
          <a:off x="13004800" y="132410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5" name="フローチャート : 判断 434"/>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6" name="テキスト ボックス 435"/>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42" name="円/楕円 441"/>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43"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44" name="円/楕円 443"/>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13988</xdr:rowOff>
    </xdr:from>
    <xdr:ext cx="736600" cy="259045"/>
    <xdr:sp macro="" textlink="">
      <xdr:nvSpPr>
        <xdr:cNvPr id="445" name="テキスト ボックス 444"/>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6" name="円/楕円 445"/>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47" name="テキスト ボックス 446"/>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48" name="円/楕円 447"/>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49" name="テキスト ボックス 448"/>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50" name="円/楕円 449"/>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51" name="テキスト ボックス 450"/>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奈良県平群町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150393</xdr:rowOff>
    </xdr:from>
    <xdr:to>
      <xdr:col>4</xdr:col>
      <xdr:colOff>1117600</xdr:colOff>
      <xdr:row>18</xdr:row>
      <xdr:rowOff>27965</xdr:rowOff>
    </xdr:to>
    <xdr:cxnSp macro="">
      <xdr:nvCxnSpPr>
        <xdr:cNvPr id="50" name="直線コネクタ 49"/>
        <xdr:cNvCxnSpPr/>
      </xdr:nvCxnSpPr>
      <xdr:spPr bwMode="auto">
        <a:xfrm flipV="1">
          <a:off x="5003800" y="3112668"/>
          <a:ext cx="647700" cy="4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135170</xdr:rowOff>
    </xdr:from>
    <xdr:ext cx="762000" cy="259045"/>
    <xdr:sp macro="" textlink="">
      <xdr:nvSpPr>
        <xdr:cNvPr id="51" name="人口1人当たり決算額の推移平均値テキスト130"/>
        <xdr:cNvSpPr txBox="1"/>
      </xdr:nvSpPr>
      <xdr:spPr>
        <a:xfrm>
          <a:off x="5740400" y="3097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164554</xdr:rowOff>
    </xdr:from>
    <xdr:to>
      <xdr:col>4</xdr:col>
      <xdr:colOff>469900</xdr:colOff>
      <xdr:row>18</xdr:row>
      <xdr:rowOff>27965</xdr:rowOff>
    </xdr:to>
    <xdr:cxnSp macro="">
      <xdr:nvCxnSpPr>
        <xdr:cNvPr id="53" name="直線コネクタ 52"/>
        <xdr:cNvCxnSpPr/>
      </xdr:nvCxnSpPr>
      <xdr:spPr bwMode="auto">
        <a:xfrm>
          <a:off x="4305300" y="3126829"/>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164554</xdr:rowOff>
    </xdr:from>
    <xdr:to>
      <xdr:col>3</xdr:col>
      <xdr:colOff>904875</xdr:colOff>
      <xdr:row>18</xdr:row>
      <xdr:rowOff>7912</xdr:rowOff>
    </xdr:to>
    <xdr:cxnSp macro="">
      <xdr:nvCxnSpPr>
        <xdr:cNvPr id="56" name="直線コネクタ 55"/>
        <xdr:cNvCxnSpPr/>
      </xdr:nvCxnSpPr>
      <xdr:spPr bwMode="auto">
        <a:xfrm flipV="1">
          <a:off x="3606800" y="3126829"/>
          <a:ext cx="698500" cy="1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7912</xdr:rowOff>
    </xdr:from>
    <xdr:to>
      <xdr:col>3</xdr:col>
      <xdr:colOff>206375</xdr:colOff>
      <xdr:row>18</xdr:row>
      <xdr:rowOff>34455</xdr:rowOff>
    </xdr:to>
    <xdr:cxnSp macro="">
      <xdr:nvCxnSpPr>
        <xdr:cNvPr id="59" name="直線コネクタ 58"/>
        <xdr:cNvCxnSpPr/>
      </xdr:nvCxnSpPr>
      <xdr:spPr bwMode="auto">
        <a:xfrm flipV="1">
          <a:off x="2908300" y="3141637"/>
          <a:ext cx="698500" cy="2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56769</xdr:rowOff>
    </xdr:from>
    <xdr:to>
      <xdr:col>2</xdr:col>
      <xdr:colOff>692150</xdr:colOff>
      <xdr:row>19</xdr:row>
      <xdr:rowOff>158369</xdr:rowOff>
    </xdr:to>
    <xdr:sp macro="" textlink="">
      <xdr:nvSpPr>
        <xdr:cNvPr id="62" name="フローチャート : 判断 61"/>
        <xdr:cNvSpPr/>
      </xdr:nvSpPr>
      <xdr:spPr bwMode="auto">
        <a:xfrm>
          <a:off x="2857500" y="3361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143146</xdr:rowOff>
    </xdr:from>
    <xdr:ext cx="762000" cy="259045"/>
    <xdr:sp macro="" textlink="">
      <xdr:nvSpPr>
        <xdr:cNvPr id="63" name="テキスト ボックス 62"/>
        <xdr:cNvSpPr txBox="1"/>
      </xdr:nvSpPr>
      <xdr:spPr>
        <a:xfrm>
          <a:off x="2527300" y="34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99593</xdr:rowOff>
    </xdr:from>
    <xdr:to>
      <xdr:col>5</xdr:col>
      <xdr:colOff>34925</xdr:colOff>
      <xdr:row>18</xdr:row>
      <xdr:rowOff>29743</xdr:rowOff>
    </xdr:to>
    <xdr:sp macro="" textlink="">
      <xdr:nvSpPr>
        <xdr:cNvPr id="69" name="円/楕円 68"/>
        <xdr:cNvSpPr/>
      </xdr:nvSpPr>
      <xdr:spPr bwMode="auto">
        <a:xfrm>
          <a:off x="5600700" y="306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116120</xdr:rowOff>
    </xdr:from>
    <xdr:ext cx="762000" cy="259045"/>
    <xdr:sp macro="" textlink="">
      <xdr:nvSpPr>
        <xdr:cNvPr id="70" name="人口1人当たり決算額の推移該当値テキスト130"/>
        <xdr:cNvSpPr txBox="1"/>
      </xdr:nvSpPr>
      <xdr:spPr>
        <a:xfrm>
          <a:off x="5740400" y="29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148615</xdr:rowOff>
    </xdr:from>
    <xdr:to>
      <xdr:col>4</xdr:col>
      <xdr:colOff>520700</xdr:colOff>
      <xdr:row>18</xdr:row>
      <xdr:rowOff>78765</xdr:rowOff>
    </xdr:to>
    <xdr:sp macro="" textlink="">
      <xdr:nvSpPr>
        <xdr:cNvPr id="71" name="円/楕円 70"/>
        <xdr:cNvSpPr/>
      </xdr:nvSpPr>
      <xdr:spPr bwMode="auto">
        <a:xfrm>
          <a:off x="4953000" y="3110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63542</xdr:rowOff>
    </xdr:from>
    <xdr:ext cx="736600" cy="259045"/>
    <xdr:sp macro="" textlink="">
      <xdr:nvSpPr>
        <xdr:cNvPr id="72" name="テキスト ボックス 71"/>
        <xdr:cNvSpPr txBox="1"/>
      </xdr:nvSpPr>
      <xdr:spPr>
        <a:xfrm>
          <a:off x="4622800" y="319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113754</xdr:rowOff>
    </xdr:from>
    <xdr:to>
      <xdr:col>3</xdr:col>
      <xdr:colOff>955675</xdr:colOff>
      <xdr:row>18</xdr:row>
      <xdr:rowOff>43904</xdr:rowOff>
    </xdr:to>
    <xdr:sp macro="" textlink="">
      <xdr:nvSpPr>
        <xdr:cNvPr id="73" name="円/楕円 72"/>
        <xdr:cNvSpPr/>
      </xdr:nvSpPr>
      <xdr:spPr bwMode="auto">
        <a:xfrm>
          <a:off x="4254500" y="307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28681</xdr:rowOff>
    </xdr:from>
    <xdr:ext cx="762000" cy="259045"/>
    <xdr:sp macro="" textlink="">
      <xdr:nvSpPr>
        <xdr:cNvPr id="74" name="テキスト ボックス 73"/>
        <xdr:cNvSpPr txBox="1"/>
      </xdr:nvSpPr>
      <xdr:spPr>
        <a:xfrm>
          <a:off x="3924300" y="316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128562</xdr:rowOff>
    </xdr:from>
    <xdr:to>
      <xdr:col>3</xdr:col>
      <xdr:colOff>257175</xdr:colOff>
      <xdr:row>18</xdr:row>
      <xdr:rowOff>58712</xdr:rowOff>
    </xdr:to>
    <xdr:sp macro="" textlink="">
      <xdr:nvSpPr>
        <xdr:cNvPr id="75" name="円/楕円 74"/>
        <xdr:cNvSpPr/>
      </xdr:nvSpPr>
      <xdr:spPr bwMode="auto">
        <a:xfrm>
          <a:off x="3556000" y="309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43489</xdr:rowOff>
    </xdr:from>
    <xdr:ext cx="762000" cy="259045"/>
    <xdr:sp macro="" textlink="">
      <xdr:nvSpPr>
        <xdr:cNvPr id="76" name="テキスト ボックス 75"/>
        <xdr:cNvSpPr txBox="1"/>
      </xdr:nvSpPr>
      <xdr:spPr>
        <a:xfrm>
          <a:off x="3225800" y="31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155105</xdr:rowOff>
    </xdr:from>
    <xdr:to>
      <xdr:col>2</xdr:col>
      <xdr:colOff>692150</xdr:colOff>
      <xdr:row>18</xdr:row>
      <xdr:rowOff>85255</xdr:rowOff>
    </xdr:to>
    <xdr:sp macro="" textlink="">
      <xdr:nvSpPr>
        <xdr:cNvPr id="77" name="円/楕円 76"/>
        <xdr:cNvSpPr/>
      </xdr:nvSpPr>
      <xdr:spPr bwMode="auto">
        <a:xfrm>
          <a:off x="2857500" y="311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95432</xdr:rowOff>
    </xdr:from>
    <xdr:ext cx="762000" cy="259045"/>
    <xdr:sp macro="" textlink="">
      <xdr:nvSpPr>
        <xdr:cNvPr id="78" name="テキスト ボックス 77"/>
        <xdr:cNvSpPr txBox="1"/>
      </xdr:nvSpPr>
      <xdr:spPr>
        <a:xfrm>
          <a:off x="2527300" y="28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265509</xdr:rowOff>
    </xdr:from>
    <xdr:to>
      <xdr:col>4</xdr:col>
      <xdr:colOff>1117600</xdr:colOff>
      <xdr:row>36</xdr:row>
      <xdr:rowOff>6117</xdr:rowOff>
    </xdr:to>
    <xdr:cxnSp macro="">
      <xdr:nvCxnSpPr>
        <xdr:cNvPr id="110" name="直線コネクタ 109"/>
        <xdr:cNvCxnSpPr/>
      </xdr:nvCxnSpPr>
      <xdr:spPr bwMode="auto">
        <a:xfrm>
          <a:off x="5003800" y="6875859"/>
          <a:ext cx="647700" cy="8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333794</xdr:rowOff>
    </xdr:from>
    <xdr:ext cx="762000" cy="259045"/>
    <xdr:sp macro="" textlink="">
      <xdr:nvSpPr>
        <xdr:cNvPr id="111" name="人口1人当たり決算額の推移平均値テキスト445"/>
        <xdr:cNvSpPr txBox="1"/>
      </xdr:nvSpPr>
      <xdr:spPr>
        <a:xfrm>
          <a:off x="5740400" y="6944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188242</xdr:rowOff>
    </xdr:from>
    <xdr:to>
      <xdr:col>4</xdr:col>
      <xdr:colOff>469900</xdr:colOff>
      <xdr:row>35</xdr:row>
      <xdr:rowOff>265509</xdr:rowOff>
    </xdr:to>
    <xdr:cxnSp macro="">
      <xdr:nvCxnSpPr>
        <xdr:cNvPr id="113" name="直線コネクタ 112"/>
        <xdr:cNvCxnSpPr/>
      </xdr:nvCxnSpPr>
      <xdr:spPr bwMode="auto">
        <a:xfrm>
          <a:off x="4305300" y="6798592"/>
          <a:ext cx="698500" cy="7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188242</xdr:rowOff>
    </xdr:from>
    <xdr:to>
      <xdr:col>3</xdr:col>
      <xdr:colOff>904875</xdr:colOff>
      <xdr:row>35</xdr:row>
      <xdr:rowOff>204061</xdr:rowOff>
    </xdr:to>
    <xdr:cxnSp macro="">
      <xdr:nvCxnSpPr>
        <xdr:cNvPr id="116" name="直線コネクタ 115"/>
        <xdr:cNvCxnSpPr/>
      </xdr:nvCxnSpPr>
      <xdr:spPr bwMode="auto">
        <a:xfrm flipV="1">
          <a:off x="3606800" y="6798592"/>
          <a:ext cx="698500" cy="1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204061</xdr:rowOff>
    </xdr:from>
    <xdr:to>
      <xdr:col>3</xdr:col>
      <xdr:colOff>206375</xdr:colOff>
      <xdr:row>35</xdr:row>
      <xdr:rowOff>314406</xdr:rowOff>
    </xdr:to>
    <xdr:cxnSp macro="">
      <xdr:nvCxnSpPr>
        <xdr:cNvPr id="119" name="直線コネクタ 118"/>
        <xdr:cNvCxnSpPr/>
      </xdr:nvCxnSpPr>
      <xdr:spPr bwMode="auto">
        <a:xfrm flipV="1">
          <a:off x="2908300" y="6814411"/>
          <a:ext cx="698500" cy="11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20444</xdr:rowOff>
    </xdr:from>
    <xdr:to>
      <xdr:col>2</xdr:col>
      <xdr:colOff>692150</xdr:colOff>
      <xdr:row>36</xdr:row>
      <xdr:rowOff>122044</xdr:rowOff>
    </xdr:to>
    <xdr:sp macro="" textlink="">
      <xdr:nvSpPr>
        <xdr:cNvPr id="122" name="フローチャート : 判断 121"/>
        <xdr:cNvSpPr/>
      </xdr:nvSpPr>
      <xdr:spPr bwMode="auto">
        <a:xfrm>
          <a:off x="2857500" y="6973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106821</xdr:rowOff>
    </xdr:from>
    <xdr:ext cx="762000" cy="259045"/>
    <xdr:sp macro="" textlink="">
      <xdr:nvSpPr>
        <xdr:cNvPr id="123" name="テキスト ボックス 122"/>
        <xdr:cNvSpPr txBox="1"/>
      </xdr:nvSpPr>
      <xdr:spPr>
        <a:xfrm>
          <a:off x="2527300" y="706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298217</xdr:rowOff>
    </xdr:from>
    <xdr:to>
      <xdr:col>5</xdr:col>
      <xdr:colOff>34925</xdr:colOff>
      <xdr:row>36</xdr:row>
      <xdr:rowOff>56917</xdr:rowOff>
    </xdr:to>
    <xdr:sp macro="" textlink="">
      <xdr:nvSpPr>
        <xdr:cNvPr id="129" name="円/楕円 128"/>
        <xdr:cNvSpPr/>
      </xdr:nvSpPr>
      <xdr:spPr bwMode="auto">
        <a:xfrm>
          <a:off x="5600700" y="690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143294</xdr:rowOff>
    </xdr:from>
    <xdr:ext cx="762000" cy="259045"/>
    <xdr:sp macro="" textlink="">
      <xdr:nvSpPr>
        <xdr:cNvPr id="130" name="人口1人当たり決算額の推移該当値テキスト445"/>
        <xdr:cNvSpPr txBox="1"/>
      </xdr:nvSpPr>
      <xdr:spPr>
        <a:xfrm>
          <a:off x="5740400" y="6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214709</xdr:rowOff>
    </xdr:from>
    <xdr:to>
      <xdr:col>4</xdr:col>
      <xdr:colOff>520700</xdr:colOff>
      <xdr:row>35</xdr:row>
      <xdr:rowOff>316309</xdr:rowOff>
    </xdr:to>
    <xdr:sp macro="" textlink="">
      <xdr:nvSpPr>
        <xdr:cNvPr id="131" name="円/楕円 130"/>
        <xdr:cNvSpPr/>
      </xdr:nvSpPr>
      <xdr:spPr bwMode="auto">
        <a:xfrm>
          <a:off x="4953000" y="682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326486</xdr:rowOff>
    </xdr:from>
    <xdr:ext cx="736600" cy="259045"/>
    <xdr:sp macro="" textlink="">
      <xdr:nvSpPr>
        <xdr:cNvPr id="132" name="テキスト ボックス 131"/>
        <xdr:cNvSpPr txBox="1"/>
      </xdr:nvSpPr>
      <xdr:spPr>
        <a:xfrm>
          <a:off x="4622800" y="659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137442</xdr:rowOff>
    </xdr:from>
    <xdr:to>
      <xdr:col>3</xdr:col>
      <xdr:colOff>955675</xdr:colOff>
      <xdr:row>35</xdr:row>
      <xdr:rowOff>239042</xdr:rowOff>
    </xdr:to>
    <xdr:sp macro="" textlink="">
      <xdr:nvSpPr>
        <xdr:cNvPr id="133" name="円/楕円 132"/>
        <xdr:cNvSpPr/>
      </xdr:nvSpPr>
      <xdr:spPr bwMode="auto">
        <a:xfrm>
          <a:off x="4254500" y="674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249219</xdr:rowOff>
    </xdr:from>
    <xdr:ext cx="762000" cy="259045"/>
    <xdr:sp macro="" textlink="">
      <xdr:nvSpPr>
        <xdr:cNvPr id="134" name="テキスト ボックス 133"/>
        <xdr:cNvSpPr txBox="1"/>
      </xdr:nvSpPr>
      <xdr:spPr>
        <a:xfrm>
          <a:off x="3924300" y="651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153261</xdr:rowOff>
    </xdr:from>
    <xdr:to>
      <xdr:col>3</xdr:col>
      <xdr:colOff>257175</xdr:colOff>
      <xdr:row>35</xdr:row>
      <xdr:rowOff>254861</xdr:rowOff>
    </xdr:to>
    <xdr:sp macro="" textlink="">
      <xdr:nvSpPr>
        <xdr:cNvPr id="135" name="円/楕円 134"/>
        <xdr:cNvSpPr/>
      </xdr:nvSpPr>
      <xdr:spPr bwMode="auto">
        <a:xfrm>
          <a:off x="3556000" y="676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265038</xdr:rowOff>
    </xdr:from>
    <xdr:ext cx="762000" cy="259045"/>
    <xdr:sp macro="" textlink="">
      <xdr:nvSpPr>
        <xdr:cNvPr id="136" name="テキスト ボックス 135"/>
        <xdr:cNvSpPr txBox="1"/>
      </xdr:nvSpPr>
      <xdr:spPr>
        <a:xfrm>
          <a:off x="3225800" y="65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263606</xdr:rowOff>
    </xdr:from>
    <xdr:to>
      <xdr:col>2</xdr:col>
      <xdr:colOff>692150</xdr:colOff>
      <xdr:row>36</xdr:row>
      <xdr:rowOff>22306</xdr:rowOff>
    </xdr:to>
    <xdr:sp macro="" textlink="">
      <xdr:nvSpPr>
        <xdr:cNvPr id="137" name="円/楕円 136"/>
        <xdr:cNvSpPr/>
      </xdr:nvSpPr>
      <xdr:spPr bwMode="auto">
        <a:xfrm>
          <a:off x="2857500" y="687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32483</xdr:rowOff>
    </xdr:from>
    <xdr:ext cx="762000" cy="259045"/>
    <xdr:sp macro="" textlink="">
      <xdr:nvSpPr>
        <xdr:cNvPr id="138" name="テキスト ボックス 137"/>
        <xdr:cNvSpPr txBox="1"/>
      </xdr:nvSpPr>
      <xdr:spPr>
        <a:xfrm>
          <a:off x="2527300" y="664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０年度から平成２２年度にかけては改善傾向にあったが、平成２３年度は地方税の減少等の影響により一時的に落ち込む結果となった。平成２４年度以降は人件費カットや事務事業の見直し等の効率化を図ることで改善傾向にある。今後は町内で抱える行政課題から厳しい財政状況となる見込みだが、より一層の効率化を図るよう努力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連結実質赤字比率については過去４年間を見ても改善傾向であり、これは財政健全化に向けた様々な行政改革を行った結果といえる。</a:t>
          </a:r>
        </a:p>
        <a:p>
          <a:r>
            <a:rPr kumimoji="1" lang="ja-JP" altLang="en-US" sz="1400">
              <a:latin typeface="ＭＳ ゴシック" pitchFamily="49" charset="-128"/>
              <a:ea typeface="ＭＳ ゴシック" pitchFamily="49" charset="-128"/>
            </a:rPr>
            <a:t>ただし、一般会計において、平群駅周辺整備事業や幼保一体化施設建設事業等の進捗、第三セクター債の償還開始により公債費の増加が見込まれることから、今後もより一層の慎重さをもって財政運営にあたる必要がある</a:t>
          </a:r>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群駅周辺整備事業（平成２９年度まで）及び幼保一体化事業（平成２７年度供用開始）にかかる地方債の発行により公債費が上昇傾向にあり、今後も公債費の増加が見込まれることから財源としての地方債の依存を軽減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群駅周辺整備事業（事業総額約７６億円・起債額約２３億円）や幼保一体化施設（事業費約１２億円・起債額約１０億円）に加え、橋梁点検の実施に伴い起債額がますます増加していくため、入札による執行額減や金利入札を行い歳出の増加抑制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7929839</v>
      </c>
      <c r="BO4" s="349"/>
      <c r="BP4" s="349"/>
      <c r="BQ4" s="349"/>
      <c r="BR4" s="349"/>
      <c r="BS4" s="349"/>
      <c r="BT4" s="349"/>
      <c r="BU4" s="350"/>
      <c r="BV4" s="348">
        <v>8597425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7635015</v>
      </c>
      <c r="BO5" s="386"/>
      <c r="BP5" s="386"/>
      <c r="BQ5" s="386"/>
      <c r="BR5" s="386"/>
      <c r="BS5" s="386"/>
      <c r="BT5" s="386"/>
      <c r="BU5" s="387"/>
      <c r="BV5" s="385">
        <v>8367942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94.4</v>
      </c>
      <c r="CU5" s="383"/>
      <c r="CV5" s="383"/>
      <c r="CW5" s="383"/>
      <c r="CX5" s="383"/>
      <c r="CY5" s="383"/>
      <c r="CZ5" s="383"/>
      <c r="DA5" s="384"/>
      <c r="DB5" s="382">
        <v>95.6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294824</v>
      </c>
      <c r="BO6" s="386"/>
      <c r="BP6" s="386"/>
      <c r="BQ6" s="386"/>
      <c r="BR6" s="386"/>
      <c r="BS6" s="386"/>
      <c r="BT6" s="386"/>
      <c r="BU6" s="387"/>
      <c r="BV6" s="385">
        <v>229483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102.1</v>
      </c>
      <c r="CU6" s="423"/>
      <c r="CV6" s="423"/>
      <c r="CW6" s="423"/>
      <c r="CX6" s="423"/>
      <c r="CY6" s="423"/>
      <c r="CZ6" s="423"/>
      <c r="DA6" s="424"/>
      <c r="DB6" s="422">
        <v>103.6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128648</v>
      </c>
      <c r="BO7" s="386"/>
      <c r="BP7" s="386"/>
      <c r="BQ7" s="386"/>
      <c r="BR7" s="386"/>
      <c r="BS7" s="386"/>
      <c r="BT7" s="386"/>
      <c r="BU7" s="387"/>
      <c r="BV7" s="385">
        <v>100288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4331014</v>
      </c>
      <c r="CU7" s="386"/>
      <c r="CV7" s="386"/>
      <c r="CW7" s="386"/>
      <c r="CX7" s="386"/>
      <c r="CY7" s="386"/>
      <c r="CZ7" s="386"/>
      <c r="DA7" s="387"/>
      <c r="DB7" s="385">
        <v>4280269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166176</v>
      </c>
      <c r="BO8" s="386"/>
      <c r="BP8" s="386"/>
      <c r="BQ8" s="386"/>
      <c r="BR8" s="386"/>
      <c r="BS8" s="386"/>
      <c r="BT8" s="386"/>
      <c r="BU8" s="387"/>
      <c r="BV8" s="385">
        <v>129195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v>
      </c>
      <c r="CU8" s="426"/>
      <c r="CV8" s="426"/>
      <c r="CW8" s="426"/>
      <c r="CX8" s="426"/>
      <c r="CY8" s="426"/>
      <c r="CZ8" s="426"/>
      <c r="DA8" s="427"/>
      <c r="DB8" s="425">
        <v>0.5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19727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36981</v>
      </c>
      <c r="BO9" s="386"/>
      <c r="BP9" s="386"/>
      <c r="BQ9" s="386"/>
      <c r="BR9" s="386"/>
      <c r="BS9" s="386"/>
      <c r="BT9" s="386"/>
      <c r="BU9" s="387"/>
      <c r="BV9" s="385">
        <v>-25667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18.3</v>
      </c>
      <c r="CU9" s="383"/>
      <c r="CV9" s="383"/>
      <c r="CW9" s="383"/>
      <c r="CX9" s="383"/>
      <c r="CY9" s="383"/>
      <c r="CZ9" s="383"/>
      <c r="DA9" s="384"/>
      <c r="DB9" s="382">
        <v>30.7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20286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100001</v>
      </c>
      <c r="BO10" s="386"/>
      <c r="BP10" s="386"/>
      <c r="BQ10" s="386"/>
      <c r="BR10" s="386"/>
      <c r="BS10" s="386"/>
      <c r="BT10" s="386"/>
      <c r="BU10" s="387"/>
      <c r="BV10" s="385">
        <v>60257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19456</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19377</v>
      </c>
      <c r="S13" s="467"/>
      <c r="T13" s="467"/>
      <c r="U13" s="467"/>
      <c r="V13" s="468"/>
      <c r="W13" s="401" t="s">
        <v>122</v>
      </c>
      <c r="X13" s="402"/>
      <c r="Y13" s="402"/>
      <c r="Z13" s="402"/>
      <c r="AA13" s="402"/>
      <c r="AB13" s="392"/>
      <c r="AC13" s="436">
        <v>470</v>
      </c>
      <c r="AD13" s="437"/>
      <c r="AE13" s="437"/>
      <c r="AF13" s="437"/>
      <c r="AG13" s="476"/>
      <c r="AH13" s="436">
        <v>538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136982</v>
      </c>
      <c r="BO13" s="386"/>
      <c r="BP13" s="386"/>
      <c r="BQ13" s="386"/>
      <c r="BR13" s="386"/>
      <c r="BS13" s="386"/>
      <c r="BT13" s="386"/>
      <c r="BU13" s="387"/>
      <c r="BV13" s="385">
        <v>34590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13.7</v>
      </c>
      <c r="CU13" s="383"/>
      <c r="CV13" s="383"/>
      <c r="CW13" s="383"/>
      <c r="CX13" s="383"/>
      <c r="CY13" s="383"/>
      <c r="CZ13" s="383"/>
      <c r="DA13" s="384"/>
      <c r="DB13" s="382">
        <v>14.9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19562</v>
      </c>
      <c r="S14" s="467"/>
      <c r="T14" s="467"/>
      <c r="U14" s="467"/>
      <c r="V14" s="468"/>
      <c r="W14" s="375"/>
      <c r="X14" s="376"/>
      <c r="Y14" s="376"/>
      <c r="Z14" s="376"/>
      <c r="AA14" s="376"/>
      <c r="AB14" s="365"/>
      <c r="AC14" s="469">
        <v>5.8</v>
      </c>
      <c r="AD14" s="470"/>
      <c r="AE14" s="470"/>
      <c r="AF14" s="470"/>
      <c r="AG14" s="471"/>
      <c r="AH14" s="469">
        <v>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221.1</v>
      </c>
      <c r="CU14" s="481"/>
      <c r="CV14" s="481"/>
      <c r="CW14" s="481"/>
      <c r="CX14" s="481"/>
      <c r="CY14" s="481"/>
      <c r="CZ14" s="481"/>
      <c r="DA14" s="482"/>
      <c r="DB14" s="480">
        <v>209.7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19484</v>
      </c>
      <c r="S15" s="467"/>
      <c r="T15" s="467"/>
      <c r="U15" s="467"/>
      <c r="V15" s="468"/>
      <c r="W15" s="401" t="s">
        <v>129</v>
      </c>
      <c r="X15" s="402"/>
      <c r="Y15" s="402"/>
      <c r="Z15" s="402"/>
      <c r="AA15" s="402"/>
      <c r="AB15" s="392"/>
      <c r="AC15" s="436">
        <v>1801</v>
      </c>
      <c r="AD15" s="437"/>
      <c r="AE15" s="437"/>
      <c r="AF15" s="437"/>
      <c r="AG15" s="476"/>
      <c r="AH15" s="436">
        <v>2061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1734244</v>
      </c>
      <c r="BO15" s="349"/>
      <c r="BP15" s="349"/>
      <c r="BQ15" s="349"/>
      <c r="BR15" s="349"/>
      <c r="BS15" s="349"/>
      <c r="BT15" s="349"/>
      <c r="BU15" s="350"/>
      <c r="BV15" s="348">
        <v>1720560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22.3</v>
      </c>
      <c r="AD16" s="470"/>
      <c r="AE16" s="470"/>
      <c r="AF16" s="470"/>
      <c r="AG16" s="471"/>
      <c r="AH16" s="469">
        <v>23.1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3527267</v>
      </c>
      <c r="BO16" s="386"/>
      <c r="BP16" s="386"/>
      <c r="BQ16" s="386"/>
      <c r="BR16" s="386"/>
      <c r="BS16" s="386"/>
      <c r="BT16" s="386"/>
      <c r="BU16" s="387"/>
      <c r="BV16" s="385">
        <v>3469432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5794</v>
      </c>
      <c r="AD17" s="437"/>
      <c r="AE17" s="437"/>
      <c r="AF17" s="437"/>
      <c r="AG17" s="476"/>
      <c r="AH17" s="436">
        <v>6271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2203419</v>
      </c>
      <c r="BO17" s="386"/>
      <c r="BP17" s="386"/>
      <c r="BQ17" s="386"/>
      <c r="BR17" s="386"/>
      <c r="BS17" s="386"/>
      <c r="BT17" s="386"/>
      <c r="BU17" s="387"/>
      <c r="BV17" s="385">
        <v>2207918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23.9</v>
      </c>
      <c r="M18" s="498"/>
      <c r="N18" s="498"/>
      <c r="O18" s="498"/>
      <c r="P18" s="498"/>
      <c r="Q18" s="498"/>
      <c r="R18" s="499"/>
      <c r="S18" s="499"/>
      <c r="T18" s="499"/>
      <c r="U18" s="499"/>
      <c r="V18" s="500"/>
      <c r="W18" s="403"/>
      <c r="X18" s="404"/>
      <c r="Y18" s="404"/>
      <c r="Z18" s="404"/>
      <c r="AA18" s="404"/>
      <c r="AB18" s="395"/>
      <c r="AC18" s="501">
        <v>71.8</v>
      </c>
      <c r="AD18" s="502"/>
      <c r="AE18" s="502"/>
      <c r="AF18" s="502"/>
      <c r="AG18" s="503"/>
      <c r="AH18" s="501">
        <v>70.3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4203252</v>
      </c>
      <c r="BO18" s="386"/>
      <c r="BP18" s="386"/>
      <c r="BQ18" s="386"/>
      <c r="BR18" s="386"/>
      <c r="BS18" s="386"/>
      <c r="BT18" s="386"/>
      <c r="BU18" s="387"/>
      <c r="BV18" s="385">
        <v>4202591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825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5263556</v>
      </c>
      <c r="BO19" s="386"/>
      <c r="BP19" s="386"/>
      <c r="BQ19" s="386"/>
      <c r="BR19" s="386"/>
      <c r="BS19" s="386"/>
      <c r="BT19" s="386"/>
      <c r="BU19" s="387"/>
      <c r="BV19" s="385">
        <v>5830361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7090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13443537</v>
      </c>
      <c r="BO23" s="386"/>
      <c r="BP23" s="386"/>
      <c r="BQ23" s="386"/>
      <c r="BR23" s="386"/>
      <c r="BS23" s="386"/>
      <c r="BT23" s="386"/>
      <c r="BU23" s="387"/>
      <c r="BV23" s="385">
        <v>12722876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4920</v>
      </c>
      <c r="R24" s="437"/>
      <c r="S24" s="437"/>
      <c r="T24" s="437"/>
      <c r="U24" s="437"/>
      <c r="V24" s="476"/>
      <c r="W24" s="531"/>
      <c r="X24" s="519"/>
      <c r="Y24" s="520"/>
      <c r="Z24" s="435" t="s">
        <v>152</v>
      </c>
      <c r="AA24" s="415"/>
      <c r="AB24" s="415"/>
      <c r="AC24" s="415"/>
      <c r="AD24" s="415"/>
      <c r="AE24" s="415"/>
      <c r="AF24" s="415"/>
      <c r="AG24" s="416"/>
      <c r="AH24" s="436">
        <v>168</v>
      </c>
      <c r="AI24" s="437"/>
      <c r="AJ24" s="437"/>
      <c r="AK24" s="437"/>
      <c r="AL24" s="476"/>
      <c r="AM24" s="436">
        <v>542640</v>
      </c>
      <c r="AN24" s="437"/>
      <c r="AO24" s="437"/>
      <c r="AP24" s="437"/>
      <c r="AQ24" s="437"/>
      <c r="AR24" s="476"/>
      <c r="AS24" s="436">
        <v>3230</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6974754</v>
      </c>
      <c r="BO24" s="386"/>
      <c r="BP24" s="386"/>
      <c r="BQ24" s="386"/>
      <c r="BR24" s="386"/>
      <c r="BS24" s="386"/>
      <c r="BT24" s="386"/>
      <c r="BU24" s="387"/>
      <c r="BV24" s="385">
        <v>6461801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4680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t="s">
        <v>119</v>
      </c>
      <c r="BO25" s="349"/>
      <c r="BP25" s="349"/>
      <c r="BQ25" s="349"/>
      <c r="BR25" s="349"/>
      <c r="BS25" s="349"/>
      <c r="BT25" s="349"/>
      <c r="BU25" s="350"/>
      <c r="BV25" s="348" t="s">
        <v>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4575</v>
      </c>
      <c r="R26" s="437"/>
      <c r="S26" s="437"/>
      <c r="T26" s="437"/>
      <c r="U26" s="437"/>
      <c r="V26" s="476"/>
      <c r="W26" s="531"/>
      <c r="X26" s="519"/>
      <c r="Y26" s="520"/>
      <c r="Z26" s="435" t="s">
        <v>158</v>
      </c>
      <c r="AA26" s="541"/>
      <c r="AB26" s="541"/>
      <c r="AC26" s="541"/>
      <c r="AD26" s="541"/>
      <c r="AE26" s="541"/>
      <c r="AF26" s="541"/>
      <c r="AG26" s="542"/>
      <c r="AH26" s="436">
        <v>17</v>
      </c>
      <c r="AI26" s="437"/>
      <c r="AJ26" s="437"/>
      <c r="AK26" s="437"/>
      <c r="AL26" s="476"/>
      <c r="AM26" s="436">
        <v>59874</v>
      </c>
      <c r="AN26" s="437"/>
      <c r="AO26" s="437"/>
      <c r="AP26" s="437"/>
      <c r="AQ26" s="437"/>
      <c r="AR26" s="476"/>
      <c r="AS26" s="436">
        <v>3522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2880</v>
      </c>
      <c r="R27" s="437"/>
      <c r="S27" s="437"/>
      <c r="T27" s="437"/>
      <c r="U27" s="437"/>
      <c r="V27" s="476"/>
      <c r="W27" s="531"/>
      <c r="X27" s="519"/>
      <c r="Y27" s="520"/>
      <c r="Z27" s="435" t="s">
        <v>161</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2480</v>
      </c>
      <c r="R28" s="437"/>
      <c r="S28" s="437"/>
      <c r="T28" s="437"/>
      <c r="U28" s="437"/>
      <c r="V28" s="476"/>
      <c r="W28" s="531"/>
      <c r="X28" s="519"/>
      <c r="Y28" s="520"/>
      <c r="Z28" s="435" t="s">
        <v>164</v>
      </c>
      <c r="AA28" s="415"/>
      <c r="AB28" s="415"/>
      <c r="AC28" s="415"/>
      <c r="AD28" s="415"/>
      <c r="AE28" s="415"/>
      <c r="AF28" s="415"/>
      <c r="AG28" s="416"/>
      <c r="AH28" s="436">
        <v>4</v>
      </c>
      <c r="AI28" s="437"/>
      <c r="AJ28" s="437"/>
      <c r="AK28" s="437"/>
      <c r="AL28" s="476"/>
      <c r="AM28" s="436">
        <v>14304</v>
      </c>
      <c r="AN28" s="437"/>
      <c r="AO28" s="437"/>
      <c r="AP28" s="437"/>
      <c r="AQ28" s="437"/>
      <c r="AR28" s="476"/>
      <c r="AS28" s="436">
        <v>3576</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178987</v>
      </c>
      <c r="BO28" s="349"/>
      <c r="BP28" s="349"/>
      <c r="BQ28" s="349"/>
      <c r="BR28" s="349"/>
      <c r="BS28" s="349"/>
      <c r="BT28" s="349"/>
      <c r="BU28" s="350"/>
      <c r="BV28" s="348">
        <v>78986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2320</v>
      </c>
      <c r="R29" s="437"/>
      <c r="S29" s="437"/>
      <c r="T29" s="437"/>
      <c r="U29" s="437"/>
      <c r="V29" s="476"/>
      <c r="W29" s="532"/>
      <c r="X29" s="533"/>
      <c r="Y29" s="534"/>
      <c r="Z29" s="435" t="s">
        <v>168</v>
      </c>
      <c r="AA29" s="415"/>
      <c r="AB29" s="415"/>
      <c r="AC29" s="415"/>
      <c r="AD29" s="415"/>
      <c r="AE29" s="415"/>
      <c r="AF29" s="415"/>
      <c r="AG29" s="416"/>
      <c r="AH29" s="436">
        <v>172</v>
      </c>
      <c r="AI29" s="437"/>
      <c r="AJ29" s="437"/>
      <c r="AK29" s="437"/>
      <c r="AL29" s="476"/>
      <c r="AM29" s="436">
        <v>556944</v>
      </c>
      <c r="AN29" s="437"/>
      <c r="AO29" s="437"/>
      <c r="AP29" s="437"/>
      <c r="AQ29" s="437"/>
      <c r="AR29" s="476"/>
      <c r="AS29" s="436">
        <v>3238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563</v>
      </c>
      <c r="BO29" s="386"/>
      <c r="BP29" s="386"/>
      <c r="BQ29" s="386"/>
      <c r="BR29" s="386"/>
      <c r="BS29" s="386"/>
      <c r="BT29" s="386"/>
      <c r="BU29" s="387"/>
      <c r="BV29" s="385">
        <v>563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94.9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193483</v>
      </c>
      <c r="BO30" s="555"/>
      <c r="BP30" s="555"/>
      <c r="BQ30" s="555"/>
      <c r="BR30" s="555"/>
      <c r="BS30" s="555"/>
      <c r="BT30" s="555"/>
      <c r="BU30" s="556"/>
      <c r="BV30" s="554">
        <v>159269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西和衛生試験センター組合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財団法人　平群町地域振興センター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奈良県広域消防組合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学校給食費特別会計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老人福祉施設三室園組合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奨学資金貸付事業特別会計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王寺周辺広域休日応急診療施設組合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奈良県市町村総合事務組合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奈良県後期高齢者医療広域連合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9" t="s">
        <v>24</v>
      </c>
      <c r="C41" s="1170"/>
      <c r="D41" s="81"/>
      <c r="E41" s="1175" t="s">
        <v>25</v>
      </c>
      <c r="F41" s="1175"/>
      <c r="G41" s="1175"/>
      <c r="H41" s="1176"/>
      <c r="I41" s="82">
        <v>10141</v>
      </c>
      <c r="J41" s="83">
        <v>10065</v>
      </c>
      <c r="K41" s="83">
        <v>12174</v>
      </c>
      <c r="L41" s="83">
        <v>12723</v>
      </c>
      <c r="M41" s="84">
        <v>13444</v>
      </c>
    </row>
    <row r="42" spans="2:13" ht="27.75" customHeight="1">
      <c r="B42" s="1171"/>
      <c r="C42" s="1172"/>
      <c r="D42" s="85"/>
      <c r="E42" s="1177" t="s">
        <v>26</v>
      </c>
      <c r="F42" s="1177"/>
      <c r="G42" s="1177"/>
      <c r="H42" s="1178"/>
      <c r="I42" s="86" t="s">
        <v>485</v>
      </c>
      <c r="J42" s="87" t="s">
        <v>485</v>
      </c>
      <c r="K42" s="87" t="s">
        <v>485</v>
      </c>
      <c r="L42" s="87" t="s">
        <v>485</v>
      </c>
      <c r="M42" s="88" t="s">
        <v>485</v>
      </c>
    </row>
    <row r="43" spans="2:13" ht="27.75" customHeight="1">
      <c r="B43" s="1171"/>
      <c r="C43" s="1172"/>
      <c r="D43" s="85"/>
      <c r="E43" s="1177" t="s">
        <v>27</v>
      </c>
      <c r="F43" s="1177"/>
      <c r="G43" s="1177"/>
      <c r="H43" s="1178"/>
      <c r="I43" s="86">
        <v>1521</v>
      </c>
      <c r="J43" s="87">
        <v>1066</v>
      </c>
      <c r="K43" s="87">
        <v>1475</v>
      </c>
      <c r="L43" s="87">
        <v>1508</v>
      </c>
      <c r="M43" s="88">
        <v>1434</v>
      </c>
    </row>
    <row r="44" spans="2:13" ht="27.75" customHeight="1">
      <c r="B44" s="1171"/>
      <c r="C44" s="1172"/>
      <c r="D44" s="85"/>
      <c r="E44" s="1177" t="s">
        <v>28</v>
      </c>
      <c r="F44" s="1177"/>
      <c r="G44" s="1177"/>
      <c r="H44" s="1178"/>
      <c r="I44" s="86">
        <v>138</v>
      </c>
      <c r="J44" s="87">
        <v>121</v>
      </c>
      <c r="K44" s="87">
        <v>103</v>
      </c>
      <c r="L44" s="87">
        <v>81</v>
      </c>
      <c r="M44" s="88">
        <v>88</v>
      </c>
    </row>
    <row r="45" spans="2:13" ht="27.75" customHeight="1">
      <c r="B45" s="1171"/>
      <c r="C45" s="1172"/>
      <c r="D45" s="85"/>
      <c r="E45" s="1177" t="s">
        <v>29</v>
      </c>
      <c r="F45" s="1177"/>
      <c r="G45" s="1177"/>
      <c r="H45" s="1178"/>
      <c r="I45" s="86">
        <v>1861</v>
      </c>
      <c r="J45" s="87">
        <v>2022</v>
      </c>
      <c r="K45" s="87">
        <v>2000</v>
      </c>
      <c r="L45" s="87">
        <v>1755</v>
      </c>
      <c r="M45" s="88">
        <v>1606</v>
      </c>
    </row>
    <row r="46" spans="2:13" ht="27.75" customHeight="1">
      <c r="B46" s="1171"/>
      <c r="C46" s="1172"/>
      <c r="D46" s="85"/>
      <c r="E46" s="1177" t="s">
        <v>30</v>
      </c>
      <c r="F46" s="1177"/>
      <c r="G46" s="1177"/>
      <c r="H46" s="1178"/>
      <c r="I46" s="86">
        <v>1882</v>
      </c>
      <c r="J46" s="87">
        <v>1853</v>
      </c>
      <c r="K46" s="87" t="s">
        <v>485</v>
      </c>
      <c r="L46" s="87" t="s">
        <v>485</v>
      </c>
      <c r="M46" s="88" t="s">
        <v>485</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396</v>
      </c>
      <c r="J49" s="87">
        <v>455</v>
      </c>
      <c r="K49" s="87">
        <v>495</v>
      </c>
      <c r="L49" s="87">
        <v>574</v>
      </c>
      <c r="M49" s="88">
        <v>675</v>
      </c>
    </row>
    <row r="50" spans="2:13" ht="27.75" customHeight="1">
      <c r="B50" s="1171"/>
      <c r="C50" s="1172"/>
      <c r="D50" s="85"/>
      <c r="E50" s="1177" t="s">
        <v>35</v>
      </c>
      <c r="F50" s="1177"/>
      <c r="G50" s="1177"/>
      <c r="H50" s="1178"/>
      <c r="I50" s="86">
        <v>229</v>
      </c>
      <c r="J50" s="87">
        <v>164</v>
      </c>
      <c r="K50" s="87">
        <v>140</v>
      </c>
      <c r="L50" s="87">
        <v>157</v>
      </c>
      <c r="M50" s="88">
        <v>102</v>
      </c>
    </row>
    <row r="51" spans="2:13" ht="27.75" customHeight="1">
      <c r="B51" s="1173"/>
      <c r="C51" s="1174"/>
      <c r="D51" s="85"/>
      <c r="E51" s="1177" t="s">
        <v>36</v>
      </c>
      <c r="F51" s="1177"/>
      <c r="G51" s="1177"/>
      <c r="H51" s="1178"/>
      <c r="I51" s="86">
        <v>6299</v>
      </c>
      <c r="J51" s="87">
        <v>6462</v>
      </c>
      <c r="K51" s="87">
        <v>6268</v>
      </c>
      <c r="L51" s="87">
        <v>7436</v>
      </c>
      <c r="M51" s="88">
        <v>7449</v>
      </c>
    </row>
    <row r="52" spans="2:13" ht="27.75" customHeight="1" thickBot="1">
      <c r="B52" s="1181" t="s">
        <v>37</v>
      </c>
      <c r="C52" s="1182"/>
      <c r="D52" s="90"/>
      <c r="E52" s="1183" t="s">
        <v>38</v>
      </c>
      <c r="F52" s="1183"/>
      <c r="G52" s="1183"/>
      <c r="H52" s="1184"/>
      <c r="I52" s="91">
        <v>8620</v>
      </c>
      <c r="J52" s="92">
        <v>8045</v>
      </c>
      <c r="K52" s="92">
        <v>8849</v>
      </c>
      <c r="L52" s="92">
        <v>7899</v>
      </c>
      <c r="M52" s="93">
        <v>8347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34741</v>
      </c>
      <c r="E3" s="116"/>
      <c r="F3" s="117">
        <v>49426</v>
      </c>
      <c r="G3" s="118"/>
      <c r="H3" s="119"/>
    </row>
    <row r="4" spans="1:8">
      <c r="A4" s="120"/>
      <c r="B4" s="121"/>
      <c r="C4" s="122"/>
      <c r="D4" s="123">
        <v>11498</v>
      </c>
      <c r="E4" s="124"/>
      <c r="F4" s="125">
        <v>26568</v>
      </c>
      <c r="G4" s="126"/>
      <c r="H4" s="127"/>
    </row>
    <row r="5" spans="1:8">
      <c r="A5" s="108" t="s">
        <v>517</v>
      </c>
      <c r="B5" s="113"/>
      <c r="C5" s="114"/>
      <c r="D5" s="115">
        <v>53361</v>
      </c>
      <c r="E5" s="116"/>
      <c r="F5" s="117">
        <v>61557</v>
      </c>
      <c r="G5" s="118"/>
      <c r="H5" s="119"/>
    </row>
    <row r="6" spans="1:8">
      <c r="A6" s="120"/>
      <c r="B6" s="121"/>
      <c r="C6" s="122"/>
      <c r="D6" s="123">
        <v>11852</v>
      </c>
      <c r="E6" s="124"/>
      <c r="F6" s="125">
        <v>32497</v>
      </c>
      <c r="G6" s="126"/>
      <c r="H6" s="127"/>
    </row>
    <row r="7" spans="1:8">
      <c r="A7" s="108" t="s">
        <v>518</v>
      </c>
      <c r="B7" s="113"/>
      <c r="C7" s="114"/>
      <c r="D7" s="115">
        <v>52176</v>
      </c>
      <c r="E7" s="116"/>
      <c r="F7" s="117">
        <v>69806</v>
      </c>
      <c r="G7" s="118"/>
      <c r="H7" s="119"/>
    </row>
    <row r="8" spans="1:8">
      <c r="A8" s="120"/>
      <c r="B8" s="121"/>
      <c r="C8" s="122"/>
      <c r="D8" s="123">
        <v>7449</v>
      </c>
      <c r="E8" s="124"/>
      <c r="F8" s="125">
        <v>32823</v>
      </c>
      <c r="G8" s="126"/>
      <c r="H8" s="127"/>
    </row>
    <row r="9" spans="1:8">
      <c r="A9" s="108" t="s">
        <v>519</v>
      </c>
      <c r="B9" s="113"/>
      <c r="C9" s="114"/>
      <c r="D9" s="115">
        <v>84956</v>
      </c>
      <c r="E9" s="116"/>
      <c r="F9" s="117">
        <v>74444</v>
      </c>
      <c r="G9" s="118"/>
      <c r="H9" s="119"/>
    </row>
    <row r="10" spans="1:8">
      <c r="A10" s="120"/>
      <c r="B10" s="121"/>
      <c r="C10" s="122"/>
      <c r="D10" s="123">
        <v>34045</v>
      </c>
      <c r="E10" s="124"/>
      <c r="F10" s="125">
        <v>34175</v>
      </c>
      <c r="G10" s="126"/>
      <c r="H10" s="127"/>
    </row>
    <row r="11" spans="1:8">
      <c r="A11" s="108" t="s">
        <v>520</v>
      </c>
      <c r="B11" s="113"/>
      <c r="C11" s="114"/>
      <c r="D11" s="115">
        <v>80949</v>
      </c>
      <c r="E11" s="116"/>
      <c r="F11" s="117">
        <v>85205</v>
      </c>
      <c r="G11" s="118"/>
      <c r="H11" s="119"/>
    </row>
    <row r="12" spans="1:8">
      <c r="A12" s="120"/>
      <c r="B12" s="121"/>
      <c r="C12" s="128"/>
      <c r="D12" s="123">
        <v>46013</v>
      </c>
      <c r="E12" s="124"/>
      <c r="F12" s="125">
        <v>38847</v>
      </c>
      <c r="G12" s="126"/>
      <c r="H12" s="127"/>
    </row>
    <row r="13" spans="1:8">
      <c r="A13" s="108"/>
      <c r="B13" s="113"/>
      <c r="C13" s="129"/>
      <c r="D13" s="130">
        <v>61237</v>
      </c>
      <c r="E13" s="131"/>
      <c r="F13" s="132">
        <v>68088</v>
      </c>
      <c r="G13" s="133"/>
      <c r="H13" s="119"/>
    </row>
    <row r="14" spans="1:8">
      <c r="A14" s="120"/>
      <c r="B14" s="121"/>
      <c r="C14" s="122"/>
      <c r="D14" s="123">
        <v>22171</v>
      </c>
      <c r="E14" s="124"/>
      <c r="F14" s="125">
        <v>32982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1.9</v>
      </c>
      <c r="C19" s="134">
        <f>ROUND(VALUE(SUBSTITUTE(実質収支比率等に係る経年分析!G$48,"▲","-")),2)</f>
        <v>0.03</v>
      </c>
      <c r="D19" s="134">
        <f>ROUND(VALUE(SUBSTITUTE(実質収支比率等に係る経年分析!H$48,"▲","-")),2)</f>
        <v>3.63</v>
      </c>
      <c r="E19" s="134">
        <f>ROUND(VALUE(SUBSTITUTE(実質収支比率等に係る経年分析!I$48,"▲","-")),2)</f>
        <v>3.02</v>
      </c>
      <c r="F19" s="134">
        <f>ROUND(VALUE(SUBSTITUTE(実質収支比率等に係る経年分析!J$48,"▲","-")),2)</f>
        <v>3.84</v>
      </c>
    </row>
    <row r="20" spans="1:11">
      <c r="A20" s="134" t="s">
        <v>43</v>
      </c>
      <c r="B20" s="134">
        <f>ROUND(VALUE(SUBSTITUTE(実質収支比率等に係る経年分析!F$47,"▲","-")),2)</f>
        <v>0.8</v>
      </c>
      <c r="C20" s="134">
        <f>ROUND(VALUE(SUBSTITUTE(実質収支比率等に係る経年分析!G$47,"▲","-")),2)</f>
        <v>0.44</v>
      </c>
      <c r="D20" s="134">
        <f>ROUND(VALUE(SUBSTITUTE(実質収支比率等に係る経年分析!H$47,"▲","-")),2)</f>
        <v>0.44</v>
      </c>
      <c r="E20" s="134">
        <f>ROUND(VALUE(SUBSTITUTE(実質収支比率等に係る経年分析!I$47,"▲","-")),2)</f>
        <v>1.85</v>
      </c>
      <c r="F20" s="134">
        <f>ROUND(VALUE(SUBSTITUTE(実質収支比率等に係る経年分析!J$47,"▲","-")),2)</f>
        <v>4.13</v>
      </c>
    </row>
    <row r="21" spans="1:11">
      <c r="A21" s="134" t="s">
        <v>44</v>
      </c>
      <c r="B21" s="134">
        <f>IF(ISNUMBER(VALUE(SUBSTITUTE(実質収支比率等に係る経年分析!F$49,"▲","-"))),ROUND(VALUE(SUBSTITUTE(実質収支比率等に係る経年分析!F$49,"▲","-")),2),NA())</f>
        <v>5.71</v>
      </c>
      <c r="C21" s="134">
        <f>IF(ISNUMBER(VALUE(SUBSTITUTE(実質収支比率等に係る経年分析!G$49,"▲","-"))),ROUND(VALUE(SUBSTITUTE(実質収支比率等に係る経年分析!G$49,"▲","-")),2),NA())</f>
        <v>-2.27</v>
      </c>
      <c r="D21" s="134">
        <f>IF(ISNUMBER(VALUE(SUBSTITUTE(実質収支比率等に係る経年分析!H$49,"▲","-"))),ROUND(VALUE(SUBSTITUTE(実質収支比率等に係る経年分析!H$49,"▲","-")),2),NA())</f>
        <v>3.6</v>
      </c>
      <c r="E21" s="134">
        <f>IF(ISNUMBER(VALUE(SUBSTITUTE(実質収支比率等に係る経年分析!I$49,"▲","-"))),ROUND(VALUE(SUBSTITUTE(実質収支比率等に係る経年分析!I$49,"▲","-")),2),NA())</f>
        <v>0.81</v>
      </c>
      <c r="F21" s="134">
        <f>IF(ISNUMBER(VALUE(SUBSTITUTE(実質収支比率等に係る経年分析!J$49,"▲","-"))),ROUND(VALUE(SUBSTITUTE(実質収支比率等に係る経年分析!J$49,"▲","-")),2),NA())</f>
        <v>3.16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3.62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2.74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4.24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1.77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介護保険特別会計（介護サービス事業勘定）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6.89</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0.62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0.56000000000000005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0.24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582</v>
      </c>
      <c r="E42" s="136"/>
      <c r="F42" s="136"/>
      <c r="G42" s="136">
        <f>'実質公債費比率（分子）の構造'!L$52</f>
        <v>566</v>
      </c>
      <c r="H42" s="136"/>
      <c r="I42" s="136"/>
      <c r="J42" s="136">
        <f>'実質公債費比率（分子）の構造'!M$52</f>
        <v>573</v>
      </c>
      <c r="K42" s="136"/>
      <c r="L42" s="136"/>
      <c r="M42" s="136">
        <f>'実質公債費比率（分子）の構造'!N$52</f>
        <v>567</v>
      </c>
      <c r="N42" s="136"/>
      <c r="O42" s="136"/>
      <c r="P42" s="136">
        <f>'実質公債費比率（分子）の構造'!O$52</f>
        <v>596</v>
      </c>
    </row>
    <row r="43" spans="1:16">
      <c r="A43" s="136" t="s">
        <v>52</v>
      </c>
      <c r="B43" s="136">
        <f>'実質公債費比率（分子）の構造'!K$51</f>
        <v>3</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v>
      </c>
      <c r="C45" s="136"/>
      <c r="D45" s="136"/>
      <c r="E45" s="136">
        <f>'実質公債費比率（分子）の構造'!L$49</f>
        <v>6</v>
      </c>
      <c r="F45" s="136"/>
      <c r="G45" s="136"/>
      <c r="H45" s="136">
        <f>'実質公債費比率（分子）の構造'!M$49</f>
        <v>9</v>
      </c>
      <c r="I45" s="136"/>
      <c r="J45" s="136"/>
      <c r="K45" s="136">
        <f>'実質公債費比率（分子）の構造'!N$49</f>
        <v>16</v>
      </c>
      <c r="L45" s="136"/>
      <c r="M45" s="136"/>
      <c r="N45" s="136">
        <f>'実質公債費比率（分子）の構造'!O$49</f>
        <v>8</v>
      </c>
      <c r="O45" s="136"/>
      <c r="P45" s="136"/>
    </row>
    <row r="46" spans="1:16">
      <c r="A46" s="136" t="s">
        <v>55</v>
      </c>
      <c r="B46" s="136">
        <f>'実質公債費比率（分子）の構造'!K$48</f>
        <v>96</v>
      </c>
      <c r="C46" s="136"/>
      <c r="D46" s="136"/>
      <c r="E46" s="136">
        <f>'実質公債費比率（分子）の構造'!L$48</f>
        <v>115</v>
      </c>
      <c r="F46" s="136"/>
      <c r="G46" s="136"/>
      <c r="H46" s="136">
        <f>'実質公債費比率（分子）の構造'!M$48</f>
        <v>118</v>
      </c>
      <c r="I46" s="136"/>
      <c r="J46" s="136"/>
      <c r="K46" s="136">
        <f>'実質公債費比率（分子）の構造'!N$48</f>
        <v>87</v>
      </c>
      <c r="L46" s="136"/>
      <c r="M46" s="136"/>
      <c r="N46" s="136">
        <f>'実質公債費比率（分子）の構造'!O$48</f>
        <v>56</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965</v>
      </c>
      <c r="C49" s="136"/>
      <c r="D49" s="136"/>
      <c r="E49" s="136">
        <f>'実質公債費比率（分子）の構造'!L$45</f>
        <v>1026</v>
      </c>
      <c r="F49" s="136"/>
      <c r="G49" s="136"/>
      <c r="H49" s="136">
        <f>'実質公債費比率（分子）の構造'!M$45</f>
        <v>1035</v>
      </c>
      <c r="I49" s="136"/>
      <c r="J49" s="136"/>
      <c r="K49" s="136">
        <f>'実質公債費比率（分子）の構造'!N$45</f>
        <v>982</v>
      </c>
      <c r="L49" s="136"/>
      <c r="M49" s="136"/>
      <c r="N49" s="136">
        <f>'実質公債費比率（分子）の構造'!O$45</f>
        <v>975</v>
      </c>
      <c r="O49" s="136"/>
      <c r="P49" s="136"/>
    </row>
    <row r="50" spans="1:16">
      <c r="A50" s="136" t="s">
        <v>58</v>
      </c>
      <c r="B50" s="136" t="e">
        <f>NA()</f>
        <v>#N/A</v>
      </c>
      <c r="C50" s="136">
        <f>IF(ISNUMBER('実質公債費比率（分子）の構造'!K$53),'実質公債費比率（分子）の構造'!K$53,NA())</f>
        <v>489</v>
      </c>
      <c r="D50" s="136" t="e">
        <f>NA()</f>
        <v>#N/A</v>
      </c>
      <c r="E50" s="136" t="e">
        <f>NA()</f>
        <v>#N/A</v>
      </c>
      <c r="F50" s="136">
        <f>IF(ISNUMBER('実質公債費比率（分子）の構造'!L$53),'実質公債費比率（分子）の構造'!L$53,NA())</f>
        <v>581</v>
      </c>
      <c r="G50" s="136" t="e">
        <f>NA()</f>
        <v>#N/A</v>
      </c>
      <c r="H50" s="136" t="e">
        <f>NA()</f>
        <v>#N/A</v>
      </c>
      <c r="I50" s="136">
        <f>IF(ISNUMBER('実質公債費比率（分子）の構造'!M$53),'実質公債費比率（分子）の構造'!M$53,NA())</f>
        <v>590</v>
      </c>
      <c r="J50" s="136" t="e">
        <f>NA()</f>
        <v>#N/A</v>
      </c>
      <c r="K50" s="136" t="e">
        <f>NA()</f>
        <v>#N/A</v>
      </c>
      <c r="L50" s="136">
        <f>IF(ISNUMBER('実質公債費比率（分子）の構造'!N$53),'実質公債費比率（分子）の構造'!N$53,NA())</f>
        <v>519</v>
      </c>
      <c r="M50" s="136" t="e">
        <f>NA()</f>
        <v>#N/A</v>
      </c>
      <c r="N50" s="136" t="e">
        <f>NA()</f>
        <v>#N/A</v>
      </c>
      <c r="O50" s="136">
        <f>IF(ISNUMBER('実質公債費比率（分子）の構造'!O$53),'実質公債費比率（分子）の構造'!O$53,NA())</f>
        <v>443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6299</v>
      </c>
      <c r="E56" s="135"/>
      <c r="F56" s="135"/>
      <c r="G56" s="135">
        <f>'将来負担比率（分子）の構造'!J$51</f>
        <v>6462</v>
      </c>
      <c r="H56" s="135"/>
      <c r="I56" s="135"/>
      <c r="J56" s="135">
        <f>'将来負担比率（分子）の構造'!K$51</f>
        <v>6268</v>
      </c>
      <c r="K56" s="135"/>
      <c r="L56" s="135"/>
      <c r="M56" s="135">
        <f>'将来負担比率（分子）の構造'!L$51</f>
        <v>7436</v>
      </c>
      <c r="N56" s="135"/>
      <c r="O56" s="135"/>
      <c r="P56" s="135">
        <f>'将来負担比率（分子）の構造'!M$51</f>
        <v>7449</v>
      </c>
    </row>
    <row r="57" spans="1:16">
      <c r="A57" s="135" t="s">
        <v>35</v>
      </c>
      <c r="B57" s="135"/>
      <c r="C57" s="135"/>
      <c r="D57" s="135">
        <f>'将来負担比率（分子）の構造'!I$50</f>
        <v>229</v>
      </c>
      <c r="E57" s="135"/>
      <c r="F57" s="135"/>
      <c r="G57" s="135">
        <f>'将来負担比率（分子）の構造'!J$50</f>
        <v>164</v>
      </c>
      <c r="H57" s="135"/>
      <c r="I57" s="135"/>
      <c r="J57" s="135">
        <f>'将来負担比率（分子）の構造'!K$50</f>
        <v>140</v>
      </c>
      <c r="K57" s="135"/>
      <c r="L57" s="135"/>
      <c r="M57" s="135">
        <f>'将来負担比率（分子）の構造'!L$50</f>
        <v>157</v>
      </c>
      <c r="N57" s="135"/>
      <c r="O57" s="135"/>
      <c r="P57" s="135">
        <f>'将来負担比率（分子）の構造'!M$50</f>
        <v>102</v>
      </c>
    </row>
    <row r="58" spans="1:16">
      <c r="A58" s="135" t="s">
        <v>34</v>
      </c>
      <c r="B58" s="135"/>
      <c r="C58" s="135"/>
      <c r="D58" s="135">
        <f>'将来負担比率（分子）の構造'!I$49</f>
        <v>396</v>
      </c>
      <c r="E58" s="135"/>
      <c r="F58" s="135"/>
      <c r="G58" s="135">
        <f>'将来負担比率（分子）の構造'!J$49</f>
        <v>455</v>
      </c>
      <c r="H58" s="135"/>
      <c r="I58" s="135"/>
      <c r="J58" s="135">
        <f>'将来負担比率（分子）の構造'!K$49</f>
        <v>495</v>
      </c>
      <c r="K58" s="135"/>
      <c r="L58" s="135"/>
      <c r="M58" s="135">
        <f>'将来負担比率（分子）の構造'!L$49</f>
        <v>574</v>
      </c>
      <c r="N58" s="135"/>
      <c r="O58" s="135"/>
      <c r="P58" s="135">
        <f>'将来負担比率（分子）の構造'!M$49</f>
        <v>675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1882</v>
      </c>
      <c r="C61" s="135"/>
      <c r="D61" s="135"/>
      <c r="E61" s="135">
        <f>'将来負担比率（分子）の構造'!J$46</f>
        <v>1853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1861</v>
      </c>
      <c r="C62" s="135"/>
      <c r="D62" s="135"/>
      <c r="E62" s="135">
        <f>'将来負担比率（分子）の構造'!J$45</f>
        <v>2022</v>
      </c>
      <c r="F62" s="135"/>
      <c r="G62" s="135"/>
      <c r="H62" s="135">
        <f>'将来負担比率（分子）の構造'!K$45</f>
        <v>2000</v>
      </c>
      <c r="I62" s="135"/>
      <c r="J62" s="135"/>
      <c r="K62" s="135">
        <f>'将来負担比率（分子）の構造'!L$45</f>
        <v>1755</v>
      </c>
      <c r="L62" s="135"/>
      <c r="M62" s="135"/>
      <c r="N62" s="135">
        <f>'将来負担比率（分子）の構造'!M$45</f>
        <v>1606</v>
      </c>
      <c r="O62" s="135"/>
      <c r="P62" s="135"/>
    </row>
    <row r="63" spans="1:16">
      <c r="A63" s="135" t="s">
        <v>28</v>
      </c>
      <c r="B63" s="135">
        <f>'将来負担比率（分子）の構造'!I$44</f>
        <v>138</v>
      </c>
      <c r="C63" s="135"/>
      <c r="D63" s="135"/>
      <c r="E63" s="135">
        <f>'将来負担比率（分子）の構造'!J$44</f>
        <v>121</v>
      </c>
      <c r="F63" s="135"/>
      <c r="G63" s="135"/>
      <c r="H63" s="135">
        <f>'将来負担比率（分子）の構造'!K$44</f>
        <v>103</v>
      </c>
      <c r="I63" s="135"/>
      <c r="J63" s="135"/>
      <c r="K63" s="135">
        <f>'将来負担比率（分子）の構造'!L$44</f>
        <v>81</v>
      </c>
      <c r="L63" s="135"/>
      <c r="M63" s="135"/>
      <c r="N63" s="135">
        <f>'将来負担比率（分子）の構造'!M$44</f>
        <v>88</v>
      </c>
      <c r="O63" s="135"/>
      <c r="P63" s="135"/>
    </row>
    <row r="64" spans="1:16">
      <c r="A64" s="135" t="s">
        <v>27</v>
      </c>
      <c r="B64" s="135">
        <f>'将来負担比率（分子）の構造'!I$43</f>
        <v>1521</v>
      </c>
      <c r="C64" s="135"/>
      <c r="D64" s="135"/>
      <c r="E64" s="135">
        <f>'将来負担比率（分子）の構造'!J$43</f>
        <v>1066</v>
      </c>
      <c r="F64" s="135"/>
      <c r="G64" s="135"/>
      <c r="H64" s="135">
        <f>'将来負担比率（分子）の構造'!K$43</f>
        <v>1475</v>
      </c>
      <c r="I64" s="135"/>
      <c r="J64" s="135"/>
      <c r="K64" s="135">
        <f>'将来負担比率（分子）の構造'!L$43</f>
        <v>1508</v>
      </c>
      <c r="L64" s="135"/>
      <c r="M64" s="135"/>
      <c r="N64" s="135">
        <f>'将来負担比率（分子）の構造'!M$43</f>
        <v>1434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10141</v>
      </c>
      <c r="C66" s="135"/>
      <c r="D66" s="135"/>
      <c r="E66" s="135">
        <f>'将来負担比率（分子）の構造'!J$41</f>
        <v>10065</v>
      </c>
      <c r="F66" s="135"/>
      <c r="G66" s="135"/>
      <c r="H66" s="135">
        <f>'将来負担比率（分子）の構造'!K$41</f>
        <v>12174</v>
      </c>
      <c r="I66" s="135"/>
      <c r="J66" s="135"/>
      <c r="K66" s="135">
        <f>'将来負担比率（分子）の構造'!L$41</f>
        <v>12723</v>
      </c>
      <c r="L66" s="135"/>
      <c r="M66" s="135"/>
      <c r="N66" s="135">
        <f>'将来負担比率（分子）の構造'!M$41</f>
        <v>13444</v>
      </c>
      <c r="O66" s="135"/>
      <c r="P66" s="135"/>
    </row>
    <row r="67" spans="1:16">
      <c r="A67" s="135" t="s">
        <v>62</v>
      </c>
      <c r="B67" s="135" t="e">
        <f>NA()</f>
        <v>#N/A</v>
      </c>
      <c r="C67" s="135">
        <f>IF(ISNUMBER('将来負担比率（分子）の構造'!I$52), IF('将来負担比率（分子）の構造'!I$52 &lt; 0, 0, '将来負担比率（分子）の構造'!I$52), NA())</f>
        <v>8620</v>
      </c>
      <c r="D67" s="135" t="e">
        <f>NA()</f>
        <v>#N/A</v>
      </c>
      <c r="E67" s="135" t="e">
        <f>NA()</f>
        <v>#N/A</v>
      </c>
      <c r="F67" s="135">
        <f>IF(ISNUMBER('将来負担比率（分子）の構造'!J$52), IF('将来負担比率（分子）の構造'!J$52 &lt; 0, 0, '将来負担比率（分子）の構造'!J$52), NA())</f>
        <v>8045</v>
      </c>
      <c r="G67" s="135" t="e">
        <f>NA()</f>
        <v>#N/A</v>
      </c>
      <c r="H67" s="135" t="e">
        <f>NA()</f>
        <v>#N/A</v>
      </c>
      <c r="I67" s="135">
        <f>IF(ISNUMBER('将来負担比率（分子）の構造'!K$52), IF('将来負担比率（分子）の構造'!K$52 &lt; 0, 0, '将来負担比率（分子）の構造'!K$52), NA())</f>
        <v>8849</v>
      </c>
      <c r="J67" s="135" t="e">
        <f>NA()</f>
        <v>#N/A</v>
      </c>
      <c r="K67" s="135" t="e">
        <f>NA()</f>
        <v>#N/A</v>
      </c>
      <c r="L67" s="135">
        <f>IF(ISNUMBER('将来負担比率（分子）の構造'!L$52), IF('将来負担比率（分子）の構造'!L$52 &lt; 0, 0, '将来負担比率（分子）の構造'!L$52), NA())</f>
        <v>7899</v>
      </c>
      <c r="M67" s="135" t="e">
        <f>NA()</f>
        <v>#N/A</v>
      </c>
      <c r="N67" s="135" t="e">
        <f>NA()</f>
        <v>#N/A</v>
      </c>
      <c r="O67" s="135">
        <f>IF(ISNUMBER('将来負担比率（分子）の構造'!M$52), IF('将来負担比率（分子）の構造'!M$52 &lt; 0, 0, '将来負担比率（分子）の構造'!M$52), NA())</f>
        <v>8347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2008016</v>
      </c>
      <c r="S5" s="583"/>
      <c r="T5" s="583"/>
      <c r="U5" s="583"/>
      <c r="V5" s="583"/>
      <c r="W5" s="583"/>
      <c r="X5" s="583"/>
      <c r="Y5" s="584"/>
      <c r="Z5" s="585">
        <v>25.3</v>
      </c>
      <c r="AA5" s="585"/>
      <c r="AB5" s="585"/>
      <c r="AC5" s="585"/>
      <c r="AD5" s="586">
        <v>2008016</v>
      </c>
      <c r="AE5" s="586"/>
      <c r="AF5" s="586"/>
      <c r="AG5" s="586"/>
      <c r="AH5" s="586"/>
      <c r="AI5" s="586"/>
      <c r="AJ5" s="586"/>
      <c r="AK5" s="586"/>
      <c r="AL5" s="587">
        <v>48.8</v>
      </c>
      <c r="AM5" s="588"/>
      <c r="AN5" s="588"/>
      <c r="AO5" s="589"/>
      <c r="AP5" s="579" t="s">
        <v>206</v>
      </c>
      <c r="AQ5" s="580"/>
      <c r="AR5" s="580"/>
      <c r="AS5" s="580"/>
      <c r="AT5" s="580"/>
      <c r="AU5" s="580"/>
      <c r="AV5" s="580"/>
      <c r="AW5" s="580"/>
      <c r="AX5" s="580"/>
      <c r="AY5" s="580"/>
      <c r="AZ5" s="580"/>
      <c r="BA5" s="580"/>
      <c r="BB5" s="580"/>
      <c r="BC5" s="580"/>
      <c r="BD5" s="580"/>
      <c r="BE5" s="580"/>
      <c r="BF5" s="581"/>
      <c r="BG5" s="593">
        <v>2004602</v>
      </c>
      <c r="BH5" s="594"/>
      <c r="BI5" s="594"/>
      <c r="BJ5" s="594"/>
      <c r="BK5" s="594"/>
      <c r="BL5" s="594"/>
      <c r="BM5" s="594"/>
      <c r="BN5" s="595"/>
      <c r="BO5" s="596">
        <v>99.8</v>
      </c>
      <c r="BP5" s="596"/>
      <c r="BQ5" s="596"/>
      <c r="BR5" s="596"/>
      <c r="BS5" s="597">
        <v>99639</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67199</v>
      </c>
      <c r="S6" s="594"/>
      <c r="T6" s="594"/>
      <c r="U6" s="594"/>
      <c r="V6" s="594"/>
      <c r="W6" s="594"/>
      <c r="X6" s="594"/>
      <c r="Y6" s="595"/>
      <c r="Z6" s="596">
        <v>0.8</v>
      </c>
      <c r="AA6" s="596"/>
      <c r="AB6" s="596"/>
      <c r="AC6" s="596"/>
      <c r="AD6" s="597">
        <v>67199</v>
      </c>
      <c r="AE6" s="597"/>
      <c r="AF6" s="597"/>
      <c r="AG6" s="597"/>
      <c r="AH6" s="597"/>
      <c r="AI6" s="597"/>
      <c r="AJ6" s="597"/>
      <c r="AK6" s="597"/>
      <c r="AL6" s="598">
        <v>1.6</v>
      </c>
      <c r="AM6" s="599"/>
      <c r="AN6" s="599"/>
      <c r="AO6" s="600"/>
      <c r="AP6" s="590" t="s">
        <v>211</v>
      </c>
      <c r="AQ6" s="591"/>
      <c r="AR6" s="591"/>
      <c r="AS6" s="591"/>
      <c r="AT6" s="591"/>
      <c r="AU6" s="591"/>
      <c r="AV6" s="591"/>
      <c r="AW6" s="591"/>
      <c r="AX6" s="591"/>
      <c r="AY6" s="591"/>
      <c r="AZ6" s="591"/>
      <c r="BA6" s="591"/>
      <c r="BB6" s="591"/>
      <c r="BC6" s="591"/>
      <c r="BD6" s="591"/>
      <c r="BE6" s="591"/>
      <c r="BF6" s="592"/>
      <c r="BG6" s="593">
        <v>2004602</v>
      </c>
      <c r="BH6" s="594"/>
      <c r="BI6" s="594"/>
      <c r="BJ6" s="594"/>
      <c r="BK6" s="594"/>
      <c r="BL6" s="594"/>
      <c r="BM6" s="594"/>
      <c r="BN6" s="595"/>
      <c r="BO6" s="596">
        <v>99.8</v>
      </c>
      <c r="BP6" s="596"/>
      <c r="BQ6" s="596"/>
      <c r="BR6" s="596"/>
      <c r="BS6" s="597">
        <v>99639</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92362</v>
      </c>
      <c r="CS6" s="594"/>
      <c r="CT6" s="594"/>
      <c r="CU6" s="594"/>
      <c r="CV6" s="594"/>
      <c r="CW6" s="594"/>
      <c r="CX6" s="594"/>
      <c r="CY6" s="595"/>
      <c r="CZ6" s="596">
        <v>1.2</v>
      </c>
      <c r="DA6" s="596"/>
      <c r="DB6" s="596"/>
      <c r="DC6" s="596"/>
      <c r="DD6" s="602" t="s">
        <v>213</v>
      </c>
      <c r="DE6" s="594"/>
      <c r="DF6" s="594"/>
      <c r="DG6" s="594"/>
      <c r="DH6" s="594"/>
      <c r="DI6" s="594"/>
      <c r="DJ6" s="594"/>
      <c r="DK6" s="594"/>
      <c r="DL6" s="594"/>
      <c r="DM6" s="594"/>
      <c r="DN6" s="594"/>
      <c r="DO6" s="594"/>
      <c r="DP6" s="595"/>
      <c r="DQ6" s="602">
        <v>92362</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8450</v>
      </c>
      <c r="S7" s="594"/>
      <c r="T7" s="594"/>
      <c r="U7" s="594"/>
      <c r="V7" s="594"/>
      <c r="W7" s="594"/>
      <c r="X7" s="594"/>
      <c r="Y7" s="595"/>
      <c r="Z7" s="596">
        <v>0.1</v>
      </c>
      <c r="AA7" s="596"/>
      <c r="AB7" s="596"/>
      <c r="AC7" s="596"/>
      <c r="AD7" s="597">
        <v>8450</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1041168</v>
      </c>
      <c r="BH7" s="594"/>
      <c r="BI7" s="594"/>
      <c r="BJ7" s="594"/>
      <c r="BK7" s="594"/>
      <c r="BL7" s="594"/>
      <c r="BM7" s="594"/>
      <c r="BN7" s="595"/>
      <c r="BO7" s="596">
        <v>51.9</v>
      </c>
      <c r="BP7" s="596"/>
      <c r="BQ7" s="596"/>
      <c r="BR7" s="596"/>
      <c r="BS7" s="597" t="s">
        <v>213</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1013625</v>
      </c>
      <c r="CS7" s="594"/>
      <c r="CT7" s="594"/>
      <c r="CU7" s="594"/>
      <c r="CV7" s="594"/>
      <c r="CW7" s="594"/>
      <c r="CX7" s="594"/>
      <c r="CY7" s="595"/>
      <c r="CZ7" s="596">
        <v>13.3</v>
      </c>
      <c r="DA7" s="596"/>
      <c r="DB7" s="596"/>
      <c r="DC7" s="596"/>
      <c r="DD7" s="602">
        <v>28730</v>
      </c>
      <c r="DE7" s="594"/>
      <c r="DF7" s="594"/>
      <c r="DG7" s="594"/>
      <c r="DH7" s="594"/>
      <c r="DI7" s="594"/>
      <c r="DJ7" s="594"/>
      <c r="DK7" s="594"/>
      <c r="DL7" s="594"/>
      <c r="DM7" s="594"/>
      <c r="DN7" s="594"/>
      <c r="DO7" s="594"/>
      <c r="DP7" s="595"/>
      <c r="DQ7" s="602">
        <v>814020</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37272</v>
      </c>
      <c r="S8" s="594"/>
      <c r="T8" s="594"/>
      <c r="U8" s="594"/>
      <c r="V8" s="594"/>
      <c r="W8" s="594"/>
      <c r="X8" s="594"/>
      <c r="Y8" s="595"/>
      <c r="Z8" s="596">
        <v>0.5</v>
      </c>
      <c r="AA8" s="596"/>
      <c r="AB8" s="596"/>
      <c r="AC8" s="596"/>
      <c r="AD8" s="597">
        <v>37272</v>
      </c>
      <c r="AE8" s="597"/>
      <c r="AF8" s="597"/>
      <c r="AG8" s="597"/>
      <c r="AH8" s="597"/>
      <c r="AI8" s="597"/>
      <c r="AJ8" s="597"/>
      <c r="AK8" s="597"/>
      <c r="AL8" s="598">
        <v>0.9</v>
      </c>
      <c r="AM8" s="599"/>
      <c r="AN8" s="599"/>
      <c r="AO8" s="600"/>
      <c r="AP8" s="590" t="s">
        <v>218</v>
      </c>
      <c r="AQ8" s="591"/>
      <c r="AR8" s="591"/>
      <c r="AS8" s="591"/>
      <c r="AT8" s="591"/>
      <c r="AU8" s="591"/>
      <c r="AV8" s="591"/>
      <c r="AW8" s="591"/>
      <c r="AX8" s="591"/>
      <c r="AY8" s="591"/>
      <c r="AZ8" s="591"/>
      <c r="BA8" s="591"/>
      <c r="BB8" s="591"/>
      <c r="BC8" s="591"/>
      <c r="BD8" s="591"/>
      <c r="BE8" s="591"/>
      <c r="BF8" s="592"/>
      <c r="BG8" s="593">
        <v>31385</v>
      </c>
      <c r="BH8" s="594"/>
      <c r="BI8" s="594"/>
      <c r="BJ8" s="594"/>
      <c r="BK8" s="594"/>
      <c r="BL8" s="594"/>
      <c r="BM8" s="594"/>
      <c r="BN8" s="595"/>
      <c r="BO8" s="596">
        <v>1.6</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1973125</v>
      </c>
      <c r="CS8" s="594"/>
      <c r="CT8" s="594"/>
      <c r="CU8" s="594"/>
      <c r="CV8" s="594"/>
      <c r="CW8" s="594"/>
      <c r="CX8" s="594"/>
      <c r="CY8" s="595"/>
      <c r="CZ8" s="596">
        <v>25.8</v>
      </c>
      <c r="DA8" s="596"/>
      <c r="DB8" s="596"/>
      <c r="DC8" s="596"/>
      <c r="DD8" s="602">
        <v>1238</v>
      </c>
      <c r="DE8" s="594"/>
      <c r="DF8" s="594"/>
      <c r="DG8" s="594"/>
      <c r="DH8" s="594"/>
      <c r="DI8" s="594"/>
      <c r="DJ8" s="594"/>
      <c r="DK8" s="594"/>
      <c r="DL8" s="594"/>
      <c r="DM8" s="594"/>
      <c r="DN8" s="594"/>
      <c r="DO8" s="594"/>
      <c r="DP8" s="595"/>
      <c r="DQ8" s="602">
        <v>1250591</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20161</v>
      </c>
      <c r="S9" s="594"/>
      <c r="T9" s="594"/>
      <c r="U9" s="594"/>
      <c r="V9" s="594"/>
      <c r="W9" s="594"/>
      <c r="X9" s="594"/>
      <c r="Y9" s="595"/>
      <c r="Z9" s="596">
        <v>0.3</v>
      </c>
      <c r="AA9" s="596"/>
      <c r="AB9" s="596"/>
      <c r="AC9" s="596"/>
      <c r="AD9" s="597">
        <v>20161</v>
      </c>
      <c r="AE9" s="597"/>
      <c r="AF9" s="597"/>
      <c r="AG9" s="597"/>
      <c r="AH9" s="597"/>
      <c r="AI9" s="597"/>
      <c r="AJ9" s="597"/>
      <c r="AK9" s="597"/>
      <c r="AL9" s="598">
        <v>0.5</v>
      </c>
      <c r="AM9" s="599"/>
      <c r="AN9" s="599"/>
      <c r="AO9" s="600"/>
      <c r="AP9" s="590" t="s">
        <v>222</v>
      </c>
      <c r="AQ9" s="591"/>
      <c r="AR9" s="591"/>
      <c r="AS9" s="591"/>
      <c r="AT9" s="591"/>
      <c r="AU9" s="591"/>
      <c r="AV9" s="591"/>
      <c r="AW9" s="591"/>
      <c r="AX9" s="591"/>
      <c r="AY9" s="591"/>
      <c r="AZ9" s="591"/>
      <c r="BA9" s="591"/>
      <c r="BB9" s="591"/>
      <c r="BC9" s="591"/>
      <c r="BD9" s="591"/>
      <c r="BE9" s="591"/>
      <c r="BF9" s="592"/>
      <c r="BG9" s="593">
        <v>953304</v>
      </c>
      <c r="BH9" s="594"/>
      <c r="BI9" s="594"/>
      <c r="BJ9" s="594"/>
      <c r="BK9" s="594"/>
      <c r="BL9" s="594"/>
      <c r="BM9" s="594"/>
      <c r="BN9" s="595"/>
      <c r="BO9" s="596">
        <v>47.5</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856374</v>
      </c>
      <c r="CS9" s="594"/>
      <c r="CT9" s="594"/>
      <c r="CU9" s="594"/>
      <c r="CV9" s="594"/>
      <c r="CW9" s="594"/>
      <c r="CX9" s="594"/>
      <c r="CY9" s="595"/>
      <c r="CZ9" s="596">
        <v>11.2</v>
      </c>
      <c r="DA9" s="596"/>
      <c r="DB9" s="596"/>
      <c r="DC9" s="596"/>
      <c r="DD9" s="602">
        <v>78203</v>
      </c>
      <c r="DE9" s="594"/>
      <c r="DF9" s="594"/>
      <c r="DG9" s="594"/>
      <c r="DH9" s="594"/>
      <c r="DI9" s="594"/>
      <c r="DJ9" s="594"/>
      <c r="DK9" s="594"/>
      <c r="DL9" s="594"/>
      <c r="DM9" s="594"/>
      <c r="DN9" s="594"/>
      <c r="DO9" s="594"/>
      <c r="DP9" s="595"/>
      <c r="DQ9" s="602">
        <v>715897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149035</v>
      </c>
      <c r="S10" s="594"/>
      <c r="T10" s="594"/>
      <c r="U10" s="594"/>
      <c r="V10" s="594"/>
      <c r="W10" s="594"/>
      <c r="X10" s="594"/>
      <c r="Y10" s="595"/>
      <c r="Z10" s="596">
        <v>1.9</v>
      </c>
      <c r="AA10" s="596"/>
      <c r="AB10" s="596"/>
      <c r="AC10" s="596"/>
      <c r="AD10" s="597">
        <v>149035</v>
      </c>
      <c r="AE10" s="597"/>
      <c r="AF10" s="597"/>
      <c r="AG10" s="597"/>
      <c r="AH10" s="597"/>
      <c r="AI10" s="597"/>
      <c r="AJ10" s="597"/>
      <c r="AK10" s="597"/>
      <c r="AL10" s="598">
        <v>3.6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22570</v>
      </c>
      <c r="BH10" s="594"/>
      <c r="BI10" s="594"/>
      <c r="BJ10" s="594"/>
      <c r="BK10" s="594"/>
      <c r="BL10" s="594"/>
      <c r="BM10" s="594"/>
      <c r="BN10" s="595"/>
      <c r="BO10" s="596">
        <v>1.1000000000000001</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219</v>
      </c>
      <c r="CS10" s="594"/>
      <c r="CT10" s="594"/>
      <c r="CU10" s="594"/>
      <c r="CV10" s="594"/>
      <c r="CW10" s="594"/>
      <c r="CX10" s="594"/>
      <c r="CY10" s="595"/>
      <c r="CZ10" s="596" t="s">
        <v>219</v>
      </c>
      <c r="DA10" s="596"/>
      <c r="DB10" s="596"/>
      <c r="DC10" s="596"/>
      <c r="DD10" s="602" t="s">
        <v>219</v>
      </c>
      <c r="DE10" s="594"/>
      <c r="DF10" s="594"/>
      <c r="DG10" s="594"/>
      <c r="DH10" s="594"/>
      <c r="DI10" s="594"/>
      <c r="DJ10" s="594"/>
      <c r="DK10" s="594"/>
      <c r="DL10" s="594"/>
      <c r="DM10" s="594"/>
      <c r="DN10" s="594"/>
      <c r="DO10" s="594"/>
      <c r="DP10" s="595"/>
      <c r="DQ10" s="602" t="s">
        <v>219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33909</v>
      </c>
      <c r="BH11" s="594"/>
      <c r="BI11" s="594"/>
      <c r="BJ11" s="594"/>
      <c r="BK11" s="594"/>
      <c r="BL11" s="594"/>
      <c r="BM11" s="594"/>
      <c r="BN11" s="595"/>
      <c r="BO11" s="596">
        <v>1.7</v>
      </c>
      <c r="BP11" s="596"/>
      <c r="BQ11" s="596"/>
      <c r="BR11" s="596"/>
      <c r="BS11" s="602" t="s">
        <v>219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134609</v>
      </c>
      <c r="CS11" s="594"/>
      <c r="CT11" s="594"/>
      <c r="CU11" s="594"/>
      <c r="CV11" s="594"/>
      <c r="CW11" s="594"/>
      <c r="CX11" s="594"/>
      <c r="CY11" s="595"/>
      <c r="CZ11" s="596">
        <v>1.8</v>
      </c>
      <c r="DA11" s="596"/>
      <c r="DB11" s="596"/>
      <c r="DC11" s="596"/>
      <c r="DD11" s="602">
        <v>7051</v>
      </c>
      <c r="DE11" s="594"/>
      <c r="DF11" s="594"/>
      <c r="DG11" s="594"/>
      <c r="DH11" s="594"/>
      <c r="DI11" s="594"/>
      <c r="DJ11" s="594"/>
      <c r="DK11" s="594"/>
      <c r="DL11" s="594"/>
      <c r="DM11" s="594"/>
      <c r="DN11" s="594"/>
      <c r="DO11" s="594"/>
      <c r="DP11" s="595"/>
      <c r="DQ11" s="602">
        <v>92038</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854856</v>
      </c>
      <c r="BH12" s="594"/>
      <c r="BI12" s="594"/>
      <c r="BJ12" s="594"/>
      <c r="BK12" s="594"/>
      <c r="BL12" s="594"/>
      <c r="BM12" s="594"/>
      <c r="BN12" s="595"/>
      <c r="BO12" s="596">
        <v>42.6</v>
      </c>
      <c r="BP12" s="596"/>
      <c r="BQ12" s="596"/>
      <c r="BR12" s="596"/>
      <c r="BS12" s="602">
        <v>99639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27524</v>
      </c>
      <c r="CS12" s="594"/>
      <c r="CT12" s="594"/>
      <c r="CU12" s="594"/>
      <c r="CV12" s="594"/>
      <c r="CW12" s="594"/>
      <c r="CX12" s="594"/>
      <c r="CY12" s="595"/>
      <c r="CZ12" s="596">
        <v>0.4</v>
      </c>
      <c r="DA12" s="596"/>
      <c r="DB12" s="596"/>
      <c r="DC12" s="596"/>
      <c r="DD12" s="602" t="s">
        <v>219</v>
      </c>
      <c r="DE12" s="594"/>
      <c r="DF12" s="594"/>
      <c r="DG12" s="594"/>
      <c r="DH12" s="594"/>
      <c r="DI12" s="594"/>
      <c r="DJ12" s="594"/>
      <c r="DK12" s="594"/>
      <c r="DL12" s="594"/>
      <c r="DM12" s="594"/>
      <c r="DN12" s="594"/>
      <c r="DO12" s="594"/>
      <c r="DP12" s="595"/>
      <c r="DQ12" s="602">
        <v>26966</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8822</v>
      </c>
      <c r="S13" s="594"/>
      <c r="T13" s="594"/>
      <c r="U13" s="594"/>
      <c r="V13" s="594"/>
      <c r="W13" s="594"/>
      <c r="X13" s="594"/>
      <c r="Y13" s="595"/>
      <c r="Z13" s="596">
        <v>0.1</v>
      </c>
      <c r="AA13" s="596"/>
      <c r="AB13" s="596"/>
      <c r="AC13" s="596"/>
      <c r="AD13" s="597">
        <v>8822</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854856</v>
      </c>
      <c r="BH13" s="594"/>
      <c r="BI13" s="594"/>
      <c r="BJ13" s="594"/>
      <c r="BK13" s="594"/>
      <c r="BL13" s="594"/>
      <c r="BM13" s="594"/>
      <c r="BN13" s="595"/>
      <c r="BO13" s="596">
        <v>42.6</v>
      </c>
      <c r="BP13" s="596"/>
      <c r="BQ13" s="596"/>
      <c r="BR13" s="596"/>
      <c r="BS13" s="602">
        <v>99639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683244</v>
      </c>
      <c r="CS13" s="594"/>
      <c r="CT13" s="594"/>
      <c r="CU13" s="594"/>
      <c r="CV13" s="594"/>
      <c r="CW13" s="594"/>
      <c r="CX13" s="594"/>
      <c r="CY13" s="595"/>
      <c r="CZ13" s="596">
        <v>8.9</v>
      </c>
      <c r="DA13" s="596"/>
      <c r="DB13" s="596"/>
      <c r="DC13" s="596"/>
      <c r="DD13" s="602">
        <v>456668</v>
      </c>
      <c r="DE13" s="594"/>
      <c r="DF13" s="594"/>
      <c r="DG13" s="594"/>
      <c r="DH13" s="594"/>
      <c r="DI13" s="594"/>
      <c r="DJ13" s="594"/>
      <c r="DK13" s="594"/>
      <c r="DL13" s="594"/>
      <c r="DM13" s="594"/>
      <c r="DN13" s="594"/>
      <c r="DO13" s="594"/>
      <c r="DP13" s="595"/>
      <c r="DQ13" s="602">
        <v>198879</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30416</v>
      </c>
      <c r="BH14" s="594"/>
      <c r="BI14" s="594"/>
      <c r="BJ14" s="594"/>
      <c r="BK14" s="594"/>
      <c r="BL14" s="594"/>
      <c r="BM14" s="594"/>
      <c r="BN14" s="595"/>
      <c r="BO14" s="596">
        <v>1.5</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258515</v>
      </c>
      <c r="CS14" s="594"/>
      <c r="CT14" s="594"/>
      <c r="CU14" s="594"/>
      <c r="CV14" s="594"/>
      <c r="CW14" s="594"/>
      <c r="CX14" s="594"/>
      <c r="CY14" s="595"/>
      <c r="CZ14" s="596">
        <v>3.4</v>
      </c>
      <c r="DA14" s="596"/>
      <c r="DB14" s="596"/>
      <c r="DC14" s="596"/>
      <c r="DD14" s="602">
        <v>14451</v>
      </c>
      <c r="DE14" s="594"/>
      <c r="DF14" s="594"/>
      <c r="DG14" s="594"/>
      <c r="DH14" s="594"/>
      <c r="DI14" s="594"/>
      <c r="DJ14" s="594"/>
      <c r="DK14" s="594"/>
      <c r="DL14" s="594"/>
      <c r="DM14" s="594"/>
      <c r="DN14" s="594"/>
      <c r="DO14" s="594"/>
      <c r="DP14" s="595"/>
      <c r="DQ14" s="602">
        <v>247415</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10358</v>
      </c>
      <c r="S15" s="594"/>
      <c r="T15" s="594"/>
      <c r="U15" s="594"/>
      <c r="V15" s="594"/>
      <c r="W15" s="594"/>
      <c r="X15" s="594"/>
      <c r="Y15" s="595"/>
      <c r="Z15" s="596">
        <v>0.1</v>
      </c>
      <c r="AA15" s="596"/>
      <c r="AB15" s="596"/>
      <c r="AC15" s="596"/>
      <c r="AD15" s="597">
        <v>10358</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78162</v>
      </c>
      <c r="BH15" s="594"/>
      <c r="BI15" s="594"/>
      <c r="BJ15" s="594"/>
      <c r="BK15" s="594"/>
      <c r="BL15" s="594"/>
      <c r="BM15" s="594"/>
      <c r="BN15" s="595"/>
      <c r="BO15" s="596">
        <v>3.9</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1609469</v>
      </c>
      <c r="CS15" s="594"/>
      <c r="CT15" s="594"/>
      <c r="CU15" s="594"/>
      <c r="CV15" s="594"/>
      <c r="CW15" s="594"/>
      <c r="CX15" s="594"/>
      <c r="CY15" s="595"/>
      <c r="CZ15" s="596">
        <v>21.1</v>
      </c>
      <c r="DA15" s="596"/>
      <c r="DB15" s="596"/>
      <c r="DC15" s="596"/>
      <c r="DD15" s="602">
        <v>988596</v>
      </c>
      <c r="DE15" s="594"/>
      <c r="DF15" s="594"/>
      <c r="DG15" s="594"/>
      <c r="DH15" s="594"/>
      <c r="DI15" s="594"/>
      <c r="DJ15" s="594"/>
      <c r="DK15" s="594"/>
      <c r="DL15" s="594"/>
      <c r="DM15" s="594"/>
      <c r="DN15" s="594"/>
      <c r="DO15" s="594"/>
      <c r="DP15" s="595"/>
      <c r="DQ15" s="602">
        <v>567112</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2090749</v>
      </c>
      <c r="S16" s="594"/>
      <c r="T16" s="594"/>
      <c r="U16" s="594"/>
      <c r="V16" s="594"/>
      <c r="W16" s="594"/>
      <c r="X16" s="594"/>
      <c r="Y16" s="595"/>
      <c r="Z16" s="596">
        <v>26.4</v>
      </c>
      <c r="AA16" s="596"/>
      <c r="AB16" s="596"/>
      <c r="AC16" s="596"/>
      <c r="AD16" s="597">
        <v>1793023</v>
      </c>
      <c r="AE16" s="597"/>
      <c r="AF16" s="597"/>
      <c r="AG16" s="597"/>
      <c r="AH16" s="597"/>
      <c r="AI16" s="597"/>
      <c r="AJ16" s="597"/>
      <c r="AK16" s="597"/>
      <c r="AL16" s="598">
        <v>43.6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219</v>
      </c>
      <c r="CS16" s="594"/>
      <c r="CT16" s="594"/>
      <c r="CU16" s="594"/>
      <c r="CV16" s="594"/>
      <c r="CW16" s="594"/>
      <c r="CX16" s="594"/>
      <c r="CY16" s="595"/>
      <c r="CZ16" s="596" t="s">
        <v>219</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1793023</v>
      </c>
      <c r="S17" s="594"/>
      <c r="T17" s="594"/>
      <c r="U17" s="594"/>
      <c r="V17" s="594"/>
      <c r="W17" s="594"/>
      <c r="X17" s="594"/>
      <c r="Y17" s="595"/>
      <c r="Z17" s="596">
        <v>22.6</v>
      </c>
      <c r="AA17" s="596"/>
      <c r="AB17" s="596"/>
      <c r="AC17" s="596"/>
      <c r="AD17" s="597">
        <v>1793023</v>
      </c>
      <c r="AE17" s="597"/>
      <c r="AF17" s="597"/>
      <c r="AG17" s="597"/>
      <c r="AH17" s="597"/>
      <c r="AI17" s="597"/>
      <c r="AJ17" s="597"/>
      <c r="AK17" s="597"/>
      <c r="AL17" s="598">
        <v>43.6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986168</v>
      </c>
      <c r="CS17" s="594"/>
      <c r="CT17" s="594"/>
      <c r="CU17" s="594"/>
      <c r="CV17" s="594"/>
      <c r="CW17" s="594"/>
      <c r="CX17" s="594"/>
      <c r="CY17" s="595"/>
      <c r="CZ17" s="596">
        <v>12.9</v>
      </c>
      <c r="DA17" s="596"/>
      <c r="DB17" s="596"/>
      <c r="DC17" s="596"/>
      <c r="DD17" s="602" t="s">
        <v>219</v>
      </c>
      <c r="DE17" s="594"/>
      <c r="DF17" s="594"/>
      <c r="DG17" s="594"/>
      <c r="DH17" s="594"/>
      <c r="DI17" s="594"/>
      <c r="DJ17" s="594"/>
      <c r="DK17" s="594"/>
      <c r="DL17" s="594"/>
      <c r="DM17" s="594"/>
      <c r="DN17" s="594"/>
      <c r="DO17" s="594"/>
      <c r="DP17" s="595"/>
      <c r="DQ17" s="602">
        <v>963452</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297726</v>
      </c>
      <c r="S18" s="594"/>
      <c r="T18" s="594"/>
      <c r="U18" s="594"/>
      <c r="V18" s="594"/>
      <c r="W18" s="594"/>
      <c r="X18" s="594"/>
      <c r="Y18" s="595"/>
      <c r="Z18" s="596">
        <v>3.8</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3414</v>
      </c>
      <c r="BH19" s="594"/>
      <c r="BI19" s="594"/>
      <c r="BJ19" s="594"/>
      <c r="BK19" s="594"/>
      <c r="BL19" s="594"/>
      <c r="BM19" s="594"/>
      <c r="BN19" s="595"/>
      <c r="BO19" s="596">
        <v>0.2</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4400062</v>
      </c>
      <c r="S20" s="594"/>
      <c r="T20" s="594"/>
      <c r="U20" s="594"/>
      <c r="V20" s="594"/>
      <c r="W20" s="594"/>
      <c r="X20" s="594"/>
      <c r="Y20" s="595"/>
      <c r="Z20" s="596">
        <v>55.5</v>
      </c>
      <c r="AA20" s="596"/>
      <c r="AB20" s="596"/>
      <c r="AC20" s="596"/>
      <c r="AD20" s="597">
        <v>4102336</v>
      </c>
      <c r="AE20" s="597"/>
      <c r="AF20" s="597"/>
      <c r="AG20" s="597"/>
      <c r="AH20" s="597"/>
      <c r="AI20" s="597"/>
      <c r="AJ20" s="597"/>
      <c r="AK20" s="597"/>
      <c r="AL20" s="598">
        <v>99.7</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3414</v>
      </c>
      <c r="BH20" s="594"/>
      <c r="BI20" s="594"/>
      <c r="BJ20" s="594"/>
      <c r="BK20" s="594"/>
      <c r="BL20" s="594"/>
      <c r="BM20" s="594"/>
      <c r="BN20" s="595"/>
      <c r="BO20" s="596">
        <v>0.2</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7635015</v>
      </c>
      <c r="CS20" s="594"/>
      <c r="CT20" s="594"/>
      <c r="CU20" s="594"/>
      <c r="CV20" s="594"/>
      <c r="CW20" s="594"/>
      <c r="CX20" s="594"/>
      <c r="CY20" s="595"/>
      <c r="CZ20" s="596">
        <v>100</v>
      </c>
      <c r="DA20" s="596"/>
      <c r="DB20" s="596"/>
      <c r="DC20" s="596"/>
      <c r="DD20" s="602">
        <v>1574937</v>
      </c>
      <c r="DE20" s="594"/>
      <c r="DF20" s="594"/>
      <c r="DG20" s="594"/>
      <c r="DH20" s="594"/>
      <c r="DI20" s="594"/>
      <c r="DJ20" s="594"/>
      <c r="DK20" s="594"/>
      <c r="DL20" s="594"/>
      <c r="DM20" s="594"/>
      <c r="DN20" s="594"/>
      <c r="DO20" s="594"/>
      <c r="DP20" s="595"/>
      <c r="DQ20" s="602">
        <v>4968732</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1708</v>
      </c>
      <c r="S21" s="594"/>
      <c r="T21" s="594"/>
      <c r="U21" s="594"/>
      <c r="V21" s="594"/>
      <c r="W21" s="594"/>
      <c r="X21" s="594"/>
      <c r="Y21" s="595"/>
      <c r="Z21" s="596">
        <v>0</v>
      </c>
      <c r="AA21" s="596"/>
      <c r="AB21" s="596"/>
      <c r="AC21" s="596"/>
      <c r="AD21" s="597">
        <v>1708</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3414</v>
      </c>
      <c r="BH21" s="594"/>
      <c r="BI21" s="594"/>
      <c r="BJ21" s="594"/>
      <c r="BK21" s="594"/>
      <c r="BL21" s="594"/>
      <c r="BM21" s="594"/>
      <c r="BN21" s="595"/>
      <c r="BO21" s="596">
        <v>0.2</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6324</v>
      </c>
      <c r="S22" s="594"/>
      <c r="T22" s="594"/>
      <c r="U22" s="594"/>
      <c r="V22" s="594"/>
      <c r="W22" s="594"/>
      <c r="X22" s="594"/>
      <c r="Y22" s="595"/>
      <c r="Z22" s="596">
        <v>0.1</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145710</v>
      </c>
      <c r="S23" s="594"/>
      <c r="T23" s="594"/>
      <c r="U23" s="594"/>
      <c r="V23" s="594"/>
      <c r="W23" s="594"/>
      <c r="X23" s="594"/>
      <c r="Y23" s="595"/>
      <c r="Z23" s="596">
        <v>1.8</v>
      </c>
      <c r="AA23" s="596"/>
      <c r="AB23" s="596"/>
      <c r="AC23" s="596"/>
      <c r="AD23" s="597" t="s">
        <v>219</v>
      </c>
      <c r="AE23" s="597"/>
      <c r="AF23" s="597"/>
      <c r="AG23" s="597"/>
      <c r="AH23" s="597"/>
      <c r="AI23" s="597"/>
      <c r="AJ23" s="597"/>
      <c r="AK23" s="597"/>
      <c r="AL23" s="598" t="s">
        <v>219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29134</v>
      </c>
      <c r="S24" s="594"/>
      <c r="T24" s="594"/>
      <c r="U24" s="594"/>
      <c r="V24" s="594"/>
      <c r="W24" s="594"/>
      <c r="X24" s="594"/>
      <c r="Y24" s="595"/>
      <c r="Z24" s="596">
        <v>0.4</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3212714</v>
      </c>
      <c r="CS24" s="583"/>
      <c r="CT24" s="583"/>
      <c r="CU24" s="583"/>
      <c r="CV24" s="583"/>
      <c r="CW24" s="583"/>
      <c r="CX24" s="583"/>
      <c r="CY24" s="584"/>
      <c r="CZ24" s="622">
        <v>42.1</v>
      </c>
      <c r="DA24" s="623"/>
      <c r="DB24" s="623"/>
      <c r="DC24" s="624"/>
      <c r="DD24" s="621">
        <v>2592982</v>
      </c>
      <c r="DE24" s="583"/>
      <c r="DF24" s="583"/>
      <c r="DG24" s="583"/>
      <c r="DH24" s="583"/>
      <c r="DI24" s="583"/>
      <c r="DJ24" s="583"/>
      <c r="DK24" s="584"/>
      <c r="DL24" s="621">
        <v>2536857</v>
      </c>
      <c r="DM24" s="583"/>
      <c r="DN24" s="583"/>
      <c r="DO24" s="583"/>
      <c r="DP24" s="583"/>
      <c r="DQ24" s="583"/>
      <c r="DR24" s="583"/>
      <c r="DS24" s="583"/>
      <c r="DT24" s="583"/>
      <c r="DU24" s="583"/>
      <c r="DV24" s="584"/>
      <c r="DW24" s="587">
        <v>57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808539</v>
      </c>
      <c r="S25" s="594"/>
      <c r="T25" s="594"/>
      <c r="U25" s="594"/>
      <c r="V25" s="594"/>
      <c r="W25" s="594"/>
      <c r="X25" s="594"/>
      <c r="Y25" s="595"/>
      <c r="Z25" s="596">
        <v>10.199999999999999</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1499946</v>
      </c>
      <c r="CS25" s="625"/>
      <c r="CT25" s="625"/>
      <c r="CU25" s="625"/>
      <c r="CV25" s="625"/>
      <c r="CW25" s="625"/>
      <c r="CX25" s="625"/>
      <c r="CY25" s="626"/>
      <c r="CZ25" s="627">
        <v>19.600000000000001</v>
      </c>
      <c r="DA25" s="628"/>
      <c r="DB25" s="628"/>
      <c r="DC25" s="629"/>
      <c r="DD25" s="602">
        <v>1431896</v>
      </c>
      <c r="DE25" s="625"/>
      <c r="DF25" s="625"/>
      <c r="DG25" s="625"/>
      <c r="DH25" s="625"/>
      <c r="DI25" s="625"/>
      <c r="DJ25" s="625"/>
      <c r="DK25" s="626"/>
      <c r="DL25" s="602">
        <v>1375771</v>
      </c>
      <c r="DM25" s="625"/>
      <c r="DN25" s="625"/>
      <c r="DO25" s="625"/>
      <c r="DP25" s="625"/>
      <c r="DQ25" s="625"/>
      <c r="DR25" s="625"/>
      <c r="DS25" s="625"/>
      <c r="DT25" s="625"/>
      <c r="DU25" s="625"/>
      <c r="DV25" s="626"/>
      <c r="DW25" s="598">
        <v>30.9</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972878</v>
      </c>
      <c r="CS26" s="594"/>
      <c r="CT26" s="594"/>
      <c r="CU26" s="594"/>
      <c r="CV26" s="594"/>
      <c r="CW26" s="594"/>
      <c r="CX26" s="594"/>
      <c r="CY26" s="595"/>
      <c r="CZ26" s="627">
        <v>12.7</v>
      </c>
      <c r="DA26" s="628"/>
      <c r="DB26" s="628"/>
      <c r="DC26" s="629"/>
      <c r="DD26" s="602">
        <v>924647</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345546</v>
      </c>
      <c r="S27" s="594"/>
      <c r="T27" s="594"/>
      <c r="U27" s="594"/>
      <c r="V27" s="594"/>
      <c r="W27" s="594"/>
      <c r="X27" s="594"/>
      <c r="Y27" s="595"/>
      <c r="Z27" s="596">
        <v>4.4000000000000004</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2008016</v>
      </c>
      <c r="BH27" s="594"/>
      <c r="BI27" s="594"/>
      <c r="BJ27" s="594"/>
      <c r="BK27" s="594"/>
      <c r="BL27" s="594"/>
      <c r="BM27" s="594"/>
      <c r="BN27" s="595"/>
      <c r="BO27" s="596">
        <v>100</v>
      </c>
      <c r="BP27" s="596"/>
      <c r="BQ27" s="596"/>
      <c r="BR27" s="596"/>
      <c r="BS27" s="602">
        <v>99639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726600</v>
      </c>
      <c r="CS27" s="625"/>
      <c r="CT27" s="625"/>
      <c r="CU27" s="625"/>
      <c r="CV27" s="625"/>
      <c r="CW27" s="625"/>
      <c r="CX27" s="625"/>
      <c r="CY27" s="626"/>
      <c r="CZ27" s="627">
        <v>9.5</v>
      </c>
      <c r="DA27" s="628"/>
      <c r="DB27" s="628"/>
      <c r="DC27" s="629"/>
      <c r="DD27" s="602">
        <v>197634</v>
      </c>
      <c r="DE27" s="625"/>
      <c r="DF27" s="625"/>
      <c r="DG27" s="625"/>
      <c r="DH27" s="625"/>
      <c r="DI27" s="625"/>
      <c r="DJ27" s="625"/>
      <c r="DK27" s="626"/>
      <c r="DL27" s="602">
        <v>197634</v>
      </c>
      <c r="DM27" s="625"/>
      <c r="DN27" s="625"/>
      <c r="DO27" s="625"/>
      <c r="DP27" s="625"/>
      <c r="DQ27" s="625"/>
      <c r="DR27" s="625"/>
      <c r="DS27" s="625"/>
      <c r="DT27" s="625"/>
      <c r="DU27" s="625"/>
      <c r="DV27" s="626"/>
      <c r="DW27" s="598">
        <v>4.4000000000000004</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3900</v>
      </c>
      <c r="S28" s="594"/>
      <c r="T28" s="594"/>
      <c r="U28" s="594"/>
      <c r="V28" s="594"/>
      <c r="W28" s="594"/>
      <c r="X28" s="594"/>
      <c r="Y28" s="595"/>
      <c r="Z28" s="596">
        <v>0</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986168</v>
      </c>
      <c r="CS28" s="594"/>
      <c r="CT28" s="594"/>
      <c r="CU28" s="594"/>
      <c r="CV28" s="594"/>
      <c r="CW28" s="594"/>
      <c r="CX28" s="594"/>
      <c r="CY28" s="595"/>
      <c r="CZ28" s="627">
        <v>12.9</v>
      </c>
      <c r="DA28" s="628"/>
      <c r="DB28" s="628"/>
      <c r="DC28" s="629"/>
      <c r="DD28" s="602">
        <v>963452</v>
      </c>
      <c r="DE28" s="594"/>
      <c r="DF28" s="594"/>
      <c r="DG28" s="594"/>
      <c r="DH28" s="594"/>
      <c r="DI28" s="594"/>
      <c r="DJ28" s="594"/>
      <c r="DK28" s="595"/>
      <c r="DL28" s="602">
        <v>963452</v>
      </c>
      <c r="DM28" s="594"/>
      <c r="DN28" s="594"/>
      <c r="DO28" s="594"/>
      <c r="DP28" s="594"/>
      <c r="DQ28" s="594"/>
      <c r="DR28" s="594"/>
      <c r="DS28" s="594"/>
      <c r="DT28" s="594"/>
      <c r="DU28" s="594"/>
      <c r="DV28" s="595"/>
      <c r="DW28" s="598">
        <v>21.6</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2676</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985867</v>
      </c>
      <c r="CS29" s="625"/>
      <c r="CT29" s="625"/>
      <c r="CU29" s="625"/>
      <c r="CV29" s="625"/>
      <c r="CW29" s="625"/>
      <c r="CX29" s="625"/>
      <c r="CY29" s="626"/>
      <c r="CZ29" s="627">
        <v>12.9</v>
      </c>
      <c r="DA29" s="628"/>
      <c r="DB29" s="628"/>
      <c r="DC29" s="629"/>
      <c r="DD29" s="602">
        <v>963151</v>
      </c>
      <c r="DE29" s="625"/>
      <c r="DF29" s="625"/>
      <c r="DG29" s="625"/>
      <c r="DH29" s="625"/>
      <c r="DI29" s="625"/>
      <c r="DJ29" s="625"/>
      <c r="DK29" s="626"/>
      <c r="DL29" s="602">
        <v>963151</v>
      </c>
      <c r="DM29" s="625"/>
      <c r="DN29" s="625"/>
      <c r="DO29" s="625"/>
      <c r="DP29" s="625"/>
      <c r="DQ29" s="625"/>
      <c r="DR29" s="625"/>
      <c r="DS29" s="625"/>
      <c r="DT29" s="625"/>
      <c r="DU29" s="625"/>
      <c r="DV29" s="626"/>
      <c r="DW29" s="598">
        <v>21.6</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8648</v>
      </c>
      <c r="S30" s="594"/>
      <c r="T30" s="594"/>
      <c r="U30" s="594"/>
      <c r="V30" s="594"/>
      <c r="W30" s="594"/>
      <c r="X30" s="594"/>
      <c r="Y30" s="595"/>
      <c r="Z30" s="596">
        <v>0.1</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99.2</v>
      </c>
      <c r="BH30" s="652"/>
      <c r="BI30" s="652"/>
      <c r="BJ30" s="652"/>
      <c r="BK30" s="652"/>
      <c r="BL30" s="652"/>
      <c r="BM30" s="588">
        <v>97.7</v>
      </c>
      <c r="BN30" s="652"/>
      <c r="BO30" s="652"/>
      <c r="BP30" s="652"/>
      <c r="BQ30" s="653"/>
      <c r="BR30" s="651">
        <v>99.2</v>
      </c>
      <c r="BS30" s="652"/>
      <c r="BT30" s="652"/>
      <c r="BU30" s="652"/>
      <c r="BV30" s="652"/>
      <c r="BW30" s="652"/>
      <c r="BX30" s="588">
        <v>97.4</v>
      </c>
      <c r="BY30" s="652"/>
      <c r="BZ30" s="652"/>
      <c r="CA30" s="652"/>
      <c r="CB30" s="653"/>
      <c r="CD30" s="656"/>
      <c r="CE30" s="657"/>
      <c r="CF30" s="607" t="s">
        <v>291</v>
      </c>
      <c r="CG30" s="608"/>
      <c r="CH30" s="608"/>
      <c r="CI30" s="608"/>
      <c r="CJ30" s="608"/>
      <c r="CK30" s="608"/>
      <c r="CL30" s="608"/>
      <c r="CM30" s="608"/>
      <c r="CN30" s="608"/>
      <c r="CO30" s="608"/>
      <c r="CP30" s="608"/>
      <c r="CQ30" s="609"/>
      <c r="CR30" s="593">
        <v>845983</v>
      </c>
      <c r="CS30" s="594"/>
      <c r="CT30" s="594"/>
      <c r="CU30" s="594"/>
      <c r="CV30" s="594"/>
      <c r="CW30" s="594"/>
      <c r="CX30" s="594"/>
      <c r="CY30" s="595"/>
      <c r="CZ30" s="627">
        <v>11.1</v>
      </c>
      <c r="DA30" s="628"/>
      <c r="DB30" s="628"/>
      <c r="DC30" s="629"/>
      <c r="DD30" s="602">
        <v>825685</v>
      </c>
      <c r="DE30" s="594"/>
      <c r="DF30" s="594"/>
      <c r="DG30" s="594"/>
      <c r="DH30" s="594"/>
      <c r="DI30" s="594"/>
      <c r="DJ30" s="594"/>
      <c r="DK30" s="595"/>
      <c r="DL30" s="602">
        <v>825685</v>
      </c>
      <c r="DM30" s="594"/>
      <c r="DN30" s="594"/>
      <c r="DO30" s="594"/>
      <c r="DP30" s="594"/>
      <c r="DQ30" s="594"/>
      <c r="DR30" s="594"/>
      <c r="DS30" s="594"/>
      <c r="DT30" s="594"/>
      <c r="DU30" s="594"/>
      <c r="DV30" s="595"/>
      <c r="DW30" s="598">
        <v>18.600000000000001</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229483</v>
      </c>
      <c r="S31" s="594"/>
      <c r="T31" s="594"/>
      <c r="U31" s="594"/>
      <c r="V31" s="594"/>
      <c r="W31" s="594"/>
      <c r="X31" s="594"/>
      <c r="Y31" s="595"/>
      <c r="Z31" s="596">
        <v>2.9</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99.4</v>
      </c>
      <c r="BH31" s="625"/>
      <c r="BI31" s="625"/>
      <c r="BJ31" s="625"/>
      <c r="BK31" s="625"/>
      <c r="BL31" s="625"/>
      <c r="BM31" s="599">
        <v>98.5</v>
      </c>
      <c r="BN31" s="649"/>
      <c r="BO31" s="649"/>
      <c r="BP31" s="649"/>
      <c r="BQ31" s="650"/>
      <c r="BR31" s="648">
        <v>99.5</v>
      </c>
      <c r="BS31" s="625"/>
      <c r="BT31" s="625"/>
      <c r="BU31" s="625"/>
      <c r="BV31" s="625"/>
      <c r="BW31" s="625"/>
      <c r="BX31" s="599">
        <v>98.5</v>
      </c>
      <c r="BY31" s="649"/>
      <c r="BZ31" s="649"/>
      <c r="CA31" s="649"/>
      <c r="CB31" s="650"/>
      <c r="CD31" s="656"/>
      <c r="CE31" s="657"/>
      <c r="CF31" s="607" t="s">
        <v>295</v>
      </c>
      <c r="CG31" s="608"/>
      <c r="CH31" s="608"/>
      <c r="CI31" s="608"/>
      <c r="CJ31" s="608"/>
      <c r="CK31" s="608"/>
      <c r="CL31" s="608"/>
      <c r="CM31" s="608"/>
      <c r="CN31" s="608"/>
      <c r="CO31" s="608"/>
      <c r="CP31" s="608"/>
      <c r="CQ31" s="609"/>
      <c r="CR31" s="593">
        <v>139884</v>
      </c>
      <c r="CS31" s="625"/>
      <c r="CT31" s="625"/>
      <c r="CU31" s="625"/>
      <c r="CV31" s="625"/>
      <c r="CW31" s="625"/>
      <c r="CX31" s="625"/>
      <c r="CY31" s="626"/>
      <c r="CZ31" s="627">
        <v>1.8</v>
      </c>
      <c r="DA31" s="628"/>
      <c r="DB31" s="628"/>
      <c r="DC31" s="629"/>
      <c r="DD31" s="602">
        <v>137466</v>
      </c>
      <c r="DE31" s="625"/>
      <c r="DF31" s="625"/>
      <c r="DG31" s="625"/>
      <c r="DH31" s="625"/>
      <c r="DI31" s="625"/>
      <c r="DJ31" s="625"/>
      <c r="DK31" s="626"/>
      <c r="DL31" s="602">
        <v>137466</v>
      </c>
      <c r="DM31" s="625"/>
      <c r="DN31" s="625"/>
      <c r="DO31" s="625"/>
      <c r="DP31" s="625"/>
      <c r="DQ31" s="625"/>
      <c r="DR31" s="625"/>
      <c r="DS31" s="625"/>
      <c r="DT31" s="625"/>
      <c r="DU31" s="625"/>
      <c r="DV31" s="626"/>
      <c r="DW31" s="598">
        <v>3.1</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381465</v>
      </c>
      <c r="S32" s="594"/>
      <c r="T32" s="594"/>
      <c r="U32" s="594"/>
      <c r="V32" s="594"/>
      <c r="W32" s="594"/>
      <c r="X32" s="594"/>
      <c r="Y32" s="595"/>
      <c r="Z32" s="596">
        <v>4.8</v>
      </c>
      <c r="AA32" s="596"/>
      <c r="AB32" s="596"/>
      <c r="AC32" s="596"/>
      <c r="AD32" s="597">
        <v>12050</v>
      </c>
      <c r="AE32" s="597"/>
      <c r="AF32" s="597"/>
      <c r="AG32" s="597"/>
      <c r="AH32" s="597"/>
      <c r="AI32" s="597"/>
      <c r="AJ32" s="597"/>
      <c r="AK32" s="597"/>
      <c r="AL32" s="598">
        <v>0.3</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96.7</v>
      </c>
      <c r="BN32" s="661"/>
      <c r="BO32" s="661"/>
      <c r="BP32" s="661"/>
      <c r="BQ32" s="663"/>
      <c r="BR32" s="660">
        <v>98.9</v>
      </c>
      <c r="BS32" s="661"/>
      <c r="BT32" s="661"/>
      <c r="BU32" s="661"/>
      <c r="BV32" s="661"/>
      <c r="BW32" s="661"/>
      <c r="BX32" s="662">
        <v>95.9</v>
      </c>
      <c r="BY32" s="661"/>
      <c r="BZ32" s="661"/>
      <c r="CA32" s="661"/>
      <c r="CB32" s="663"/>
      <c r="CD32" s="658"/>
      <c r="CE32" s="659"/>
      <c r="CF32" s="607" t="s">
        <v>298</v>
      </c>
      <c r="CG32" s="608"/>
      <c r="CH32" s="608"/>
      <c r="CI32" s="608"/>
      <c r="CJ32" s="608"/>
      <c r="CK32" s="608"/>
      <c r="CL32" s="608"/>
      <c r="CM32" s="608"/>
      <c r="CN32" s="608"/>
      <c r="CO32" s="608"/>
      <c r="CP32" s="608"/>
      <c r="CQ32" s="609"/>
      <c r="CR32" s="593">
        <v>301</v>
      </c>
      <c r="CS32" s="594"/>
      <c r="CT32" s="594"/>
      <c r="CU32" s="594"/>
      <c r="CV32" s="594"/>
      <c r="CW32" s="594"/>
      <c r="CX32" s="594"/>
      <c r="CY32" s="595"/>
      <c r="CZ32" s="627">
        <v>0</v>
      </c>
      <c r="DA32" s="628"/>
      <c r="DB32" s="628"/>
      <c r="DC32" s="629"/>
      <c r="DD32" s="602">
        <v>301</v>
      </c>
      <c r="DE32" s="594"/>
      <c r="DF32" s="594"/>
      <c r="DG32" s="594"/>
      <c r="DH32" s="594"/>
      <c r="DI32" s="594"/>
      <c r="DJ32" s="594"/>
      <c r="DK32" s="595"/>
      <c r="DL32" s="602">
        <v>301</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1566644</v>
      </c>
      <c r="S33" s="594"/>
      <c r="T33" s="594"/>
      <c r="U33" s="594"/>
      <c r="V33" s="594"/>
      <c r="W33" s="594"/>
      <c r="X33" s="594"/>
      <c r="Y33" s="595"/>
      <c r="Z33" s="596">
        <v>19.8</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2847364</v>
      </c>
      <c r="CS33" s="625"/>
      <c r="CT33" s="625"/>
      <c r="CU33" s="625"/>
      <c r="CV33" s="625"/>
      <c r="CW33" s="625"/>
      <c r="CX33" s="625"/>
      <c r="CY33" s="626"/>
      <c r="CZ33" s="627">
        <v>37.299999999999997</v>
      </c>
      <c r="DA33" s="628"/>
      <c r="DB33" s="628"/>
      <c r="DC33" s="629"/>
      <c r="DD33" s="602">
        <v>2264015</v>
      </c>
      <c r="DE33" s="625"/>
      <c r="DF33" s="625"/>
      <c r="DG33" s="625"/>
      <c r="DH33" s="625"/>
      <c r="DI33" s="625"/>
      <c r="DJ33" s="625"/>
      <c r="DK33" s="626"/>
      <c r="DL33" s="602">
        <v>1666395</v>
      </c>
      <c r="DM33" s="625"/>
      <c r="DN33" s="625"/>
      <c r="DO33" s="625"/>
      <c r="DP33" s="625"/>
      <c r="DQ33" s="625"/>
      <c r="DR33" s="625"/>
      <c r="DS33" s="625"/>
      <c r="DT33" s="625"/>
      <c r="DU33" s="625"/>
      <c r="DV33" s="626"/>
      <c r="DW33" s="598">
        <v>37.4</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1599379</v>
      </c>
      <c r="CS34" s="594"/>
      <c r="CT34" s="594"/>
      <c r="CU34" s="594"/>
      <c r="CV34" s="594"/>
      <c r="CW34" s="594"/>
      <c r="CX34" s="594"/>
      <c r="CY34" s="595"/>
      <c r="CZ34" s="627">
        <v>20.9</v>
      </c>
      <c r="DA34" s="628"/>
      <c r="DB34" s="628"/>
      <c r="DC34" s="629"/>
      <c r="DD34" s="602">
        <v>1180946</v>
      </c>
      <c r="DE34" s="594"/>
      <c r="DF34" s="594"/>
      <c r="DG34" s="594"/>
      <c r="DH34" s="594"/>
      <c r="DI34" s="594"/>
      <c r="DJ34" s="594"/>
      <c r="DK34" s="595"/>
      <c r="DL34" s="602">
        <v>745094</v>
      </c>
      <c r="DM34" s="594"/>
      <c r="DN34" s="594"/>
      <c r="DO34" s="594"/>
      <c r="DP34" s="594"/>
      <c r="DQ34" s="594"/>
      <c r="DR34" s="594"/>
      <c r="DS34" s="594"/>
      <c r="DT34" s="594"/>
      <c r="DU34" s="594"/>
      <c r="DV34" s="595"/>
      <c r="DW34" s="598">
        <v>16.7</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334572</v>
      </c>
      <c r="S35" s="594"/>
      <c r="T35" s="594"/>
      <c r="U35" s="594"/>
      <c r="V35" s="594"/>
      <c r="W35" s="594"/>
      <c r="X35" s="594"/>
      <c r="Y35" s="595"/>
      <c r="Z35" s="596">
        <v>4.2</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652899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2365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10443</v>
      </c>
      <c r="CS35" s="625"/>
      <c r="CT35" s="625"/>
      <c r="CU35" s="625"/>
      <c r="CV35" s="625"/>
      <c r="CW35" s="625"/>
      <c r="CX35" s="625"/>
      <c r="CY35" s="626"/>
      <c r="CZ35" s="627">
        <v>0.1</v>
      </c>
      <c r="DA35" s="628"/>
      <c r="DB35" s="628"/>
      <c r="DC35" s="629"/>
      <c r="DD35" s="602">
        <v>5612</v>
      </c>
      <c r="DE35" s="625"/>
      <c r="DF35" s="625"/>
      <c r="DG35" s="625"/>
      <c r="DH35" s="625"/>
      <c r="DI35" s="625"/>
      <c r="DJ35" s="625"/>
      <c r="DK35" s="626"/>
      <c r="DL35" s="602">
        <v>5612</v>
      </c>
      <c r="DM35" s="625"/>
      <c r="DN35" s="625"/>
      <c r="DO35" s="625"/>
      <c r="DP35" s="625"/>
      <c r="DQ35" s="625"/>
      <c r="DR35" s="625"/>
      <c r="DS35" s="625"/>
      <c r="DT35" s="625"/>
      <c r="DU35" s="625"/>
      <c r="DV35" s="626"/>
      <c r="DW35" s="598">
        <v>0.1</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7929839</v>
      </c>
      <c r="S36" s="666"/>
      <c r="T36" s="666"/>
      <c r="U36" s="666"/>
      <c r="V36" s="666"/>
      <c r="W36" s="666"/>
      <c r="X36" s="666"/>
      <c r="Y36" s="667"/>
      <c r="Z36" s="668">
        <v>100</v>
      </c>
      <c r="AA36" s="668"/>
      <c r="AB36" s="668"/>
      <c r="AC36" s="668"/>
      <c r="AD36" s="669">
        <v>4116094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65942</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-18844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456256</v>
      </c>
      <c r="CS36" s="594"/>
      <c r="CT36" s="594"/>
      <c r="CU36" s="594"/>
      <c r="CV36" s="594"/>
      <c r="CW36" s="594"/>
      <c r="CX36" s="594"/>
      <c r="CY36" s="595"/>
      <c r="CZ36" s="627">
        <v>6</v>
      </c>
      <c r="DA36" s="628"/>
      <c r="DB36" s="628"/>
      <c r="DC36" s="629"/>
      <c r="DD36" s="602">
        <v>405031</v>
      </c>
      <c r="DE36" s="594"/>
      <c r="DF36" s="594"/>
      <c r="DG36" s="594"/>
      <c r="DH36" s="594"/>
      <c r="DI36" s="594"/>
      <c r="DJ36" s="594"/>
      <c r="DK36" s="595"/>
      <c r="DL36" s="602">
        <v>361589</v>
      </c>
      <c r="DM36" s="594"/>
      <c r="DN36" s="594"/>
      <c r="DO36" s="594"/>
      <c r="DP36" s="594"/>
      <c r="DQ36" s="594"/>
      <c r="DR36" s="594"/>
      <c r="DS36" s="594"/>
      <c r="DT36" s="594"/>
      <c r="DU36" s="594"/>
      <c r="DV36" s="595"/>
      <c r="DW36" s="598">
        <v>8.1</v>
      </c>
      <c r="DX36" s="619"/>
      <c r="DY36" s="619"/>
      <c r="DZ36" s="619"/>
      <c r="EA36" s="619"/>
      <c r="EB36" s="619"/>
      <c r="EC36" s="620"/>
    </row>
    <row r="37" spans="2:133" ht="11.25" customHeight="1">
      <c r="AQ37" s="672" t="s">
        <v>313</v>
      </c>
      <c r="AR37" s="673"/>
      <c r="AS37" s="673"/>
      <c r="AT37" s="673"/>
      <c r="AU37" s="673"/>
      <c r="AV37" s="673"/>
      <c r="AW37" s="673"/>
      <c r="AX37" s="673"/>
      <c r="AY37" s="674"/>
      <c r="AZ37" s="593">
        <v>14635</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3247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281151</v>
      </c>
      <c r="CS37" s="625"/>
      <c r="CT37" s="625"/>
      <c r="CU37" s="625"/>
      <c r="CV37" s="625"/>
      <c r="CW37" s="625"/>
      <c r="CX37" s="625"/>
      <c r="CY37" s="626"/>
      <c r="CZ37" s="627">
        <v>3.7</v>
      </c>
      <c r="DA37" s="628"/>
      <c r="DB37" s="628"/>
      <c r="DC37" s="629"/>
      <c r="DD37" s="602">
        <v>279857</v>
      </c>
      <c r="DE37" s="625"/>
      <c r="DF37" s="625"/>
      <c r="DG37" s="625"/>
      <c r="DH37" s="625"/>
      <c r="DI37" s="625"/>
      <c r="DJ37" s="625"/>
      <c r="DK37" s="626"/>
      <c r="DL37" s="602">
        <v>266493</v>
      </c>
      <c r="DM37" s="625"/>
      <c r="DN37" s="625"/>
      <c r="DO37" s="625"/>
      <c r="DP37" s="625"/>
      <c r="DQ37" s="625"/>
      <c r="DR37" s="625"/>
      <c r="DS37" s="625"/>
      <c r="DT37" s="625"/>
      <c r="DU37" s="625"/>
      <c r="DV37" s="626"/>
      <c r="DW37" s="598">
        <v>6</v>
      </c>
      <c r="DX37" s="619"/>
      <c r="DY37" s="619"/>
      <c r="DZ37" s="619"/>
      <c r="EA37" s="619"/>
      <c r="EB37" s="619"/>
      <c r="EC37" s="620"/>
    </row>
    <row r="38" spans="2:133" ht="11.25" customHeight="1">
      <c r="AQ38" s="672" t="s">
        <v>316</v>
      </c>
      <c r="AR38" s="673"/>
      <c r="AS38" s="673"/>
      <c r="AT38" s="673"/>
      <c r="AU38" s="673"/>
      <c r="AV38" s="673"/>
      <c r="AW38" s="673"/>
      <c r="AX38" s="673"/>
      <c r="AY38" s="674"/>
      <c r="AZ38" s="593" t="s">
        <v>219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5815</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638264</v>
      </c>
      <c r="CS38" s="594"/>
      <c r="CT38" s="594"/>
      <c r="CU38" s="594"/>
      <c r="CV38" s="594"/>
      <c r="CW38" s="594"/>
      <c r="CX38" s="594"/>
      <c r="CY38" s="595"/>
      <c r="CZ38" s="627">
        <v>8.4</v>
      </c>
      <c r="DA38" s="628"/>
      <c r="DB38" s="628"/>
      <c r="DC38" s="629"/>
      <c r="DD38" s="602">
        <v>571388</v>
      </c>
      <c r="DE38" s="594"/>
      <c r="DF38" s="594"/>
      <c r="DG38" s="594"/>
      <c r="DH38" s="594"/>
      <c r="DI38" s="594"/>
      <c r="DJ38" s="594"/>
      <c r="DK38" s="595"/>
      <c r="DL38" s="602">
        <v>554100</v>
      </c>
      <c r="DM38" s="594"/>
      <c r="DN38" s="594"/>
      <c r="DO38" s="594"/>
      <c r="DP38" s="594"/>
      <c r="DQ38" s="594"/>
      <c r="DR38" s="594"/>
      <c r="DS38" s="594"/>
      <c r="DT38" s="594"/>
      <c r="DU38" s="594"/>
      <c r="DV38" s="595"/>
      <c r="DW38" s="598">
        <v>12.4</v>
      </c>
      <c r="DX38" s="619"/>
      <c r="DY38" s="619"/>
      <c r="DZ38" s="619"/>
      <c r="EA38" s="619"/>
      <c r="EB38" s="619"/>
      <c r="EC38" s="620"/>
    </row>
    <row r="39" spans="2:133" ht="11.25" customHeight="1">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142863</v>
      </c>
      <c r="CS39" s="625"/>
      <c r="CT39" s="625"/>
      <c r="CU39" s="625"/>
      <c r="CV39" s="625"/>
      <c r="CW39" s="625"/>
      <c r="CX39" s="625"/>
      <c r="CY39" s="626"/>
      <c r="CZ39" s="627">
        <v>1.9</v>
      </c>
      <c r="DA39" s="628"/>
      <c r="DB39" s="628"/>
      <c r="DC39" s="629"/>
      <c r="DD39" s="602">
        <v>101038</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98069</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76</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159</v>
      </c>
      <c r="CS40" s="594"/>
      <c r="CT40" s="594"/>
      <c r="CU40" s="594"/>
      <c r="CV40" s="594"/>
      <c r="CW40" s="594"/>
      <c r="CX40" s="594"/>
      <c r="CY40" s="595"/>
      <c r="CZ40" s="627">
        <v>0</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474253</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305</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1574937</v>
      </c>
      <c r="CS42" s="594"/>
      <c r="CT42" s="594"/>
      <c r="CU42" s="594"/>
      <c r="CV42" s="594"/>
      <c r="CW42" s="594"/>
      <c r="CX42" s="594"/>
      <c r="CY42" s="595"/>
      <c r="CZ42" s="627">
        <v>20.6</v>
      </c>
      <c r="DA42" s="676"/>
      <c r="DB42" s="676"/>
      <c r="DC42" s="677"/>
      <c r="DD42" s="602">
        <v>111735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12713</v>
      </c>
      <c r="CS43" s="625"/>
      <c r="CT43" s="625"/>
      <c r="CU43" s="625"/>
      <c r="CV43" s="625"/>
      <c r="CW43" s="625"/>
      <c r="CX43" s="625"/>
      <c r="CY43" s="626"/>
      <c r="CZ43" s="627">
        <v>0.2</v>
      </c>
      <c r="DA43" s="628"/>
      <c r="DB43" s="628"/>
      <c r="DC43" s="629"/>
      <c r="DD43" s="602">
        <v>12713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1574937</v>
      </c>
      <c r="CS44" s="594"/>
      <c r="CT44" s="594"/>
      <c r="CU44" s="594"/>
      <c r="CV44" s="594"/>
      <c r="CW44" s="594"/>
      <c r="CX44" s="594"/>
      <c r="CY44" s="595"/>
      <c r="CZ44" s="627">
        <v>20.6</v>
      </c>
      <c r="DA44" s="676"/>
      <c r="DB44" s="676"/>
      <c r="DC44" s="677"/>
      <c r="DD44" s="602">
        <v>111735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678659</v>
      </c>
      <c r="CS45" s="625"/>
      <c r="CT45" s="625"/>
      <c r="CU45" s="625"/>
      <c r="CV45" s="625"/>
      <c r="CW45" s="625"/>
      <c r="CX45" s="625"/>
      <c r="CY45" s="626"/>
      <c r="CZ45" s="627">
        <v>8.9</v>
      </c>
      <c r="DA45" s="628"/>
      <c r="DB45" s="628"/>
      <c r="DC45" s="629"/>
      <c r="DD45" s="602">
        <v>25348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895228</v>
      </c>
      <c r="CS46" s="594"/>
      <c r="CT46" s="594"/>
      <c r="CU46" s="594"/>
      <c r="CV46" s="594"/>
      <c r="CW46" s="594"/>
      <c r="CX46" s="594"/>
      <c r="CY46" s="595"/>
      <c r="CZ46" s="627">
        <v>11.7</v>
      </c>
      <c r="DA46" s="676"/>
      <c r="DB46" s="676"/>
      <c r="DC46" s="677"/>
      <c r="DD46" s="602">
        <v>85337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219</v>
      </c>
      <c r="CS47" s="625"/>
      <c r="CT47" s="625"/>
      <c r="CU47" s="625"/>
      <c r="CV47" s="625"/>
      <c r="CW47" s="625"/>
      <c r="CX47" s="625"/>
      <c r="CY47" s="626"/>
      <c r="CZ47" s="627" t="s">
        <v>219</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7635015</v>
      </c>
      <c r="CS49" s="661"/>
      <c r="CT49" s="661"/>
      <c r="CU49" s="661"/>
      <c r="CV49" s="661"/>
      <c r="CW49" s="661"/>
      <c r="CX49" s="661"/>
      <c r="CY49" s="688"/>
      <c r="CZ49" s="689">
        <v>100</v>
      </c>
      <c r="DA49" s="690"/>
      <c r="DB49" s="690"/>
      <c r="DC49" s="691"/>
      <c r="DD49" s="692">
        <v>4968732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7845</v>
      </c>
      <c r="R7" s="723"/>
      <c r="S7" s="723"/>
      <c r="T7" s="723"/>
      <c r="U7" s="723"/>
      <c r="V7" s="723">
        <v>7540</v>
      </c>
      <c r="W7" s="723"/>
      <c r="X7" s="723"/>
      <c r="Y7" s="723"/>
      <c r="Z7" s="723"/>
      <c r="AA7" s="723">
        <v>305</v>
      </c>
      <c r="AB7" s="723"/>
      <c r="AC7" s="723"/>
      <c r="AD7" s="723"/>
      <c r="AE7" s="724"/>
      <c r="AF7" s="725">
        <v>176</v>
      </c>
      <c r="AG7" s="726"/>
      <c r="AH7" s="726"/>
      <c r="AI7" s="726"/>
      <c r="AJ7" s="727"/>
      <c r="AK7" s="762">
        <v>0</v>
      </c>
      <c r="AL7" s="763"/>
      <c r="AM7" s="763"/>
      <c r="AN7" s="763"/>
      <c r="AO7" s="763"/>
      <c r="AP7" s="763">
        <v>13385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15</v>
      </c>
      <c r="CI7" s="760"/>
      <c r="CJ7" s="760"/>
      <c r="CK7" s="760"/>
      <c r="CL7" s="761"/>
      <c r="CM7" s="759">
        <v>125</v>
      </c>
      <c r="CN7" s="760"/>
      <c r="CO7" s="760"/>
      <c r="CP7" s="760"/>
      <c r="CQ7" s="761"/>
      <c r="CR7" s="759">
        <v>100</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35</v>
      </c>
      <c r="R8" s="747"/>
      <c r="S8" s="747"/>
      <c r="T8" s="747"/>
      <c r="U8" s="747"/>
      <c r="V8" s="747">
        <v>46</v>
      </c>
      <c r="W8" s="747"/>
      <c r="X8" s="747"/>
      <c r="Y8" s="747"/>
      <c r="Z8" s="747"/>
      <c r="AA8" s="747" t="s">
        <v>544</v>
      </c>
      <c r="AB8" s="747"/>
      <c r="AC8" s="747"/>
      <c r="AD8" s="747"/>
      <c r="AE8" s="748"/>
      <c r="AF8" s="749">
        <v>-10</v>
      </c>
      <c r="AG8" s="750"/>
      <c r="AH8" s="750"/>
      <c r="AI8" s="750"/>
      <c r="AJ8" s="751"/>
      <c r="AK8" s="752">
        <v>0</v>
      </c>
      <c r="AL8" s="753"/>
      <c r="AM8" s="753"/>
      <c r="AN8" s="753"/>
      <c r="AO8" s="753"/>
      <c r="AP8" s="753">
        <v>58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364</v>
      </c>
      <c r="C9" s="744"/>
      <c r="D9" s="744"/>
      <c r="E9" s="744"/>
      <c r="F9" s="744"/>
      <c r="G9" s="744"/>
      <c r="H9" s="744"/>
      <c r="I9" s="744"/>
      <c r="J9" s="744"/>
      <c r="K9" s="744"/>
      <c r="L9" s="744"/>
      <c r="M9" s="744"/>
      <c r="N9" s="744"/>
      <c r="O9" s="744"/>
      <c r="P9" s="745"/>
      <c r="Q9" s="746">
        <v>70</v>
      </c>
      <c r="R9" s="747"/>
      <c r="S9" s="747"/>
      <c r="T9" s="747"/>
      <c r="U9" s="747"/>
      <c r="V9" s="747">
        <v>70</v>
      </c>
      <c r="W9" s="747"/>
      <c r="X9" s="747"/>
      <c r="Y9" s="747"/>
      <c r="Z9" s="747"/>
      <c r="AA9" s="747">
        <v>0</v>
      </c>
      <c r="AB9" s="747"/>
      <c r="AC9" s="747"/>
      <c r="AD9" s="747"/>
      <c r="AE9" s="748"/>
      <c r="AF9" s="749">
        <v>0</v>
      </c>
      <c r="AG9" s="750"/>
      <c r="AH9" s="750"/>
      <c r="AI9" s="750"/>
      <c r="AJ9" s="751"/>
      <c r="AK9" s="752">
        <v>0</v>
      </c>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365</v>
      </c>
      <c r="C10" s="744"/>
      <c r="D10" s="744"/>
      <c r="E10" s="744"/>
      <c r="F10" s="744"/>
      <c r="G10" s="744"/>
      <c r="H10" s="744"/>
      <c r="I10" s="744"/>
      <c r="J10" s="744"/>
      <c r="K10" s="744"/>
      <c r="L10" s="744"/>
      <c r="M10" s="744"/>
      <c r="N10" s="744"/>
      <c r="O10" s="744"/>
      <c r="P10" s="745"/>
      <c r="Q10" s="746">
        <v>0.2</v>
      </c>
      <c r="R10" s="747"/>
      <c r="S10" s="747"/>
      <c r="T10" s="747"/>
      <c r="U10" s="747"/>
      <c r="V10" s="747">
        <v>0.2</v>
      </c>
      <c r="W10" s="747"/>
      <c r="X10" s="747"/>
      <c r="Y10" s="747"/>
      <c r="Z10" s="747"/>
      <c r="AA10" s="747">
        <v>0</v>
      </c>
      <c r="AB10" s="747"/>
      <c r="AC10" s="747"/>
      <c r="AD10" s="747"/>
      <c r="AE10" s="748"/>
      <c r="AF10" s="749" t="s">
        <v>366</v>
      </c>
      <c r="AG10" s="750"/>
      <c r="AH10" s="750"/>
      <c r="AI10" s="750"/>
      <c r="AJ10" s="751"/>
      <c r="AK10" s="752">
        <v>0</v>
      </c>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166</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2561</v>
      </c>
      <c r="R28" s="811"/>
      <c r="S28" s="811"/>
      <c r="T28" s="811"/>
      <c r="U28" s="811"/>
      <c r="V28" s="811">
        <v>2558</v>
      </c>
      <c r="W28" s="811"/>
      <c r="X28" s="811"/>
      <c r="Y28" s="811"/>
      <c r="Z28" s="811"/>
      <c r="AA28" s="811">
        <v>3</v>
      </c>
      <c r="AB28" s="811"/>
      <c r="AC28" s="811"/>
      <c r="AD28" s="811"/>
      <c r="AE28" s="812"/>
      <c r="AF28" s="813">
        <v>2</v>
      </c>
      <c r="AG28" s="811"/>
      <c r="AH28" s="811"/>
      <c r="AI28" s="811"/>
      <c r="AJ28" s="814"/>
      <c r="AK28" s="815">
        <v>98</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1542</v>
      </c>
      <c r="R29" s="747"/>
      <c r="S29" s="747"/>
      <c r="T29" s="747"/>
      <c r="U29" s="747"/>
      <c r="V29" s="747">
        <v>1524</v>
      </c>
      <c r="W29" s="747"/>
      <c r="X29" s="747"/>
      <c r="Y29" s="747"/>
      <c r="Z29" s="747"/>
      <c r="AA29" s="747">
        <v>18</v>
      </c>
      <c r="AB29" s="747"/>
      <c r="AC29" s="747"/>
      <c r="AD29" s="747"/>
      <c r="AE29" s="748"/>
      <c r="AF29" s="749">
        <v>18</v>
      </c>
      <c r="AG29" s="750"/>
      <c r="AH29" s="750"/>
      <c r="AI29" s="750"/>
      <c r="AJ29" s="751"/>
      <c r="AK29" s="818">
        <v>225</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302</v>
      </c>
      <c r="R30" s="747"/>
      <c r="S30" s="747"/>
      <c r="T30" s="747"/>
      <c r="U30" s="747"/>
      <c r="V30" s="747">
        <v>302</v>
      </c>
      <c r="W30" s="747"/>
      <c r="X30" s="747"/>
      <c r="Y30" s="747"/>
      <c r="Z30" s="747"/>
      <c r="AA30" s="747">
        <v>0</v>
      </c>
      <c r="AB30" s="747"/>
      <c r="AC30" s="747"/>
      <c r="AD30" s="747"/>
      <c r="AE30" s="748"/>
      <c r="AF30" s="749">
        <v>1</v>
      </c>
      <c r="AG30" s="750"/>
      <c r="AH30" s="750"/>
      <c r="AI30" s="750"/>
      <c r="AJ30" s="751"/>
      <c r="AK30" s="818">
        <v>50</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14</v>
      </c>
      <c r="R31" s="747"/>
      <c r="S31" s="747"/>
      <c r="T31" s="747"/>
      <c r="U31" s="747"/>
      <c r="V31" s="747">
        <v>10</v>
      </c>
      <c r="W31" s="747"/>
      <c r="X31" s="747"/>
      <c r="Y31" s="747"/>
      <c r="Z31" s="747"/>
      <c r="AA31" s="747">
        <v>4</v>
      </c>
      <c r="AB31" s="747"/>
      <c r="AC31" s="747"/>
      <c r="AD31" s="747"/>
      <c r="AE31" s="748"/>
      <c r="AF31" s="749">
        <v>4</v>
      </c>
      <c r="AG31" s="750"/>
      <c r="AH31" s="750"/>
      <c r="AI31" s="750"/>
      <c r="AJ31" s="751"/>
      <c r="AK31" s="818">
        <v>0</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524</v>
      </c>
      <c r="R32" s="747"/>
      <c r="S32" s="747"/>
      <c r="T32" s="747"/>
      <c r="U32" s="747"/>
      <c r="V32" s="747">
        <v>508</v>
      </c>
      <c r="W32" s="747"/>
      <c r="X32" s="747"/>
      <c r="Y32" s="747"/>
      <c r="Z32" s="747"/>
      <c r="AA32" s="747">
        <v>16</v>
      </c>
      <c r="AB32" s="747"/>
      <c r="AC32" s="747"/>
      <c r="AD32" s="747"/>
      <c r="AE32" s="748"/>
      <c r="AF32" s="749">
        <v>299</v>
      </c>
      <c r="AG32" s="750"/>
      <c r="AH32" s="750"/>
      <c r="AI32" s="750"/>
      <c r="AJ32" s="751"/>
      <c r="AK32" s="818">
        <v>15</v>
      </c>
      <c r="AL32" s="819"/>
      <c r="AM32" s="819"/>
      <c r="AN32" s="819"/>
      <c r="AO32" s="819"/>
      <c r="AP32" s="819">
        <v>324</v>
      </c>
      <c r="AQ32" s="819"/>
      <c r="AR32" s="819"/>
      <c r="AS32" s="819"/>
      <c r="AT32" s="819"/>
      <c r="AU32" s="819">
        <v>101</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629</v>
      </c>
      <c r="R33" s="747"/>
      <c r="S33" s="747"/>
      <c r="T33" s="747"/>
      <c r="U33" s="747"/>
      <c r="V33" s="747">
        <v>628</v>
      </c>
      <c r="W33" s="747"/>
      <c r="X33" s="747"/>
      <c r="Y33" s="747"/>
      <c r="Z33" s="747"/>
      <c r="AA33" s="747">
        <v>1</v>
      </c>
      <c r="AB33" s="747"/>
      <c r="AC33" s="747"/>
      <c r="AD33" s="747"/>
      <c r="AE33" s="748"/>
      <c r="AF33" s="749">
        <v>23</v>
      </c>
      <c r="AG33" s="750"/>
      <c r="AH33" s="750"/>
      <c r="AI33" s="750"/>
      <c r="AJ33" s="751"/>
      <c r="AK33" s="818">
        <v>40</v>
      </c>
      <c r="AL33" s="819"/>
      <c r="AM33" s="819"/>
      <c r="AN33" s="819"/>
      <c r="AO33" s="819"/>
      <c r="AP33" s="819">
        <v>3261</v>
      </c>
      <c r="AQ33" s="819"/>
      <c r="AR33" s="819"/>
      <c r="AS33" s="819"/>
      <c r="AT33" s="819"/>
      <c r="AU33" s="819">
        <v>1272</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38</v>
      </c>
      <c r="R34" s="747"/>
      <c r="S34" s="747"/>
      <c r="T34" s="747"/>
      <c r="U34" s="747"/>
      <c r="V34" s="747">
        <v>38</v>
      </c>
      <c r="W34" s="747"/>
      <c r="X34" s="747"/>
      <c r="Y34" s="747"/>
      <c r="Z34" s="747"/>
      <c r="AA34" s="747">
        <v>0</v>
      </c>
      <c r="AB34" s="747"/>
      <c r="AC34" s="747"/>
      <c r="AD34" s="747"/>
      <c r="AE34" s="748"/>
      <c r="AF34" s="749" t="s">
        <v>110</v>
      </c>
      <c r="AG34" s="750"/>
      <c r="AH34" s="750"/>
      <c r="AI34" s="750"/>
      <c r="AJ34" s="751"/>
      <c r="AK34" s="818">
        <v>26</v>
      </c>
      <c r="AL34" s="819"/>
      <c r="AM34" s="819"/>
      <c r="AN34" s="819"/>
      <c r="AO34" s="819"/>
      <c r="AP34" s="819">
        <v>291</v>
      </c>
      <c r="AQ34" s="819"/>
      <c r="AR34" s="819"/>
      <c r="AS34" s="819"/>
      <c r="AT34" s="819"/>
      <c r="AU34" s="819">
        <v>0</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346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219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393</v>
      </c>
      <c r="R66" s="706"/>
      <c r="S66" s="706"/>
      <c r="T66" s="706"/>
      <c r="U66" s="707"/>
      <c r="V66" s="705" t="s">
        <v>394</v>
      </c>
      <c r="W66" s="706"/>
      <c r="X66" s="706"/>
      <c r="Y66" s="706"/>
      <c r="Z66" s="707"/>
      <c r="AA66" s="705" t="s">
        <v>395</v>
      </c>
      <c r="AB66" s="706"/>
      <c r="AC66" s="706"/>
      <c r="AD66" s="706"/>
      <c r="AE66" s="707"/>
      <c r="AF66" s="840" t="s">
        <v>396</v>
      </c>
      <c r="AG66" s="801"/>
      <c r="AH66" s="801"/>
      <c r="AI66" s="801"/>
      <c r="AJ66" s="841"/>
      <c r="AK66" s="705" t="s">
        <v>397</v>
      </c>
      <c r="AL66" s="729"/>
      <c r="AM66" s="729"/>
      <c r="AN66" s="729"/>
      <c r="AO66" s="730"/>
      <c r="AP66" s="705" t="s">
        <v>398</v>
      </c>
      <c r="AQ66" s="706"/>
      <c r="AR66" s="706"/>
      <c r="AS66" s="706"/>
      <c r="AT66" s="707"/>
      <c r="AU66" s="705" t="s">
        <v>399</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545</v>
      </c>
      <c r="C68" s="858"/>
      <c r="D68" s="858"/>
      <c r="E68" s="858"/>
      <c r="F68" s="858"/>
      <c r="G68" s="858"/>
      <c r="H68" s="858"/>
      <c r="I68" s="858"/>
      <c r="J68" s="858"/>
      <c r="K68" s="858"/>
      <c r="L68" s="858"/>
      <c r="M68" s="858"/>
      <c r="N68" s="858"/>
      <c r="O68" s="858"/>
      <c r="P68" s="859"/>
      <c r="Q68" s="860">
        <v>98</v>
      </c>
      <c r="R68" s="854"/>
      <c r="S68" s="854"/>
      <c r="T68" s="854"/>
      <c r="U68" s="854"/>
      <c r="V68" s="854">
        <v>84</v>
      </c>
      <c r="W68" s="854"/>
      <c r="X68" s="854"/>
      <c r="Y68" s="854"/>
      <c r="Z68" s="854"/>
      <c r="AA68" s="854">
        <v>14</v>
      </c>
      <c r="AB68" s="854"/>
      <c r="AC68" s="854"/>
      <c r="AD68" s="854"/>
      <c r="AE68" s="854"/>
      <c r="AF68" s="854"/>
      <c r="AG68" s="854"/>
      <c r="AH68" s="854"/>
      <c r="AI68" s="854"/>
      <c r="AJ68" s="854"/>
      <c r="AK68" s="854">
        <v>0</v>
      </c>
      <c r="AL68" s="854"/>
      <c r="AM68" s="854"/>
      <c r="AN68" s="854"/>
      <c r="AO68" s="854"/>
      <c r="AP68" s="854">
        <v>8</v>
      </c>
      <c r="AQ68" s="854"/>
      <c r="AR68" s="854"/>
      <c r="AS68" s="854"/>
      <c r="AT68" s="854"/>
      <c r="AU68" s="854">
        <v>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14880</v>
      </c>
      <c r="R69" s="819"/>
      <c r="S69" s="819"/>
      <c r="T69" s="819"/>
      <c r="U69" s="819"/>
      <c r="V69" s="819">
        <v>14267</v>
      </c>
      <c r="W69" s="819"/>
      <c r="X69" s="819"/>
      <c r="Y69" s="819"/>
      <c r="Z69" s="819"/>
      <c r="AA69" s="819">
        <v>613</v>
      </c>
      <c r="AB69" s="819"/>
      <c r="AC69" s="819"/>
      <c r="AD69" s="819"/>
      <c r="AE69" s="819"/>
      <c r="AF69" s="819"/>
      <c r="AG69" s="819"/>
      <c r="AH69" s="819"/>
      <c r="AI69" s="819"/>
      <c r="AJ69" s="819"/>
      <c r="AK69" s="819">
        <v>0</v>
      </c>
      <c r="AL69" s="819"/>
      <c r="AM69" s="819"/>
      <c r="AN69" s="819"/>
      <c r="AO69" s="819"/>
      <c r="AP69" s="819">
        <v>1793</v>
      </c>
      <c r="AQ69" s="819"/>
      <c r="AR69" s="819"/>
      <c r="AS69" s="819"/>
      <c r="AT69" s="819"/>
      <c r="AU69" s="819">
        <v>31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546</v>
      </c>
      <c r="C70" s="862"/>
      <c r="D70" s="862"/>
      <c r="E70" s="862"/>
      <c r="F70" s="862"/>
      <c r="G70" s="862"/>
      <c r="H70" s="862"/>
      <c r="I70" s="862"/>
      <c r="J70" s="862"/>
      <c r="K70" s="862"/>
      <c r="L70" s="862"/>
      <c r="M70" s="862"/>
      <c r="N70" s="862"/>
      <c r="O70" s="862"/>
      <c r="P70" s="863"/>
      <c r="Q70" s="864">
        <v>333</v>
      </c>
      <c r="R70" s="819"/>
      <c r="S70" s="819"/>
      <c r="T70" s="819"/>
      <c r="U70" s="819"/>
      <c r="V70" s="819">
        <v>323</v>
      </c>
      <c r="W70" s="819"/>
      <c r="X70" s="819"/>
      <c r="Y70" s="819"/>
      <c r="Z70" s="819"/>
      <c r="AA70" s="819">
        <v>10</v>
      </c>
      <c r="AB70" s="819"/>
      <c r="AC70" s="819"/>
      <c r="AD70" s="819"/>
      <c r="AE70" s="819"/>
      <c r="AF70" s="819"/>
      <c r="AG70" s="819"/>
      <c r="AH70" s="819"/>
      <c r="AI70" s="819"/>
      <c r="AJ70" s="819"/>
      <c r="AK70" s="819">
        <v>30</v>
      </c>
      <c r="AL70" s="819"/>
      <c r="AM70" s="819"/>
      <c r="AN70" s="819"/>
      <c r="AO70" s="819"/>
      <c r="AP70" s="819">
        <v>122</v>
      </c>
      <c r="AQ70" s="819"/>
      <c r="AR70" s="819"/>
      <c r="AS70" s="819"/>
      <c r="AT70" s="819"/>
      <c r="AU70" s="819">
        <v>17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547</v>
      </c>
      <c r="C71" s="862"/>
      <c r="D71" s="862"/>
      <c r="E71" s="862"/>
      <c r="F71" s="862"/>
      <c r="G71" s="862"/>
      <c r="H71" s="862"/>
      <c r="I71" s="862"/>
      <c r="J71" s="862"/>
      <c r="K71" s="862"/>
      <c r="L71" s="862"/>
      <c r="M71" s="862"/>
      <c r="N71" s="862"/>
      <c r="O71" s="862"/>
      <c r="P71" s="863"/>
      <c r="Q71" s="864">
        <v>167</v>
      </c>
      <c r="R71" s="819"/>
      <c r="S71" s="819"/>
      <c r="T71" s="819"/>
      <c r="U71" s="819"/>
      <c r="V71" s="819">
        <v>160</v>
      </c>
      <c r="W71" s="819"/>
      <c r="X71" s="819"/>
      <c r="Y71" s="819"/>
      <c r="Z71" s="819"/>
      <c r="AA71" s="819">
        <v>7</v>
      </c>
      <c r="AB71" s="819"/>
      <c r="AC71" s="819"/>
      <c r="AD71" s="819"/>
      <c r="AE71" s="819"/>
      <c r="AF71" s="819"/>
      <c r="AG71" s="819"/>
      <c r="AH71" s="819"/>
      <c r="AI71" s="819"/>
      <c r="AJ71" s="819"/>
      <c r="AK71" s="819">
        <v>6</v>
      </c>
      <c r="AL71" s="819"/>
      <c r="AM71" s="819"/>
      <c r="AN71" s="819"/>
      <c r="AO71" s="819"/>
      <c r="AP71" s="819">
        <v>297</v>
      </c>
      <c r="AQ71" s="819"/>
      <c r="AR71" s="819"/>
      <c r="AS71" s="819"/>
      <c r="AT71" s="819"/>
      <c r="AU71" s="819">
        <v>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548</v>
      </c>
      <c r="C72" s="862"/>
      <c r="D72" s="862"/>
      <c r="E72" s="862"/>
      <c r="F72" s="862"/>
      <c r="G72" s="862"/>
      <c r="H72" s="862"/>
      <c r="I72" s="862"/>
      <c r="J72" s="862"/>
      <c r="K72" s="862"/>
      <c r="L72" s="862"/>
      <c r="M72" s="862"/>
      <c r="N72" s="862"/>
      <c r="O72" s="862"/>
      <c r="P72" s="863"/>
      <c r="Q72" s="864">
        <v>5719</v>
      </c>
      <c r="R72" s="819"/>
      <c r="S72" s="819"/>
      <c r="T72" s="819"/>
      <c r="U72" s="819"/>
      <c r="V72" s="819">
        <v>5670</v>
      </c>
      <c r="W72" s="819"/>
      <c r="X72" s="819"/>
      <c r="Y72" s="819"/>
      <c r="Z72" s="819"/>
      <c r="AA72" s="819">
        <v>49</v>
      </c>
      <c r="AB72" s="819"/>
      <c r="AC72" s="819"/>
      <c r="AD72" s="819"/>
      <c r="AE72" s="819"/>
      <c r="AF72" s="819"/>
      <c r="AG72" s="819"/>
      <c r="AH72" s="819"/>
      <c r="AI72" s="819"/>
      <c r="AJ72" s="819"/>
      <c r="AK72" s="819">
        <v>5</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549</v>
      </c>
      <c r="C73" s="862"/>
      <c r="D73" s="862"/>
      <c r="E73" s="862"/>
      <c r="F73" s="862"/>
      <c r="G73" s="862"/>
      <c r="H73" s="862"/>
      <c r="I73" s="862"/>
      <c r="J73" s="862"/>
      <c r="K73" s="862"/>
      <c r="L73" s="862"/>
      <c r="M73" s="862"/>
      <c r="N73" s="862"/>
      <c r="O73" s="862"/>
      <c r="P73" s="863"/>
      <c r="Q73" s="864">
        <v>1264</v>
      </c>
      <c r="R73" s="819"/>
      <c r="S73" s="819"/>
      <c r="T73" s="819"/>
      <c r="U73" s="819"/>
      <c r="V73" s="819">
        <v>1210</v>
      </c>
      <c r="W73" s="819"/>
      <c r="X73" s="819"/>
      <c r="Y73" s="819"/>
      <c r="Z73" s="819"/>
      <c r="AA73" s="819">
        <v>53</v>
      </c>
      <c r="AB73" s="819"/>
      <c r="AC73" s="819"/>
      <c r="AD73" s="819"/>
      <c r="AE73" s="819"/>
      <c r="AF73" s="819"/>
      <c r="AG73" s="819"/>
      <c r="AH73" s="819"/>
      <c r="AI73" s="819"/>
      <c r="AJ73" s="819"/>
      <c r="AK73" s="819">
        <v>0</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285</v>
      </c>
      <c r="AG109" s="883"/>
      <c r="AH109" s="883"/>
      <c r="AI109" s="883"/>
      <c r="AJ109" s="884"/>
      <c r="AK109" s="882" t="s">
        <v>284</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285</v>
      </c>
      <c r="BW109" s="883"/>
      <c r="BX109" s="883"/>
      <c r="BY109" s="883"/>
      <c r="BZ109" s="884"/>
      <c r="CA109" s="882" t="s">
        <v>284</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285</v>
      </c>
      <c r="DM109" s="883"/>
      <c r="DN109" s="883"/>
      <c r="DO109" s="883"/>
      <c r="DP109" s="884"/>
      <c r="DQ109" s="882" t="s">
        <v>284</v>
      </c>
      <c r="DR109" s="883"/>
      <c r="DS109" s="883"/>
      <c r="DT109" s="883"/>
      <c r="DU109" s="884"/>
      <c r="DV109" s="882" t="s">
        <v>410</v>
      </c>
      <c r="DW109" s="883"/>
      <c r="DX109" s="883"/>
      <c r="DY109" s="883"/>
      <c r="DZ109" s="885"/>
    </row>
    <row r="110" spans="1:131" s="197" customFormat="1" ht="26.25" customHeight="1">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1035203</v>
      </c>
      <c r="AB110" s="890"/>
      <c r="AC110" s="890"/>
      <c r="AD110" s="890"/>
      <c r="AE110" s="891"/>
      <c r="AF110" s="892">
        <v>982479</v>
      </c>
      <c r="AG110" s="890"/>
      <c r="AH110" s="890"/>
      <c r="AI110" s="890"/>
      <c r="AJ110" s="891"/>
      <c r="AK110" s="892">
        <v>975067</v>
      </c>
      <c r="AL110" s="890"/>
      <c r="AM110" s="890"/>
      <c r="AN110" s="890"/>
      <c r="AO110" s="891"/>
      <c r="AP110" s="893">
        <v>25.8</v>
      </c>
      <c r="AQ110" s="894"/>
      <c r="AR110" s="894"/>
      <c r="AS110" s="894"/>
      <c r="AT110" s="895"/>
      <c r="AU110" s="896" t="s">
        <v>60</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12174029</v>
      </c>
      <c r="BR110" s="927"/>
      <c r="BS110" s="927"/>
      <c r="BT110" s="927"/>
      <c r="BU110" s="927"/>
      <c r="BV110" s="927">
        <v>12722876</v>
      </c>
      <c r="BW110" s="927"/>
      <c r="BX110" s="927"/>
      <c r="BY110" s="927"/>
      <c r="BZ110" s="927"/>
      <c r="CA110" s="927">
        <v>13443536</v>
      </c>
      <c r="CB110" s="927"/>
      <c r="CC110" s="927"/>
      <c r="CD110" s="927"/>
      <c r="CE110" s="927"/>
      <c r="CF110" s="941">
        <v>356.3</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417</v>
      </c>
      <c r="AB111" s="934"/>
      <c r="AC111" s="934"/>
      <c r="AD111" s="934"/>
      <c r="AE111" s="935"/>
      <c r="AF111" s="936" t="s">
        <v>417</v>
      </c>
      <c r="AG111" s="934"/>
      <c r="AH111" s="934"/>
      <c r="AI111" s="934"/>
      <c r="AJ111" s="935"/>
      <c r="AK111" s="936" t="s">
        <v>417</v>
      </c>
      <c r="AL111" s="934"/>
      <c r="AM111" s="934"/>
      <c r="AN111" s="934"/>
      <c r="AO111" s="935"/>
      <c r="AP111" s="937" t="s">
        <v>417</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422</v>
      </c>
      <c r="BA112" s="950"/>
      <c r="BB112" s="950"/>
      <c r="BC112" s="950"/>
      <c r="BD112" s="950"/>
      <c r="BE112" s="950"/>
      <c r="BF112" s="950"/>
      <c r="BG112" s="950"/>
      <c r="BH112" s="950"/>
      <c r="BI112" s="950"/>
      <c r="BJ112" s="950"/>
      <c r="BK112" s="950"/>
      <c r="BL112" s="950"/>
      <c r="BM112" s="950"/>
      <c r="BN112" s="950"/>
      <c r="BO112" s="950"/>
      <c r="BP112" s="951"/>
      <c r="BQ112" s="919">
        <v>1474983</v>
      </c>
      <c r="BR112" s="920"/>
      <c r="BS112" s="920"/>
      <c r="BT112" s="920"/>
      <c r="BU112" s="920"/>
      <c r="BV112" s="920">
        <v>1507935</v>
      </c>
      <c r="BW112" s="920"/>
      <c r="BX112" s="920"/>
      <c r="BY112" s="920"/>
      <c r="BZ112" s="920"/>
      <c r="CA112" s="920">
        <v>1434433</v>
      </c>
      <c r="CB112" s="920"/>
      <c r="CC112" s="920"/>
      <c r="CD112" s="920"/>
      <c r="CE112" s="920"/>
      <c r="CF112" s="914">
        <v>38</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117846</v>
      </c>
      <c r="AB113" s="934"/>
      <c r="AC113" s="934"/>
      <c r="AD113" s="934"/>
      <c r="AE113" s="935"/>
      <c r="AF113" s="936">
        <v>86571</v>
      </c>
      <c r="AG113" s="934"/>
      <c r="AH113" s="934"/>
      <c r="AI113" s="934"/>
      <c r="AJ113" s="935"/>
      <c r="AK113" s="936">
        <v>55625</v>
      </c>
      <c r="AL113" s="934"/>
      <c r="AM113" s="934"/>
      <c r="AN113" s="934"/>
      <c r="AO113" s="935"/>
      <c r="AP113" s="937">
        <v>1.5</v>
      </c>
      <c r="AQ113" s="938"/>
      <c r="AR113" s="938"/>
      <c r="AS113" s="938"/>
      <c r="AT113" s="939"/>
      <c r="AU113" s="899"/>
      <c r="AV113" s="900"/>
      <c r="AW113" s="900"/>
      <c r="AX113" s="900"/>
      <c r="AY113" s="901"/>
      <c r="AZ113" s="949" t="s">
        <v>425</v>
      </c>
      <c r="BA113" s="950"/>
      <c r="BB113" s="950"/>
      <c r="BC113" s="950"/>
      <c r="BD113" s="950"/>
      <c r="BE113" s="950"/>
      <c r="BF113" s="950"/>
      <c r="BG113" s="950"/>
      <c r="BH113" s="950"/>
      <c r="BI113" s="950"/>
      <c r="BJ113" s="950"/>
      <c r="BK113" s="950"/>
      <c r="BL113" s="950"/>
      <c r="BM113" s="950"/>
      <c r="BN113" s="950"/>
      <c r="BO113" s="950"/>
      <c r="BP113" s="951"/>
      <c r="BQ113" s="919">
        <v>102586</v>
      </c>
      <c r="BR113" s="920"/>
      <c r="BS113" s="920"/>
      <c r="BT113" s="920"/>
      <c r="BU113" s="920"/>
      <c r="BV113" s="920">
        <v>80686</v>
      </c>
      <c r="BW113" s="920"/>
      <c r="BX113" s="920"/>
      <c r="BY113" s="920"/>
      <c r="BZ113" s="920"/>
      <c r="CA113" s="920">
        <v>88190</v>
      </c>
      <c r="CB113" s="920"/>
      <c r="CC113" s="920"/>
      <c r="CD113" s="920"/>
      <c r="CE113" s="920"/>
      <c r="CF113" s="914">
        <v>2.2999999999999998</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8763</v>
      </c>
      <c r="AB114" s="959"/>
      <c r="AC114" s="959"/>
      <c r="AD114" s="959"/>
      <c r="AE114" s="960"/>
      <c r="AF114" s="961">
        <v>15598</v>
      </c>
      <c r="AG114" s="959"/>
      <c r="AH114" s="959"/>
      <c r="AI114" s="959"/>
      <c r="AJ114" s="960"/>
      <c r="AK114" s="961">
        <v>7939</v>
      </c>
      <c r="AL114" s="959"/>
      <c r="AM114" s="959"/>
      <c r="AN114" s="959"/>
      <c r="AO114" s="960"/>
      <c r="AP114" s="962">
        <v>0.2</v>
      </c>
      <c r="AQ114" s="963"/>
      <c r="AR114" s="963"/>
      <c r="AS114" s="963"/>
      <c r="AT114" s="964"/>
      <c r="AU114" s="899"/>
      <c r="AV114" s="900"/>
      <c r="AW114" s="900"/>
      <c r="AX114" s="900"/>
      <c r="AY114" s="901"/>
      <c r="AZ114" s="949" t="s">
        <v>428</v>
      </c>
      <c r="BA114" s="950"/>
      <c r="BB114" s="950"/>
      <c r="BC114" s="950"/>
      <c r="BD114" s="950"/>
      <c r="BE114" s="950"/>
      <c r="BF114" s="950"/>
      <c r="BG114" s="950"/>
      <c r="BH114" s="950"/>
      <c r="BI114" s="950"/>
      <c r="BJ114" s="950"/>
      <c r="BK114" s="950"/>
      <c r="BL114" s="950"/>
      <c r="BM114" s="950"/>
      <c r="BN114" s="950"/>
      <c r="BO114" s="950"/>
      <c r="BP114" s="951"/>
      <c r="BQ114" s="919">
        <v>2000000</v>
      </c>
      <c r="BR114" s="920"/>
      <c r="BS114" s="920"/>
      <c r="BT114" s="920"/>
      <c r="BU114" s="920"/>
      <c r="BV114" s="920">
        <v>1754979</v>
      </c>
      <c r="BW114" s="920"/>
      <c r="BX114" s="920"/>
      <c r="BY114" s="920"/>
      <c r="BZ114" s="920"/>
      <c r="CA114" s="920">
        <v>1605699</v>
      </c>
      <c r="CB114" s="920"/>
      <c r="CC114" s="920"/>
      <c r="CD114" s="920"/>
      <c r="CE114" s="920"/>
      <c r="CF114" s="914">
        <v>42.6</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431</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432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433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1247</v>
      </c>
      <c r="AB116" s="959"/>
      <c r="AC116" s="959"/>
      <c r="AD116" s="959"/>
      <c r="AE116" s="960"/>
      <c r="AF116" s="961">
        <v>619</v>
      </c>
      <c r="AG116" s="959"/>
      <c r="AH116" s="959"/>
      <c r="AI116" s="959"/>
      <c r="AJ116" s="960"/>
      <c r="AK116" s="961">
        <v>301</v>
      </c>
      <c r="AL116" s="959"/>
      <c r="AM116" s="959"/>
      <c r="AN116" s="959"/>
      <c r="AO116" s="960"/>
      <c r="AP116" s="962">
        <v>0</v>
      </c>
      <c r="AQ116" s="963"/>
      <c r="AR116" s="963"/>
      <c r="AS116" s="963"/>
      <c r="AT116" s="964"/>
      <c r="AU116" s="899"/>
      <c r="AV116" s="900"/>
      <c r="AW116" s="900"/>
      <c r="AX116" s="900"/>
      <c r="AY116" s="901"/>
      <c r="AZ116" s="949" t="s">
        <v>434</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436</v>
      </c>
      <c r="Z117" s="884"/>
      <c r="AA117" s="996">
        <v>1163059</v>
      </c>
      <c r="AB117" s="966"/>
      <c r="AC117" s="966"/>
      <c r="AD117" s="966"/>
      <c r="AE117" s="967"/>
      <c r="AF117" s="965">
        <v>1085267</v>
      </c>
      <c r="AG117" s="966"/>
      <c r="AH117" s="966"/>
      <c r="AI117" s="966"/>
      <c r="AJ117" s="967"/>
      <c r="AK117" s="965">
        <v>1038932</v>
      </c>
      <c r="AL117" s="966"/>
      <c r="AM117" s="966"/>
      <c r="AN117" s="966"/>
      <c r="AO117" s="967"/>
      <c r="AP117" s="968"/>
      <c r="AQ117" s="969"/>
      <c r="AR117" s="969"/>
      <c r="AS117" s="969"/>
      <c r="AT117" s="970"/>
      <c r="AU117" s="899"/>
      <c r="AV117" s="900"/>
      <c r="AW117" s="900"/>
      <c r="AX117" s="900"/>
      <c r="AY117" s="901"/>
      <c r="AZ117" s="995" t="s">
        <v>437</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285</v>
      </c>
      <c r="AG118" s="883"/>
      <c r="AH118" s="883"/>
      <c r="AI118" s="883"/>
      <c r="AJ118" s="884"/>
      <c r="AK118" s="882" t="s">
        <v>284</v>
      </c>
      <c r="AL118" s="883"/>
      <c r="AM118" s="883"/>
      <c r="AN118" s="883"/>
      <c r="AO118" s="884"/>
      <c r="AP118" s="990" t="s">
        <v>410</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439</v>
      </c>
      <c r="BP118" s="994"/>
      <c r="BQ118" s="985">
        <v>15751598</v>
      </c>
      <c r="BR118" s="986"/>
      <c r="BS118" s="986"/>
      <c r="BT118" s="986"/>
      <c r="BU118" s="986"/>
      <c r="BV118" s="986">
        <v>16066476</v>
      </c>
      <c r="BW118" s="986"/>
      <c r="BX118" s="986"/>
      <c r="BY118" s="986"/>
      <c r="BZ118" s="986"/>
      <c r="CA118" s="986">
        <v>16571858</v>
      </c>
      <c r="CB118" s="986"/>
      <c r="CC118" s="986"/>
      <c r="CD118" s="986"/>
      <c r="CE118" s="986"/>
      <c r="CF118" s="987"/>
      <c r="CG118" s="988"/>
      <c r="CH118" s="988"/>
      <c r="CI118" s="988"/>
      <c r="CJ118" s="989"/>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495490</v>
      </c>
      <c r="BR119" s="927"/>
      <c r="BS119" s="927"/>
      <c r="BT119" s="927"/>
      <c r="BU119" s="927"/>
      <c r="BV119" s="927">
        <v>574433</v>
      </c>
      <c r="BW119" s="927"/>
      <c r="BX119" s="927"/>
      <c r="BY119" s="927"/>
      <c r="BZ119" s="927"/>
      <c r="CA119" s="927">
        <v>674890</v>
      </c>
      <c r="CB119" s="927"/>
      <c r="CC119" s="927"/>
      <c r="CD119" s="927"/>
      <c r="CE119" s="927"/>
      <c r="CF119" s="941">
        <v>17.899999999999999</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139979</v>
      </c>
      <c r="BR120" s="920"/>
      <c r="BS120" s="920"/>
      <c r="BT120" s="920"/>
      <c r="BU120" s="920"/>
      <c r="BV120" s="920">
        <v>157414</v>
      </c>
      <c r="BW120" s="920"/>
      <c r="BX120" s="920"/>
      <c r="BY120" s="920"/>
      <c r="BZ120" s="920"/>
      <c r="CA120" s="920">
        <v>101594</v>
      </c>
      <c r="CB120" s="920"/>
      <c r="CC120" s="920"/>
      <c r="CD120" s="920"/>
      <c r="CE120" s="920"/>
      <c r="CF120" s="914">
        <v>2.7</v>
      </c>
      <c r="CG120" s="915"/>
      <c r="CH120" s="915"/>
      <c r="CI120" s="915"/>
      <c r="CJ120" s="915"/>
      <c r="CK120" s="1013" t="s">
        <v>445</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1098864</v>
      </c>
      <c r="DH120" s="927"/>
      <c r="DI120" s="927"/>
      <c r="DJ120" s="927"/>
      <c r="DK120" s="927"/>
      <c r="DL120" s="927">
        <v>1170096</v>
      </c>
      <c r="DM120" s="927"/>
      <c r="DN120" s="927"/>
      <c r="DO120" s="927"/>
      <c r="DP120" s="927"/>
      <c r="DQ120" s="927">
        <v>1125100</v>
      </c>
      <c r="DR120" s="927"/>
      <c r="DS120" s="927"/>
      <c r="DT120" s="927"/>
      <c r="DU120" s="927"/>
      <c r="DV120" s="928">
        <v>29.8</v>
      </c>
      <c r="DW120" s="928"/>
      <c r="DX120" s="928"/>
      <c r="DY120" s="928"/>
      <c r="DZ120" s="929"/>
    </row>
    <row r="121" spans="1:130" s="197" customFormat="1" ht="26.25" customHeight="1">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6267500</v>
      </c>
      <c r="BR121" s="986"/>
      <c r="BS121" s="986"/>
      <c r="BT121" s="986"/>
      <c r="BU121" s="986"/>
      <c r="BV121" s="986">
        <v>7436014</v>
      </c>
      <c r="BW121" s="986"/>
      <c r="BX121" s="986"/>
      <c r="BY121" s="986"/>
      <c r="BZ121" s="986"/>
      <c r="CA121" s="986">
        <v>7448717</v>
      </c>
      <c r="CB121" s="986"/>
      <c r="CC121" s="986"/>
      <c r="CD121" s="986"/>
      <c r="CE121" s="986"/>
      <c r="CF121" s="1024">
        <v>197.4</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265188</v>
      </c>
      <c r="DH121" s="920"/>
      <c r="DI121" s="920"/>
      <c r="DJ121" s="920"/>
      <c r="DK121" s="920"/>
      <c r="DL121" s="920">
        <v>231813</v>
      </c>
      <c r="DM121" s="920"/>
      <c r="DN121" s="920"/>
      <c r="DO121" s="920"/>
      <c r="DP121" s="920"/>
      <c r="DQ121" s="920">
        <v>249745</v>
      </c>
      <c r="DR121" s="920"/>
      <c r="DS121" s="920"/>
      <c r="DT121" s="920"/>
      <c r="DU121" s="920"/>
      <c r="DV121" s="921">
        <v>6.6</v>
      </c>
      <c r="DW121" s="921"/>
      <c r="DX121" s="921"/>
      <c r="DY121" s="921"/>
      <c r="DZ121" s="922"/>
    </row>
    <row r="122" spans="1:130" s="197" customFormat="1" ht="26.25" customHeight="1">
      <c r="A122" s="975"/>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448</v>
      </c>
      <c r="BP122" s="994"/>
      <c r="BQ122" s="1034">
        <v>6902969</v>
      </c>
      <c r="BR122" s="1035"/>
      <c r="BS122" s="1035"/>
      <c r="BT122" s="1035"/>
      <c r="BU122" s="1035"/>
      <c r="BV122" s="1035">
        <v>8167861</v>
      </c>
      <c r="BW122" s="1035"/>
      <c r="BX122" s="1035"/>
      <c r="BY122" s="1035"/>
      <c r="BZ122" s="1035"/>
      <c r="CA122" s="1035">
        <v>8225201</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110931</v>
      </c>
      <c r="DH122" s="920"/>
      <c r="DI122" s="920"/>
      <c r="DJ122" s="920"/>
      <c r="DK122" s="920"/>
      <c r="DL122" s="920">
        <v>106026</v>
      </c>
      <c r="DM122" s="920"/>
      <c r="DN122" s="920"/>
      <c r="DO122" s="920"/>
      <c r="DP122" s="920"/>
      <c r="DQ122" s="920">
        <v>59588</v>
      </c>
      <c r="DR122" s="920"/>
      <c r="DS122" s="920"/>
      <c r="DT122" s="920"/>
      <c r="DU122" s="920"/>
      <c r="DV122" s="921">
        <v>1.6</v>
      </c>
      <c r="DW122" s="921"/>
      <c r="DX122" s="921"/>
      <c r="DY122" s="921"/>
      <c r="DZ122" s="922"/>
    </row>
    <row r="123" spans="1:130" s="197" customFormat="1" ht="26.25" customHeight="1" thickBot="1">
      <c r="A123" s="975"/>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235.6</v>
      </c>
      <c r="BR123" s="1027"/>
      <c r="BS123" s="1027"/>
      <c r="BT123" s="1027"/>
      <c r="BU123" s="1027"/>
      <c r="BV123" s="1027">
        <v>209.7</v>
      </c>
      <c r="BW123" s="1027"/>
      <c r="BX123" s="1027"/>
      <c r="BY123" s="1027"/>
      <c r="BZ123" s="1027"/>
      <c r="CA123" s="1027">
        <v>221.1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459</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62508</v>
      </c>
      <c r="AB128" s="1090"/>
      <c r="AC128" s="1090"/>
      <c r="AD128" s="1090"/>
      <c r="AE128" s="1091"/>
      <c r="AF128" s="1092">
        <v>53384</v>
      </c>
      <c r="AG128" s="1090"/>
      <c r="AH128" s="1090"/>
      <c r="AI128" s="1090"/>
      <c r="AJ128" s="1091"/>
      <c r="AK128" s="1092">
        <v>38026</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4264969</v>
      </c>
      <c r="AB129" s="959"/>
      <c r="AC129" s="959"/>
      <c r="AD129" s="959"/>
      <c r="AE129" s="960"/>
      <c r="AF129" s="961">
        <v>4280269</v>
      </c>
      <c r="AG129" s="959"/>
      <c r="AH129" s="959"/>
      <c r="AI129" s="959"/>
      <c r="AJ129" s="960"/>
      <c r="AK129" s="961">
        <v>4331014</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13.7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510520</v>
      </c>
      <c r="AB130" s="959"/>
      <c r="AC130" s="959"/>
      <c r="AD130" s="959"/>
      <c r="AE130" s="960"/>
      <c r="AF130" s="961">
        <v>514653</v>
      </c>
      <c r="AG130" s="959"/>
      <c r="AH130" s="959"/>
      <c r="AI130" s="959"/>
      <c r="AJ130" s="960"/>
      <c r="AK130" s="961">
        <v>557537</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221.1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3754449</v>
      </c>
      <c r="AB131" s="998"/>
      <c r="AC131" s="998"/>
      <c r="AD131" s="998"/>
      <c r="AE131" s="999"/>
      <c r="AF131" s="1000">
        <v>3765616</v>
      </c>
      <c r="AG131" s="998"/>
      <c r="AH131" s="998"/>
      <c r="AI131" s="998"/>
      <c r="AJ131" s="999"/>
      <c r="AK131" s="1000">
        <v>3773477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15.71551511</v>
      </c>
      <c r="AB132" s="1104"/>
      <c r="AC132" s="1104"/>
      <c r="AD132" s="1104"/>
      <c r="AE132" s="1105"/>
      <c r="AF132" s="1106">
        <v>13.73560129</v>
      </c>
      <c r="AG132" s="1104"/>
      <c r="AH132" s="1104"/>
      <c r="AI132" s="1104"/>
      <c r="AJ132" s="1105"/>
      <c r="AK132" s="1106">
        <v>11.74961448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14.4</v>
      </c>
      <c r="AB133" s="1111"/>
      <c r="AC133" s="1111"/>
      <c r="AD133" s="1111"/>
      <c r="AE133" s="1112"/>
      <c r="AF133" s="1110">
        <v>14.9</v>
      </c>
      <c r="AG133" s="1111"/>
      <c r="AH133" s="1111"/>
      <c r="AI133" s="1111"/>
      <c r="AJ133" s="1112"/>
      <c r="AK133" s="1110">
        <v>13.7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19" t="s">
        <v>480</v>
      </c>
      <c r="H9" s="1120"/>
      <c r="I9" s="1120"/>
      <c r="J9" s="1121"/>
      <c r="K9" s="263">
        <v>1499946</v>
      </c>
      <c r="L9" s="264">
        <v>77094</v>
      </c>
      <c r="M9" s="265">
        <v>77799</v>
      </c>
      <c r="N9" s="266">
        <v>-0.9</v>
      </c>
    </row>
    <row r="10" spans="1:16">
      <c r="A10" s="248"/>
      <c r="B10" s="244"/>
      <c r="C10" s="244"/>
      <c r="D10" s="244"/>
      <c r="E10" s="244"/>
      <c r="F10" s="244"/>
      <c r="G10" s="1119" t="s">
        <v>481</v>
      </c>
      <c r="H10" s="1120"/>
      <c r="I10" s="1120"/>
      <c r="J10" s="1121"/>
      <c r="K10" s="267">
        <v>274575</v>
      </c>
      <c r="L10" s="268">
        <v>14113</v>
      </c>
      <c r="M10" s="269">
        <v>8141</v>
      </c>
      <c r="N10" s="270">
        <v>73.400000000000006</v>
      </c>
    </row>
    <row r="11" spans="1:16" ht="13.5" customHeight="1">
      <c r="A11" s="248"/>
      <c r="B11" s="244"/>
      <c r="C11" s="244"/>
      <c r="D11" s="244"/>
      <c r="E11" s="244"/>
      <c r="F11" s="244"/>
      <c r="G11" s="1119" t="s">
        <v>482</v>
      </c>
      <c r="H11" s="1120"/>
      <c r="I11" s="1120"/>
      <c r="J11" s="1121"/>
      <c r="K11" s="267">
        <v>213685</v>
      </c>
      <c r="L11" s="268">
        <v>10983</v>
      </c>
      <c r="M11" s="269">
        <v>11503</v>
      </c>
      <c r="N11" s="270">
        <v>-4.5</v>
      </c>
    </row>
    <row r="12" spans="1:16" ht="13.5" customHeight="1">
      <c r="A12" s="248"/>
      <c r="B12" s="244"/>
      <c r="C12" s="244"/>
      <c r="D12" s="244"/>
      <c r="E12" s="244"/>
      <c r="F12" s="244"/>
      <c r="G12" s="1119" t="s">
        <v>483</v>
      </c>
      <c r="H12" s="1120"/>
      <c r="I12" s="1120"/>
      <c r="J12" s="1121"/>
      <c r="K12" s="267">
        <v>11742</v>
      </c>
      <c r="L12" s="268">
        <v>604</v>
      </c>
      <c r="M12" s="269">
        <v>578</v>
      </c>
      <c r="N12" s="270">
        <v>4.5</v>
      </c>
    </row>
    <row r="13" spans="1:16" ht="13.5" customHeight="1">
      <c r="A13" s="248"/>
      <c r="B13" s="244"/>
      <c r="C13" s="244"/>
      <c r="D13" s="244"/>
      <c r="E13" s="244"/>
      <c r="F13" s="244"/>
      <c r="G13" s="1119" t="s">
        <v>484</v>
      </c>
      <c r="H13" s="1120"/>
      <c r="I13" s="1120"/>
      <c r="J13" s="1121"/>
      <c r="K13" s="267" t="s">
        <v>485</v>
      </c>
      <c r="L13" s="268" t="s">
        <v>485</v>
      </c>
      <c r="M13" s="269" t="s">
        <v>485</v>
      </c>
      <c r="N13" s="270" t="s">
        <v>485</v>
      </c>
    </row>
    <row r="14" spans="1:16" ht="13.5" customHeight="1">
      <c r="A14" s="248"/>
      <c r="B14" s="244"/>
      <c r="C14" s="244"/>
      <c r="D14" s="244"/>
      <c r="E14" s="244"/>
      <c r="F14" s="244"/>
      <c r="G14" s="1119" t="s">
        <v>486</v>
      </c>
      <c r="H14" s="1120"/>
      <c r="I14" s="1120"/>
      <c r="J14" s="1121"/>
      <c r="K14" s="267">
        <v>39565</v>
      </c>
      <c r="L14" s="268">
        <v>2034</v>
      </c>
      <c r="M14" s="269">
        <v>3404</v>
      </c>
      <c r="N14" s="270">
        <v>-40.200000000000003</v>
      </c>
    </row>
    <row r="15" spans="1:16" ht="13.5" customHeight="1">
      <c r="A15" s="248"/>
      <c r="B15" s="244"/>
      <c r="C15" s="244"/>
      <c r="D15" s="244"/>
      <c r="E15" s="244"/>
      <c r="F15" s="244"/>
      <c r="G15" s="1119" t="s">
        <v>487</v>
      </c>
      <c r="H15" s="1120"/>
      <c r="I15" s="1120"/>
      <c r="J15" s="1121"/>
      <c r="K15" s="267">
        <v>12713</v>
      </c>
      <c r="L15" s="268">
        <v>653</v>
      </c>
      <c r="M15" s="269">
        <v>1859</v>
      </c>
      <c r="N15" s="270">
        <v>-64.900000000000006</v>
      </c>
    </row>
    <row r="16" spans="1:16">
      <c r="A16" s="248"/>
      <c r="B16" s="244"/>
      <c r="C16" s="244"/>
      <c r="D16" s="244"/>
      <c r="E16" s="244"/>
      <c r="F16" s="244"/>
      <c r="G16" s="1122" t="s">
        <v>488</v>
      </c>
      <c r="H16" s="1123"/>
      <c r="I16" s="1123"/>
      <c r="J16" s="1124"/>
      <c r="K16" s="268">
        <v>-205695</v>
      </c>
      <c r="L16" s="268">
        <v>-10572</v>
      </c>
      <c r="M16" s="269">
        <v>-8484</v>
      </c>
      <c r="N16" s="270">
        <v>24.6</v>
      </c>
    </row>
    <row r="17" spans="1:16">
      <c r="A17" s="248"/>
      <c r="B17" s="244"/>
      <c r="C17" s="244"/>
      <c r="D17" s="244"/>
      <c r="E17" s="244"/>
      <c r="F17" s="244"/>
      <c r="G17" s="1122" t="s">
        <v>168</v>
      </c>
      <c r="H17" s="1123"/>
      <c r="I17" s="1123"/>
      <c r="J17" s="1124"/>
      <c r="K17" s="268">
        <v>1846531</v>
      </c>
      <c r="L17" s="268">
        <v>94908</v>
      </c>
      <c r="M17" s="269">
        <v>94801</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4" t="s">
        <v>493</v>
      </c>
      <c r="H21" s="1115"/>
      <c r="I21" s="1115"/>
      <c r="J21" s="1116"/>
      <c r="K21" s="280">
        <v>8.84</v>
      </c>
      <c r="L21" s="281">
        <v>8.7799999999999994</v>
      </c>
      <c r="M21" s="282">
        <v>0.06</v>
      </c>
      <c r="N21" s="249"/>
      <c r="O21" s="283"/>
      <c r="P21" s="279"/>
    </row>
    <row r="22" spans="1:16" s="284" customFormat="1">
      <c r="A22" s="279"/>
      <c r="B22" s="249"/>
      <c r="C22" s="249"/>
      <c r="D22" s="249"/>
      <c r="E22" s="249"/>
      <c r="F22" s="249"/>
      <c r="G22" s="1114" t="s">
        <v>494</v>
      </c>
      <c r="H22" s="1115"/>
      <c r="I22" s="1115"/>
      <c r="J22" s="1116"/>
      <c r="K22" s="285">
        <v>94.9</v>
      </c>
      <c r="L22" s="286">
        <v>96.7</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30" t="s">
        <v>497</v>
      </c>
      <c r="H32" s="1131"/>
      <c r="I32" s="1131"/>
      <c r="J32" s="1132"/>
      <c r="K32" s="294">
        <v>975067</v>
      </c>
      <c r="L32" s="294">
        <v>50117</v>
      </c>
      <c r="M32" s="295">
        <v>52939</v>
      </c>
      <c r="N32" s="296">
        <v>-5.3</v>
      </c>
    </row>
    <row r="33" spans="1:16" ht="13.5" customHeight="1">
      <c r="A33" s="248"/>
      <c r="B33" s="244"/>
      <c r="C33" s="244"/>
      <c r="D33" s="244"/>
      <c r="E33" s="244"/>
      <c r="F33" s="244"/>
      <c r="G33" s="1130" t="s">
        <v>498</v>
      </c>
      <c r="H33" s="1131"/>
      <c r="I33" s="1131"/>
      <c r="J33" s="1132"/>
      <c r="K33" s="294" t="s">
        <v>485</v>
      </c>
      <c r="L33" s="294" t="s">
        <v>485</v>
      </c>
      <c r="M33" s="295" t="s">
        <v>485</v>
      </c>
      <c r="N33" s="296" t="s">
        <v>485</v>
      </c>
    </row>
    <row r="34" spans="1:16" ht="27" customHeight="1">
      <c r="A34" s="248"/>
      <c r="B34" s="244"/>
      <c r="C34" s="244"/>
      <c r="D34" s="244"/>
      <c r="E34" s="244"/>
      <c r="F34" s="244"/>
      <c r="G34" s="1130" t="s">
        <v>499</v>
      </c>
      <c r="H34" s="1131"/>
      <c r="I34" s="1131"/>
      <c r="J34" s="1132"/>
      <c r="K34" s="294" t="s">
        <v>485</v>
      </c>
      <c r="L34" s="294" t="s">
        <v>485</v>
      </c>
      <c r="M34" s="295">
        <v>6</v>
      </c>
      <c r="N34" s="296" t="s">
        <v>485</v>
      </c>
    </row>
    <row r="35" spans="1:16" ht="27" customHeight="1">
      <c r="A35" s="248"/>
      <c r="B35" s="244"/>
      <c r="C35" s="244"/>
      <c r="D35" s="244"/>
      <c r="E35" s="244"/>
      <c r="F35" s="244"/>
      <c r="G35" s="1130" t="s">
        <v>500</v>
      </c>
      <c r="H35" s="1131"/>
      <c r="I35" s="1131"/>
      <c r="J35" s="1132"/>
      <c r="K35" s="294">
        <v>55625</v>
      </c>
      <c r="L35" s="294">
        <v>2859</v>
      </c>
      <c r="M35" s="295">
        <v>16218</v>
      </c>
      <c r="N35" s="296">
        <v>-82.4</v>
      </c>
    </row>
    <row r="36" spans="1:16" ht="27" customHeight="1">
      <c r="A36" s="248"/>
      <c r="B36" s="244"/>
      <c r="C36" s="244"/>
      <c r="D36" s="244"/>
      <c r="E36" s="244"/>
      <c r="F36" s="244"/>
      <c r="G36" s="1130" t="s">
        <v>501</v>
      </c>
      <c r="H36" s="1131"/>
      <c r="I36" s="1131"/>
      <c r="J36" s="1132"/>
      <c r="K36" s="294">
        <v>7939</v>
      </c>
      <c r="L36" s="294">
        <v>408</v>
      </c>
      <c r="M36" s="295">
        <v>3341</v>
      </c>
      <c r="N36" s="296">
        <v>-87.8</v>
      </c>
    </row>
    <row r="37" spans="1:16" ht="13.5" customHeight="1">
      <c r="A37" s="248"/>
      <c r="B37" s="244"/>
      <c r="C37" s="244"/>
      <c r="D37" s="244"/>
      <c r="E37" s="244"/>
      <c r="F37" s="244"/>
      <c r="G37" s="1130" t="s">
        <v>502</v>
      </c>
      <c r="H37" s="1131"/>
      <c r="I37" s="1131"/>
      <c r="J37" s="1132"/>
      <c r="K37" s="294" t="s">
        <v>485</v>
      </c>
      <c r="L37" s="294" t="s">
        <v>485</v>
      </c>
      <c r="M37" s="295">
        <v>1023</v>
      </c>
      <c r="N37" s="296" t="s">
        <v>485</v>
      </c>
    </row>
    <row r="38" spans="1:16" ht="27" customHeight="1">
      <c r="A38" s="248"/>
      <c r="B38" s="244"/>
      <c r="C38" s="244"/>
      <c r="D38" s="244"/>
      <c r="E38" s="244"/>
      <c r="F38" s="244"/>
      <c r="G38" s="1133" t="s">
        <v>503</v>
      </c>
      <c r="H38" s="1134"/>
      <c r="I38" s="1134"/>
      <c r="J38" s="1135"/>
      <c r="K38" s="297">
        <v>301</v>
      </c>
      <c r="L38" s="297">
        <v>15</v>
      </c>
      <c r="M38" s="298">
        <v>7</v>
      </c>
      <c r="N38" s="299">
        <v>114.3</v>
      </c>
      <c r="O38" s="293"/>
    </row>
    <row r="39" spans="1:16">
      <c r="A39" s="248"/>
      <c r="B39" s="244"/>
      <c r="C39" s="244"/>
      <c r="D39" s="244"/>
      <c r="E39" s="244"/>
      <c r="F39" s="244"/>
      <c r="G39" s="1133" t="s">
        <v>504</v>
      </c>
      <c r="H39" s="1134"/>
      <c r="I39" s="1134"/>
      <c r="J39" s="1135"/>
      <c r="K39" s="300">
        <v>-38026</v>
      </c>
      <c r="L39" s="300">
        <v>-1954</v>
      </c>
      <c r="M39" s="301">
        <v>-3044</v>
      </c>
      <c r="N39" s="302">
        <v>-35.799999999999997</v>
      </c>
      <c r="O39" s="293"/>
    </row>
    <row r="40" spans="1:16" ht="27" customHeight="1">
      <c r="A40" s="248"/>
      <c r="B40" s="244"/>
      <c r="C40" s="244"/>
      <c r="D40" s="244"/>
      <c r="E40" s="244"/>
      <c r="F40" s="244"/>
      <c r="G40" s="1130" t="s">
        <v>505</v>
      </c>
      <c r="H40" s="1131"/>
      <c r="I40" s="1131"/>
      <c r="J40" s="1132"/>
      <c r="K40" s="300">
        <v>-557537</v>
      </c>
      <c r="L40" s="300">
        <v>-28656</v>
      </c>
      <c r="M40" s="301">
        <v>-47792</v>
      </c>
      <c r="N40" s="302">
        <v>-40</v>
      </c>
      <c r="O40" s="293"/>
    </row>
    <row r="41" spans="1:16">
      <c r="A41" s="248"/>
      <c r="B41" s="244"/>
      <c r="C41" s="244"/>
      <c r="D41" s="244"/>
      <c r="E41" s="244"/>
      <c r="F41" s="244"/>
      <c r="G41" s="1136" t="s">
        <v>279</v>
      </c>
      <c r="H41" s="1137"/>
      <c r="I41" s="1137"/>
      <c r="J41" s="1138"/>
      <c r="K41" s="294">
        <v>443369</v>
      </c>
      <c r="L41" s="300">
        <v>22788</v>
      </c>
      <c r="M41" s="301">
        <v>22698</v>
      </c>
      <c r="N41" s="302">
        <v>0.4</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5" t="s">
        <v>475</v>
      </c>
      <c r="J49" s="1127" t="s">
        <v>509</v>
      </c>
      <c r="K49" s="1128"/>
      <c r="L49" s="1128"/>
      <c r="M49" s="1128"/>
      <c r="N49" s="1129"/>
    </row>
    <row r="50" spans="1:14">
      <c r="A50" s="248"/>
      <c r="B50" s="244"/>
      <c r="C50" s="244"/>
      <c r="D50" s="244"/>
      <c r="E50" s="244"/>
      <c r="F50" s="244"/>
      <c r="G50" s="312"/>
      <c r="H50" s="313"/>
      <c r="I50" s="1126"/>
      <c r="J50" s="314" t="s">
        <v>510</v>
      </c>
      <c r="K50" s="315" t="s">
        <v>511</v>
      </c>
      <c r="L50" s="316" t="s">
        <v>512</v>
      </c>
      <c r="M50" s="317" t="s">
        <v>513</v>
      </c>
      <c r="N50" s="318" t="s">
        <v>514</v>
      </c>
    </row>
    <row r="51" spans="1:14">
      <c r="A51" s="248"/>
      <c r="B51" s="244"/>
      <c r="C51" s="244"/>
      <c r="D51" s="244"/>
      <c r="E51" s="244"/>
      <c r="F51" s="244"/>
      <c r="G51" s="310" t="s">
        <v>515</v>
      </c>
      <c r="H51" s="311"/>
      <c r="I51" s="319">
        <v>700105</v>
      </c>
      <c r="J51" s="320">
        <v>34741</v>
      </c>
      <c r="K51" s="321">
        <v>-71.8</v>
      </c>
      <c r="L51" s="322">
        <v>49426</v>
      </c>
      <c r="M51" s="323">
        <v>4.5999999999999996</v>
      </c>
      <c r="N51" s="324">
        <v>-76.400000000000006</v>
      </c>
    </row>
    <row r="52" spans="1:14">
      <c r="A52" s="248"/>
      <c r="B52" s="244"/>
      <c r="C52" s="244"/>
      <c r="D52" s="244"/>
      <c r="E52" s="244"/>
      <c r="F52" s="244"/>
      <c r="G52" s="325"/>
      <c r="H52" s="326" t="s">
        <v>516</v>
      </c>
      <c r="I52" s="327">
        <v>231711</v>
      </c>
      <c r="J52" s="328">
        <v>11498</v>
      </c>
      <c r="K52" s="329">
        <v>-89.1</v>
      </c>
      <c r="L52" s="330">
        <v>26568</v>
      </c>
      <c r="M52" s="331">
        <v>-4.5999999999999996</v>
      </c>
      <c r="N52" s="332">
        <v>-84.5</v>
      </c>
    </row>
    <row r="53" spans="1:14">
      <c r="A53" s="248"/>
      <c r="B53" s="244"/>
      <c r="C53" s="244"/>
      <c r="D53" s="244"/>
      <c r="E53" s="244"/>
      <c r="F53" s="244"/>
      <c r="G53" s="310" t="s">
        <v>517</v>
      </c>
      <c r="H53" s="311"/>
      <c r="I53" s="319">
        <v>1067168</v>
      </c>
      <c r="J53" s="320">
        <v>53361</v>
      </c>
      <c r="K53" s="321">
        <v>53.6</v>
      </c>
      <c r="L53" s="322">
        <v>61557</v>
      </c>
      <c r="M53" s="323">
        <v>24.5</v>
      </c>
      <c r="N53" s="324">
        <v>29.1</v>
      </c>
    </row>
    <row r="54" spans="1:14">
      <c r="A54" s="248"/>
      <c r="B54" s="244"/>
      <c r="C54" s="244"/>
      <c r="D54" s="244"/>
      <c r="E54" s="244"/>
      <c r="F54" s="244"/>
      <c r="G54" s="325"/>
      <c r="H54" s="326" t="s">
        <v>516</v>
      </c>
      <c r="I54" s="327">
        <v>237021</v>
      </c>
      <c r="J54" s="328">
        <v>11852</v>
      </c>
      <c r="K54" s="329">
        <v>3.1</v>
      </c>
      <c r="L54" s="330">
        <v>32497</v>
      </c>
      <c r="M54" s="331">
        <v>22.3</v>
      </c>
      <c r="N54" s="332">
        <v>-19.2</v>
      </c>
    </row>
    <row r="55" spans="1:14">
      <c r="A55" s="248"/>
      <c r="B55" s="244"/>
      <c r="C55" s="244"/>
      <c r="D55" s="244"/>
      <c r="E55" s="244"/>
      <c r="F55" s="244"/>
      <c r="G55" s="310" t="s">
        <v>518</v>
      </c>
      <c r="H55" s="311"/>
      <c r="I55" s="319">
        <v>1032353</v>
      </c>
      <c r="J55" s="320">
        <v>52176</v>
      </c>
      <c r="K55" s="321">
        <v>-2.2000000000000002</v>
      </c>
      <c r="L55" s="322">
        <v>69806</v>
      </c>
      <c r="M55" s="323">
        <v>13.4</v>
      </c>
      <c r="N55" s="324">
        <v>-15.6</v>
      </c>
    </row>
    <row r="56" spans="1:14">
      <c r="A56" s="248"/>
      <c r="B56" s="244"/>
      <c r="C56" s="244"/>
      <c r="D56" s="244"/>
      <c r="E56" s="244"/>
      <c r="F56" s="244"/>
      <c r="G56" s="325"/>
      <c r="H56" s="326" t="s">
        <v>516</v>
      </c>
      <c r="I56" s="327">
        <v>147389</v>
      </c>
      <c r="J56" s="328">
        <v>7449</v>
      </c>
      <c r="K56" s="329">
        <v>-37.1</v>
      </c>
      <c r="L56" s="330">
        <v>32823</v>
      </c>
      <c r="M56" s="331">
        <v>1</v>
      </c>
      <c r="N56" s="332">
        <v>-38.1</v>
      </c>
    </row>
    <row r="57" spans="1:14">
      <c r="A57" s="248"/>
      <c r="B57" s="244"/>
      <c r="C57" s="244"/>
      <c r="D57" s="244"/>
      <c r="E57" s="244"/>
      <c r="F57" s="244"/>
      <c r="G57" s="310" t="s">
        <v>519</v>
      </c>
      <c r="H57" s="311"/>
      <c r="I57" s="319">
        <v>1661915</v>
      </c>
      <c r="J57" s="320">
        <v>84956</v>
      </c>
      <c r="K57" s="321">
        <v>62.8</v>
      </c>
      <c r="L57" s="322">
        <v>74444</v>
      </c>
      <c r="M57" s="323">
        <v>6.6</v>
      </c>
      <c r="N57" s="324">
        <v>56.2</v>
      </c>
    </row>
    <row r="58" spans="1:14">
      <c r="A58" s="248"/>
      <c r="B58" s="244"/>
      <c r="C58" s="244"/>
      <c r="D58" s="244"/>
      <c r="E58" s="244"/>
      <c r="F58" s="244"/>
      <c r="G58" s="325"/>
      <c r="H58" s="326" t="s">
        <v>516</v>
      </c>
      <c r="I58" s="327">
        <v>665989</v>
      </c>
      <c r="J58" s="328">
        <v>34045</v>
      </c>
      <c r="K58" s="329">
        <v>357</v>
      </c>
      <c r="L58" s="330">
        <v>34175</v>
      </c>
      <c r="M58" s="331">
        <v>4.0999999999999996</v>
      </c>
      <c r="N58" s="332">
        <v>352.9</v>
      </c>
    </row>
    <row r="59" spans="1:14">
      <c r="A59" s="248"/>
      <c r="B59" s="244"/>
      <c r="C59" s="244"/>
      <c r="D59" s="244"/>
      <c r="E59" s="244"/>
      <c r="F59" s="244"/>
      <c r="G59" s="310" t="s">
        <v>520</v>
      </c>
      <c r="H59" s="311"/>
      <c r="I59" s="319">
        <v>1574937</v>
      </c>
      <c r="J59" s="320">
        <v>80949</v>
      </c>
      <c r="K59" s="321">
        <v>-4.7</v>
      </c>
      <c r="L59" s="322">
        <v>85205</v>
      </c>
      <c r="M59" s="323">
        <v>14.5</v>
      </c>
      <c r="N59" s="324">
        <v>-19.2</v>
      </c>
    </row>
    <row r="60" spans="1:14">
      <c r="A60" s="248"/>
      <c r="B60" s="244"/>
      <c r="C60" s="244"/>
      <c r="D60" s="244"/>
      <c r="E60" s="244"/>
      <c r="F60" s="244"/>
      <c r="G60" s="325"/>
      <c r="H60" s="326" t="s">
        <v>516</v>
      </c>
      <c r="I60" s="333">
        <v>895228</v>
      </c>
      <c r="J60" s="328">
        <v>46013</v>
      </c>
      <c r="K60" s="329">
        <v>35.200000000000003</v>
      </c>
      <c r="L60" s="330">
        <v>38847</v>
      </c>
      <c r="M60" s="331">
        <v>13.7</v>
      </c>
      <c r="N60" s="332">
        <v>21.5</v>
      </c>
    </row>
    <row r="61" spans="1:14">
      <c r="A61" s="248"/>
      <c r="B61" s="244"/>
      <c r="C61" s="244"/>
      <c r="D61" s="244"/>
      <c r="E61" s="244"/>
      <c r="F61" s="244"/>
      <c r="G61" s="310" t="s">
        <v>521</v>
      </c>
      <c r="H61" s="334"/>
      <c r="I61" s="335">
        <v>1207296</v>
      </c>
      <c r="J61" s="336">
        <v>61237</v>
      </c>
      <c r="K61" s="337">
        <v>7.5</v>
      </c>
      <c r="L61" s="338">
        <v>68088</v>
      </c>
      <c r="M61" s="339">
        <v>12.7</v>
      </c>
      <c r="N61" s="324">
        <v>-5.2</v>
      </c>
    </row>
    <row r="62" spans="1:14">
      <c r="A62" s="248"/>
      <c r="B62" s="244"/>
      <c r="C62" s="244"/>
      <c r="D62" s="244"/>
      <c r="E62" s="244"/>
      <c r="F62" s="244"/>
      <c r="G62" s="325"/>
      <c r="H62" s="326" t="s">
        <v>516</v>
      </c>
      <c r="I62" s="327">
        <v>435468</v>
      </c>
      <c r="J62" s="328">
        <v>22171</v>
      </c>
      <c r="K62" s="329">
        <v>53.8</v>
      </c>
      <c r="L62" s="330">
        <v>32982</v>
      </c>
      <c r="M62" s="331">
        <v>7.3</v>
      </c>
      <c r="N62" s="332">
        <v>46.5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9" t="s">
        <v>3</v>
      </c>
      <c r="D47" s="1139"/>
      <c r="E47" s="1140"/>
      <c r="F47" s="11">
        <v>0.8</v>
      </c>
      <c r="G47" s="12">
        <v>0.44</v>
      </c>
      <c r="H47" s="12">
        <v>0.44</v>
      </c>
      <c r="I47" s="12">
        <v>1.85</v>
      </c>
      <c r="J47" s="13">
        <v>4.13</v>
      </c>
    </row>
    <row r="48" spans="2:10" ht="57.75" customHeight="1">
      <c r="B48" s="14"/>
      <c r="C48" s="1141" t="s">
        <v>4</v>
      </c>
      <c r="D48" s="1141"/>
      <c r="E48" s="1142"/>
      <c r="F48" s="15">
        <v>1.9</v>
      </c>
      <c r="G48" s="16">
        <v>0.03</v>
      </c>
      <c r="H48" s="16">
        <v>3.63</v>
      </c>
      <c r="I48" s="16">
        <v>3.02</v>
      </c>
      <c r="J48" s="17">
        <v>3.84</v>
      </c>
    </row>
    <row r="49" spans="2:10" ht="57.75" customHeight="1" thickBot="1">
      <c r="B49" s="18"/>
      <c r="C49" s="1143" t="s">
        <v>5</v>
      </c>
      <c r="D49" s="1143"/>
      <c r="E49" s="1144"/>
      <c r="F49" s="19">
        <v>5.71</v>
      </c>
      <c r="G49" s="20" t="s">
        <v>528</v>
      </c>
      <c r="H49" s="20">
        <v>3.6</v>
      </c>
      <c r="I49" s="20">
        <v>0.81</v>
      </c>
      <c r="J49" s="21">
        <v>3.16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5" sqref="A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1" t="s">
        <v>529</v>
      </c>
      <c r="D34" s="1151"/>
      <c r="E34" s="1152"/>
      <c r="F34" s="32" t="s">
        <v>530</v>
      </c>
      <c r="G34" s="33" t="s">
        <v>531</v>
      </c>
      <c r="H34" s="33" t="s">
        <v>532</v>
      </c>
      <c r="I34" s="33" t="s">
        <v>533</v>
      </c>
      <c r="J34" s="34" t="s">
        <v>533</v>
      </c>
      <c r="K34" s="22"/>
      <c r="L34" s="22"/>
      <c r="M34" s="22"/>
      <c r="N34" s="22"/>
      <c r="O34" s="22"/>
      <c r="P34" s="22"/>
    </row>
    <row r="35" spans="1:16" ht="39" customHeight="1">
      <c r="A35" s="22"/>
      <c r="B35" s="35"/>
      <c r="C35" s="1145" t="s">
        <v>534</v>
      </c>
      <c r="D35" s="1146"/>
      <c r="E35" s="1147"/>
      <c r="F35" s="36">
        <v>7.94</v>
      </c>
      <c r="G35" s="37">
        <v>8.19</v>
      </c>
      <c r="H35" s="37">
        <v>7.84</v>
      </c>
      <c r="I35" s="37">
        <v>7.99</v>
      </c>
      <c r="J35" s="38">
        <v>6.89</v>
      </c>
      <c r="K35" s="22"/>
      <c r="L35" s="22"/>
      <c r="M35" s="22"/>
      <c r="N35" s="22"/>
      <c r="O35" s="22"/>
      <c r="P35" s="22"/>
    </row>
    <row r="36" spans="1:16" ht="39" customHeight="1">
      <c r="A36" s="22"/>
      <c r="B36" s="35"/>
      <c r="C36" s="1145" t="s">
        <v>535</v>
      </c>
      <c r="D36" s="1146"/>
      <c r="E36" s="1147"/>
      <c r="F36" s="36">
        <v>6.02</v>
      </c>
      <c r="G36" s="37">
        <v>1.1200000000000001</v>
      </c>
      <c r="H36" s="37">
        <v>4.18</v>
      </c>
      <c r="I36" s="37">
        <v>3.25</v>
      </c>
      <c r="J36" s="38">
        <v>4.07</v>
      </c>
      <c r="K36" s="22"/>
      <c r="L36" s="22"/>
      <c r="M36" s="22"/>
      <c r="N36" s="22"/>
      <c r="O36" s="22"/>
      <c r="P36" s="22"/>
    </row>
    <row r="37" spans="1:16" ht="39" customHeight="1">
      <c r="A37" s="22"/>
      <c r="B37" s="35"/>
      <c r="C37" s="1145" t="s">
        <v>536</v>
      </c>
      <c r="D37" s="1146"/>
      <c r="E37" s="1147"/>
      <c r="F37" s="36">
        <v>0.06</v>
      </c>
      <c r="G37" s="37">
        <v>0.61</v>
      </c>
      <c r="H37" s="37">
        <v>0.47</v>
      </c>
      <c r="I37" s="37">
        <v>0.52</v>
      </c>
      <c r="J37" s="38">
        <v>0.52</v>
      </c>
      <c r="K37" s="22"/>
      <c r="L37" s="22"/>
      <c r="M37" s="22"/>
      <c r="N37" s="22"/>
      <c r="O37" s="22"/>
      <c r="P37" s="22"/>
    </row>
    <row r="38" spans="1:16" ht="39" customHeight="1">
      <c r="A38" s="22"/>
      <c r="B38" s="35"/>
      <c r="C38" s="1145" t="s">
        <v>537</v>
      </c>
      <c r="D38" s="1146"/>
      <c r="E38" s="1147"/>
      <c r="F38" s="36">
        <v>0.11</v>
      </c>
      <c r="G38" s="37">
        <v>0</v>
      </c>
      <c r="H38" s="37">
        <v>0.27</v>
      </c>
      <c r="I38" s="37">
        <v>0</v>
      </c>
      <c r="J38" s="38">
        <v>0.4</v>
      </c>
      <c r="K38" s="22"/>
      <c r="L38" s="22"/>
      <c r="M38" s="22"/>
      <c r="N38" s="22"/>
      <c r="O38" s="22"/>
      <c r="P38" s="22"/>
    </row>
    <row r="39" spans="1:16" ht="39" customHeight="1">
      <c r="A39" s="22"/>
      <c r="B39" s="35"/>
      <c r="C39" s="1145" t="s">
        <v>538</v>
      </c>
      <c r="D39" s="1146"/>
      <c r="E39" s="1147"/>
      <c r="F39" s="36">
        <v>0.01</v>
      </c>
      <c r="G39" s="37">
        <v>0</v>
      </c>
      <c r="H39" s="37">
        <v>0</v>
      </c>
      <c r="I39" s="37">
        <v>0.02</v>
      </c>
      <c r="J39" s="38">
        <v>0.09</v>
      </c>
      <c r="K39" s="22"/>
      <c r="L39" s="22"/>
      <c r="M39" s="22"/>
      <c r="N39" s="22"/>
      <c r="O39" s="22"/>
      <c r="P39" s="22"/>
    </row>
    <row r="40" spans="1:16" ht="39" customHeight="1">
      <c r="A40" s="22"/>
      <c r="B40" s="35"/>
      <c r="C40" s="1145" t="s">
        <v>539</v>
      </c>
      <c r="D40" s="1146"/>
      <c r="E40" s="1147"/>
      <c r="F40" s="36">
        <v>2.74</v>
      </c>
      <c r="G40" s="37">
        <v>1.8</v>
      </c>
      <c r="H40" s="37">
        <v>4.24</v>
      </c>
      <c r="I40" s="37">
        <v>1.77</v>
      </c>
      <c r="J40" s="38">
        <v>0.05</v>
      </c>
      <c r="K40" s="22"/>
      <c r="L40" s="22"/>
      <c r="M40" s="22"/>
      <c r="N40" s="22"/>
      <c r="O40" s="22"/>
      <c r="P40" s="22"/>
    </row>
    <row r="41" spans="1:16" ht="39" customHeight="1">
      <c r="A41" s="22"/>
      <c r="B41" s="35"/>
      <c r="C41" s="1145" t="s">
        <v>540</v>
      </c>
      <c r="D41" s="1146"/>
      <c r="E41" s="1147"/>
      <c r="F41" s="36">
        <v>0.03</v>
      </c>
      <c r="G41" s="37">
        <v>0.01</v>
      </c>
      <c r="H41" s="37">
        <v>0.01</v>
      </c>
      <c r="I41" s="37">
        <v>0</v>
      </c>
      <c r="J41" s="38">
        <v>0.01</v>
      </c>
      <c r="K41" s="22"/>
      <c r="L41" s="22"/>
      <c r="M41" s="22"/>
      <c r="N41" s="22"/>
      <c r="O41" s="22"/>
      <c r="P41" s="22"/>
    </row>
    <row r="42" spans="1:16" ht="39" customHeight="1">
      <c r="A42" s="22"/>
      <c r="B42" s="39"/>
      <c r="C42" s="1145" t="s">
        <v>541</v>
      </c>
      <c r="D42" s="1146"/>
      <c r="E42" s="1147"/>
      <c r="F42" s="36" t="s">
        <v>542</v>
      </c>
      <c r="G42" s="37" t="s">
        <v>485</v>
      </c>
      <c r="H42" s="37" t="s">
        <v>485</v>
      </c>
      <c r="I42" s="37" t="s">
        <v>485</v>
      </c>
      <c r="J42" s="38" t="s">
        <v>485</v>
      </c>
      <c r="K42" s="22"/>
      <c r="L42" s="22"/>
      <c r="M42" s="22"/>
      <c r="N42" s="22"/>
      <c r="O42" s="22"/>
      <c r="P42" s="22"/>
    </row>
    <row r="43" spans="1:16" ht="39" customHeight="1" thickBot="1">
      <c r="A43" s="22"/>
      <c r="B43" s="40"/>
      <c r="C43" s="1148" t="s">
        <v>543</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A10" sqref="A1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1" t="s">
        <v>11</v>
      </c>
      <c r="C45" s="1162"/>
      <c r="D45" s="58"/>
      <c r="E45" s="1167" t="s">
        <v>12</v>
      </c>
      <c r="F45" s="1167"/>
      <c r="G45" s="1167"/>
      <c r="H45" s="1167"/>
      <c r="I45" s="1167"/>
      <c r="J45" s="1168"/>
      <c r="K45" s="59">
        <v>965</v>
      </c>
      <c r="L45" s="60">
        <v>1026</v>
      </c>
      <c r="M45" s="60">
        <v>1035</v>
      </c>
      <c r="N45" s="60">
        <v>982</v>
      </c>
      <c r="O45" s="61">
        <v>975</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96</v>
      </c>
      <c r="L48" s="64">
        <v>115</v>
      </c>
      <c r="M48" s="64">
        <v>118</v>
      </c>
      <c r="N48" s="64">
        <v>87</v>
      </c>
      <c r="O48" s="65">
        <v>56</v>
      </c>
      <c r="P48" s="48"/>
      <c r="Q48" s="48"/>
      <c r="R48" s="48"/>
      <c r="S48" s="48"/>
      <c r="T48" s="48"/>
      <c r="U48" s="48"/>
    </row>
    <row r="49" spans="1:21" ht="30.75" customHeight="1">
      <c r="A49" s="48"/>
      <c r="B49" s="1163"/>
      <c r="C49" s="1164"/>
      <c r="D49" s="62"/>
      <c r="E49" s="1155" t="s">
        <v>16</v>
      </c>
      <c r="F49" s="1155"/>
      <c r="G49" s="1155"/>
      <c r="H49" s="1155"/>
      <c r="I49" s="1155"/>
      <c r="J49" s="1156"/>
      <c r="K49" s="63">
        <v>7</v>
      </c>
      <c r="L49" s="64">
        <v>6</v>
      </c>
      <c r="M49" s="64">
        <v>9</v>
      </c>
      <c r="N49" s="64">
        <v>16</v>
      </c>
      <c r="O49" s="65">
        <v>8</v>
      </c>
      <c r="P49" s="48"/>
      <c r="Q49" s="48"/>
      <c r="R49" s="48"/>
      <c r="S49" s="48"/>
      <c r="T49" s="48"/>
      <c r="U49" s="48"/>
    </row>
    <row r="50" spans="1:21" ht="30.75" customHeight="1">
      <c r="A50" s="48"/>
      <c r="B50" s="1163"/>
      <c r="C50" s="1164"/>
      <c r="D50" s="62"/>
      <c r="E50" s="1155" t="s">
        <v>17</v>
      </c>
      <c r="F50" s="1155"/>
      <c r="G50" s="1155"/>
      <c r="H50" s="1155"/>
      <c r="I50" s="1155"/>
      <c r="J50" s="1156"/>
      <c r="K50" s="63" t="s">
        <v>485</v>
      </c>
      <c r="L50" s="64" t="s">
        <v>485</v>
      </c>
      <c r="M50" s="64" t="s">
        <v>485</v>
      </c>
      <c r="N50" s="64" t="s">
        <v>485</v>
      </c>
      <c r="O50" s="65" t="s">
        <v>485</v>
      </c>
      <c r="P50" s="48"/>
      <c r="Q50" s="48"/>
      <c r="R50" s="48"/>
      <c r="S50" s="48"/>
      <c r="T50" s="48"/>
      <c r="U50" s="48"/>
    </row>
    <row r="51" spans="1:21" ht="30.75" customHeight="1">
      <c r="A51" s="48"/>
      <c r="B51" s="1165"/>
      <c r="C51" s="1166"/>
      <c r="D51" s="66"/>
      <c r="E51" s="1155" t="s">
        <v>18</v>
      </c>
      <c r="F51" s="1155"/>
      <c r="G51" s="1155"/>
      <c r="H51" s="1155"/>
      <c r="I51" s="1155"/>
      <c r="J51" s="1156"/>
      <c r="K51" s="63">
        <v>3</v>
      </c>
      <c r="L51" s="64">
        <v>0</v>
      </c>
      <c r="M51" s="64">
        <v>1</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582</v>
      </c>
      <c r="L52" s="64">
        <v>566</v>
      </c>
      <c r="M52" s="64">
        <v>573</v>
      </c>
      <c r="N52" s="64">
        <v>567</v>
      </c>
      <c r="O52" s="65">
        <v>596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489</v>
      </c>
      <c r="L53" s="69">
        <v>581</v>
      </c>
      <c r="M53" s="69">
        <v>590</v>
      </c>
      <c r="N53" s="69">
        <v>519</v>
      </c>
      <c r="O53" s="70">
        <v>443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100505kawaguchi</cp:lastModifiedBy>
  <cp:lastPrinted>2016-04-19T08:23:23Z</cp:lastPrinted>
  <dcterms:created xsi:type="dcterms:W3CDTF">2016-02-15T01:51:14Z</dcterms:created>
  <dcterms:modified xsi:type="dcterms:W3CDTF">2016-04-19T08:23:32Z</dcterms:modified>
</cp:coreProperties>
</file>