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O37" i="9"/>
  <c r="BE37" i="9"/>
  <c r="AM37" i="9"/>
  <c r="U37" i="9"/>
  <c r="CO36" i="9"/>
  <c r="BE36" i="9"/>
  <c r="AM36" i="9"/>
  <c r="BE35" i="9"/>
  <c r="AM35" i="9"/>
  <c r="BW34" i="9"/>
  <c r="C34" i="9"/>
  <c r="BW35" i="9" l="1"/>
  <c r="BW36" i="9" s="1"/>
  <c r="BW37" i="9" s="1"/>
  <c r="BW38" i="9" s="1"/>
  <c r="BW39" i="9" s="1"/>
  <c r="BW40" i="9" s="1"/>
  <c r="C35" i="9"/>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U34" i="9"/>
  <c r="U35" i="9" s="1"/>
  <c r="U36" i="9" s="1"/>
  <c r="AM34" i="9" l="1"/>
  <c r="BE34" i="9" s="1"/>
</calcChain>
</file>

<file path=xl/sharedStrings.xml><?xml version="1.0" encoding="utf-8"?>
<sst xmlns="http://schemas.openxmlformats.org/spreadsheetml/2006/main" count="1020" uniqueCount="560">
  <si>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</si>
  <si>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</si>
  <si>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</si>
  <si>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</si>
  <si>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</si>
  <si>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</si>
  <si>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</si>
  <si>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</si>
  <si>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</si>
  <si>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</si>
  <si>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</si>
  <si>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</si>
  <si>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</si>
  <si>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</si>
  <si>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</si>
  <si>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</si>
  <si>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</si>
  <si>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</si>
  <si>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</si>
  <si>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</si>
  <si>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</si>
  <si>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</si>
  <si>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</si>
  <si>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</si>
  <si>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</si>
  <si>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</si>
  <si>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</si>
  <si>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</si>
  <si>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</si>
  <si>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</si>
  <si>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</si>
  <si>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</si>
  <si>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</si>
  <si>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</si>
  <si>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</si>
  <si>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</si>
  <si>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</si>
  <si>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</si>
  <si>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</si>
  <si>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</si>
  <si>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</si>
  <si>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</si>
  <si>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</si>
  <si>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</si>
  <si>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</si>
  <si>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</si>
  <si>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</si>
  <si>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</si>
  <si>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</si>
  <si>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</si>
  <si>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</si>
  <si>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</si>
  <si>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</si>
  <si>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</si>
  <si>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</si>
  <si>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</si>
  <si>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</si>
  <si>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</si>
  <si>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</si>
  <si>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</si>
  <si>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</si>
  <si>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</si>
  <si>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</si>
  <si>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</si>
  <si>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</si>
  <si>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</si>
  <si>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</si>
  <si>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</si>
  <si>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</si>
  <si>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</si>
  <si>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</si>
  <si>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</si>
  <si>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</si>
  <si>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</si>
  <si>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</si>
  <si>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</si>
  <si>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</si>
  <si>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</si>
  <si>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</si>
  <si>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</si>
  <si>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</si>
  <si>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</si>
  <si>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</si>
  <si>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</si>
  <si>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</si>
  <si>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</si>
  <si>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</si>
  <si>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</si>
  <si>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</si>
  <si>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</si>
  <si>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</si>
  <si>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</si>
  <si>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</si>
  <si>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</si>
  <si>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</si>
  <si>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</si>
  <si>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</si>
  <si>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</si>
  <si>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</si>
  <si>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</si>
  <si>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</si>
  <si>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</si>
  <si>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</si>
  <si>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</si>
  <si>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</si>
  <si>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</si>
  <si>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</si>
  <si>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</si>
  <si>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</si>
  <si>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</si>
  <si>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</si>
  <si>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</si>
  <si>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</si>
  <si>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</si>
  <si>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</si>
  <si>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</si>
  <si>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</si>
  <si>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</si>
  <si>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</si>
  <si>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</si>
  <si>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</si>
  <si>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</si>
  <si>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</si>
  <si>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</si>
  <si>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</si>
  <si>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</si>
  <si>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</si>
  <si>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</si>
  <si>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</si>
  <si>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</si>
  <si>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</si>
  <si>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</si>
  <si>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</si>
  <si>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</si>
  <si>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</si>
  <si>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</si>
  <si>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</si>
  <si>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</si>
  <si>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</si>
  <si>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</si>
  <si>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</si>
  <si>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</si>
  <si>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</si>
  <si>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</si>
  <si>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</si>
  <si>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</si>
  <si>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</si>
  <si>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</si>
  <si>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</si>
  <si>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</si>
  <si>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</si>
  <si>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</si>
  <si>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</si>
  <si>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</si>
  <si>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</si>
  <si>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</si>
  <si>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</si>
  <si>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</si>
  <si>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</si>
  <si>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</si>
  <si>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</si>
  <si>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</si>
  <si>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</si>
  <si>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</si>
  <si>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</si>
  <si>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</si>
  <si>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</si>
  <si>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</si>
  <si>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</si>
  <si>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</si>
  <si>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</si>
  <si>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</si>
  <si>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</si>
  <si>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</si>
  <si>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</si>
  <si>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</si>
  <si>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</si>
  <si>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</si>
  <si>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</si>
  <si>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</si>
  <si>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</si>
  <si>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</si>
  <si>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</si>
  <si>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</si>
  <si>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</si>
  <si>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</si>
  <si>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</si>
  <si>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</si>
  <si>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</si>
  <si>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</si>
  <si>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</si>
  <si>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</si>
  <si>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</si>
  <si>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奈良県三郷町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</si>
  <si>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</si>
  <si>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</si>
  <si>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</si>
  <si>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</si>
  <si>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</si>
  <si>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</si>
  <si>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</si>
  <si>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</si>
  <si>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</si>
  <si>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</si>
  <si>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</si>
  <si>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</si>
  <si>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</si>
  <si>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</si>
  <si>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</si>
  <si>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</si>
  <si>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</si>
  <si>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</si>
  <si>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</si>
  <si>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</si>
  <si>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</si>
  <si>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</si>
  <si>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</si>
  <si>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</si>
  <si>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</si>
  <si>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</si>
  <si>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</si>
  <si>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</si>
  <si>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</si>
  <si>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</si>
  <si>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</si>
  <si>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</si>
  <si>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</si>
  <si>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</si>
  <si>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</si>
  <si>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</si>
  <si>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</si>
  <si>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</si>
  <si>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</si>
  <si>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</si>
  <si>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</si>
  <si>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</si>
  <si>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</si>
  <si>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</si>
  <si>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</si>
  <si>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</si>
  <si>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</si>
  <si>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</si>
  <si>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</si>
  <si>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</si>
  <si>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</si>
  <si>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</si>
  <si>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</si>
  <si>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</si>
  <si>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</si>
  <si>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</si>
  <si>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</si>
  <si>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</si>
  <si>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</si>
  <si>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</si>
  <si>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</si>
  <si>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</si>
  <si>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</si>
  <si>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</si>
  <si>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</si>
  <si>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</si>
  <si>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</si>
  <si>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</si>
  <si>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</si>
  <si>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</si>
  <si>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</si>
  <si>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</si>
  <si>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</si>
  <si>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</si>
  <si>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</si>
  <si>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</si>
  <si>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</si>
  <si>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</si>
  <si>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</si>
  <si>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</si>
  <si>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</si>
  <si>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</si>
  <si>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</si>
  <si>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</si>
  <si>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</si>
  <si>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</si>
  <si>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</si>
  <si>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</si>
  <si>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</si>
  <si>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</si>
  <si>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</si>
  <si>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</si>
  <si>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</si>
  <si>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</si>
  <si>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</si>
  <si>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</si>
  <si>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</si>
  <si>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</si>
  <si>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</si>
  <si>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</si>
  <si>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</si>
  <si>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</si>
  <si>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</si>
  <si>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</si>
  <si>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</si>
  <si>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</si>
  <si>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</si>
  <si>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</si>
  <si>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</si>
  <si>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</si>
  <si>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</si>
  <si>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</si>
  <si>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</si>
  <si>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</si>
  <si>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</si>
  <si>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</si>
  <si>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</si>
  <si>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</si>
  <si>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</si>
  <si>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</si>
  <si>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</si>
  <si>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</si>
  <si>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</si>
  <si>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</si>
  <si>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</si>
  <si>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</si>
  <si>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</si>
  <si>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</si>
  <si>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</si>
  <si>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</si>
  <si>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</si>
  <si>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</si>
  <si>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</si>
  <si>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</si>
  <si>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</si>
  <si>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</si>
  <si>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</si>
  <si>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</si>
  <si>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</si>
  <si>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</si>
  <si>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</si>
  <si>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</si>
  <si>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</si>
  <si>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</si>
  <si>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</si>
  <si>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</si>
  <si>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</si>
  <si>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</si>
  <si>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</si>
  <si>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奈良県三郷町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</si>
  <si>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</si>
  <si>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</si>
  <si>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</si>
  <si>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</si>
  <si>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</si>
  <si>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</si>
  <si>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</si>
  <si>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</si>
  <si>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</si>
  <si>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</si>
  <si>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</si>
  <si>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</si>
  <si>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</si>
  <si>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</si>
  <si>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</si>
  <si>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</si>
  <si>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</si>
  <si>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</si>
  <si>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</si>
  <si>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</si>
  <si>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</si>
  <si>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</si>
  <si>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公共用地先行取得事業特別会計</t>
    <phoneticPr fontId="5"/>
  </si>
  <si>
    <t>-</t>
    <phoneticPr fontId="5"/>
  </si>
  <si>
    <t>勢野北部用地整理事業特別会計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</si>
  <si>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</si>
  <si>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</si>
  <si>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</si>
  <si>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</si>
  <si>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</si>
  <si>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</si>
  <si>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</si>
  <si>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</si>
  <si>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</si>
  <si>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</si>
  <si>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</si>
  <si>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</si>
  <si>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</si>
  <si>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</si>
  <si>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</si>
  <si>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</si>
  <si>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</si>
  <si>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</si>
  <si>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</si>
  <si>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</si>
  <si>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</si>
  <si>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</si>
  <si>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</si>
  <si>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</si>
  <si>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</si>
  <si>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</si>
  <si>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</si>
  <si>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</si>
  <si>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</si>
  <si>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</si>
  <si>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</si>
  <si>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</si>
  <si>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</si>
  <si>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</si>
  <si>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</si>
  <si>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</si>
  <si>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</si>
  <si>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</si>
  <si>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</si>
  <si>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</si>
  <si>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</si>
  <si>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</si>
  <si>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</si>
  <si>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</si>
  <si>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</si>
  <si>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</si>
  <si>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</si>
  <si>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</si>
  <si>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</si>
  <si>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</si>
  <si>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</si>
  <si>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</si>
  <si>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</si>
  <si>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</si>
  <si>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</si>
  <si>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</si>
  <si>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</si>
  <si>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</si>
  <si>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</si>
  <si>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</si>
  <si>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</si>
  <si>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</si>
  <si>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</si>
  <si>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</si>
  <si>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</si>
  <si>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</si>
  <si>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</si>
  <si>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</si>
  <si>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</si>
  <si>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</si>
  <si>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</si>
  <si>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</si>
  <si>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</si>
  <si>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</si>
  <si>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</si>
  <si>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</si>
  <si>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</si>
  <si>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</si>
  <si>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</si>
  <si>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</si>
  <si>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</si>
  <si>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</si>
  <si>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</si>
  <si>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</si>
  <si>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</si>
  <si>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</si>
  <si>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</si>
  <si>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</si>
  <si>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</si>
  <si>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</si>
  <si>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</si>
  <si>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</si>
  <si>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</si>
  <si>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</si>
  <si>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</si>
  <si>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</si>
  <si>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</si>
  <si>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</si>
  <si>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</si>
  <si>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</si>
  <si>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</si>
  <si>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</si>
  <si>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</si>
  <si>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</si>
  <si>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</si>
  <si>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</si>
  <si>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</si>
  <si>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</si>
  <si>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</si>
  <si>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</si>
  <si>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</si>
  <si>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</si>
  <si>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</si>
  <si>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</si>
  <si>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</si>
  <si>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</si>
  <si>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</si>
  <si>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</si>
  <si>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</si>
  <si>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</si>
  <si>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</si>
  <si>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</si>
  <si>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</si>
  <si>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</si>
  <si>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</si>
  <si>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</si>
  <si>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</si>
  <si>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</si>
  <si>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</si>
  <si>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</si>
  <si>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</si>
  <si>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</si>
  <si>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</si>
  <si>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</si>
  <si>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</si>
  <si>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</si>
  <si>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</si>
  <si>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</si>
  <si>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</si>
  <si>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</si>
  <si>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</si>
  <si>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</si>
  <si>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</si>
  <si>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</si>
  <si>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</si>
  <si>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</si>
  <si>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</si>
  <si>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</si>
  <si>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</si>
  <si>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</si>
  <si>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</si>
  <si>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</si>
  <si>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</si>
  <si>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</si>
  <si>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</si>
  <si>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</si>
  <si>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</si>
  <si>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</si>
  <si>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</si>
  <si>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9.90</t>
  </si>
  <si>
    <t>▲ 6.51</t>
  </si>
  <si>
    <t>▲ 3.90</t>
  </si>
  <si>
    <t>住宅新築資金等貸付事業特別会計</t>
  </si>
  <si>
    <t>▲ 5.36</t>
  </si>
  <si>
    <t>▲ 5.44</t>
  </si>
  <si>
    <t>▲ 5.33</t>
  </si>
  <si>
    <t>▲ 5.31</t>
  </si>
  <si>
    <t>▲ 5.29</t>
  </si>
  <si>
    <t>介護保険事業特別会計</t>
  </si>
  <si>
    <t>▲ 0.04</t>
  </si>
  <si>
    <t>▲ 0.25</t>
  </si>
  <si>
    <t>▲ 0.06</t>
  </si>
  <si>
    <t>水道事業会計</t>
  </si>
  <si>
    <t>一般会計</t>
  </si>
  <si>
    <t>勢野北部用地整理事業特別会計</t>
  </si>
  <si>
    <t>国民健康保険特別会計</t>
  </si>
  <si>
    <t>下水道事業特別会計</t>
  </si>
  <si>
    <t>し尿浄化槽管理特別会計</t>
  </si>
  <si>
    <t>その他会計（赤字）</t>
  </si>
  <si>
    <t>その他会計（黒字）</t>
  </si>
  <si>
    <t>（財）竜の子霊園</t>
    <rPh sb="1" eb="2">
      <t>ザイ</t>
    </rPh>
    <rPh sb="3" eb="4">
      <t>タツ</t>
    </rPh>
    <rPh sb="5" eb="6">
      <t>コ</t>
    </rPh>
    <rPh sb="6" eb="8">
      <t>レイエン</t>
    </rPh>
    <phoneticPr fontId="2"/>
  </si>
  <si>
    <t>（公財）三郷町文化振興財団</t>
    <rPh sb="1" eb="2">
      <t>コウ</t>
    </rPh>
    <rPh sb="2" eb="3">
      <t>ザイ</t>
    </rPh>
    <rPh sb="4" eb="7">
      <t>サンゴウチョウ</t>
    </rPh>
    <rPh sb="7" eb="9">
      <t>ブンカ</t>
    </rPh>
    <rPh sb="9" eb="11">
      <t>シンコウ</t>
    </rPh>
    <rPh sb="11" eb="13">
      <t>ザイダン</t>
    </rPh>
    <phoneticPr fontId="2"/>
  </si>
  <si>
    <t>奈良県市町村総合事務組合</t>
    <rPh sb="0" eb="2">
      <t>ナラ</t>
    </rPh>
    <rPh sb="2" eb="3">
      <t>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</si>
  <si>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</si>
  <si>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</si>
  <si>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2">
      <t>ナラ</t>
    </rPh>
    <rPh sb="2" eb="3">
      <t>ケン</t>
    </rPh>
    <rPh sb="3" eb="5">
      <t>ジュウタク</t>
    </rPh>
    <rPh sb="5" eb="7">
      <t>シンチク</t>
    </rPh>
    <rPh sb="7" eb="10">
      <t>シキントウ</t>
    </rPh>
    <rPh sb="10" eb="12">
      <t>カシツケ</t>
    </rPh>
    <rPh sb="12" eb="13">
      <t>キン</t>
    </rPh>
    <rPh sb="13" eb="15">
      <t>カイシュウ</t>
    </rPh>
    <rPh sb="15" eb="17">
      <t>カンリ</t>
    </rPh>
    <rPh sb="17" eb="19">
      <t>クミアイ</t>
    </rPh>
    <phoneticPr fontId="2"/>
  </si>
  <si>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
  </si>
  <si>
    <t>老人福祉施設三室園組合</t>
    <rPh sb="0" eb="2">
      <t>ロウジン</t>
    </rPh>
    <rPh sb="2" eb="4">
      <t>フクシ</t>
    </rPh>
    <rPh sb="4" eb="6">
      <t>シセツ</t>
    </rPh>
    <rPh sb="6" eb="8">
      <t>ミムロ</t>
    </rPh>
    <rPh sb="8" eb="9">
      <t>エン</t>
    </rPh>
    <rPh sb="9" eb="11">
      <t>クミアイ</t>
    </rPh>
    <phoneticPr fontId="2"/>
  </si>
  <si>
    <t>奈良県広域消防組合</t>
    <rPh sb="0" eb="3">
      <t>ナラケン</t>
    </rPh>
    <rPh sb="3" eb="5">
      <t>コウイキ</t>
    </rPh>
    <rPh sb="5" eb="7">
      <t>ショウボウ</t>
    </rPh>
    <rPh sb="7" eb="9">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</si>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</sst>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48665</c:v>
                </c:pt>
                <c:pt idx="1">
                  <c:v>7294</c:v>
                </c:pt>
                <c:pt idx="2">
                  <c:v>79925</c:v>
                </c:pt>
                <c:pt idx="3">
                  <c:v>38039</c:v>
                </c:pt>
                <c:pt idx="4">
                  <c:v>98266</c:v>
                </c:pt>
              </c:numCache>
            </c:numRef>
          </c:val>
          <c:smooth val="0"/>
        </c:ser>
        <c:dLbls>
          <c:showLegendKey val="0"/>
          <c:showVal val="0"/>
          <c:showCatName val="0"/>
          <c:showSerName val="0"/>
          <c:showPercent val="0"/>
          <c:showBubbleSize val="0"/>
        </c:dLbls>
        <c:marker val="1"/>
        <c:smooth val="0"/>
        <c:axId val="101556608"/>
        <c:axId val="101558528"/>
      </c:lineChart>
      <c:catAx>
        <c:axId val="101556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58528"/>
        <c:crosses val="autoZero"/>
        <c:auto val="1"/>
        <c:lblAlgn val="ctr"/>
        <c:lblOffset val="100"/>
        <c:tickLblSkip val="1"/>
        <c:tickMarkSkip val="1"/>
        <c:noMultiLvlLbl val="0"/>
      </c:catAx>
      <c:valAx>
        <c:axId val="101558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5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8.64</c:v>
                </c:pt>
                <c:pt idx="1">
                  <c:v>8.92</c:v>
                </c:pt>
                <c:pt idx="2">
                  <c:v>21.27</c:v>
                </c:pt>
                <c:pt idx="3">
                  <c:v>9.85</c:v>
                </c:pt>
                <c:pt idx="4">
                  <c:v>5.93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36.840000000000003</c:v>
                </c:pt>
                <c:pt idx="1">
                  <c:v>41.51</c:v>
                </c:pt>
                <c:pt idx="2">
                  <c:v>19.59</c:v>
                </c:pt>
                <c:pt idx="3">
                  <c:v>24.08</c:v>
                </c:pt>
                <c:pt idx="4">
                  <c:v>24.19</c:v>
                </c:pt>
              </c:numCache>
            </c:numRef>
          </c:val>
        </c:ser>
        <c:dLbls>
          <c:showLegendKey val="0"/>
          <c:showVal val="0"/>
          <c:showCatName val="0"/>
          <c:showSerName val="0"/>
          <c:showPercent val="0"/>
          <c:showBubbleSize val="0"/>
        </c:dLbls>
        <c:gapWidth val="250"/>
        <c:overlap val="100"/>
        <c:axId val="105006208"/>
        <c:axId val="10500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1.58</c:v>
                </c:pt>
                <c:pt idx="1">
                  <c:v>5.0599999999999996</c:v>
                </c:pt>
                <c:pt idx="2">
                  <c:v>-9.9</c:v>
                </c:pt>
                <c:pt idx="3">
                  <c:v>-6.51</c:v>
                </c:pt>
                <c:pt idx="4">
                  <c:v>-3.9</c:v>
                </c:pt>
              </c:numCache>
            </c:numRef>
          </c:val>
          <c:smooth val="0"/>
        </c:ser>
        <c:dLbls>
          <c:showLegendKey val="0"/>
          <c:showVal val="0"/>
          <c:showCatName val="0"/>
          <c:showSerName val="0"/>
          <c:showPercent val="0"/>
          <c:showBubbleSize val="0"/>
        </c:dLbls>
        <c:marker val="1"/>
        <c:smooth val="0"/>
        <c:axId val="105006208"/>
        <c:axId val="105008128"/>
      </c:lineChart>
      <c:catAx>
        <c:axId val="1050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008128"/>
        <c:crosses val="autoZero"/>
        <c:auto val="1"/>
        <c:lblAlgn val="ctr"/>
        <c:lblOffset val="100"/>
        <c:tickLblSkip val="1"/>
        <c:tickMarkSkip val="1"/>
        <c:noMultiLvlLbl val="0"/>
      </c:catAx>
      <c:valAx>
        <c:axId val="10500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0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0.08</c:v>
                </c:pt>
                <c:pt idx="4">
                  <c:v>#N/A</c:v>
                </c:pt>
                <c:pt idx="5">
                  <c:v>0.15</c:v>
                </c:pt>
                <c:pt idx="6">
                  <c:v>#N/A</c:v>
                </c:pt>
                <c:pt idx="7">
                  <c:v>0.14000000000000001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し尿浄化槽管理特別会計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0.22</c:v>
                </c:pt>
                <c:pt idx="2">
                  <c:v>#N/A</c:v>
                </c:pt>
                <c:pt idx="3">
                  <c:v>0.21</c:v>
                </c:pt>
                <c:pt idx="4">
                  <c:v>#N/A</c:v>
                </c:pt>
                <c:pt idx="5">
                  <c:v>0.02</c:v>
                </c:pt>
                <c:pt idx="6">
                  <c:v>#N/A</c:v>
                </c:pt>
                <c:pt idx="7">
                  <c:v>0.01</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c:v>
                </c:pt>
                <c:pt idx="8">
                  <c:v>#N/A</c:v>
                </c:pt>
                <c:pt idx="9">
                  <c:v>0.01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2.08</c:v>
                </c:pt>
                <c:pt idx="2">
                  <c:v>#N/A</c:v>
                </c:pt>
                <c:pt idx="3">
                  <c:v>2.92</c:v>
                </c:pt>
                <c:pt idx="4">
                  <c:v>#N/A</c:v>
                </c:pt>
                <c:pt idx="5">
                  <c:v>2.9</c:v>
                </c:pt>
                <c:pt idx="6">
                  <c:v>#N/A</c:v>
                </c:pt>
                <c:pt idx="7">
                  <c:v>1.81</c:v>
                </c:pt>
                <c:pt idx="8">
                  <c:v>#N/A</c:v>
                </c:pt>
                <c:pt idx="9">
                  <c:v>1.68</c:v>
                </c:pt>
              </c:numCache>
            </c:numRef>
          </c:val>
        </c:ser>
        <c:ser>
          <c:idx val="5"/>
          <c:order val="5"/>
          <c:tx>
            <c:strRef>
              <c:f>データシート!$A$32</c:f>
              <c:strCache>
                <c:ptCount val="1"/>
                <c:pt idx="0">
                  <c:v>勢野北部用地整理事業特別会計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6.15</c:v>
                </c:pt>
                <c:pt idx="6">
                  <c:v>#N/A</c:v>
                </c:pt>
                <c:pt idx="7">
                  <c:v>2.81</c:v>
                </c:pt>
                <c:pt idx="8">
                  <c:v>#N/A</c:v>
                </c:pt>
                <c:pt idx="9">
                  <c:v>3.64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13.74</c:v>
                </c:pt>
                <c:pt idx="2">
                  <c:v>#N/A</c:v>
                </c:pt>
                <c:pt idx="3">
                  <c:v>14.09</c:v>
                </c:pt>
                <c:pt idx="4">
                  <c:v>#N/A</c:v>
                </c:pt>
                <c:pt idx="5">
                  <c:v>20.32</c:v>
                </c:pt>
                <c:pt idx="6">
                  <c:v>#N/A</c:v>
                </c:pt>
                <c:pt idx="7">
                  <c:v>12.19</c:v>
                </c:pt>
                <c:pt idx="8">
                  <c:v>#N/A</c:v>
                </c:pt>
                <c:pt idx="9">
                  <c:v>7.57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8.32</c:v>
                </c:pt>
                <c:pt idx="2">
                  <c:v>#N/A</c:v>
                </c:pt>
                <c:pt idx="3">
                  <c:v>10.130000000000001</c:v>
                </c:pt>
                <c:pt idx="4">
                  <c:v>#N/A</c:v>
                </c:pt>
                <c:pt idx="5">
                  <c:v>11.39</c:v>
                </c:pt>
                <c:pt idx="6">
                  <c:v>#N/A</c:v>
                </c:pt>
                <c:pt idx="7">
                  <c:v>13.09</c:v>
                </c:pt>
                <c:pt idx="8">
                  <c:v>#N/A</c:v>
                </c:pt>
                <c:pt idx="9">
                  <c:v>12.62</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0.04</c:v>
                </c:pt>
                <c:pt idx="1">
                  <c:v>#N/A</c:v>
                </c:pt>
                <c:pt idx="2">
                  <c:v>#N/A</c:v>
                </c:pt>
                <c:pt idx="3">
                  <c:v>0</c:v>
                </c:pt>
                <c:pt idx="4">
                  <c:v>#N/A</c:v>
                </c:pt>
                <c:pt idx="5">
                  <c:v>0.3</c:v>
                </c:pt>
                <c:pt idx="6">
                  <c:v>0.25</c:v>
                </c:pt>
                <c:pt idx="7">
                  <c:v>#N/A</c:v>
                </c:pt>
                <c:pt idx="8">
                  <c:v>0.06</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5.36</c:v>
                </c:pt>
                <c:pt idx="1">
                  <c:v>#N/A</c:v>
                </c:pt>
                <c:pt idx="2">
                  <c:v>5.44</c:v>
                </c:pt>
                <c:pt idx="3">
                  <c:v>#N/A</c:v>
                </c:pt>
                <c:pt idx="4">
                  <c:v>5.33</c:v>
                </c:pt>
                <c:pt idx="5">
                  <c:v>#N/A</c:v>
                </c:pt>
                <c:pt idx="6">
                  <c:v>5.31</c:v>
                </c:pt>
                <c:pt idx="7">
                  <c:v>#N/A</c:v>
                </c:pt>
                <c:pt idx="8">
                  <c:v>5.29</c:v>
                </c:pt>
                <c:pt idx="9">
                  <c:v>#N/A</c:v>
                </c:pt>
              </c:numCache>
            </c:numRef>
          </c:val>
        </c:ser>
        <c:dLbls>
          <c:showLegendKey val="0"/>
          <c:showVal val="0"/>
          <c:showCatName val="0"/>
          <c:showSerName val="0"/>
          <c:showPercent val="0"/>
          <c:showBubbleSize val="0"/>
        </c:dLbls>
        <c:gapWidth val="150"/>
        <c:overlap val="100"/>
        <c:axId val="104815616"/>
        <c:axId val="104817408"/>
      </c:barChart>
      <c:catAx>
        <c:axId val="1048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17408"/>
        <c:crosses val="autoZero"/>
        <c:auto val="1"/>
        <c:lblAlgn val="ctr"/>
        <c:lblOffset val="100"/>
        <c:tickLblSkip val="1"/>
        <c:tickMarkSkip val="1"/>
        <c:noMultiLvlLbl val="0"/>
      </c:catAx>
      <c:valAx>
        <c:axId val="1048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1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870</c:v>
                </c:pt>
                <c:pt idx="5">
                  <c:v>897</c:v>
                </c:pt>
                <c:pt idx="8">
                  <c:v>823</c:v>
                </c:pt>
                <c:pt idx="11">
                  <c:v>853</c:v>
                </c:pt>
                <c:pt idx="14">
                  <c:v>872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8</c:v>
                </c:pt>
                <c:pt idx="6">
                  <c:v>11</c:v>
                </c:pt>
                <c:pt idx="9">
                  <c:v>19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156</c:v>
                </c:pt>
                <c:pt idx="3">
                  <c:v>170</c:v>
                </c:pt>
                <c:pt idx="6">
                  <c:v>173</c:v>
                </c:pt>
                <c:pt idx="9">
                  <c:v>155</c:v>
                </c:pt>
                <c:pt idx="12">
                  <c:v>146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961</c:v>
                </c:pt>
                <c:pt idx="3">
                  <c:v>905</c:v>
                </c:pt>
                <c:pt idx="6">
                  <c:v>814</c:v>
                </c:pt>
                <c:pt idx="9">
                  <c:v>741</c:v>
                </c:pt>
                <c:pt idx="12">
                  <c:v>700</c:v>
                </c:pt>
              </c:numCache>
            </c:numRef>
          </c:val>
        </c:ser>
        <c:dLbls>
          <c:showLegendKey val="0"/>
          <c:showVal val="0"/>
          <c:showCatName val="0"/>
          <c:showSerName val="0"/>
          <c:showPercent val="0"/>
          <c:showBubbleSize val="0"/>
        </c:dLbls>
        <c:gapWidth val="100"/>
        <c:overlap val="100"/>
        <c:axId val="101744640"/>
        <c:axId val="10174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258</c:v>
                </c:pt>
                <c:pt idx="2">
                  <c:v>#N/A</c:v>
                </c:pt>
                <c:pt idx="3">
                  <c:v>#N/A</c:v>
                </c:pt>
                <c:pt idx="4">
                  <c:v>186</c:v>
                </c:pt>
                <c:pt idx="5">
                  <c:v>#N/A</c:v>
                </c:pt>
                <c:pt idx="6">
                  <c:v>#N/A</c:v>
                </c:pt>
                <c:pt idx="7">
                  <c:v>175</c:v>
                </c:pt>
                <c:pt idx="8">
                  <c:v>#N/A</c:v>
                </c:pt>
                <c:pt idx="9">
                  <c:v>#N/A</c:v>
                </c:pt>
                <c:pt idx="10">
                  <c:v>62</c:v>
                </c:pt>
                <c:pt idx="11">
                  <c:v>#N/A</c:v>
                </c:pt>
                <c:pt idx="12">
                  <c:v>#N/A</c:v>
                </c:pt>
                <c:pt idx="13">
                  <c:v>-15</c:v>
                </c:pt>
                <c:pt idx="14">
                  <c:v>#N/A</c:v>
                </c:pt>
              </c:numCache>
            </c:numRef>
          </c:val>
          <c:smooth val="0"/>
        </c:ser>
        <c:dLbls>
          <c:showLegendKey val="0"/>
          <c:showVal val="0"/>
          <c:showCatName val="0"/>
          <c:showSerName val="0"/>
          <c:showPercent val="0"/>
          <c:showBubbleSize val="0"/>
        </c:dLbls>
        <c:marker val="1"/>
        <c:smooth val="0"/>
        <c:axId val="101744640"/>
        <c:axId val="101746560"/>
      </c:lineChart>
      <c:catAx>
        <c:axId val="1017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46560"/>
        <c:crosses val="autoZero"/>
        <c:auto val="1"/>
        <c:lblAlgn val="ctr"/>
        <c:lblOffset val="100"/>
        <c:tickLblSkip val="1"/>
        <c:tickMarkSkip val="1"/>
        <c:noMultiLvlLbl val="0"/>
      </c:catAx>
      <c:valAx>
        <c:axId val="10174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7041</c:v>
                </c:pt>
                <c:pt idx="5">
                  <c:v>6977</c:v>
                </c:pt>
                <c:pt idx="8">
                  <c:v>6903</c:v>
                </c:pt>
                <c:pt idx="11">
                  <c:v>6984</c:v>
                </c:pt>
                <c:pt idx="14">
                  <c:v>6886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1840</c:v>
                </c:pt>
                <c:pt idx="5">
                  <c:v>1815</c:v>
                </c:pt>
                <c:pt idx="8">
                  <c:v>1898</c:v>
                </c:pt>
                <c:pt idx="11">
                  <c:v>1953</c:v>
                </c:pt>
                <c:pt idx="14">
                  <c:v>1770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2927</c:v>
                </c:pt>
                <c:pt idx="5">
                  <c:v>3208</c:v>
                </c:pt>
                <c:pt idx="8">
                  <c:v>2165</c:v>
                </c:pt>
                <c:pt idx="11">
                  <c:v>3455</c:v>
                </c:pt>
                <c:pt idx="14">
                  <c:v>3471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810</c:v>
                </c:pt>
                <c:pt idx="3">
                  <c:v>772</c:v>
                </c:pt>
                <c:pt idx="6">
                  <c:v>385</c:v>
                </c:pt>
                <c:pt idx="9">
                  <c:v>928</c:v>
                </c:pt>
                <c:pt idx="12">
                  <c:v>898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1663</c:v>
                </c:pt>
                <c:pt idx="3">
                  <c:v>1691</c:v>
                </c:pt>
                <c:pt idx="6">
                  <c:v>1732</c:v>
                </c:pt>
                <c:pt idx="9">
                  <c:v>1622</c:v>
                </c:pt>
                <c:pt idx="12">
                  <c:v>1531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156</c:v>
                </c:pt>
                <c:pt idx="3">
                  <c:v>137</c:v>
                </c:pt>
                <c:pt idx="6">
                  <c:v>117</c:v>
                </c:pt>
                <c:pt idx="9">
                  <c:v>94</c:v>
                </c:pt>
                <c:pt idx="12">
                  <c:v>105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2647</c:v>
                </c:pt>
                <c:pt idx="3">
                  <c:v>2720</c:v>
                </c:pt>
                <c:pt idx="6">
                  <c:v>2934</c:v>
                </c:pt>
                <c:pt idx="9">
                  <c:v>2875</c:v>
                </c:pt>
                <c:pt idx="12">
                  <c:v>2646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6514</c:v>
                </c:pt>
                <c:pt idx="3">
                  <c:v>6022</c:v>
                </c:pt>
                <c:pt idx="6">
                  <c:v>5568</c:v>
                </c:pt>
                <c:pt idx="9">
                  <c:v>5548</c:v>
                </c:pt>
                <c:pt idx="12">
                  <c:v>6441</c:v>
                </c:pt>
              </c:numCache>
            </c:numRef>
          </c:val>
        </c:ser>
        <c:dLbls>
          <c:showLegendKey val="0"/>
          <c:showVal val="0"/>
          <c:showCatName val="0"/>
          <c:showSerName val="0"/>
          <c:showPercent val="0"/>
          <c:showBubbleSize val="0"/>
        </c:dLbls>
        <c:gapWidth val="100"/>
        <c:overlap val="100"/>
        <c:axId val="104659200"/>
        <c:axId val="8868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4659200"/>
        <c:axId val="88686976"/>
      </c:lineChart>
      <c:catAx>
        <c:axId val="10465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686976"/>
        <c:crosses val="autoZero"/>
        <c:auto val="1"/>
        <c:lblAlgn val="ctr"/>
        <c:lblOffset val="100"/>
        <c:tickLblSkip val="1"/>
        <c:tickMarkSkip val="1"/>
        <c:noMultiLvlLbl val="0"/>
      </c:catAx>
      <c:valAx>
        <c:axId val="8868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5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23,255
23,091
8.79
9,394,268
9,068,125
282,180
4,754,682
6,440,989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長引く景気低迷により、財政基盤となる個人・法人税などの歳入の確保が困難な状況であることが指数に表れており、類似団体平均を下回っている。引き続き、税収の徴収率の向上を中心とす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7" name="直線コネクタ 66"/>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0" name="直線コネクタ 69"/>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3" name="直線コネクタ 72"/>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135467</xdr:rowOff>
    </xdr:to>
    <xdr:cxnSp macro="">
      <xdr:nvCxnSpPr>
        <xdr:cNvPr id="76" name="直線コネクタ 75"/>
        <xdr:cNvCxnSpPr/>
      </xdr:nvCxnSpPr>
      <xdr:spPr>
        <a:xfrm>
          <a:off x="1447800" y="74810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6" name="円/楕円 85"/>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7"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8" name="円/楕円 87"/>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9" name="テキスト ボックス 88"/>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4" name="円/楕円 93"/>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5" name="テキスト ボックス 94"/>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年度に比べ改善はされ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回っているが、人件費の増加・扶助費が高い水準にある。今後も引き続き、人件費の抑制・扶助費の資格審査等の適正化による抑制を図るなど、義務的経費の削減に努める。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133604</xdr:rowOff>
    </xdr:to>
    <xdr:cxnSp macro="">
      <xdr:nvCxnSpPr>
        <xdr:cNvPr id="128" name="直線コネクタ 127"/>
        <xdr:cNvCxnSpPr/>
      </xdr:nvCxnSpPr>
      <xdr:spPr>
        <a:xfrm flipV="1">
          <a:off x="4114800" y="1090117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133604</xdr:rowOff>
    </xdr:from>
    <xdr:to>
      <xdr:col>6</xdr:col>
      <xdr:colOff>0</xdr:colOff>
      <xdr:row>64</xdr:row>
      <xdr:rowOff>111760</xdr:rowOff>
    </xdr:to>
    <xdr:cxnSp macro="">
      <xdr:nvCxnSpPr>
        <xdr:cNvPr id="131" name="直線コネクタ 130"/>
        <xdr:cNvCxnSpPr/>
      </xdr:nvCxnSpPr>
      <xdr:spPr>
        <a:xfrm flipV="1">
          <a:off x="3225800" y="109349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64</xdr:row>
      <xdr:rowOff>111760</xdr:rowOff>
    </xdr:to>
    <xdr:cxnSp macro="">
      <xdr:nvCxnSpPr>
        <xdr:cNvPr id="134" name="直線コネクタ 133"/>
        <xdr:cNvCxnSpPr/>
      </xdr:nvCxnSpPr>
      <xdr:spPr>
        <a:xfrm>
          <a:off x="2336800" y="1090599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106934</xdr:rowOff>
    </xdr:to>
    <xdr:cxnSp macro="">
      <xdr:nvCxnSpPr>
        <xdr:cNvPr id="137" name="直線コネクタ 136"/>
        <xdr:cNvCxnSpPr/>
      </xdr:nvCxnSpPr>
      <xdr:spPr>
        <a:xfrm flipV="1">
          <a:off x="1447800" y="1090599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7" name="円/楕円 146"/>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65549</xdr:rowOff>
    </xdr:from>
    <xdr:ext cx="762000" cy="259045"/>
    <xdr:sp macro="" textlink="">
      <xdr:nvSpPr>
        <xdr:cNvPr id="148" name="財政構造の弾力性該当値テキスト"/>
        <xdr:cNvSpPr txBox="1"/>
      </xdr:nvSpPr>
      <xdr:spPr>
        <a:xfrm>
          <a:off x="50419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49" name="円/楕円 148"/>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50" name="テキスト ボックス 149"/>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1" name="円/楕円 150"/>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2" name="テキスト ボックス 151"/>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3" name="円/楕円 152"/>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4" name="テキスト ボックス 153"/>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56134</xdr:rowOff>
    </xdr:from>
    <xdr:to>
      <xdr:col>2</xdr:col>
      <xdr:colOff>127000</xdr:colOff>
      <xdr:row>64</xdr:row>
      <xdr:rowOff>157734</xdr:rowOff>
    </xdr:to>
    <xdr:sp macro="" textlink="">
      <xdr:nvSpPr>
        <xdr:cNvPr id="155" name="円/楕円 154"/>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142511</xdr:rowOff>
    </xdr:from>
    <xdr:ext cx="762000" cy="259045"/>
    <xdr:sp macro="" textlink="">
      <xdr:nvSpPr>
        <xdr:cNvPr id="156" name="テキスト ボックス 155"/>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平成１８年度以降、類似団体平均を下回っている。今後においても、指定管理者制度の活用など行財政改革への取組を通じて抑制を図るよう努める。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24958</xdr:rowOff>
    </xdr:from>
    <xdr:to>
      <xdr:col>7</xdr:col>
      <xdr:colOff>152400</xdr:colOff>
      <xdr:row>83</xdr:row>
      <xdr:rowOff>36139</xdr:rowOff>
    </xdr:to>
    <xdr:cxnSp macro="">
      <xdr:nvCxnSpPr>
        <xdr:cNvPr id="191" name="直線コネクタ 190"/>
        <xdr:cNvCxnSpPr/>
      </xdr:nvCxnSpPr>
      <xdr:spPr>
        <a:xfrm flipV="1">
          <a:off x="4114800" y="14255308"/>
          <a:ext cx="838200" cy="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20743</xdr:rowOff>
    </xdr:from>
    <xdr:to>
      <xdr:col>6</xdr:col>
      <xdr:colOff>0</xdr:colOff>
      <xdr:row>83</xdr:row>
      <xdr:rowOff>36139</xdr:rowOff>
    </xdr:to>
    <xdr:cxnSp macro="">
      <xdr:nvCxnSpPr>
        <xdr:cNvPr id="194" name="直線コネクタ 193"/>
        <xdr:cNvCxnSpPr/>
      </xdr:nvCxnSpPr>
      <xdr:spPr>
        <a:xfrm>
          <a:off x="3225800" y="14251093"/>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15210</xdr:rowOff>
    </xdr:from>
    <xdr:to>
      <xdr:col>4</xdr:col>
      <xdr:colOff>482600</xdr:colOff>
      <xdr:row>83</xdr:row>
      <xdr:rowOff>20743</xdr:rowOff>
    </xdr:to>
    <xdr:cxnSp macro="">
      <xdr:nvCxnSpPr>
        <xdr:cNvPr id="197" name="直線コネクタ 196"/>
        <xdr:cNvCxnSpPr/>
      </xdr:nvCxnSpPr>
      <xdr:spPr>
        <a:xfrm>
          <a:off x="2336800" y="14245560"/>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144883</xdr:rowOff>
    </xdr:from>
    <xdr:to>
      <xdr:col>3</xdr:col>
      <xdr:colOff>279400</xdr:colOff>
      <xdr:row>83</xdr:row>
      <xdr:rowOff>15210</xdr:rowOff>
    </xdr:to>
    <xdr:cxnSp macro="">
      <xdr:nvCxnSpPr>
        <xdr:cNvPr id="200" name="直線コネクタ 199"/>
        <xdr:cNvCxnSpPr/>
      </xdr:nvCxnSpPr>
      <xdr:spPr>
        <a:xfrm>
          <a:off x="1447800" y="14203783"/>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145608</xdr:rowOff>
    </xdr:from>
    <xdr:to>
      <xdr:col>7</xdr:col>
      <xdr:colOff>203200</xdr:colOff>
      <xdr:row>83</xdr:row>
      <xdr:rowOff>75758</xdr:rowOff>
    </xdr:to>
    <xdr:sp macro="" textlink="">
      <xdr:nvSpPr>
        <xdr:cNvPr id="210" name="円/楕円 209"/>
        <xdr:cNvSpPr/>
      </xdr:nvSpPr>
      <xdr:spPr>
        <a:xfrm>
          <a:off x="4902200" y="142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162135</xdr:rowOff>
    </xdr:from>
    <xdr:ext cx="762000" cy="259045"/>
    <xdr:sp macro="" textlink="">
      <xdr:nvSpPr>
        <xdr:cNvPr id="211" name="人件費・物件費等の状況該当値テキスト"/>
        <xdr:cNvSpPr txBox="1"/>
      </xdr:nvSpPr>
      <xdr:spPr>
        <a:xfrm>
          <a:off x="5041900" y="140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156789</xdr:rowOff>
    </xdr:from>
    <xdr:to>
      <xdr:col>6</xdr:col>
      <xdr:colOff>50800</xdr:colOff>
      <xdr:row>83</xdr:row>
      <xdr:rowOff>86939</xdr:rowOff>
    </xdr:to>
    <xdr:sp macro="" textlink="">
      <xdr:nvSpPr>
        <xdr:cNvPr id="212" name="円/楕円 211"/>
        <xdr:cNvSpPr/>
      </xdr:nvSpPr>
      <xdr:spPr>
        <a:xfrm>
          <a:off x="4064000" y="142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97116</xdr:rowOff>
    </xdr:from>
    <xdr:ext cx="736600" cy="259045"/>
    <xdr:sp macro="" textlink="">
      <xdr:nvSpPr>
        <xdr:cNvPr id="213" name="テキスト ボックス 212"/>
        <xdr:cNvSpPr txBox="1"/>
      </xdr:nvSpPr>
      <xdr:spPr>
        <a:xfrm>
          <a:off x="3733800" y="1398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141393</xdr:rowOff>
    </xdr:from>
    <xdr:to>
      <xdr:col>4</xdr:col>
      <xdr:colOff>533400</xdr:colOff>
      <xdr:row>83</xdr:row>
      <xdr:rowOff>71543</xdr:rowOff>
    </xdr:to>
    <xdr:sp macro="" textlink="">
      <xdr:nvSpPr>
        <xdr:cNvPr id="214" name="円/楕円 213"/>
        <xdr:cNvSpPr/>
      </xdr:nvSpPr>
      <xdr:spPr>
        <a:xfrm>
          <a:off x="3175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81720</xdr:rowOff>
    </xdr:from>
    <xdr:ext cx="762000" cy="259045"/>
    <xdr:sp macro="" textlink="">
      <xdr:nvSpPr>
        <xdr:cNvPr id="215" name="テキスト ボックス 214"/>
        <xdr:cNvSpPr txBox="1"/>
      </xdr:nvSpPr>
      <xdr:spPr>
        <a:xfrm>
          <a:off x="2844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135860</xdr:rowOff>
    </xdr:from>
    <xdr:to>
      <xdr:col>3</xdr:col>
      <xdr:colOff>330200</xdr:colOff>
      <xdr:row>83</xdr:row>
      <xdr:rowOff>66010</xdr:rowOff>
    </xdr:to>
    <xdr:sp macro="" textlink="">
      <xdr:nvSpPr>
        <xdr:cNvPr id="216" name="円/楕円 215"/>
        <xdr:cNvSpPr/>
      </xdr:nvSpPr>
      <xdr:spPr>
        <a:xfrm>
          <a:off x="2286000" y="141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76187</xdr:rowOff>
    </xdr:from>
    <xdr:ext cx="762000" cy="259045"/>
    <xdr:sp macro="" textlink="">
      <xdr:nvSpPr>
        <xdr:cNvPr id="217" name="テキスト ボックス 216"/>
        <xdr:cNvSpPr txBox="1"/>
      </xdr:nvSpPr>
      <xdr:spPr>
        <a:xfrm>
          <a:off x="1955800" y="139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94083</xdr:rowOff>
    </xdr:from>
    <xdr:to>
      <xdr:col>2</xdr:col>
      <xdr:colOff>127000</xdr:colOff>
      <xdr:row>83</xdr:row>
      <xdr:rowOff>24233</xdr:rowOff>
    </xdr:to>
    <xdr:sp macro="" textlink="">
      <xdr:nvSpPr>
        <xdr:cNvPr id="218" name="円/楕円 217"/>
        <xdr:cNvSpPr/>
      </xdr:nvSpPr>
      <xdr:spPr>
        <a:xfrm>
          <a:off x="1397000" y="141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34410</xdr:rowOff>
    </xdr:from>
    <xdr:ext cx="762000" cy="259045"/>
    <xdr:sp macro="" textlink="">
      <xdr:nvSpPr>
        <xdr:cNvPr id="219" name="テキスト ボックス 218"/>
        <xdr:cNvSpPr txBox="1"/>
      </xdr:nvSpPr>
      <xdr:spPr>
        <a:xfrm>
          <a:off x="1066800" y="1392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167821</xdr:rowOff>
    </xdr:to>
    <xdr:cxnSp macro="">
      <xdr:nvCxnSpPr>
        <xdr:cNvPr id="255" name="直線コネクタ 254"/>
        <xdr:cNvCxnSpPr/>
      </xdr:nvCxnSpPr>
      <xdr:spPr>
        <a:xfrm flipV="1">
          <a:off x="16179800" y="143751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89</xdr:row>
      <xdr:rowOff>58359</xdr:rowOff>
    </xdr:to>
    <xdr:cxnSp macro="">
      <xdr:nvCxnSpPr>
        <xdr:cNvPr id="258" name="直線コネクタ 257"/>
        <xdr:cNvCxnSpPr/>
      </xdr:nvCxnSpPr>
      <xdr:spPr>
        <a:xfrm flipV="1">
          <a:off x="15290800" y="1439817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68943</xdr:rowOff>
    </xdr:from>
    <xdr:to>
      <xdr:col>22</xdr:col>
      <xdr:colOff>203200</xdr:colOff>
      <xdr:row>89</xdr:row>
      <xdr:rowOff>58359</xdr:rowOff>
    </xdr:to>
    <xdr:cxnSp macro="">
      <xdr:nvCxnSpPr>
        <xdr:cNvPr id="261" name="直線コネクタ 260"/>
        <xdr:cNvCxnSpPr/>
      </xdr:nvCxnSpPr>
      <xdr:spPr>
        <a:xfrm>
          <a:off x="14401800" y="151565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68943</xdr:rowOff>
    </xdr:to>
    <xdr:cxnSp macro="">
      <xdr:nvCxnSpPr>
        <xdr:cNvPr id="264" name="直線コネクタ 263"/>
        <xdr:cNvCxnSpPr/>
      </xdr:nvCxnSpPr>
      <xdr:spPr>
        <a:xfrm>
          <a:off x="13512800" y="14294757"/>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4" name="円/楕円 273"/>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5"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6" name="円/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7" name="テキスト ボックス 276"/>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8" name="円/楕円 277"/>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79" name="テキスト ボックス 278"/>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0" name="円/楕円 279"/>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81" name="テキスト ボックス 280"/>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2" name="円/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83" name="テキスト ボックス 28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過去からの新規採用職員抑制により、類似団体平均を下回っている。今後においても、職員採用について、職員退職に伴う新規職員の採用は慎重に行う。</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32294</xdr:rowOff>
    </xdr:to>
    <xdr:cxnSp macro="">
      <xdr:nvCxnSpPr>
        <xdr:cNvPr id="320" name="直線コネクタ 319"/>
        <xdr:cNvCxnSpPr/>
      </xdr:nvCxnSpPr>
      <xdr:spPr>
        <a:xfrm>
          <a:off x="16179800" y="1031240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40338</xdr:rowOff>
    </xdr:to>
    <xdr:cxnSp macro="">
      <xdr:nvCxnSpPr>
        <xdr:cNvPr id="323" name="直線コネクタ 322"/>
        <xdr:cNvCxnSpPr/>
      </xdr:nvCxnSpPr>
      <xdr:spPr>
        <a:xfrm flipV="1">
          <a:off x="15290800" y="1031240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40338</xdr:rowOff>
    </xdr:from>
    <xdr:to>
      <xdr:col>22</xdr:col>
      <xdr:colOff>203200</xdr:colOff>
      <xdr:row>60</xdr:row>
      <xdr:rowOff>54126</xdr:rowOff>
    </xdr:to>
    <xdr:cxnSp macro="">
      <xdr:nvCxnSpPr>
        <xdr:cNvPr id="326" name="直線コネクタ 325"/>
        <xdr:cNvCxnSpPr/>
      </xdr:nvCxnSpPr>
      <xdr:spPr>
        <a:xfrm flipV="1">
          <a:off x="14401800" y="1032733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44934</xdr:rowOff>
    </xdr:from>
    <xdr:to>
      <xdr:col>21</xdr:col>
      <xdr:colOff>0</xdr:colOff>
      <xdr:row>60</xdr:row>
      <xdr:rowOff>54126</xdr:rowOff>
    </xdr:to>
    <xdr:cxnSp macro="">
      <xdr:nvCxnSpPr>
        <xdr:cNvPr id="329" name="直線コネクタ 328"/>
        <xdr:cNvCxnSpPr/>
      </xdr:nvCxnSpPr>
      <xdr:spPr>
        <a:xfrm>
          <a:off x="13512800" y="1033193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152944</xdr:rowOff>
    </xdr:from>
    <xdr:to>
      <xdr:col>24</xdr:col>
      <xdr:colOff>609600</xdr:colOff>
      <xdr:row>60</xdr:row>
      <xdr:rowOff>83094</xdr:rowOff>
    </xdr:to>
    <xdr:sp macro="" textlink="">
      <xdr:nvSpPr>
        <xdr:cNvPr id="339" name="円/楕円 338"/>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169471</xdr:rowOff>
    </xdr:from>
    <xdr:ext cx="762000" cy="259045"/>
    <xdr:sp macro="" textlink="">
      <xdr:nvSpPr>
        <xdr:cNvPr id="340" name="定員管理の状況該当値テキスト"/>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146050</xdr:rowOff>
    </xdr:from>
    <xdr:to>
      <xdr:col>23</xdr:col>
      <xdr:colOff>457200</xdr:colOff>
      <xdr:row>60</xdr:row>
      <xdr:rowOff>76200</xdr:rowOff>
    </xdr:to>
    <xdr:sp macro="" textlink="">
      <xdr:nvSpPr>
        <xdr:cNvPr id="341" name="円/楕円 340"/>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42" name="テキスト ボックス 341"/>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160988</xdr:rowOff>
    </xdr:from>
    <xdr:to>
      <xdr:col>22</xdr:col>
      <xdr:colOff>254000</xdr:colOff>
      <xdr:row>60</xdr:row>
      <xdr:rowOff>91138</xdr:rowOff>
    </xdr:to>
    <xdr:sp macro="" textlink="">
      <xdr:nvSpPr>
        <xdr:cNvPr id="343" name="円/楕円 342"/>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101315</xdr:rowOff>
    </xdr:from>
    <xdr:ext cx="762000" cy="259045"/>
    <xdr:sp macro="" textlink="">
      <xdr:nvSpPr>
        <xdr:cNvPr id="344" name="テキスト ボックス 343"/>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3326</xdr:rowOff>
    </xdr:from>
    <xdr:to>
      <xdr:col>21</xdr:col>
      <xdr:colOff>50800</xdr:colOff>
      <xdr:row>60</xdr:row>
      <xdr:rowOff>104926</xdr:rowOff>
    </xdr:to>
    <xdr:sp macro="" textlink="">
      <xdr:nvSpPr>
        <xdr:cNvPr id="345" name="円/楕円 344"/>
        <xdr:cNvSpPr/>
      </xdr:nvSpPr>
      <xdr:spPr>
        <a:xfrm>
          <a:off x="14351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115103</xdr:rowOff>
    </xdr:from>
    <xdr:ext cx="762000" cy="259045"/>
    <xdr:sp macro="" textlink="">
      <xdr:nvSpPr>
        <xdr:cNvPr id="346" name="テキスト ボックス 345"/>
        <xdr:cNvSpPr txBox="1"/>
      </xdr:nvSpPr>
      <xdr:spPr>
        <a:xfrm>
          <a:off x="14020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165584</xdr:rowOff>
    </xdr:from>
    <xdr:to>
      <xdr:col>19</xdr:col>
      <xdr:colOff>533400</xdr:colOff>
      <xdr:row>60</xdr:row>
      <xdr:rowOff>95734</xdr:rowOff>
    </xdr:to>
    <xdr:sp macro="" textlink="">
      <xdr:nvSpPr>
        <xdr:cNvPr id="347" name="円/楕円 346"/>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105911</xdr:rowOff>
    </xdr:from>
    <xdr:ext cx="762000" cy="259045"/>
    <xdr:sp macro="" textlink="">
      <xdr:nvSpPr>
        <xdr:cNvPr id="348" name="テキスト ボックス 347"/>
        <xdr:cNvSpPr txBox="1"/>
      </xdr:nvSpPr>
      <xdr:spPr>
        <a:xfrm>
          <a:off x="13131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平成２１年度以降、償還額の大きい地方債の償還が完了したことにより、類似団体平均を下回っており、今後においても、地方債の新規発行を抑制し、実質公債費比率を抑制するよう努める。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41063</xdr:rowOff>
    </xdr:from>
    <xdr:to>
      <xdr:col>24</xdr:col>
      <xdr:colOff>558800</xdr:colOff>
      <xdr:row>39</xdr:row>
      <xdr:rowOff>169756</xdr:rowOff>
    </xdr:to>
    <xdr:cxnSp macro="">
      <xdr:nvCxnSpPr>
        <xdr:cNvPr id="381" name="直線コネクタ 380"/>
        <xdr:cNvCxnSpPr/>
      </xdr:nvCxnSpPr>
      <xdr:spPr>
        <a:xfrm flipV="1">
          <a:off x="16179800" y="67276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127000</xdr:rowOff>
    </xdr:to>
    <xdr:cxnSp macro="">
      <xdr:nvCxnSpPr>
        <xdr:cNvPr id="384" name="直線コネクタ 383"/>
        <xdr:cNvCxnSpPr/>
      </xdr:nvCxnSpPr>
      <xdr:spPr>
        <a:xfrm flipV="1">
          <a:off x="15290800" y="68563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92287</xdr:rowOff>
    </xdr:to>
    <xdr:cxnSp macro="">
      <xdr:nvCxnSpPr>
        <xdr:cNvPr id="387" name="直線コネクタ 386"/>
        <xdr:cNvCxnSpPr/>
      </xdr:nvCxnSpPr>
      <xdr:spPr>
        <a:xfrm flipV="1">
          <a:off x="14401800" y="698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42</xdr:row>
      <xdr:rowOff>57573</xdr:rowOff>
    </xdr:to>
    <xdr:cxnSp macro="">
      <xdr:nvCxnSpPr>
        <xdr:cNvPr id="390" name="直線コネクタ 389"/>
        <xdr:cNvCxnSpPr/>
      </xdr:nvCxnSpPr>
      <xdr:spPr>
        <a:xfrm flipV="1">
          <a:off x="13512800" y="71217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161713</xdr:rowOff>
    </xdr:from>
    <xdr:to>
      <xdr:col>24</xdr:col>
      <xdr:colOff>609600</xdr:colOff>
      <xdr:row>39</xdr:row>
      <xdr:rowOff>91863</xdr:rowOff>
    </xdr:to>
    <xdr:sp macro="" textlink="">
      <xdr:nvSpPr>
        <xdr:cNvPr id="400" name="円/楕円 399"/>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6790</xdr:rowOff>
    </xdr:from>
    <xdr:ext cx="762000" cy="259045"/>
    <xdr:sp macro="" textlink="">
      <xdr:nvSpPr>
        <xdr:cNvPr id="401"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402" name="円/楕円 401"/>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403" name="テキスト ボックス 402"/>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4" name="円/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6" name="円/楕円 405"/>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7" name="テキスト ボックス 406"/>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08" name="円/楕円 407"/>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409" name="テキスト ボックス 408"/>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で１位である。要因としては、地方債残高が減少してきたことが、将来負担額の減少につながっている。しかし、今後においては中学校建替え等大きな事業を控えていることから、より一層地方債の新規発行は慎重に行い、歳出全般において抑制を図っていくことで、将来負担比率を抑えるよう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23,255
23,091
8.79
9,394,268
9,068,125
282,180
4,754,682
6,440,989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平成２２年度から類似団体と比較して上回っている。その中で職員数は現状のまま推移しているが、人件費の歳出総額については微増となっている。</a:t>
          </a:r>
        </a:p>
        <a:p>
          <a:r>
            <a:rPr kumimoji="1" lang="ja-JP" altLang="en-US" sz="1300">
              <a:latin typeface="ＭＳ Ｐゴシック"/>
            </a:rPr>
            <a:t>今後は人事配置や新規採用職員の適正な人数の採用などにより、人件費の抑制に努める。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26416</xdr:rowOff>
    </xdr:from>
    <xdr:to>
      <xdr:col>7</xdr:col>
      <xdr:colOff>15875</xdr:colOff>
      <xdr:row>38</xdr:row>
      <xdr:rowOff>44704</xdr:rowOff>
    </xdr:to>
    <xdr:cxnSp macro="">
      <xdr:nvCxnSpPr>
        <xdr:cNvPr id="62" name="直線コネクタ 61"/>
        <xdr:cNvCxnSpPr/>
      </xdr:nvCxnSpPr>
      <xdr:spPr>
        <a:xfrm>
          <a:off x="3987800" y="6541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26416</xdr:rowOff>
    </xdr:from>
    <xdr:to>
      <xdr:col>5</xdr:col>
      <xdr:colOff>549275</xdr:colOff>
      <xdr:row>38</xdr:row>
      <xdr:rowOff>53848</xdr:rowOff>
    </xdr:to>
    <xdr:cxnSp macro="">
      <xdr:nvCxnSpPr>
        <xdr:cNvPr id="65" name="直線コネクタ 64"/>
        <xdr:cNvCxnSpPr/>
      </xdr:nvCxnSpPr>
      <xdr:spPr>
        <a:xfrm flipV="1">
          <a:off x="3098800" y="6541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53848</xdr:rowOff>
    </xdr:to>
    <xdr:cxnSp macro="">
      <xdr:nvCxnSpPr>
        <xdr:cNvPr id="68" name="直線コネクタ 67"/>
        <xdr:cNvCxnSpPr/>
      </xdr:nvCxnSpPr>
      <xdr:spPr>
        <a:xfrm>
          <a:off x="2209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8128</xdr:rowOff>
    </xdr:to>
    <xdr:cxnSp macro="">
      <xdr:nvCxnSpPr>
        <xdr:cNvPr id="71" name="直線コネクタ 70"/>
        <xdr:cNvCxnSpPr/>
      </xdr:nvCxnSpPr>
      <xdr:spPr>
        <a:xfrm flipV="1">
          <a:off x="1320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1" name="円/楕円 80"/>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2"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147066</xdr:rowOff>
    </xdr:from>
    <xdr:to>
      <xdr:col>5</xdr:col>
      <xdr:colOff>600075</xdr:colOff>
      <xdr:row>38</xdr:row>
      <xdr:rowOff>77215</xdr:rowOff>
    </xdr:to>
    <xdr:sp macro="" textlink="">
      <xdr:nvSpPr>
        <xdr:cNvPr id="83" name="円/楕円 82"/>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61993</xdr:rowOff>
    </xdr:from>
    <xdr:ext cx="736600" cy="259045"/>
    <xdr:sp macro="" textlink="">
      <xdr:nvSpPr>
        <xdr:cNvPr id="84" name="テキスト ボックス 83"/>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xdr:rowOff>
    </xdr:from>
    <xdr:to>
      <xdr:col>4</xdr:col>
      <xdr:colOff>396875</xdr:colOff>
      <xdr:row>38</xdr:row>
      <xdr:rowOff>104648</xdr:rowOff>
    </xdr:to>
    <xdr:sp macro="" textlink="">
      <xdr:nvSpPr>
        <xdr:cNvPr id="85" name="円/楕円 84"/>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89425</xdr:rowOff>
    </xdr:from>
    <xdr:ext cx="762000" cy="259045"/>
    <xdr:sp macro="" textlink="">
      <xdr:nvSpPr>
        <xdr:cNvPr id="86" name="テキスト ボックス 85"/>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7" name="円/楕円 86"/>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88" name="テキスト ボックス 87"/>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89" name="円/楕円 88"/>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0" name="テキスト ボックス 89"/>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については、類似団体平均を下回っているが、平成２３年度は以前に比べ比率が増加している。これは、番号制度対応ｼｽﾃﾑ改修を実施したことや、子ども･子育て支援制度ｼｽﾃﾑ改修を実施したことなどによる。</a:t>
          </a:r>
        </a:p>
        <a:p>
          <a:r>
            <a:rPr kumimoji="1" lang="ja-JP" altLang="en-US" sz="1300">
              <a:latin typeface="ＭＳ Ｐゴシック"/>
            </a:rPr>
            <a:t>今後においても、委託契約等に際し、入札や見積合わせを行うことで支出額の抑制に努める。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33274</xdr:rowOff>
    </xdr:to>
    <xdr:cxnSp macro="">
      <xdr:nvCxnSpPr>
        <xdr:cNvPr id="120" name="直線コネクタ 119"/>
        <xdr:cNvCxnSpPr/>
      </xdr:nvCxnSpPr>
      <xdr:spPr>
        <a:xfrm flipV="1">
          <a:off x="15671800" y="2938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33274</xdr:rowOff>
    </xdr:to>
    <xdr:cxnSp macro="">
      <xdr:nvCxnSpPr>
        <xdr:cNvPr id="123" name="直線コネクタ 122"/>
        <xdr:cNvCxnSpPr/>
      </xdr:nvCxnSpPr>
      <xdr:spPr>
        <a:xfrm>
          <a:off x="14782800" y="2938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17</xdr:row>
      <xdr:rowOff>24130</xdr:rowOff>
    </xdr:to>
    <xdr:cxnSp macro="">
      <xdr:nvCxnSpPr>
        <xdr:cNvPr id="126" name="直線コネクタ 125"/>
        <xdr:cNvCxnSpPr/>
      </xdr:nvCxnSpPr>
      <xdr:spPr>
        <a:xfrm>
          <a:off x="13893800" y="2897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99568</xdr:rowOff>
    </xdr:from>
    <xdr:to>
      <xdr:col>20</xdr:col>
      <xdr:colOff>158750</xdr:colOff>
      <xdr:row>16</xdr:row>
      <xdr:rowOff>154432</xdr:rowOff>
    </xdr:to>
    <xdr:cxnSp macro="">
      <xdr:nvCxnSpPr>
        <xdr:cNvPr id="129" name="直線コネクタ 128"/>
        <xdr:cNvCxnSpPr/>
      </xdr:nvCxnSpPr>
      <xdr:spPr>
        <a:xfrm>
          <a:off x="13004800" y="2842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39" name="円/楕円 138"/>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161307</xdr:rowOff>
    </xdr:from>
    <xdr:ext cx="762000" cy="259045"/>
    <xdr:sp macro="" textlink="">
      <xdr:nvSpPr>
        <xdr:cNvPr id="140"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1" name="円/楕円 140"/>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42" name="テキスト ボックス 141"/>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3" name="円/楕円 142"/>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44" name="テキスト ボックス 143"/>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103632</xdr:rowOff>
    </xdr:from>
    <xdr:to>
      <xdr:col>20</xdr:col>
      <xdr:colOff>209550</xdr:colOff>
      <xdr:row>17</xdr:row>
      <xdr:rowOff>33782</xdr:rowOff>
    </xdr:to>
    <xdr:sp macro="" textlink="">
      <xdr:nvSpPr>
        <xdr:cNvPr id="145" name="円/楕円 144"/>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43959</xdr:rowOff>
    </xdr:from>
    <xdr:ext cx="762000" cy="259045"/>
    <xdr:sp macro="" textlink="">
      <xdr:nvSpPr>
        <xdr:cNvPr id="146" name="テキスト ボックス 145"/>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48768</xdr:rowOff>
    </xdr:from>
    <xdr:to>
      <xdr:col>19</xdr:col>
      <xdr:colOff>6350</xdr:colOff>
      <xdr:row>16</xdr:row>
      <xdr:rowOff>150368</xdr:rowOff>
    </xdr:to>
    <xdr:sp macro="" textlink="">
      <xdr:nvSpPr>
        <xdr:cNvPr id="147" name="円/楕円 146"/>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160545</xdr:rowOff>
    </xdr:from>
    <xdr:ext cx="762000" cy="259045"/>
    <xdr:sp macro="" textlink="">
      <xdr:nvSpPr>
        <xdr:cNvPr id="148" name="テキスト ボックス 147"/>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は扶助費に係る経常収支比率が類似団体平均を下回っていたが、平成２５年度からは類似団体平均を上回り、高い水準にある。上昇傾向にある要因として、自立支援費支給費や各種医療費助成が急激に膨らんでいることが挙げられる。資格審査等の適正化を図る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50800</xdr:rowOff>
    </xdr:to>
    <xdr:cxnSp macro="">
      <xdr:nvCxnSpPr>
        <xdr:cNvPr id="181" name="直線コネクタ 180"/>
        <xdr:cNvCxnSpPr/>
      </xdr:nvCxnSpPr>
      <xdr:spPr>
        <a:xfrm>
          <a:off x="3987800" y="962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25400</xdr:rowOff>
    </xdr:to>
    <xdr:cxnSp macro="">
      <xdr:nvCxnSpPr>
        <xdr:cNvPr id="184" name="直線コネクタ 183"/>
        <xdr:cNvCxnSpPr/>
      </xdr:nvCxnSpPr>
      <xdr:spPr>
        <a:xfrm>
          <a:off x="3098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107950</xdr:rowOff>
    </xdr:to>
    <xdr:cxnSp macro="">
      <xdr:nvCxnSpPr>
        <xdr:cNvPr id="187" name="直線コネクタ 186"/>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95250</xdr:rowOff>
    </xdr:to>
    <xdr:cxnSp macro="">
      <xdr:nvCxnSpPr>
        <xdr:cNvPr id="190" name="直線コネクタ 189"/>
        <xdr:cNvCxnSpPr/>
      </xdr:nvCxnSpPr>
      <xdr:spPr>
        <a:xfrm flipV="1">
          <a:off x="1320800" y="946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2" name="円/楕円 201"/>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3" name="テキスト ボックス 20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4" name="円/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5" name="テキスト ボックス 204"/>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6" name="円/楕円 205"/>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7" name="テキスト ボックス 20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8" name="円/楕円 207"/>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9" name="テキスト ボックス 208"/>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類似団体平均を上回っていたが、平成２６年度は類似団体平均をわずかながら下回っており、割合についても、昨年度より低くなっている。この要因の一つに積立金の減少が挙げられる。これは平成２５年度において新たな基金「公共施設整備基金」を設置し、平成２６年度で通常に戻ったためと思われる。</a:t>
          </a:r>
          <a:endParaRPr kumimoji="1" lang="en-US" altLang="ja-JP" sz="1300">
            <a:latin typeface="ＭＳ Ｐゴシック"/>
          </a:endParaRPr>
        </a:p>
        <a:p>
          <a:r>
            <a:rPr kumimoji="1" lang="ja-JP" altLang="en-US" sz="1300">
              <a:latin typeface="ＭＳ Ｐゴシック"/>
            </a:rPr>
            <a:t>今後においても、国民健康保険税、介護保険料の適正化を図ることなどにより、税収を主な財源とする普通会計の負担額を減らしていくよう努める。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28702</xdr:rowOff>
    </xdr:to>
    <xdr:cxnSp macro="">
      <xdr:nvCxnSpPr>
        <xdr:cNvPr id="239" name="直線コネクタ 238"/>
        <xdr:cNvCxnSpPr/>
      </xdr:nvCxnSpPr>
      <xdr:spPr>
        <a:xfrm flipV="1">
          <a:off x="15671800" y="9773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28702</xdr:rowOff>
    </xdr:from>
    <xdr:to>
      <xdr:col>22</xdr:col>
      <xdr:colOff>565150</xdr:colOff>
      <xdr:row>57</xdr:row>
      <xdr:rowOff>56134</xdr:rowOff>
    </xdr:to>
    <xdr:cxnSp macro="">
      <xdr:nvCxnSpPr>
        <xdr:cNvPr id="242" name="直線コネクタ 241"/>
        <xdr:cNvCxnSpPr/>
      </xdr:nvCxnSpPr>
      <xdr:spPr>
        <a:xfrm flipV="1">
          <a:off x="14782800" y="9801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168148</xdr:rowOff>
    </xdr:from>
    <xdr:to>
      <xdr:col>21</xdr:col>
      <xdr:colOff>361950</xdr:colOff>
      <xdr:row>57</xdr:row>
      <xdr:rowOff>56134</xdr:rowOff>
    </xdr:to>
    <xdr:cxnSp macro="">
      <xdr:nvCxnSpPr>
        <xdr:cNvPr id="245" name="直線コネクタ 244"/>
        <xdr:cNvCxnSpPr/>
      </xdr:nvCxnSpPr>
      <xdr:spPr>
        <a:xfrm>
          <a:off x="13893800" y="9769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168148</xdr:rowOff>
    </xdr:from>
    <xdr:to>
      <xdr:col>20</xdr:col>
      <xdr:colOff>158750</xdr:colOff>
      <xdr:row>57</xdr:row>
      <xdr:rowOff>37846</xdr:rowOff>
    </xdr:to>
    <xdr:cxnSp macro="">
      <xdr:nvCxnSpPr>
        <xdr:cNvPr id="248" name="直線コネクタ 247"/>
        <xdr:cNvCxnSpPr/>
      </xdr:nvCxnSpPr>
      <xdr:spPr>
        <a:xfrm flipV="1">
          <a:off x="13004800" y="9769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8" name="円/楕円 25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59"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149352</xdr:rowOff>
    </xdr:from>
    <xdr:to>
      <xdr:col>22</xdr:col>
      <xdr:colOff>615950</xdr:colOff>
      <xdr:row>57</xdr:row>
      <xdr:rowOff>79502</xdr:rowOff>
    </xdr:to>
    <xdr:sp macro="" textlink="">
      <xdr:nvSpPr>
        <xdr:cNvPr id="260" name="円/楕円 259"/>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61" name="テキスト ボックス 260"/>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2" name="円/楕円 261"/>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63" name="テキスト ボックス 262"/>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117348</xdr:rowOff>
    </xdr:from>
    <xdr:to>
      <xdr:col>20</xdr:col>
      <xdr:colOff>209550</xdr:colOff>
      <xdr:row>57</xdr:row>
      <xdr:rowOff>47498</xdr:rowOff>
    </xdr:to>
    <xdr:sp macro="" textlink="">
      <xdr:nvSpPr>
        <xdr:cNvPr id="264" name="円/楕円 263"/>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65" name="テキスト ボックス 264"/>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66" name="円/楕円 265"/>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67" name="テキスト ボックス 266"/>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補助費の経常収支比率については、例年ほぼ類似団体平均と同程度の水準で推移していたが、平成２５年度からは類似団体平均を下回っている。</a:t>
          </a:r>
        </a:p>
        <a:p>
          <a:r>
            <a:rPr kumimoji="1" lang="ja-JP" altLang="en-US" sz="1300">
              <a:latin typeface="ＭＳ Ｐゴシック"/>
            </a:rPr>
            <a:t>今後も引き続き、報償費については、条例等、明確な基準を設けているか、補助金については交付する団体が適当な事業を行っているか等を精査し、不適当なものについては、見直しや廃止を行うなど適正な支出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99568</xdr:rowOff>
    </xdr:to>
    <xdr:cxnSp macro="">
      <xdr:nvCxnSpPr>
        <xdr:cNvPr id="297" name="直線コネクタ 296"/>
        <xdr:cNvCxnSpPr/>
      </xdr:nvCxnSpPr>
      <xdr:spPr>
        <a:xfrm>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00" name="直線コネクタ 299"/>
        <xdr:cNvCxnSpPr/>
      </xdr:nvCxnSpPr>
      <xdr:spPr>
        <a:xfrm flipV="1">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104140</xdr:rowOff>
    </xdr:to>
    <xdr:cxnSp macro="">
      <xdr:nvCxnSpPr>
        <xdr:cNvPr id="303" name="直線コネクタ 302"/>
        <xdr:cNvCxnSpPr/>
      </xdr:nvCxnSpPr>
      <xdr:spPr>
        <a:xfrm>
          <a:off x="13893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108712</xdr:rowOff>
    </xdr:to>
    <xdr:cxnSp macro="">
      <xdr:nvCxnSpPr>
        <xdr:cNvPr id="306" name="直線コネクタ 305"/>
        <xdr:cNvCxnSpPr/>
      </xdr:nvCxnSpPr>
      <xdr:spPr>
        <a:xfrm flipV="1">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6" name="円/楕円 31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1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18" name="円/楕円 31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9" name="テキスト ボックス 31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0" name="円/楕円 31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1" name="テキスト ボックス 32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2" name="円/楕円 32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24" name="円/楕円 32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25" name="テキスト ボックス 32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により、公債費の比率は減少傾向にあり、本年度においても類似団体の平均を下回った。今後も新規発行の抑制を図り、引き続き公債費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96520</xdr:rowOff>
    </xdr:to>
    <xdr:cxnSp macro="">
      <xdr:nvCxnSpPr>
        <xdr:cNvPr id="358" name="直線コネクタ 357"/>
        <xdr:cNvCxnSpPr/>
      </xdr:nvCxnSpPr>
      <xdr:spPr>
        <a:xfrm flipV="1">
          <a:off x="3987800" y="13050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77</xdr:row>
      <xdr:rowOff>92711</xdr:rowOff>
    </xdr:to>
    <xdr:cxnSp macro="">
      <xdr:nvCxnSpPr>
        <xdr:cNvPr id="361" name="直線コネクタ 360"/>
        <xdr:cNvCxnSpPr/>
      </xdr:nvCxnSpPr>
      <xdr:spPr>
        <a:xfrm flipV="1">
          <a:off x="3098800" y="131267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78</xdr:row>
      <xdr:rowOff>20320</xdr:rowOff>
    </xdr:to>
    <xdr:cxnSp macro="">
      <xdr:nvCxnSpPr>
        <xdr:cNvPr id="364" name="直線コネクタ 363"/>
        <xdr:cNvCxnSpPr/>
      </xdr:nvCxnSpPr>
      <xdr:spPr>
        <a:xfrm flipV="1">
          <a:off x="2209800" y="13294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79</xdr:row>
      <xdr:rowOff>8889</xdr:rowOff>
    </xdr:to>
    <xdr:cxnSp macro="">
      <xdr:nvCxnSpPr>
        <xdr:cNvPr id="367" name="直線コネクタ 366"/>
        <xdr:cNvCxnSpPr/>
      </xdr:nvCxnSpPr>
      <xdr:spPr>
        <a:xfrm flipV="1">
          <a:off x="1320800" y="133934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77" name="円/楕円 376"/>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78"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79" name="円/楕円 378"/>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80" name="テキスト ボックス 37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1" name="円/楕円 38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82" name="テキスト ボックス 38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83" name="円/楕円 382"/>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円/楕円 384"/>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公債費以外の経常収支比率が類似団体平均を上回っている要因は、人件費・扶助費・繰出金等のさまざまな要因が考えられる。</a:t>
          </a:r>
        </a:p>
        <a:p>
          <a:r>
            <a:rPr kumimoji="1" lang="ja-JP" altLang="en-US" sz="1300">
              <a:latin typeface="ＭＳ Ｐゴシック"/>
            </a:rPr>
            <a:t>今後は契約行為の発生するのについては、入札や見積もり合わせなどを行う、扶助費等については、資格審査の適正化を図るなど、歳出金額の抑制に努める。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60706</xdr:rowOff>
    </xdr:from>
    <xdr:to>
      <xdr:col>24</xdr:col>
      <xdr:colOff>31750</xdr:colOff>
      <xdr:row>77</xdr:row>
      <xdr:rowOff>74422</xdr:rowOff>
    </xdr:to>
    <xdr:cxnSp macro="">
      <xdr:nvCxnSpPr>
        <xdr:cNvPr id="417" name="直線コネクタ 416"/>
        <xdr:cNvCxnSpPr/>
      </xdr:nvCxnSpPr>
      <xdr:spPr>
        <a:xfrm>
          <a:off x="15671800" y="13262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60706</xdr:rowOff>
    </xdr:from>
    <xdr:to>
      <xdr:col>22</xdr:col>
      <xdr:colOff>565150</xdr:colOff>
      <xdr:row>77</xdr:row>
      <xdr:rowOff>101854</xdr:rowOff>
    </xdr:to>
    <xdr:cxnSp macro="">
      <xdr:nvCxnSpPr>
        <xdr:cNvPr id="420" name="直線コネクタ 419"/>
        <xdr:cNvCxnSpPr/>
      </xdr:nvCxnSpPr>
      <xdr:spPr>
        <a:xfrm flipV="1">
          <a:off x="14782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77</xdr:row>
      <xdr:rowOff>101854</xdr:rowOff>
    </xdr:to>
    <xdr:cxnSp macro="">
      <xdr:nvCxnSpPr>
        <xdr:cNvPr id="423" name="直線コネクタ 422"/>
        <xdr:cNvCxnSpPr/>
      </xdr:nvCxnSpPr>
      <xdr:spPr>
        <a:xfrm>
          <a:off x="13893800" y="130749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76</xdr:row>
      <xdr:rowOff>113285</xdr:rowOff>
    </xdr:to>
    <xdr:cxnSp macro="">
      <xdr:nvCxnSpPr>
        <xdr:cNvPr id="426" name="直線コネクタ 425"/>
        <xdr:cNvCxnSpPr/>
      </xdr:nvCxnSpPr>
      <xdr:spPr>
        <a:xfrm flipV="1">
          <a:off x="13004800" y="130749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36" name="円/楕円 435"/>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167149</xdr:rowOff>
    </xdr:from>
    <xdr:ext cx="762000" cy="259045"/>
    <xdr:sp macro="" textlink="">
      <xdr:nvSpPr>
        <xdr:cNvPr id="437"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xdr:rowOff>
    </xdr:from>
    <xdr:to>
      <xdr:col>22</xdr:col>
      <xdr:colOff>615950</xdr:colOff>
      <xdr:row>77</xdr:row>
      <xdr:rowOff>111506</xdr:rowOff>
    </xdr:to>
    <xdr:sp macro="" textlink="">
      <xdr:nvSpPr>
        <xdr:cNvPr id="438" name="円/楕円 437"/>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9" name="テキスト ボックス 438"/>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40" name="円/楕円 439"/>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41" name="テキスト ボックス 440"/>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42" name="円/楕円 441"/>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3" name="テキスト ボックス 44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4" name="円/楕円 443"/>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5" name="テキスト ボックス 444"/>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奈良県三郷町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25600</xdr:rowOff>
    </xdr:from>
    <xdr:to>
      <xdr:col>4</xdr:col>
      <xdr:colOff>1117600</xdr:colOff>
      <xdr:row>18</xdr:row>
      <xdr:rowOff>66704</xdr:rowOff>
    </xdr:to>
    <xdr:cxnSp macro="">
      <xdr:nvCxnSpPr>
        <xdr:cNvPr id="52" name="直線コネクタ 51"/>
        <xdr:cNvCxnSpPr/>
      </xdr:nvCxnSpPr>
      <xdr:spPr bwMode="auto">
        <a:xfrm flipV="1">
          <a:off x="5003800" y="3159325"/>
          <a:ext cx="647700" cy="41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10377</xdr:rowOff>
    </xdr:from>
    <xdr:ext cx="762000" cy="259045"/>
    <xdr:sp macro="" textlink="">
      <xdr:nvSpPr>
        <xdr:cNvPr id="53" name="人口1人当たり決算額の推移平均値テキスト130"/>
        <xdr:cNvSpPr txBox="1"/>
      </xdr:nvSpPr>
      <xdr:spPr>
        <a:xfrm>
          <a:off x="5740400" y="3144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44345</xdr:rowOff>
    </xdr:from>
    <xdr:to>
      <xdr:col>4</xdr:col>
      <xdr:colOff>469900</xdr:colOff>
      <xdr:row>18</xdr:row>
      <xdr:rowOff>66704</xdr:rowOff>
    </xdr:to>
    <xdr:cxnSp macro="">
      <xdr:nvCxnSpPr>
        <xdr:cNvPr id="55" name="直線コネクタ 54"/>
        <xdr:cNvCxnSpPr/>
      </xdr:nvCxnSpPr>
      <xdr:spPr bwMode="auto">
        <a:xfrm>
          <a:off x="4305300" y="3178070"/>
          <a:ext cx="698500" cy="2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44345</xdr:rowOff>
    </xdr:from>
    <xdr:to>
      <xdr:col>3</xdr:col>
      <xdr:colOff>904875</xdr:colOff>
      <xdr:row>18</xdr:row>
      <xdr:rowOff>52498</xdr:rowOff>
    </xdr:to>
    <xdr:cxnSp macro="">
      <xdr:nvCxnSpPr>
        <xdr:cNvPr id="58" name="直線コネクタ 57"/>
        <xdr:cNvCxnSpPr/>
      </xdr:nvCxnSpPr>
      <xdr:spPr bwMode="auto">
        <a:xfrm flipV="1">
          <a:off x="3606800" y="3178070"/>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52498</xdr:rowOff>
    </xdr:from>
    <xdr:to>
      <xdr:col>3</xdr:col>
      <xdr:colOff>206375</xdr:colOff>
      <xdr:row>18</xdr:row>
      <xdr:rowOff>63939</xdr:rowOff>
    </xdr:to>
    <xdr:cxnSp macro="">
      <xdr:nvCxnSpPr>
        <xdr:cNvPr id="61" name="直線コネクタ 60"/>
        <xdr:cNvCxnSpPr/>
      </xdr:nvCxnSpPr>
      <xdr:spPr bwMode="auto">
        <a:xfrm flipV="1">
          <a:off x="2908300" y="3186223"/>
          <a:ext cx="698500" cy="1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146250</xdr:rowOff>
    </xdr:from>
    <xdr:to>
      <xdr:col>5</xdr:col>
      <xdr:colOff>34925</xdr:colOff>
      <xdr:row>18</xdr:row>
      <xdr:rowOff>76400</xdr:rowOff>
    </xdr:to>
    <xdr:sp macro="" textlink="">
      <xdr:nvSpPr>
        <xdr:cNvPr id="71" name="円/楕円 70"/>
        <xdr:cNvSpPr/>
      </xdr:nvSpPr>
      <xdr:spPr bwMode="auto">
        <a:xfrm>
          <a:off x="5600700" y="310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162777</xdr:rowOff>
    </xdr:from>
    <xdr:ext cx="762000" cy="259045"/>
    <xdr:sp macro="" textlink="">
      <xdr:nvSpPr>
        <xdr:cNvPr id="72" name="人口1人当たり決算額の推移該当値テキスト130"/>
        <xdr:cNvSpPr txBox="1"/>
      </xdr:nvSpPr>
      <xdr:spPr>
        <a:xfrm>
          <a:off x="5740400" y="295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15904</xdr:rowOff>
    </xdr:from>
    <xdr:to>
      <xdr:col>4</xdr:col>
      <xdr:colOff>520700</xdr:colOff>
      <xdr:row>18</xdr:row>
      <xdr:rowOff>117504</xdr:rowOff>
    </xdr:to>
    <xdr:sp macro="" textlink="">
      <xdr:nvSpPr>
        <xdr:cNvPr id="73" name="円/楕円 72"/>
        <xdr:cNvSpPr/>
      </xdr:nvSpPr>
      <xdr:spPr bwMode="auto">
        <a:xfrm>
          <a:off x="4953000" y="314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102281</xdr:rowOff>
    </xdr:from>
    <xdr:ext cx="736600" cy="259045"/>
    <xdr:sp macro="" textlink="">
      <xdr:nvSpPr>
        <xdr:cNvPr id="74" name="テキスト ボックス 73"/>
        <xdr:cNvSpPr txBox="1"/>
      </xdr:nvSpPr>
      <xdr:spPr>
        <a:xfrm>
          <a:off x="4622800" y="323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164995</xdr:rowOff>
    </xdr:from>
    <xdr:to>
      <xdr:col>3</xdr:col>
      <xdr:colOff>955675</xdr:colOff>
      <xdr:row>18</xdr:row>
      <xdr:rowOff>95145</xdr:rowOff>
    </xdr:to>
    <xdr:sp macro="" textlink="">
      <xdr:nvSpPr>
        <xdr:cNvPr id="75" name="円/楕円 74"/>
        <xdr:cNvSpPr/>
      </xdr:nvSpPr>
      <xdr:spPr bwMode="auto">
        <a:xfrm>
          <a:off x="4254500" y="312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79922</xdr:rowOff>
    </xdr:from>
    <xdr:ext cx="762000" cy="259045"/>
    <xdr:sp macro="" textlink="">
      <xdr:nvSpPr>
        <xdr:cNvPr id="76" name="テキスト ボックス 75"/>
        <xdr:cNvSpPr txBox="1"/>
      </xdr:nvSpPr>
      <xdr:spPr>
        <a:xfrm>
          <a:off x="3924300" y="321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1698</xdr:rowOff>
    </xdr:from>
    <xdr:to>
      <xdr:col>3</xdr:col>
      <xdr:colOff>257175</xdr:colOff>
      <xdr:row>18</xdr:row>
      <xdr:rowOff>103298</xdr:rowOff>
    </xdr:to>
    <xdr:sp macro="" textlink="">
      <xdr:nvSpPr>
        <xdr:cNvPr id="77" name="円/楕円 76"/>
        <xdr:cNvSpPr/>
      </xdr:nvSpPr>
      <xdr:spPr bwMode="auto">
        <a:xfrm>
          <a:off x="3556000" y="313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88075</xdr:rowOff>
    </xdr:from>
    <xdr:ext cx="762000" cy="259045"/>
    <xdr:sp macro="" textlink="">
      <xdr:nvSpPr>
        <xdr:cNvPr id="78" name="テキスト ボックス 77"/>
        <xdr:cNvSpPr txBox="1"/>
      </xdr:nvSpPr>
      <xdr:spPr>
        <a:xfrm>
          <a:off x="3225800" y="322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13139</xdr:rowOff>
    </xdr:from>
    <xdr:to>
      <xdr:col>2</xdr:col>
      <xdr:colOff>692150</xdr:colOff>
      <xdr:row>18</xdr:row>
      <xdr:rowOff>114739</xdr:rowOff>
    </xdr:to>
    <xdr:sp macro="" textlink="">
      <xdr:nvSpPr>
        <xdr:cNvPr id="79" name="円/楕円 78"/>
        <xdr:cNvSpPr/>
      </xdr:nvSpPr>
      <xdr:spPr bwMode="auto">
        <a:xfrm>
          <a:off x="2857500" y="314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99516</xdr:rowOff>
    </xdr:from>
    <xdr:ext cx="762000" cy="259045"/>
    <xdr:sp macro="" textlink="">
      <xdr:nvSpPr>
        <xdr:cNvPr id="80" name="テキスト ボックス 79"/>
        <xdr:cNvSpPr txBox="1"/>
      </xdr:nvSpPr>
      <xdr:spPr>
        <a:xfrm>
          <a:off x="2527300" y="32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70732</xdr:rowOff>
    </xdr:from>
    <xdr:to>
      <xdr:col>4</xdr:col>
      <xdr:colOff>1117600</xdr:colOff>
      <xdr:row>37</xdr:row>
      <xdr:rowOff>183170</xdr:rowOff>
    </xdr:to>
    <xdr:cxnSp macro="">
      <xdr:nvCxnSpPr>
        <xdr:cNvPr id="115" name="直線コネクタ 114"/>
        <xdr:cNvCxnSpPr/>
      </xdr:nvCxnSpPr>
      <xdr:spPr bwMode="auto">
        <a:xfrm>
          <a:off x="5003800" y="7195432"/>
          <a:ext cx="647700" cy="11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83534</xdr:rowOff>
    </xdr:from>
    <xdr:to>
      <xdr:col>4</xdr:col>
      <xdr:colOff>469900</xdr:colOff>
      <xdr:row>37</xdr:row>
      <xdr:rowOff>70732</xdr:rowOff>
    </xdr:to>
    <xdr:cxnSp macro="">
      <xdr:nvCxnSpPr>
        <xdr:cNvPr id="118" name="直線コネクタ 117"/>
        <xdr:cNvCxnSpPr/>
      </xdr:nvCxnSpPr>
      <xdr:spPr bwMode="auto">
        <a:xfrm>
          <a:off x="4305300" y="7036784"/>
          <a:ext cx="698500" cy="15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65963</xdr:rowOff>
    </xdr:from>
    <xdr:to>
      <xdr:col>3</xdr:col>
      <xdr:colOff>904875</xdr:colOff>
      <xdr:row>36</xdr:row>
      <xdr:rowOff>83534</xdr:rowOff>
    </xdr:to>
    <xdr:cxnSp macro="">
      <xdr:nvCxnSpPr>
        <xdr:cNvPr id="121" name="直線コネクタ 120"/>
        <xdr:cNvCxnSpPr/>
      </xdr:nvCxnSpPr>
      <xdr:spPr bwMode="auto">
        <a:xfrm>
          <a:off x="3606800" y="7019213"/>
          <a:ext cx="698500" cy="1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305569</xdr:rowOff>
    </xdr:from>
    <xdr:to>
      <xdr:col>3</xdr:col>
      <xdr:colOff>206375</xdr:colOff>
      <xdr:row>36</xdr:row>
      <xdr:rowOff>65963</xdr:rowOff>
    </xdr:to>
    <xdr:cxnSp macro="">
      <xdr:nvCxnSpPr>
        <xdr:cNvPr id="124" name="直線コネクタ 123"/>
        <xdr:cNvCxnSpPr/>
      </xdr:nvCxnSpPr>
      <xdr:spPr bwMode="auto">
        <a:xfrm>
          <a:off x="2908300" y="6915919"/>
          <a:ext cx="698500" cy="10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132370</xdr:rowOff>
    </xdr:from>
    <xdr:to>
      <xdr:col>5</xdr:col>
      <xdr:colOff>34925</xdr:colOff>
      <xdr:row>37</xdr:row>
      <xdr:rowOff>233970</xdr:rowOff>
    </xdr:to>
    <xdr:sp macro="" textlink="">
      <xdr:nvSpPr>
        <xdr:cNvPr id="134" name="円/楕円 133"/>
        <xdr:cNvSpPr/>
      </xdr:nvSpPr>
      <xdr:spPr bwMode="auto">
        <a:xfrm>
          <a:off x="5600700" y="725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104447</xdr:rowOff>
    </xdr:from>
    <xdr:ext cx="762000" cy="259045"/>
    <xdr:sp macro="" textlink="">
      <xdr:nvSpPr>
        <xdr:cNvPr id="135" name="人口1人当たり決算額の推移該当値テキスト445"/>
        <xdr:cNvSpPr txBox="1"/>
      </xdr:nvSpPr>
      <xdr:spPr>
        <a:xfrm>
          <a:off x="5740400" y="722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19932</xdr:rowOff>
    </xdr:from>
    <xdr:to>
      <xdr:col>4</xdr:col>
      <xdr:colOff>520700</xdr:colOff>
      <xdr:row>37</xdr:row>
      <xdr:rowOff>121532</xdr:rowOff>
    </xdr:to>
    <xdr:sp macro="" textlink="">
      <xdr:nvSpPr>
        <xdr:cNvPr id="136" name="円/楕円 135"/>
        <xdr:cNvSpPr/>
      </xdr:nvSpPr>
      <xdr:spPr bwMode="auto">
        <a:xfrm>
          <a:off x="4953000" y="714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106309</xdr:rowOff>
    </xdr:from>
    <xdr:ext cx="736600" cy="259045"/>
    <xdr:sp macro="" textlink="">
      <xdr:nvSpPr>
        <xdr:cNvPr id="137" name="テキスト ボックス 136"/>
        <xdr:cNvSpPr txBox="1"/>
      </xdr:nvSpPr>
      <xdr:spPr>
        <a:xfrm>
          <a:off x="4622800" y="723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32734</xdr:rowOff>
    </xdr:from>
    <xdr:to>
      <xdr:col>3</xdr:col>
      <xdr:colOff>955675</xdr:colOff>
      <xdr:row>36</xdr:row>
      <xdr:rowOff>134334</xdr:rowOff>
    </xdr:to>
    <xdr:sp macro="" textlink="">
      <xdr:nvSpPr>
        <xdr:cNvPr id="138" name="円/楕円 137"/>
        <xdr:cNvSpPr/>
      </xdr:nvSpPr>
      <xdr:spPr bwMode="auto">
        <a:xfrm>
          <a:off x="4254500" y="6985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119111</xdr:rowOff>
    </xdr:from>
    <xdr:ext cx="762000" cy="259045"/>
    <xdr:sp macro="" textlink="">
      <xdr:nvSpPr>
        <xdr:cNvPr id="139" name="テキスト ボックス 138"/>
        <xdr:cNvSpPr txBox="1"/>
      </xdr:nvSpPr>
      <xdr:spPr>
        <a:xfrm>
          <a:off x="3924300" y="70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15163</xdr:rowOff>
    </xdr:from>
    <xdr:to>
      <xdr:col>3</xdr:col>
      <xdr:colOff>257175</xdr:colOff>
      <xdr:row>36</xdr:row>
      <xdr:rowOff>116763</xdr:rowOff>
    </xdr:to>
    <xdr:sp macro="" textlink="">
      <xdr:nvSpPr>
        <xdr:cNvPr id="140" name="円/楕円 139"/>
        <xdr:cNvSpPr/>
      </xdr:nvSpPr>
      <xdr:spPr bwMode="auto">
        <a:xfrm>
          <a:off x="3556000" y="696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101540</xdr:rowOff>
    </xdr:from>
    <xdr:ext cx="762000" cy="259045"/>
    <xdr:sp macro="" textlink="">
      <xdr:nvSpPr>
        <xdr:cNvPr id="141" name="テキスト ボックス 140"/>
        <xdr:cNvSpPr txBox="1"/>
      </xdr:nvSpPr>
      <xdr:spPr>
        <a:xfrm>
          <a:off x="3225800" y="70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254769</xdr:rowOff>
    </xdr:from>
    <xdr:to>
      <xdr:col>2</xdr:col>
      <xdr:colOff>692150</xdr:colOff>
      <xdr:row>36</xdr:row>
      <xdr:rowOff>13469</xdr:rowOff>
    </xdr:to>
    <xdr:sp macro="" textlink="">
      <xdr:nvSpPr>
        <xdr:cNvPr id="142" name="円/楕円 141"/>
        <xdr:cNvSpPr/>
      </xdr:nvSpPr>
      <xdr:spPr bwMode="auto">
        <a:xfrm>
          <a:off x="2857500" y="686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341146</xdr:rowOff>
    </xdr:from>
    <xdr:ext cx="762000" cy="259045"/>
    <xdr:sp macro="" textlink="">
      <xdr:nvSpPr>
        <xdr:cNvPr id="143" name="テキスト ボックス 142"/>
        <xdr:cNvSpPr txBox="1"/>
      </xdr:nvSpPr>
      <xdr:spPr>
        <a:xfrm>
          <a:off x="2527300" y="69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年度に勢野北部の保留地購入のために財政調整基金を取り崩したことで、平成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年度の実質収支が増加。その影響で、平成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年度においても単年度収支がマイナスとなっている。</a:t>
          </a:r>
        </a:p>
        <a:p>
          <a:r>
            <a:rPr kumimoji="1" lang="ja-JP" altLang="en-US" sz="1400">
              <a:latin typeface="ＭＳ ゴシック" pitchFamily="49" charset="-128"/>
              <a:ea typeface="ＭＳ ゴシック" pitchFamily="49" charset="-128"/>
            </a:rPr>
            <a:t>今後においては、新規地方債の発行の抑制を図り、公債費の比率の減少に努める。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分については、勢野北部用地整理事業特別会計の黒字は微増であるが、その他の会計では黒字額は減少している。その中でも大きな割合を占める一般会計の黒字額が減少しているのは、新給食センターの建設や美松ケ丘線を新設するなど、大きな事業が重なり支出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一方、赤字分については、住宅新築資金等貸付事業特別会計において赤字がでているが、平成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年度より減少しており、引き続き借受人からの償還を促していく。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から実質公債費比率の抑制に繋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などによる地方債の残高の減少が大きく影響している。</a:t>
          </a:r>
        </a:p>
        <a:p>
          <a:r>
            <a:rPr kumimoji="1" lang="ja-JP" altLang="en-US" sz="1400">
              <a:latin typeface="ＭＳ ゴシック" pitchFamily="49" charset="-128"/>
              <a:ea typeface="ＭＳ ゴシック" pitchFamily="49" charset="-128"/>
            </a:rPr>
            <a:t>　また充当可能財源等については、歳出全般において抑制を図っていることにより充当可能基金が増加したことが、影響していると考える。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9394268</v>
      </c>
      <c r="BO4" s="349"/>
      <c r="BP4" s="349"/>
      <c r="BQ4" s="349"/>
      <c r="BR4" s="349"/>
      <c r="BS4" s="349"/>
      <c r="BT4" s="349"/>
      <c r="BU4" s="350"/>
      <c r="BV4" s="348">
        <v>9185020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9068125</v>
      </c>
      <c r="BO5" s="386"/>
      <c r="BP5" s="386"/>
      <c r="BQ5" s="386"/>
      <c r="BR5" s="386"/>
      <c r="BS5" s="386"/>
      <c r="BT5" s="386"/>
      <c r="BU5" s="387"/>
      <c r="BV5" s="385">
        <v>8589438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326143</v>
      </c>
      <c r="BO6" s="386"/>
      <c r="BP6" s="386"/>
      <c r="BQ6" s="386"/>
      <c r="BR6" s="386"/>
      <c r="BS6" s="386"/>
      <c r="BT6" s="386"/>
      <c r="BU6" s="387"/>
      <c r="BV6" s="385">
        <v>595582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43963</v>
      </c>
      <c r="BO7" s="386"/>
      <c r="BP7" s="386"/>
      <c r="BQ7" s="386"/>
      <c r="BR7" s="386"/>
      <c r="BS7" s="386"/>
      <c r="BT7" s="386"/>
      <c r="BU7" s="387"/>
      <c r="BV7" s="385">
        <v>126124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4754682</v>
      </c>
      <c r="CU7" s="386"/>
      <c r="CV7" s="386"/>
      <c r="CW7" s="386"/>
      <c r="CX7" s="386"/>
      <c r="CY7" s="386"/>
      <c r="CZ7" s="386"/>
      <c r="DA7" s="387"/>
      <c r="DB7" s="385">
        <v>4768197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282180</v>
      </c>
      <c r="BO8" s="386"/>
      <c r="BP8" s="386"/>
      <c r="BQ8" s="386"/>
      <c r="BR8" s="386"/>
      <c r="BS8" s="386"/>
      <c r="BT8" s="386"/>
      <c r="BU8" s="387"/>
      <c r="BV8" s="385">
        <v>469458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23440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-187278</v>
      </c>
      <c r="BO9" s="386"/>
      <c r="BP9" s="386"/>
      <c r="BQ9" s="386"/>
      <c r="BR9" s="386"/>
      <c r="BS9" s="386"/>
      <c r="BT9" s="386"/>
      <c r="BU9" s="387"/>
      <c r="BV9" s="385">
        <v>-534303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23062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1665</v>
      </c>
      <c r="BO10" s="386"/>
      <c r="BP10" s="386"/>
      <c r="BQ10" s="386"/>
      <c r="BR10" s="386"/>
      <c r="BS10" s="386"/>
      <c r="BT10" s="386"/>
      <c r="BU10" s="387"/>
      <c r="BV10" s="385">
        <v>223819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23255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23091</v>
      </c>
      <c r="S13" s="467"/>
      <c r="T13" s="467"/>
      <c r="U13" s="467"/>
      <c r="V13" s="468"/>
      <c r="W13" s="401" t="s">
        <v>122</v>
      </c>
      <c r="X13" s="402"/>
      <c r="Y13" s="402"/>
      <c r="Z13" s="402"/>
      <c r="AA13" s="402"/>
      <c r="AB13" s="392"/>
      <c r="AC13" s="436">
        <v>66</v>
      </c>
      <c r="AD13" s="437"/>
      <c r="AE13" s="437"/>
      <c r="AF13" s="437"/>
      <c r="AG13" s="476"/>
      <c r="AH13" s="436">
        <v>104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-185613</v>
      </c>
      <c r="BO13" s="386"/>
      <c r="BP13" s="386"/>
      <c r="BQ13" s="386"/>
      <c r="BR13" s="386"/>
      <c r="BS13" s="386"/>
      <c r="BT13" s="386"/>
      <c r="BU13" s="387"/>
      <c r="BV13" s="385">
        <v>-310484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1.8</v>
      </c>
      <c r="CU13" s="383"/>
      <c r="CV13" s="383"/>
      <c r="CW13" s="383"/>
      <c r="CX13" s="383"/>
      <c r="CY13" s="383"/>
      <c r="CZ13" s="383"/>
      <c r="DA13" s="384"/>
      <c r="DB13" s="382">
        <v>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23157</v>
      </c>
      <c r="S14" s="467"/>
      <c r="T14" s="467"/>
      <c r="U14" s="467"/>
      <c r="V14" s="468"/>
      <c r="W14" s="375"/>
      <c r="X14" s="376"/>
      <c r="Y14" s="376"/>
      <c r="Z14" s="376"/>
      <c r="AA14" s="376"/>
      <c r="AB14" s="365"/>
      <c r="AC14" s="469">
        <v>0.7</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23007</v>
      </c>
      <c r="S15" s="467"/>
      <c r="T15" s="467"/>
      <c r="U15" s="467"/>
      <c r="V15" s="468"/>
      <c r="W15" s="401" t="s">
        <v>129</v>
      </c>
      <c r="X15" s="402"/>
      <c r="Y15" s="402"/>
      <c r="Z15" s="402"/>
      <c r="AA15" s="402"/>
      <c r="AB15" s="392"/>
      <c r="AC15" s="436">
        <v>2213</v>
      </c>
      <c r="AD15" s="437"/>
      <c r="AE15" s="437"/>
      <c r="AF15" s="437"/>
      <c r="AG15" s="476"/>
      <c r="AH15" s="436">
        <v>2427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1842861</v>
      </c>
      <c r="BO15" s="349"/>
      <c r="BP15" s="349"/>
      <c r="BQ15" s="349"/>
      <c r="BR15" s="349"/>
      <c r="BS15" s="349"/>
      <c r="BT15" s="349"/>
      <c r="BU15" s="350"/>
      <c r="BV15" s="348">
        <v>1783276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24.2</v>
      </c>
      <c r="AD16" s="470"/>
      <c r="AE16" s="470"/>
      <c r="AF16" s="470"/>
      <c r="AG16" s="471"/>
      <c r="AH16" s="469">
        <v>24.7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3897792</v>
      </c>
      <c r="BO16" s="386"/>
      <c r="BP16" s="386"/>
      <c r="BQ16" s="386"/>
      <c r="BR16" s="386"/>
      <c r="BS16" s="386"/>
      <c r="BT16" s="386"/>
      <c r="BU16" s="387"/>
      <c r="BV16" s="385">
        <v>3877310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6847</v>
      </c>
      <c r="AD17" s="437"/>
      <c r="AE17" s="437"/>
      <c r="AF17" s="437"/>
      <c r="AG17" s="476"/>
      <c r="AH17" s="436">
        <v>7127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2347185</v>
      </c>
      <c r="BO17" s="386"/>
      <c r="BP17" s="386"/>
      <c r="BQ17" s="386"/>
      <c r="BR17" s="386"/>
      <c r="BS17" s="386"/>
      <c r="BT17" s="386"/>
      <c r="BU17" s="387"/>
      <c r="BV17" s="385">
        <v>2285117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8.7899999999999991</v>
      </c>
      <c r="M18" s="498"/>
      <c r="N18" s="498"/>
      <c r="O18" s="498"/>
      <c r="P18" s="498"/>
      <c r="Q18" s="498"/>
      <c r="R18" s="499"/>
      <c r="S18" s="499"/>
      <c r="T18" s="499"/>
      <c r="U18" s="499"/>
      <c r="V18" s="500"/>
      <c r="W18" s="403"/>
      <c r="X18" s="404"/>
      <c r="Y18" s="404"/>
      <c r="Z18" s="404"/>
      <c r="AA18" s="404"/>
      <c r="AB18" s="395"/>
      <c r="AC18" s="501">
        <v>75</v>
      </c>
      <c r="AD18" s="502"/>
      <c r="AE18" s="502"/>
      <c r="AF18" s="502"/>
      <c r="AG18" s="503"/>
      <c r="AH18" s="501">
        <v>72.599999999999994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4191502</v>
      </c>
      <c r="BO18" s="386"/>
      <c r="BP18" s="386"/>
      <c r="BQ18" s="386"/>
      <c r="BR18" s="386"/>
      <c r="BS18" s="386"/>
      <c r="BT18" s="386"/>
      <c r="BU18" s="387"/>
      <c r="BV18" s="385">
        <v>4211032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2667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5804186</v>
      </c>
      <c r="BO19" s="386"/>
      <c r="BP19" s="386"/>
      <c r="BQ19" s="386"/>
      <c r="BR19" s="386"/>
      <c r="BS19" s="386"/>
      <c r="BT19" s="386"/>
      <c r="BU19" s="387"/>
      <c r="BV19" s="385">
        <v>6670303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8978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6440989</v>
      </c>
      <c r="BO23" s="386"/>
      <c r="BP23" s="386"/>
      <c r="BQ23" s="386"/>
      <c r="BR23" s="386"/>
      <c r="BS23" s="386"/>
      <c r="BT23" s="386"/>
      <c r="BU23" s="387"/>
      <c r="BV23" s="385">
        <v>5548242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7970</v>
      </c>
      <c r="R24" s="437"/>
      <c r="S24" s="437"/>
      <c r="T24" s="437"/>
      <c r="U24" s="437"/>
      <c r="V24" s="476"/>
      <c r="W24" s="531"/>
      <c r="X24" s="519"/>
      <c r="Y24" s="520"/>
      <c r="Z24" s="435" t="s">
        <v>152</v>
      </c>
      <c r="AA24" s="415"/>
      <c r="AB24" s="415"/>
      <c r="AC24" s="415"/>
      <c r="AD24" s="415"/>
      <c r="AE24" s="415"/>
      <c r="AF24" s="415"/>
      <c r="AG24" s="416"/>
      <c r="AH24" s="436">
        <v>141</v>
      </c>
      <c r="AI24" s="437"/>
      <c r="AJ24" s="437"/>
      <c r="AK24" s="437"/>
      <c r="AL24" s="476"/>
      <c r="AM24" s="436">
        <v>447252</v>
      </c>
      <c r="AN24" s="437"/>
      <c r="AO24" s="437"/>
      <c r="AP24" s="437"/>
      <c r="AQ24" s="437"/>
      <c r="AR24" s="476"/>
      <c r="AS24" s="436">
        <v>3172</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5011367</v>
      </c>
      <c r="BO24" s="386"/>
      <c r="BP24" s="386"/>
      <c r="BQ24" s="386"/>
      <c r="BR24" s="386"/>
      <c r="BS24" s="386"/>
      <c r="BT24" s="386"/>
      <c r="BU24" s="387"/>
      <c r="BV24" s="385">
        <v>3878122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6750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168004</v>
      </c>
      <c r="BO25" s="349"/>
      <c r="BP25" s="349"/>
      <c r="BQ25" s="349"/>
      <c r="BR25" s="349"/>
      <c r="BS25" s="349"/>
      <c r="BT25" s="349"/>
      <c r="BU25" s="350"/>
      <c r="BV25" s="348">
        <v>171989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5720</v>
      </c>
      <c r="R26" s="437"/>
      <c r="S26" s="437"/>
      <c r="T26" s="437"/>
      <c r="U26" s="437"/>
      <c r="V26" s="476"/>
      <c r="W26" s="531"/>
      <c r="X26" s="519"/>
      <c r="Y26" s="520"/>
      <c r="Z26" s="435" t="s">
        <v>158</v>
      </c>
      <c r="AA26" s="541"/>
      <c r="AB26" s="541"/>
      <c r="AC26" s="541"/>
      <c r="AD26" s="541"/>
      <c r="AE26" s="541"/>
      <c r="AF26" s="541"/>
      <c r="AG26" s="542"/>
      <c r="AH26" s="436">
        <v>14</v>
      </c>
      <c r="AI26" s="437"/>
      <c r="AJ26" s="437"/>
      <c r="AK26" s="437"/>
      <c r="AL26" s="476"/>
      <c r="AM26" s="436">
        <v>42714</v>
      </c>
      <c r="AN26" s="437"/>
      <c r="AO26" s="437"/>
      <c r="AP26" s="437"/>
      <c r="AQ26" s="437"/>
      <c r="AR26" s="476"/>
      <c r="AS26" s="436">
        <v>3051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3630</v>
      </c>
      <c r="R27" s="437"/>
      <c r="S27" s="437"/>
      <c r="T27" s="437"/>
      <c r="U27" s="437"/>
      <c r="V27" s="476"/>
      <c r="W27" s="531"/>
      <c r="X27" s="519"/>
      <c r="Y27" s="520"/>
      <c r="Z27" s="435" t="s">
        <v>161</v>
      </c>
      <c r="AA27" s="415"/>
      <c r="AB27" s="415"/>
      <c r="AC27" s="415"/>
      <c r="AD27" s="415"/>
      <c r="AE27" s="415"/>
      <c r="AF27" s="415"/>
      <c r="AG27" s="416"/>
      <c r="AH27" s="436">
        <v>7</v>
      </c>
      <c r="AI27" s="437"/>
      <c r="AJ27" s="437"/>
      <c r="AK27" s="437"/>
      <c r="AL27" s="476"/>
      <c r="AM27" s="436">
        <v>18123</v>
      </c>
      <c r="AN27" s="437"/>
      <c r="AO27" s="437"/>
      <c r="AP27" s="437"/>
      <c r="AQ27" s="437"/>
      <c r="AR27" s="476"/>
      <c r="AS27" s="436">
        <v>2589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244674</v>
      </c>
      <c r="BO27" s="555"/>
      <c r="BP27" s="555"/>
      <c r="BQ27" s="555"/>
      <c r="BR27" s="555"/>
      <c r="BS27" s="555"/>
      <c r="BT27" s="555"/>
      <c r="BU27" s="556"/>
      <c r="BV27" s="554">
        <v>244491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3010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1150011</v>
      </c>
      <c r="BO28" s="349"/>
      <c r="BP28" s="349"/>
      <c r="BQ28" s="349"/>
      <c r="BR28" s="349"/>
      <c r="BS28" s="349"/>
      <c r="BT28" s="349"/>
      <c r="BU28" s="350"/>
      <c r="BV28" s="348">
        <v>1148346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11</v>
      </c>
      <c r="M29" s="437"/>
      <c r="N29" s="437"/>
      <c r="O29" s="437"/>
      <c r="P29" s="476"/>
      <c r="Q29" s="436">
        <v>2820</v>
      </c>
      <c r="R29" s="437"/>
      <c r="S29" s="437"/>
      <c r="T29" s="437"/>
      <c r="U29" s="437"/>
      <c r="V29" s="476"/>
      <c r="W29" s="532"/>
      <c r="X29" s="533"/>
      <c r="Y29" s="534"/>
      <c r="Z29" s="435" t="s">
        <v>168</v>
      </c>
      <c r="AA29" s="415"/>
      <c r="AB29" s="415"/>
      <c r="AC29" s="415"/>
      <c r="AD29" s="415"/>
      <c r="AE29" s="415"/>
      <c r="AF29" s="415"/>
      <c r="AG29" s="416"/>
      <c r="AH29" s="436">
        <v>148</v>
      </c>
      <c r="AI29" s="437"/>
      <c r="AJ29" s="437"/>
      <c r="AK29" s="437"/>
      <c r="AL29" s="476"/>
      <c r="AM29" s="436">
        <v>465375</v>
      </c>
      <c r="AN29" s="437"/>
      <c r="AO29" s="437"/>
      <c r="AP29" s="437"/>
      <c r="AQ29" s="437"/>
      <c r="AR29" s="476"/>
      <c r="AS29" s="436">
        <v>3144</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320411</v>
      </c>
      <c r="BO29" s="386"/>
      <c r="BP29" s="386"/>
      <c r="BQ29" s="386"/>
      <c r="BR29" s="386"/>
      <c r="BS29" s="386"/>
      <c r="BT29" s="386"/>
      <c r="BU29" s="387"/>
      <c r="BV29" s="385">
        <v>318824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95.5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1574187</v>
      </c>
      <c r="BO30" s="555"/>
      <c r="BP30" s="555"/>
      <c r="BQ30" s="555"/>
      <c r="BR30" s="555"/>
      <c r="BS30" s="555"/>
      <c r="BT30" s="555"/>
      <c r="BU30" s="556"/>
      <c r="BV30" s="554">
        <v>1506340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（財）竜の子霊園</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西和衛生試験センター組合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（公財）三郷町文化振興財団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し尿浄化槽管理特別会計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奈良県広域消防組合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公共用地先行取得事業特別会計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王寺周辺広域休日応急診療施設組合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勢野北部用地整理事業特別会計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奈良県住宅新築資金等貸付金回収管理組合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奈良県後期高齢者医療広域連合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老人福祉施設三室園組合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1"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6514</v>
      </c>
      <c r="J41" s="83">
        <v>6022</v>
      </c>
      <c r="K41" s="83">
        <v>5568</v>
      </c>
      <c r="L41" s="83">
        <v>5548</v>
      </c>
      <c r="M41" s="84">
        <v>6441</v>
      </c>
    </row>
    <row r="42" spans="2:13" ht="27.75" customHeight="1">
      <c r="B42" s="1171"/>
      <c r="C42" s="1172"/>
      <c r="D42" s="85"/>
      <c r="E42" s="1177" t="s">
        <v>26</v>
      </c>
      <c r="F42" s="1177"/>
      <c r="G42" s="1177"/>
      <c r="H42" s="1178"/>
      <c r="I42" s="86" t="s">
        <v>484</v>
      </c>
      <c r="J42" s="87" t="s">
        <v>484</v>
      </c>
      <c r="K42" s="87" t="s">
        <v>484</v>
      </c>
      <c r="L42" s="87" t="s">
        <v>484</v>
      </c>
      <c r="M42" s="88" t="s">
        <v>484</v>
      </c>
    </row>
    <row r="43" spans="2:13" ht="27.75" customHeight="1">
      <c r="B43" s="1171"/>
      <c r="C43" s="1172"/>
      <c r="D43" s="85"/>
      <c r="E43" s="1177" t="s">
        <v>27</v>
      </c>
      <c r="F43" s="1177"/>
      <c r="G43" s="1177"/>
      <c r="H43" s="1178"/>
      <c r="I43" s="86">
        <v>2647</v>
      </c>
      <c r="J43" s="87">
        <v>2720</v>
      </c>
      <c r="K43" s="87">
        <v>2934</v>
      </c>
      <c r="L43" s="87">
        <v>2875</v>
      </c>
      <c r="M43" s="88">
        <v>2646</v>
      </c>
    </row>
    <row r="44" spans="2:13" ht="27.75" customHeight="1">
      <c r="B44" s="1171"/>
      <c r="C44" s="1172"/>
      <c r="D44" s="85"/>
      <c r="E44" s="1177" t="s">
        <v>28</v>
      </c>
      <c r="F44" s="1177"/>
      <c r="G44" s="1177"/>
      <c r="H44" s="1178"/>
      <c r="I44" s="86">
        <v>156</v>
      </c>
      <c r="J44" s="87">
        <v>137</v>
      </c>
      <c r="K44" s="87">
        <v>117</v>
      </c>
      <c r="L44" s="87">
        <v>94</v>
      </c>
      <c r="M44" s="88">
        <v>105</v>
      </c>
    </row>
    <row r="45" spans="2:13" ht="27.75" customHeight="1">
      <c r="B45" s="1171"/>
      <c r="C45" s="1172"/>
      <c r="D45" s="85"/>
      <c r="E45" s="1177" t="s">
        <v>29</v>
      </c>
      <c r="F45" s="1177"/>
      <c r="G45" s="1177"/>
      <c r="H45" s="1178"/>
      <c r="I45" s="86">
        <v>1663</v>
      </c>
      <c r="J45" s="87">
        <v>1691</v>
      </c>
      <c r="K45" s="87">
        <v>1732</v>
      </c>
      <c r="L45" s="87">
        <v>1622</v>
      </c>
      <c r="M45" s="88">
        <v>1531</v>
      </c>
    </row>
    <row r="46" spans="2:13" ht="27.75" customHeight="1">
      <c r="B46" s="1171"/>
      <c r="C46" s="1172"/>
      <c r="D46" s="85"/>
      <c r="E46" s="1177" t="s">
        <v>30</v>
      </c>
      <c r="F46" s="1177"/>
      <c r="G46" s="1177"/>
      <c r="H46" s="1178"/>
      <c r="I46" s="86">
        <v>810</v>
      </c>
      <c r="J46" s="87">
        <v>772</v>
      </c>
      <c r="K46" s="87">
        <v>385</v>
      </c>
      <c r="L46" s="87">
        <v>928</v>
      </c>
      <c r="M46" s="88">
        <v>898</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2927</v>
      </c>
      <c r="J49" s="87">
        <v>3208</v>
      </c>
      <c r="K49" s="87">
        <v>2165</v>
      </c>
      <c r="L49" s="87">
        <v>3455</v>
      </c>
      <c r="M49" s="88">
        <v>3471</v>
      </c>
    </row>
    <row r="50" spans="2:13" ht="27.75" customHeight="1">
      <c r="B50" s="1171"/>
      <c r="C50" s="1172"/>
      <c r="D50" s="85"/>
      <c r="E50" s="1177" t="s">
        <v>35</v>
      </c>
      <c r="F50" s="1177"/>
      <c r="G50" s="1177"/>
      <c r="H50" s="1178"/>
      <c r="I50" s="86">
        <v>1840</v>
      </c>
      <c r="J50" s="87">
        <v>1815</v>
      </c>
      <c r="K50" s="87">
        <v>1898</v>
      </c>
      <c r="L50" s="87">
        <v>1953</v>
      </c>
      <c r="M50" s="88">
        <v>1770</v>
      </c>
    </row>
    <row r="51" spans="2:13" ht="27.75" customHeight="1">
      <c r="B51" s="1173"/>
      <c r="C51" s="1174"/>
      <c r="D51" s="85"/>
      <c r="E51" s="1177" t="s">
        <v>36</v>
      </c>
      <c r="F51" s="1177"/>
      <c r="G51" s="1177"/>
      <c r="H51" s="1178"/>
      <c r="I51" s="86">
        <v>7041</v>
      </c>
      <c r="J51" s="87">
        <v>6977</v>
      </c>
      <c r="K51" s="87">
        <v>6903</v>
      </c>
      <c r="L51" s="87">
        <v>6984</v>
      </c>
      <c r="M51" s="88">
        <v>6886</v>
      </c>
    </row>
    <row r="52" spans="2:13" ht="27.75" customHeight="1" thickBot="1">
      <c r="B52" s="1181" t="s">
        <v>37</v>
      </c>
      <c r="C52" s="1182"/>
      <c r="D52" s="90"/>
      <c r="E52" s="1183" t="s">
        <v>38</v>
      </c>
      <c r="F52" s="1183"/>
      <c r="G52" s="1183"/>
      <c r="H52" s="1184"/>
      <c r="I52" s="91">
        <v>-17</v>
      </c>
      <c r="J52" s="92">
        <v>-658</v>
      </c>
      <c r="K52" s="92">
        <v>-230</v>
      </c>
      <c r="L52" s="92">
        <v>-1326</v>
      </c>
      <c r="M52" s="93">
        <v>-507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48665</v>
      </c>
      <c r="E3" s="116"/>
      <c r="F3" s="117">
        <v>49426</v>
      </c>
      <c r="G3" s="118"/>
      <c r="H3" s="119"/>
    </row>
    <row r="4" spans="1:8">
      <c r="A4" s="120"/>
      <c r="B4" s="121"/>
      <c r="C4" s="122"/>
      <c r="D4" s="123">
        <v>34854</v>
      </c>
      <c r="E4" s="124"/>
      <c r="F4" s="125">
        <v>26568</v>
      </c>
      <c r="G4" s="126"/>
      <c r="H4" s="127"/>
    </row>
    <row r="5" spans="1:8">
      <c r="A5" s="108" t="s">
        <v>517</v>
      </c>
      <c r="B5" s="113"/>
      <c r="C5" s="114"/>
      <c r="D5" s="115">
        <v>7294</v>
      </c>
      <c r="E5" s="116"/>
      <c r="F5" s="117">
        <v>42839</v>
      </c>
      <c r="G5" s="118"/>
      <c r="H5" s="119"/>
    </row>
    <row r="6" spans="1:8">
      <c r="A6" s="120"/>
      <c r="B6" s="121"/>
      <c r="C6" s="122"/>
      <c r="D6" s="123">
        <v>6271</v>
      </c>
      <c r="E6" s="124"/>
      <c r="F6" s="125">
        <v>22027</v>
      </c>
      <c r="G6" s="126"/>
      <c r="H6" s="127"/>
    </row>
    <row r="7" spans="1:8">
      <c r="A7" s="108" t="s">
        <v>518</v>
      </c>
      <c r="B7" s="113"/>
      <c r="C7" s="114"/>
      <c r="D7" s="115">
        <v>79925</v>
      </c>
      <c r="E7" s="116"/>
      <c r="F7" s="117">
        <v>46819</v>
      </c>
      <c r="G7" s="118"/>
      <c r="H7" s="119"/>
    </row>
    <row r="8" spans="1:8">
      <c r="A8" s="120"/>
      <c r="B8" s="121"/>
      <c r="C8" s="122"/>
      <c r="D8" s="123">
        <v>73767</v>
      </c>
      <c r="E8" s="124"/>
      <c r="F8" s="125">
        <v>24121</v>
      </c>
      <c r="G8" s="126"/>
      <c r="H8" s="127"/>
    </row>
    <row r="9" spans="1:8">
      <c r="A9" s="108" t="s">
        <v>519</v>
      </c>
      <c r="B9" s="113"/>
      <c r="C9" s="114"/>
      <c r="D9" s="115">
        <v>38039</v>
      </c>
      <c r="E9" s="116"/>
      <c r="F9" s="117">
        <v>53270</v>
      </c>
      <c r="G9" s="118"/>
      <c r="H9" s="119"/>
    </row>
    <row r="10" spans="1:8">
      <c r="A10" s="120"/>
      <c r="B10" s="121"/>
      <c r="C10" s="122"/>
      <c r="D10" s="123">
        <v>8545</v>
      </c>
      <c r="E10" s="124"/>
      <c r="F10" s="125">
        <v>24316</v>
      </c>
      <c r="G10" s="126"/>
      <c r="H10" s="127"/>
    </row>
    <row r="11" spans="1:8">
      <c r="A11" s="108" t="s">
        <v>520</v>
      </c>
      <c r="B11" s="113"/>
      <c r="C11" s="114"/>
      <c r="D11" s="115">
        <v>98266</v>
      </c>
      <c r="E11" s="116"/>
      <c r="F11" s="117">
        <v>53292</v>
      </c>
      <c r="G11" s="118"/>
      <c r="H11" s="119"/>
    </row>
    <row r="12" spans="1:8">
      <c r="A12" s="120"/>
      <c r="B12" s="121"/>
      <c r="C12" s="128"/>
      <c r="D12" s="123">
        <v>25143</v>
      </c>
      <c r="E12" s="124"/>
      <c r="F12" s="125">
        <v>28900</v>
      </c>
      <c r="G12" s="126"/>
      <c r="H12" s="127"/>
    </row>
    <row r="13" spans="1:8">
      <c r="A13" s="108"/>
      <c r="B13" s="113"/>
      <c r="C13" s="129"/>
      <c r="D13" s="130">
        <v>54438</v>
      </c>
      <c r="E13" s="131"/>
      <c r="F13" s="132">
        <v>49129</v>
      </c>
      <c r="G13" s="133"/>
      <c r="H13" s="119"/>
    </row>
    <row r="14" spans="1:8">
      <c r="A14" s="120"/>
      <c r="B14" s="121"/>
      <c r="C14" s="122"/>
      <c r="D14" s="123">
        <v>29716</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8.64</v>
      </c>
      <c r="C19" s="134">
        <f>ROUND(VALUE(SUBSTITUTE(実質収支比率等に係る経年分析!G$48,"▲","-")),2)</f>
        <v>8.92</v>
      </c>
      <c r="D19" s="134">
        <f>ROUND(VALUE(SUBSTITUTE(実質収支比率等に係る経年分析!H$48,"▲","-")),2)</f>
        <v>21.27</v>
      </c>
      <c r="E19" s="134">
        <f>ROUND(VALUE(SUBSTITUTE(実質収支比率等に係る経年分析!I$48,"▲","-")),2)</f>
        <v>9.85</v>
      </c>
      <c r="F19" s="134">
        <f>ROUND(VALUE(SUBSTITUTE(実質収支比率等に係る経年分析!J$48,"▲","-")),2)</f>
        <v>5.93</v>
      </c>
    </row>
    <row r="20" spans="1:11">
      <c r="A20" s="134" t="s">
        <v>43</v>
      </c>
      <c r="B20" s="134">
        <f>ROUND(VALUE(SUBSTITUTE(実質収支比率等に係る経年分析!F$47,"▲","-")),2)</f>
        <v>36.840000000000003</v>
      </c>
      <c r="C20" s="134">
        <f>ROUND(VALUE(SUBSTITUTE(実質収支比率等に係る経年分析!G$47,"▲","-")),2)</f>
        <v>41.51</v>
      </c>
      <c r="D20" s="134">
        <f>ROUND(VALUE(SUBSTITUTE(実質収支比率等に係る経年分析!H$47,"▲","-")),2)</f>
        <v>19.59</v>
      </c>
      <c r="E20" s="134">
        <f>ROUND(VALUE(SUBSTITUTE(実質収支比率等に係る経年分析!I$47,"▲","-")),2)</f>
        <v>24.08</v>
      </c>
      <c r="F20" s="134">
        <f>ROUND(VALUE(SUBSTITUTE(実質収支比率等に係る経年分析!J$47,"▲","-")),2)</f>
        <v>24.19</v>
      </c>
    </row>
    <row r="21" spans="1:11">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5.0599999999999996</v>
      </c>
      <c r="D21" s="134">
        <f>IF(ISNUMBER(VALUE(SUBSTITUTE(実質収支比率等に係る経年分析!H$49,"▲","-"))),ROUND(VALUE(SUBSTITUTE(実質収支比率等に係る経年分析!H$49,"▲","-")),2),NA())</f>
        <v>-9.9</v>
      </c>
      <c r="E21" s="134">
        <f>IF(ISNUMBER(VALUE(SUBSTITUTE(実質収支比率等に係る経年分析!I$49,"▲","-"))),ROUND(VALUE(SUBSTITUTE(実質収支比率等に係る経年分析!I$49,"▲","-")),2),NA())</f>
        <v>-6.51</v>
      </c>
      <c r="F21" s="134">
        <f>IF(ISNUMBER(VALUE(SUBSTITUTE(実質収支比率等に係る経年分析!J$49,"▲","-"))),ROUND(VALUE(SUBSTITUTE(実質収支比率等に係る経年分析!J$49,"▲","-")),2),NA())</f>
        <v>-3.9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し尿浄化槽管理特別会計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2.92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1.68</v>
      </c>
    </row>
    <row r="32" spans="1:11">
      <c r="A32" s="135" t="str">
        <f>IF(連結実質赤字比率に係る赤字・黒字の構成分析!C$38="",NA(),連結実質赤字比率に係る赤字・黒字の構成分析!C$38)</f>
        <v>勢野北部用地整理事業特別会計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3.64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7.57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10.130000000000001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12.62</v>
      </c>
    </row>
    <row r="35" spans="1:16">
      <c r="A35" s="135" t="str">
        <f>IF(連結実質赤字比率に係る赤字・黒字の構成分析!C$35="",NA(),連結実質赤字比率に係る赤字・黒字の構成分析!C$35)</f>
        <v>介護保険事業特別会計</v>
      </c>
      <c r="B35" s="135">
        <f>IF(ROUND(VALUE(SUBSTITUTE(連結実質赤字比率に係る赤字・黒字の構成分析!F$35,"▲", "-")), 2) &lt; 0, ABS(ROUND(VALUE(SUBSTITUTE(連結実質赤字比率に係る赤字・黒字の構成分析!F$35,"▲", "-")), 2)), NA())</f>
        <v>0.04</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v>
      </c>
      <c r="H35" s="135">
        <f>IF(ROUND(VALUE(SUBSTITUTE(連結実質赤字比率に係る赤字・黒字の構成分析!I$35,"▲", "-")), 2) &lt; 0, ABS(ROUND(VALUE(SUBSTITUTE(連結実質赤字比率に係る赤字・黒字の構成分析!I$35,"▲", "-")), 2)), NA())</f>
        <v>0.25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0.06</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5.36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5.44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5.33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5.31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5.29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870</v>
      </c>
      <c r="E42" s="136"/>
      <c r="F42" s="136"/>
      <c r="G42" s="136">
        <f>'実質公債費比率（分子）の構造'!L$52</f>
        <v>897</v>
      </c>
      <c r="H42" s="136"/>
      <c r="I42" s="136"/>
      <c r="J42" s="136">
        <f>'実質公債費比率（分子）の構造'!M$52</f>
        <v>823</v>
      </c>
      <c r="K42" s="136"/>
      <c r="L42" s="136"/>
      <c r="M42" s="136">
        <f>'実質公債費比率（分子）の構造'!N$52</f>
        <v>853</v>
      </c>
      <c r="N42" s="136"/>
      <c r="O42" s="136"/>
      <c r="P42" s="136">
        <f>'実質公債費比率（分子）の構造'!O$52</f>
        <v>872</v>
      </c>
    </row>
    <row r="43" spans="1:16">
      <c r="A43" s="136" t="s">
        <v>18</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10</v>
      </c>
      <c r="C45" s="136"/>
      <c r="D45" s="136"/>
      <c r="E45" s="136">
        <f>'実質公債費比率（分子）の構造'!L$49</f>
        <v>8</v>
      </c>
      <c r="F45" s="136"/>
      <c r="G45" s="136"/>
      <c r="H45" s="136">
        <f>'実質公債費比率（分子）の構造'!M$49</f>
        <v>11</v>
      </c>
      <c r="I45" s="136"/>
      <c r="J45" s="136"/>
      <c r="K45" s="136">
        <f>'実質公債費比率（分子）の構造'!N$49</f>
        <v>19</v>
      </c>
      <c r="L45" s="136"/>
      <c r="M45" s="136"/>
      <c r="N45" s="136">
        <f>'実質公債費比率（分子）の構造'!O$49</f>
        <v>10</v>
      </c>
      <c r="O45" s="136"/>
      <c r="P45" s="136"/>
    </row>
    <row r="46" spans="1:16">
      <c r="A46" s="136" t="s">
        <v>54</v>
      </c>
      <c r="B46" s="136">
        <f>'実質公債費比率（分子）の構造'!K$48</f>
        <v>156</v>
      </c>
      <c r="C46" s="136"/>
      <c r="D46" s="136"/>
      <c r="E46" s="136">
        <f>'実質公債費比率（分子）の構造'!L$48</f>
        <v>170</v>
      </c>
      <c r="F46" s="136"/>
      <c r="G46" s="136"/>
      <c r="H46" s="136">
        <f>'実質公債費比率（分子）の構造'!M$48</f>
        <v>173</v>
      </c>
      <c r="I46" s="136"/>
      <c r="J46" s="136"/>
      <c r="K46" s="136">
        <f>'実質公債費比率（分子）の構造'!N$48</f>
        <v>155</v>
      </c>
      <c r="L46" s="136"/>
      <c r="M46" s="136"/>
      <c r="N46" s="136">
        <f>'実質公債費比率（分子）の構造'!O$48</f>
        <v>146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961</v>
      </c>
      <c r="C49" s="136"/>
      <c r="D49" s="136"/>
      <c r="E49" s="136">
        <f>'実質公債費比率（分子）の構造'!L$45</f>
        <v>905</v>
      </c>
      <c r="F49" s="136"/>
      <c r="G49" s="136"/>
      <c r="H49" s="136">
        <f>'実質公債費比率（分子）の構造'!M$45</f>
        <v>814</v>
      </c>
      <c r="I49" s="136"/>
      <c r="J49" s="136"/>
      <c r="K49" s="136">
        <f>'実質公債費比率（分子）の構造'!N$45</f>
        <v>741</v>
      </c>
      <c r="L49" s="136"/>
      <c r="M49" s="136"/>
      <c r="N49" s="136">
        <f>'実質公債費比率（分子）の構造'!O$45</f>
        <v>700</v>
      </c>
      <c r="O49" s="136"/>
      <c r="P49" s="136"/>
    </row>
    <row r="50" spans="1:16">
      <c r="A50" s="136" t="s">
        <v>58</v>
      </c>
      <c r="B50" s="136" t="e">
        <f>NA()</f>
        <v>#N/A</v>
      </c>
      <c r="C50" s="136">
        <f>IF(ISNUMBER('実質公債費比率（分子）の構造'!K$53),'実質公債費比率（分子）の構造'!K$53,NA())</f>
        <v>258</v>
      </c>
      <c r="D50" s="136" t="e">
        <f>NA()</f>
        <v>#N/A</v>
      </c>
      <c r="E50" s="136" t="e">
        <f>NA()</f>
        <v>#N/A</v>
      </c>
      <c r="F50" s="136">
        <f>IF(ISNUMBER('実質公債費比率（分子）の構造'!L$53),'実質公債費比率（分子）の構造'!L$53,NA())</f>
        <v>186</v>
      </c>
      <c r="G50" s="136" t="e">
        <f>NA()</f>
        <v>#N/A</v>
      </c>
      <c r="H50" s="136" t="e">
        <f>NA()</f>
        <v>#N/A</v>
      </c>
      <c r="I50" s="136">
        <f>IF(ISNUMBER('実質公債費比率（分子）の構造'!M$53),'実質公債費比率（分子）の構造'!M$53,NA())</f>
        <v>175</v>
      </c>
      <c r="J50" s="136" t="e">
        <f>NA()</f>
        <v>#N/A</v>
      </c>
      <c r="K50" s="136" t="e">
        <f>NA()</f>
        <v>#N/A</v>
      </c>
      <c r="L50" s="136">
        <f>IF(ISNUMBER('実質公債費比率（分子）の構造'!N$53),'実質公債費比率（分子）の構造'!N$53,NA())</f>
        <v>62</v>
      </c>
      <c r="M50" s="136" t="e">
        <f>NA()</f>
        <v>#N/A</v>
      </c>
      <c r="N50" s="136" t="e">
        <f>NA()</f>
        <v>#N/A</v>
      </c>
      <c r="O50" s="136">
        <f>IF(ISNUMBER('実質公債費比率（分子）の構造'!O$53),'実質公債費比率（分子）の構造'!O$53,NA())</f>
        <v>-15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7041</v>
      </c>
      <c r="E56" s="135"/>
      <c r="F56" s="135"/>
      <c r="G56" s="135">
        <f>'将来負担比率（分子）の構造'!J$51</f>
        <v>6977</v>
      </c>
      <c r="H56" s="135"/>
      <c r="I56" s="135"/>
      <c r="J56" s="135">
        <f>'将来負担比率（分子）の構造'!K$51</f>
        <v>6903</v>
      </c>
      <c r="K56" s="135"/>
      <c r="L56" s="135"/>
      <c r="M56" s="135">
        <f>'将来負担比率（分子）の構造'!L$51</f>
        <v>6984</v>
      </c>
      <c r="N56" s="135"/>
      <c r="O56" s="135"/>
      <c r="P56" s="135">
        <f>'将来負担比率（分子）の構造'!M$51</f>
        <v>6886</v>
      </c>
    </row>
    <row r="57" spans="1:16">
      <c r="A57" s="135" t="s">
        <v>35</v>
      </c>
      <c r="B57" s="135"/>
      <c r="C57" s="135"/>
      <c r="D57" s="135">
        <f>'将来負担比率（分子）の構造'!I$50</f>
        <v>1840</v>
      </c>
      <c r="E57" s="135"/>
      <c r="F57" s="135"/>
      <c r="G57" s="135">
        <f>'将来負担比率（分子）の構造'!J$50</f>
        <v>1815</v>
      </c>
      <c r="H57" s="135"/>
      <c r="I57" s="135"/>
      <c r="J57" s="135">
        <f>'将来負担比率（分子）の構造'!K$50</f>
        <v>1898</v>
      </c>
      <c r="K57" s="135"/>
      <c r="L57" s="135"/>
      <c r="M57" s="135">
        <f>'将来負担比率（分子）の構造'!L$50</f>
        <v>1953</v>
      </c>
      <c r="N57" s="135"/>
      <c r="O57" s="135"/>
      <c r="P57" s="135">
        <f>'将来負担比率（分子）の構造'!M$50</f>
        <v>1770</v>
      </c>
    </row>
    <row r="58" spans="1:16">
      <c r="A58" s="135" t="s">
        <v>34</v>
      </c>
      <c r="B58" s="135"/>
      <c r="C58" s="135"/>
      <c r="D58" s="135">
        <f>'将来負担比率（分子）の構造'!I$49</f>
        <v>2927</v>
      </c>
      <c r="E58" s="135"/>
      <c r="F58" s="135"/>
      <c r="G58" s="135">
        <f>'将来負担比率（分子）の構造'!J$49</f>
        <v>3208</v>
      </c>
      <c r="H58" s="135"/>
      <c r="I58" s="135"/>
      <c r="J58" s="135">
        <f>'将来負担比率（分子）の構造'!K$49</f>
        <v>2165</v>
      </c>
      <c r="K58" s="135"/>
      <c r="L58" s="135"/>
      <c r="M58" s="135">
        <f>'将来負担比率（分子）の構造'!L$49</f>
        <v>3455</v>
      </c>
      <c r="N58" s="135"/>
      <c r="O58" s="135"/>
      <c r="P58" s="135">
        <f>'将来負担比率（分子）の構造'!M$49</f>
        <v>3471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810</v>
      </c>
      <c r="C61" s="135"/>
      <c r="D61" s="135"/>
      <c r="E61" s="135">
        <f>'将来負担比率（分子）の構造'!J$46</f>
        <v>772</v>
      </c>
      <c r="F61" s="135"/>
      <c r="G61" s="135"/>
      <c r="H61" s="135">
        <f>'将来負担比率（分子）の構造'!K$46</f>
        <v>385</v>
      </c>
      <c r="I61" s="135"/>
      <c r="J61" s="135"/>
      <c r="K61" s="135">
        <f>'将来負担比率（分子）の構造'!L$46</f>
        <v>928</v>
      </c>
      <c r="L61" s="135"/>
      <c r="M61" s="135"/>
      <c r="N61" s="135">
        <f>'将来負担比率（分子）の構造'!M$46</f>
        <v>898</v>
      </c>
      <c r="O61" s="135"/>
      <c r="P61" s="135"/>
    </row>
    <row r="62" spans="1:16">
      <c r="A62" s="135" t="s">
        <v>29</v>
      </c>
      <c r="B62" s="135">
        <f>'将来負担比率（分子）の構造'!I$45</f>
        <v>1663</v>
      </c>
      <c r="C62" s="135"/>
      <c r="D62" s="135"/>
      <c r="E62" s="135">
        <f>'将来負担比率（分子）の構造'!J$45</f>
        <v>1691</v>
      </c>
      <c r="F62" s="135"/>
      <c r="G62" s="135"/>
      <c r="H62" s="135">
        <f>'将来負担比率（分子）の構造'!K$45</f>
        <v>1732</v>
      </c>
      <c r="I62" s="135"/>
      <c r="J62" s="135"/>
      <c r="K62" s="135">
        <f>'将来負担比率（分子）の構造'!L$45</f>
        <v>1622</v>
      </c>
      <c r="L62" s="135"/>
      <c r="M62" s="135"/>
      <c r="N62" s="135">
        <f>'将来負担比率（分子）の構造'!M$45</f>
        <v>1531</v>
      </c>
      <c r="O62" s="135"/>
      <c r="P62" s="135"/>
    </row>
    <row r="63" spans="1:16">
      <c r="A63" s="135" t="s">
        <v>28</v>
      </c>
      <c r="B63" s="135">
        <f>'将来負担比率（分子）の構造'!I$44</f>
        <v>156</v>
      </c>
      <c r="C63" s="135"/>
      <c r="D63" s="135"/>
      <c r="E63" s="135">
        <f>'将来負担比率（分子）の構造'!J$44</f>
        <v>137</v>
      </c>
      <c r="F63" s="135"/>
      <c r="G63" s="135"/>
      <c r="H63" s="135">
        <f>'将来負担比率（分子）の構造'!K$44</f>
        <v>117</v>
      </c>
      <c r="I63" s="135"/>
      <c r="J63" s="135"/>
      <c r="K63" s="135">
        <f>'将来負担比率（分子）の構造'!L$44</f>
        <v>94</v>
      </c>
      <c r="L63" s="135"/>
      <c r="M63" s="135"/>
      <c r="N63" s="135">
        <f>'将来負担比率（分子）の構造'!M$44</f>
        <v>105</v>
      </c>
      <c r="O63" s="135"/>
      <c r="P63" s="135"/>
    </row>
    <row r="64" spans="1:16">
      <c r="A64" s="135" t="s">
        <v>27</v>
      </c>
      <c r="B64" s="135">
        <f>'将来負担比率（分子）の構造'!I$43</f>
        <v>2647</v>
      </c>
      <c r="C64" s="135"/>
      <c r="D64" s="135"/>
      <c r="E64" s="135">
        <f>'将来負担比率（分子）の構造'!J$43</f>
        <v>2720</v>
      </c>
      <c r="F64" s="135"/>
      <c r="G64" s="135"/>
      <c r="H64" s="135">
        <f>'将来負担比率（分子）の構造'!K$43</f>
        <v>2934</v>
      </c>
      <c r="I64" s="135"/>
      <c r="J64" s="135"/>
      <c r="K64" s="135">
        <f>'将来負担比率（分子）の構造'!L$43</f>
        <v>2875</v>
      </c>
      <c r="L64" s="135"/>
      <c r="M64" s="135"/>
      <c r="N64" s="135">
        <f>'将来負担比率（分子）の構造'!M$43</f>
        <v>2646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6514</v>
      </c>
      <c r="C66" s="135"/>
      <c r="D66" s="135"/>
      <c r="E66" s="135">
        <f>'将来負担比率（分子）の構造'!J$41</f>
        <v>6022</v>
      </c>
      <c r="F66" s="135"/>
      <c r="G66" s="135"/>
      <c r="H66" s="135">
        <f>'将来負担比率（分子）の構造'!K$41</f>
        <v>5568</v>
      </c>
      <c r="I66" s="135"/>
      <c r="J66" s="135"/>
      <c r="K66" s="135">
        <f>'将来負担比率（分子）の構造'!L$41</f>
        <v>5548</v>
      </c>
      <c r="L66" s="135"/>
      <c r="M66" s="135"/>
      <c r="N66" s="135">
        <f>'将来負担比率（分子）の構造'!M$41</f>
        <v>6441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2157723</v>
      </c>
      <c r="S5" s="583"/>
      <c r="T5" s="583"/>
      <c r="U5" s="583"/>
      <c r="V5" s="583"/>
      <c r="W5" s="583"/>
      <c r="X5" s="583"/>
      <c r="Y5" s="584"/>
      <c r="Z5" s="585">
        <v>23</v>
      </c>
      <c r="AA5" s="585"/>
      <c r="AB5" s="585"/>
      <c r="AC5" s="585"/>
      <c r="AD5" s="586">
        <v>2032815</v>
      </c>
      <c r="AE5" s="586"/>
      <c r="AF5" s="586"/>
      <c r="AG5" s="586"/>
      <c r="AH5" s="586"/>
      <c r="AI5" s="586"/>
      <c r="AJ5" s="586"/>
      <c r="AK5" s="586"/>
      <c r="AL5" s="587">
        <v>45.5</v>
      </c>
      <c r="AM5" s="588"/>
      <c r="AN5" s="588"/>
      <c r="AO5" s="589"/>
      <c r="AP5" s="579" t="s">
        <v>206</v>
      </c>
      <c r="AQ5" s="580"/>
      <c r="AR5" s="580"/>
      <c r="AS5" s="580"/>
      <c r="AT5" s="580"/>
      <c r="AU5" s="580"/>
      <c r="AV5" s="580"/>
      <c r="AW5" s="580"/>
      <c r="AX5" s="580"/>
      <c r="AY5" s="580"/>
      <c r="AZ5" s="580"/>
      <c r="BA5" s="580"/>
      <c r="BB5" s="580"/>
      <c r="BC5" s="580"/>
      <c r="BD5" s="580"/>
      <c r="BE5" s="580"/>
      <c r="BF5" s="581"/>
      <c r="BG5" s="593">
        <v>2030573</v>
      </c>
      <c r="BH5" s="594"/>
      <c r="BI5" s="594"/>
      <c r="BJ5" s="594"/>
      <c r="BK5" s="594"/>
      <c r="BL5" s="594"/>
      <c r="BM5" s="594"/>
      <c r="BN5" s="595"/>
      <c r="BO5" s="596">
        <v>94.1</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55146</v>
      </c>
      <c r="S6" s="594"/>
      <c r="T6" s="594"/>
      <c r="U6" s="594"/>
      <c r="V6" s="594"/>
      <c r="W6" s="594"/>
      <c r="X6" s="594"/>
      <c r="Y6" s="595"/>
      <c r="Z6" s="596">
        <v>0.6</v>
      </c>
      <c r="AA6" s="596"/>
      <c r="AB6" s="596"/>
      <c r="AC6" s="596"/>
      <c r="AD6" s="597">
        <v>55146</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2030573</v>
      </c>
      <c r="BH6" s="594"/>
      <c r="BI6" s="594"/>
      <c r="BJ6" s="594"/>
      <c r="BK6" s="594"/>
      <c r="BL6" s="594"/>
      <c r="BM6" s="594"/>
      <c r="BN6" s="595"/>
      <c r="BO6" s="596">
        <v>94.1</v>
      </c>
      <c r="BP6" s="596"/>
      <c r="BQ6" s="596"/>
      <c r="BR6" s="596"/>
      <c r="BS6" s="597" t="s">
        <v>213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115894</v>
      </c>
      <c r="CS6" s="594"/>
      <c r="CT6" s="594"/>
      <c r="CU6" s="594"/>
      <c r="CV6" s="594"/>
      <c r="CW6" s="594"/>
      <c r="CX6" s="594"/>
      <c r="CY6" s="595"/>
      <c r="CZ6" s="596">
        <v>1.3</v>
      </c>
      <c r="DA6" s="596"/>
      <c r="DB6" s="596"/>
      <c r="DC6" s="596"/>
      <c r="DD6" s="602">
        <v>4800</v>
      </c>
      <c r="DE6" s="594"/>
      <c r="DF6" s="594"/>
      <c r="DG6" s="594"/>
      <c r="DH6" s="594"/>
      <c r="DI6" s="594"/>
      <c r="DJ6" s="594"/>
      <c r="DK6" s="594"/>
      <c r="DL6" s="594"/>
      <c r="DM6" s="594"/>
      <c r="DN6" s="594"/>
      <c r="DO6" s="594"/>
      <c r="DP6" s="595"/>
      <c r="DQ6" s="602">
        <v>115894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8810</v>
      </c>
      <c r="S7" s="594"/>
      <c r="T7" s="594"/>
      <c r="U7" s="594"/>
      <c r="V7" s="594"/>
      <c r="W7" s="594"/>
      <c r="X7" s="594"/>
      <c r="Y7" s="595"/>
      <c r="Z7" s="596">
        <v>0.1</v>
      </c>
      <c r="AA7" s="596"/>
      <c r="AB7" s="596"/>
      <c r="AC7" s="596"/>
      <c r="AD7" s="597">
        <v>8810</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1112858</v>
      </c>
      <c r="BH7" s="594"/>
      <c r="BI7" s="594"/>
      <c r="BJ7" s="594"/>
      <c r="BK7" s="594"/>
      <c r="BL7" s="594"/>
      <c r="BM7" s="594"/>
      <c r="BN7" s="595"/>
      <c r="BO7" s="596">
        <v>51.6</v>
      </c>
      <c r="BP7" s="596"/>
      <c r="BQ7" s="596"/>
      <c r="BR7" s="596"/>
      <c r="BS7" s="597" t="s">
        <v>213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907695</v>
      </c>
      <c r="CS7" s="594"/>
      <c r="CT7" s="594"/>
      <c r="CU7" s="594"/>
      <c r="CV7" s="594"/>
      <c r="CW7" s="594"/>
      <c r="CX7" s="594"/>
      <c r="CY7" s="595"/>
      <c r="CZ7" s="596">
        <v>10</v>
      </c>
      <c r="DA7" s="596"/>
      <c r="DB7" s="596"/>
      <c r="DC7" s="596"/>
      <c r="DD7" s="602">
        <v>1506</v>
      </c>
      <c r="DE7" s="594"/>
      <c r="DF7" s="594"/>
      <c r="DG7" s="594"/>
      <c r="DH7" s="594"/>
      <c r="DI7" s="594"/>
      <c r="DJ7" s="594"/>
      <c r="DK7" s="594"/>
      <c r="DL7" s="594"/>
      <c r="DM7" s="594"/>
      <c r="DN7" s="594"/>
      <c r="DO7" s="594"/>
      <c r="DP7" s="595"/>
      <c r="DQ7" s="602">
        <v>802894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38998</v>
      </c>
      <c r="S8" s="594"/>
      <c r="T8" s="594"/>
      <c r="U8" s="594"/>
      <c r="V8" s="594"/>
      <c r="W8" s="594"/>
      <c r="X8" s="594"/>
      <c r="Y8" s="595"/>
      <c r="Z8" s="596">
        <v>0.4</v>
      </c>
      <c r="AA8" s="596"/>
      <c r="AB8" s="596"/>
      <c r="AC8" s="596"/>
      <c r="AD8" s="597">
        <v>38998</v>
      </c>
      <c r="AE8" s="597"/>
      <c r="AF8" s="597"/>
      <c r="AG8" s="597"/>
      <c r="AH8" s="597"/>
      <c r="AI8" s="597"/>
      <c r="AJ8" s="597"/>
      <c r="AK8" s="597"/>
      <c r="AL8" s="598">
        <v>0.9</v>
      </c>
      <c r="AM8" s="599"/>
      <c r="AN8" s="599"/>
      <c r="AO8" s="600"/>
      <c r="AP8" s="590" t="s">
        <v>219</v>
      </c>
      <c r="AQ8" s="591"/>
      <c r="AR8" s="591"/>
      <c r="AS8" s="591"/>
      <c r="AT8" s="591"/>
      <c r="AU8" s="591"/>
      <c r="AV8" s="591"/>
      <c r="AW8" s="591"/>
      <c r="AX8" s="591"/>
      <c r="AY8" s="591"/>
      <c r="AZ8" s="591"/>
      <c r="BA8" s="591"/>
      <c r="BB8" s="591"/>
      <c r="BC8" s="591"/>
      <c r="BD8" s="591"/>
      <c r="BE8" s="591"/>
      <c r="BF8" s="592"/>
      <c r="BG8" s="593">
        <v>35758</v>
      </c>
      <c r="BH8" s="594"/>
      <c r="BI8" s="594"/>
      <c r="BJ8" s="594"/>
      <c r="BK8" s="594"/>
      <c r="BL8" s="594"/>
      <c r="BM8" s="594"/>
      <c r="BN8" s="595"/>
      <c r="BO8" s="596">
        <v>1.7</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2650749</v>
      </c>
      <c r="CS8" s="594"/>
      <c r="CT8" s="594"/>
      <c r="CU8" s="594"/>
      <c r="CV8" s="594"/>
      <c r="CW8" s="594"/>
      <c r="CX8" s="594"/>
      <c r="CY8" s="595"/>
      <c r="CZ8" s="596">
        <v>29.2</v>
      </c>
      <c r="DA8" s="596"/>
      <c r="DB8" s="596"/>
      <c r="DC8" s="596"/>
      <c r="DD8" s="602">
        <v>60311</v>
      </c>
      <c r="DE8" s="594"/>
      <c r="DF8" s="594"/>
      <c r="DG8" s="594"/>
      <c r="DH8" s="594"/>
      <c r="DI8" s="594"/>
      <c r="DJ8" s="594"/>
      <c r="DK8" s="594"/>
      <c r="DL8" s="594"/>
      <c r="DM8" s="594"/>
      <c r="DN8" s="594"/>
      <c r="DO8" s="594"/>
      <c r="DP8" s="595"/>
      <c r="DQ8" s="602">
        <v>1403947</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21167</v>
      </c>
      <c r="S9" s="594"/>
      <c r="T9" s="594"/>
      <c r="U9" s="594"/>
      <c r="V9" s="594"/>
      <c r="W9" s="594"/>
      <c r="X9" s="594"/>
      <c r="Y9" s="595"/>
      <c r="Z9" s="596">
        <v>0.2</v>
      </c>
      <c r="AA9" s="596"/>
      <c r="AB9" s="596"/>
      <c r="AC9" s="596"/>
      <c r="AD9" s="597">
        <v>21167</v>
      </c>
      <c r="AE9" s="597"/>
      <c r="AF9" s="597"/>
      <c r="AG9" s="597"/>
      <c r="AH9" s="597"/>
      <c r="AI9" s="597"/>
      <c r="AJ9" s="597"/>
      <c r="AK9" s="597"/>
      <c r="AL9" s="598">
        <v>0.5</v>
      </c>
      <c r="AM9" s="599"/>
      <c r="AN9" s="599"/>
      <c r="AO9" s="600"/>
      <c r="AP9" s="590" t="s">
        <v>223</v>
      </c>
      <c r="AQ9" s="591"/>
      <c r="AR9" s="591"/>
      <c r="AS9" s="591"/>
      <c r="AT9" s="591"/>
      <c r="AU9" s="591"/>
      <c r="AV9" s="591"/>
      <c r="AW9" s="591"/>
      <c r="AX9" s="591"/>
      <c r="AY9" s="591"/>
      <c r="AZ9" s="591"/>
      <c r="BA9" s="591"/>
      <c r="BB9" s="591"/>
      <c r="BC9" s="591"/>
      <c r="BD9" s="591"/>
      <c r="BE9" s="591"/>
      <c r="BF9" s="592"/>
      <c r="BG9" s="593">
        <v>1045281</v>
      </c>
      <c r="BH9" s="594"/>
      <c r="BI9" s="594"/>
      <c r="BJ9" s="594"/>
      <c r="BK9" s="594"/>
      <c r="BL9" s="594"/>
      <c r="BM9" s="594"/>
      <c r="BN9" s="595"/>
      <c r="BO9" s="596">
        <v>48.4</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942741</v>
      </c>
      <c r="CS9" s="594"/>
      <c r="CT9" s="594"/>
      <c r="CU9" s="594"/>
      <c r="CV9" s="594"/>
      <c r="CW9" s="594"/>
      <c r="CX9" s="594"/>
      <c r="CY9" s="595"/>
      <c r="CZ9" s="596">
        <v>10.4</v>
      </c>
      <c r="DA9" s="596"/>
      <c r="DB9" s="596"/>
      <c r="DC9" s="596"/>
      <c r="DD9" s="602">
        <v>118930</v>
      </c>
      <c r="DE9" s="594"/>
      <c r="DF9" s="594"/>
      <c r="DG9" s="594"/>
      <c r="DH9" s="594"/>
      <c r="DI9" s="594"/>
      <c r="DJ9" s="594"/>
      <c r="DK9" s="594"/>
      <c r="DL9" s="594"/>
      <c r="DM9" s="594"/>
      <c r="DN9" s="594"/>
      <c r="DO9" s="594"/>
      <c r="DP9" s="595"/>
      <c r="DQ9" s="602">
        <v>806035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175191</v>
      </c>
      <c r="S10" s="594"/>
      <c r="T10" s="594"/>
      <c r="U10" s="594"/>
      <c r="V10" s="594"/>
      <c r="W10" s="594"/>
      <c r="X10" s="594"/>
      <c r="Y10" s="595"/>
      <c r="Z10" s="596">
        <v>1.9</v>
      </c>
      <c r="AA10" s="596"/>
      <c r="AB10" s="596"/>
      <c r="AC10" s="596"/>
      <c r="AD10" s="597">
        <v>175191</v>
      </c>
      <c r="AE10" s="597"/>
      <c r="AF10" s="597"/>
      <c r="AG10" s="597"/>
      <c r="AH10" s="597"/>
      <c r="AI10" s="597"/>
      <c r="AJ10" s="597"/>
      <c r="AK10" s="597"/>
      <c r="AL10" s="598">
        <v>3.9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16698</v>
      </c>
      <c r="BH10" s="594"/>
      <c r="BI10" s="594"/>
      <c r="BJ10" s="594"/>
      <c r="BK10" s="594"/>
      <c r="BL10" s="594"/>
      <c r="BM10" s="594"/>
      <c r="BN10" s="595"/>
      <c r="BO10" s="596">
        <v>0.8</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15121</v>
      </c>
      <c r="BH11" s="594"/>
      <c r="BI11" s="594"/>
      <c r="BJ11" s="594"/>
      <c r="BK11" s="594"/>
      <c r="BL11" s="594"/>
      <c r="BM11" s="594"/>
      <c r="BN11" s="595"/>
      <c r="BO11" s="596">
        <v>0.7</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20307</v>
      </c>
      <c r="CS11" s="594"/>
      <c r="CT11" s="594"/>
      <c r="CU11" s="594"/>
      <c r="CV11" s="594"/>
      <c r="CW11" s="594"/>
      <c r="CX11" s="594"/>
      <c r="CY11" s="595"/>
      <c r="CZ11" s="596">
        <v>0.2</v>
      </c>
      <c r="DA11" s="596"/>
      <c r="DB11" s="596"/>
      <c r="DC11" s="596"/>
      <c r="DD11" s="602" t="s">
        <v>220</v>
      </c>
      <c r="DE11" s="594"/>
      <c r="DF11" s="594"/>
      <c r="DG11" s="594"/>
      <c r="DH11" s="594"/>
      <c r="DI11" s="594"/>
      <c r="DJ11" s="594"/>
      <c r="DK11" s="594"/>
      <c r="DL11" s="594"/>
      <c r="DM11" s="594"/>
      <c r="DN11" s="594"/>
      <c r="DO11" s="594"/>
      <c r="DP11" s="595"/>
      <c r="DQ11" s="602">
        <v>13511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817577</v>
      </c>
      <c r="BH12" s="594"/>
      <c r="BI12" s="594"/>
      <c r="BJ12" s="594"/>
      <c r="BK12" s="594"/>
      <c r="BL12" s="594"/>
      <c r="BM12" s="594"/>
      <c r="BN12" s="595"/>
      <c r="BO12" s="596">
        <v>37.9</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25151</v>
      </c>
      <c r="CS12" s="594"/>
      <c r="CT12" s="594"/>
      <c r="CU12" s="594"/>
      <c r="CV12" s="594"/>
      <c r="CW12" s="594"/>
      <c r="CX12" s="594"/>
      <c r="CY12" s="595"/>
      <c r="CZ12" s="596">
        <v>0.3</v>
      </c>
      <c r="DA12" s="596"/>
      <c r="DB12" s="596"/>
      <c r="DC12" s="596"/>
      <c r="DD12" s="602">
        <v>406</v>
      </c>
      <c r="DE12" s="594"/>
      <c r="DF12" s="594"/>
      <c r="DG12" s="594"/>
      <c r="DH12" s="594"/>
      <c r="DI12" s="594"/>
      <c r="DJ12" s="594"/>
      <c r="DK12" s="594"/>
      <c r="DL12" s="594"/>
      <c r="DM12" s="594"/>
      <c r="DN12" s="594"/>
      <c r="DO12" s="594"/>
      <c r="DP12" s="595"/>
      <c r="DQ12" s="602">
        <v>22460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7271</v>
      </c>
      <c r="S13" s="594"/>
      <c r="T13" s="594"/>
      <c r="U13" s="594"/>
      <c r="V13" s="594"/>
      <c r="W13" s="594"/>
      <c r="X13" s="594"/>
      <c r="Y13" s="595"/>
      <c r="Z13" s="596">
        <v>0.1</v>
      </c>
      <c r="AA13" s="596"/>
      <c r="AB13" s="596"/>
      <c r="AC13" s="596"/>
      <c r="AD13" s="597">
        <v>7271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817577</v>
      </c>
      <c r="BH13" s="594"/>
      <c r="BI13" s="594"/>
      <c r="BJ13" s="594"/>
      <c r="BK13" s="594"/>
      <c r="BL13" s="594"/>
      <c r="BM13" s="594"/>
      <c r="BN13" s="595"/>
      <c r="BO13" s="596">
        <v>37.9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1203315</v>
      </c>
      <c r="CS13" s="594"/>
      <c r="CT13" s="594"/>
      <c r="CU13" s="594"/>
      <c r="CV13" s="594"/>
      <c r="CW13" s="594"/>
      <c r="CX13" s="594"/>
      <c r="CY13" s="595"/>
      <c r="CZ13" s="596">
        <v>13.3</v>
      </c>
      <c r="DA13" s="596"/>
      <c r="DB13" s="596"/>
      <c r="DC13" s="596"/>
      <c r="DD13" s="602">
        <v>606288</v>
      </c>
      <c r="DE13" s="594"/>
      <c r="DF13" s="594"/>
      <c r="DG13" s="594"/>
      <c r="DH13" s="594"/>
      <c r="DI13" s="594"/>
      <c r="DJ13" s="594"/>
      <c r="DK13" s="594"/>
      <c r="DL13" s="594"/>
      <c r="DM13" s="594"/>
      <c r="DN13" s="594"/>
      <c r="DO13" s="594"/>
      <c r="DP13" s="595"/>
      <c r="DQ13" s="602">
        <v>551382</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31166</v>
      </c>
      <c r="BH14" s="594"/>
      <c r="BI14" s="594"/>
      <c r="BJ14" s="594"/>
      <c r="BK14" s="594"/>
      <c r="BL14" s="594"/>
      <c r="BM14" s="594"/>
      <c r="BN14" s="595"/>
      <c r="BO14" s="596">
        <v>1.4</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558680</v>
      </c>
      <c r="CS14" s="594"/>
      <c r="CT14" s="594"/>
      <c r="CU14" s="594"/>
      <c r="CV14" s="594"/>
      <c r="CW14" s="594"/>
      <c r="CX14" s="594"/>
      <c r="CY14" s="595"/>
      <c r="CZ14" s="596">
        <v>6.2</v>
      </c>
      <c r="DA14" s="596"/>
      <c r="DB14" s="596"/>
      <c r="DC14" s="596"/>
      <c r="DD14" s="602">
        <v>254082</v>
      </c>
      <c r="DE14" s="594"/>
      <c r="DF14" s="594"/>
      <c r="DG14" s="594"/>
      <c r="DH14" s="594"/>
      <c r="DI14" s="594"/>
      <c r="DJ14" s="594"/>
      <c r="DK14" s="594"/>
      <c r="DL14" s="594"/>
      <c r="DM14" s="594"/>
      <c r="DN14" s="594"/>
      <c r="DO14" s="594"/>
      <c r="DP14" s="595"/>
      <c r="DQ14" s="602">
        <v>317841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19121</v>
      </c>
      <c r="S15" s="594"/>
      <c r="T15" s="594"/>
      <c r="U15" s="594"/>
      <c r="V15" s="594"/>
      <c r="W15" s="594"/>
      <c r="X15" s="594"/>
      <c r="Y15" s="595"/>
      <c r="Z15" s="596">
        <v>0.2</v>
      </c>
      <c r="AA15" s="596"/>
      <c r="AB15" s="596"/>
      <c r="AC15" s="596"/>
      <c r="AD15" s="597">
        <v>19121</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68972</v>
      </c>
      <c r="BH15" s="594"/>
      <c r="BI15" s="594"/>
      <c r="BJ15" s="594"/>
      <c r="BK15" s="594"/>
      <c r="BL15" s="594"/>
      <c r="BM15" s="594"/>
      <c r="BN15" s="595"/>
      <c r="BO15" s="596">
        <v>3.2</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1929325</v>
      </c>
      <c r="CS15" s="594"/>
      <c r="CT15" s="594"/>
      <c r="CU15" s="594"/>
      <c r="CV15" s="594"/>
      <c r="CW15" s="594"/>
      <c r="CX15" s="594"/>
      <c r="CY15" s="595"/>
      <c r="CZ15" s="596">
        <v>21.3</v>
      </c>
      <c r="DA15" s="596"/>
      <c r="DB15" s="596"/>
      <c r="DC15" s="596"/>
      <c r="DD15" s="602">
        <v>1238855</v>
      </c>
      <c r="DE15" s="594"/>
      <c r="DF15" s="594"/>
      <c r="DG15" s="594"/>
      <c r="DH15" s="594"/>
      <c r="DI15" s="594"/>
      <c r="DJ15" s="594"/>
      <c r="DK15" s="594"/>
      <c r="DL15" s="594"/>
      <c r="DM15" s="594"/>
      <c r="DN15" s="594"/>
      <c r="DO15" s="594"/>
      <c r="DP15" s="595"/>
      <c r="DQ15" s="602">
        <v>863146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2327371</v>
      </c>
      <c r="S16" s="594"/>
      <c r="T16" s="594"/>
      <c r="U16" s="594"/>
      <c r="V16" s="594"/>
      <c r="W16" s="594"/>
      <c r="X16" s="594"/>
      <c r="Y16" s="595"/>
      <c r="Z16" s="596">
        <v>24.8</v>
      </c>
      <c r="AA16" s="596"/>
      <c r="AB16" s="596"/>
      <c r="AC16" s="596"/>
      <c r="AD16" s="597">
        <v>2054931</v>
      </c>
      <c r="AE16" s="597"/>
      <c r="AF16" s="597"/>
      <c r="AG16" s="597"/>
      <c r="AH16" s="597"/>
      <c r="AI16" s="597"/>
      <c r="AJ16" s="597"/>
      <c r="AK16" s="597"/>
      <c r="AL16" s="598">
        <v>46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2054931</v>
      </c>
      <c r="S17" s="594"/>
      <c r="T17" s="594"/>
      <c r="U17" s="594"/>
      <c r="V17" s="594"/>
      <c r="W17" s="594"/>
      <c r="X17" s="594"/>
      <c r="Y17" s="595"/>
      <c r="Z17" s="596">
        <v>21.9</v>
      </c>
      <c r="AA17" s="596"/>
      <c r="AB17" s="596"/>
      <c r="AC17" s="596"/>
      <c r="AD17" s="597">
        <v>2054931</v>
      </c>
      <c r="AE17" s="597"/>
      <c r="AF17" s="597"/>
      <c r="AG17" s="597"/>
      <c r="AH17" s="597"/>
      <c r="AI17" s="597"/>
      <c r="AJ17" s="597"/>
      <c r="AK17" s="597"/>
      <c r="AL17" s="598">
        <v>46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714268</v>
      </c>
      <c r="CS17" s="594"/>
      <c r="CT17" s="594"/>
      <c r="CU17" s="594"/>
      <c r="CV17" s="594"/>
      <c r="CW17" s="594"/>
      <c r="CX17" s="594"/>
      <c r="CY17" s="595"/>
      <c r="CZ17" s="596">
        <v>7.9</v>
      </c>
      <c r="DA17" s="596"/>
      <c r="DB17" s="596"/>
      <c r="DC17" s="596"/>
      <c r="DD17" s="602" t="s">
        <v>220</v>
      </c>
      <c r="DE17" s="594"/>
      <c r="DF17" s="594"/>
      <c r="DG17" s="594"/>
      <c r="DH17" s="594"/>
      <c r="DI17" s="594"/>
      <c r="DJ17" s="594"/>
      <c r="DK17" s="594"/>
      <c r="DL17" s="594"/>
      <c r="DM17" s="594"/>
      <c r="DN17" s="594"/>
      <c r="DO17" s="594"/>
      <c r="DP17" s="595"/>
      <c r="DQ17" s="602">
        <v>580933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272440</v>
      </c>
      <c r="S18" s="594"/>
      <c r="T18" s="594"/>
      <c r="U18" s="594"/>
      <c r="V18" s="594"/>
      <c r="W18" s="594"/>
      <c r="X18" s="594"/>
      <c r="Y18" s="595"/>
      <c r="Z18" s="596">
        <v>2.9</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127150</v>
      </c>
      <c r="BH19" s="594"/>
      <c r="BI19" s="594"/>
      <c r="BJ19" s="594"/>
      <c r="BK19" s="594"/>
      <c r="BL19" s="594"/>
      <c r="BM19" s="594"/>
      <c r="BN19" s="595"/>
      <c r="BO19" s="596">
        <v>5.9</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4810798</v>
      </c>
      <c r="S20" s="594"/>
      <c r="T20" s="594"/>
      <c r="U20" s="594"/>
      <c r="V20" s="594"/>
      <c r="W20" s="594"/>
      <c r="X20" s="594"/>
      <c r="Y20" s="595"/>
      <c r="Z20" s="596">
        <v>51.2</v>
      </c>
      <c r="AA20" s="596"/>
      <c r="AB20" s="596"/>
      <c r="AC20" s="596"/>
      <c r="AD20" s="597">
        <v>4413450</v>
      </c>
      <c r="AE20" s="597"/>
      <c r="AF20" s="597"/>
      <c r="AG20" s="597"/>
      <c r="AH20" s="597"/>
      <c r="AI20" s="597"/>
      <c r="AJ20" s="597"/>
      <c r="AK20" s="597"/>
      <c r="AL20" s="598">
        <v>98.8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127150</v>
      </c>
      <c r="BH20" s="594"/>
      <c r="BI20" s="594"/>
      <c r="BJ20" s="594"/>
      <c r="BK20" s="594"/>
      <c r="BL20" s="594"/>
      <c r="BM20" s="594"/>
      <c r="BN20" s="595"/>
      <c r="BO20" s="596">
        <v>5.9</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9068125</v>
      </c>
      <c r="CS20" s="594"/>
      <c r="CT20" s="594"/>
      <c r="CU20" s="594"/>
      <c r="CV20" s="594"/>
      <c r="CW20" s="594"/>
      <c r="CX20" s="594"/>
      <c r="CY20" s="595"/>
      <c r="CZ20" s="596">
        <v>100</v>
      </c>
      <c r="DA20" s="596"/>
      <c r="DB20" s="596"/>
      <c r="DC20" s="596"/>
      <c r="DD20" s="602">
        <v>2285178</v>
      </c>
      <c r="DE20" s="594"/>
      <c r="DF20" s="594"/>
      <c r="DG20" s="594"/>
      <c r="DH20" s="594"/>
      <c r="DI20" s="594"/>
      <c r="DJ20" s="594"/>
      <c r="DK20" s="594"/>
      <c r="DL20" s="594"/>
      <c r="DM20" s="594"/>
      <c r="DN20" s="594"/>
      <c r="DO20" s="594"/>
      <c r="DP20" s="595"/>
      <c r="DQ20" s="602">
        <v>5478043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2414</v>
      </c>
      <c r="S21" s="594"/>
      <c r="T21" s="594"/>
      <c r="U21" s="594"/>
      <c r="V21" s="594"/>
      <c r="W21" s="594"/>
      <c r="X21" s="594"/>
      <c r="Y21" s="595"/>
      <c r="Z21" s="596">
        <v>0</v>
      </c>
      <c r="AA21" s="596"/>
      <c r="AB21" s="596"/>
      <c r="AC21" s="596"/>
      <c r="AD21" s="597">
        <v>2414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2242</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114066</v>
      </c>
      <c r="S22" s="594"/>
      <c r="T22" s="594"/>
      <c r="U22" s="594"/>
      <c r="V22" s="594"/>
      <c r="W22" s="594"/>
      <c r="X22" s="594"/>
      <c r="Y22" s="595"/>
      <c r="Z22" s="596">
        <v>1.2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252780</v>
      </c>
      <c r="S23" s="594"/>
      <c r="T23" s="594"/>
      <c r="U23" s="594"/>
      <c r="V23" s="594"/>
      <c r="W23" s="594"/>
      <c r="X23" s="594"/>
      <c r="Y23" s="595"/>
      <c r="Z23" s="596">
        <v>2.7</v>
      </c>
      <c r="AA23" s="596"/>
      <c r="AB23" s="596"/>
      <c r="AC23" s="596"/>
      <c r="AD23" s="597">
        <v>40299</v>
      </c>
      <c r="AE23" s="597"/>
      <c r="AF23" s="597"/>
      <c r="AG23" s="597"/>
      <c r="AH23" s="597"/>
      <c r="AI23" s="597"/>
      <c r="AJ23" s="597"/>
      <c r="AK23" s="597"/>
      <c r="AL23" s="598">
        <v>0.9</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124908</v>
      </c>
      <c r="BH23" s="594"/>
      <c r="BI23" s="594"/>
      <c r="BJ23" s="594"/>
      <c r="BK23" s="594"/>
      <c r="BL23" s="594"/>
      <c r="BM23" s="594"/>
      <c r="BN23" s="595"/>
      <c r="BO23" s="596">
        <v>5.8</v>
      </c>
      <c r="BP23" s="596"/>
      <c r="BQ23" s="596"/>
      <c r="BR23" s="596"/>
      <c r="BS23" s="602" t="s">
        <v>220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32472</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3540340</v>
      </c>
      <c r="CS24" s="583"/>
      <c r="CT24" s="583"/>
      <c r="CU24" s="583"/>
      <c r="CV24" s="583"/>
      <c r="CW24" s="583"/>
      <c r="CX24" s="583"/>
      <c r="CY24" s="584"/>
      <c r="CZ24" s="622">
        <v>39</v>
      </c>
      <c r="DA24" s="623"/>
      <c r="DB24" s="623"/>
      <c r="DC24" s="624"/>
      <c r="DD24" s="621">
        <v>2324084</v>
      </c>
      <c r="DE24" s="583"/>
      <c r="DF24" s="583"/>
      <c r="DG24" s="583"/>
      <c r="DH24" s="583"/>
      <c r="DI24" s="583"/>
      <c r="DJ24" s="583"/>
      <c r="DK24" s="584"/>
      <c r="DL24" s="621">
        <v>2297830</v>
      </c>
      <c r="DM24" s="583"/>
      <c r="DN24" s="583"/>
      <c r="DO24" s="583"/>
      <c r="DP24" s="583"/>
      <c r="DQ24" s="583"/>
      <c r="DR24" s="583"/>
      <c r="DS24" s="583"/>
      <c r="DT24" s="583"/>
      <c r="DU24" s="583"/>
      <c r="DV24" s="584"/>
      <c r="DW24" s="587">
        <v>47.8</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1099714</v>
      </c>
      <c r="S25" s="594"/>
      <c r="T25" s="594"/>
      <c r="U25" s="594"/>
      <c r="V25" s="594"/>
      <c r="W25" s="594"/>
      <c r="X25" s="594"/>
      <c r="Y25" s="595"/>
      <c r="Z25" s="596">
        <v>11.7</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1470761</v>
      </c>
      <c r="CS25" s="613"/>
      <c r="CT25" s="613"/>
      <c r="CU25" s="613"/>
      <c r="CV25" s="613"/>
      <c r="CW25" s="613"/>
      <c r="CX25" s="613"/>
      <c r="CY25" s="614"/>
      <c r="CZ25" s="627">
        <v>16.2</v>
      </c>
      <c r="DA25" s="628"/>
      <c r="DB25" s="628"/>
      <c r="DC25" s="629"/>
      <c r="DD25" s="602">
        <v>1382049</v>
      </c>
      <c r="DE25" s="613"/>
      <c r="DF25" s="613"/>
      <c r="DG25" s="613"/>
      <c r="DH25" s="613"/>
      <c r="DI25" s="613"/>
      <c r="DJ25" s="613"/>
      <c r="DK25" s="614"/>
      <c r="DL25" s="602">
        <v>1355815</v>
      </c>
      <c r="DM25" s="613"/>
      <c r="DN25" s="613"/>
      <c r="DO25" s="613"/>
      <c r="DP25" s="613"/>
      <c r="DQ25" s="613"/>
      <c r="DR25" s="613"/>
      <c r="DS25" s="613"/>
      <c r="DT25" s="613"/>
      <c r="DU25" s="613"/>
      <c r="DV25" s="614"/>
      <c r="DW25" s="598">
        <v>28.2</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970176</v>
      </c>
      <c r="CS26" s="594"/>
      <c r="CT26" s="594"/>
      <c r="CU26" s="594"/>
      <c r="CV26" s="594"/>
      <c r="CW26" s="594"/>
      <c r="CX26" s="594"/>
      <c r="CY26" s="595"/>
      <c r="CZ26" s="627">
        <v>10.7</v>
      </c>
      <c r="DA26" s="628"/>
      <c r="DB26" s="628"/>
      <c r="DC26" s="629"/>
      <c r="DD26" s="602">
        <v>881464</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530031</v>
      </c>
      <c r="S27" s="594"/>
      <c r="T27" s="594"/>
      <c r="U27" s="594"/>
      <c r="V27" s="594"/>
      <c r="W27" s="594"/>
      <c r="X27" s="594"/>
      <c r="Y27" s="595"/>
      <c r="Z27" s="596">
        <v>5.6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2157723</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1369090</v>
      </c>
      <c r="CS27" s="613"/>
      <c r="CT27" s="613"/>
      <c r="CU27" s="613"/>
      <c r="CV27" s="613"/>
      <c r="CW27" s="613"/>
      <c r="CX27" s="613"/>
      <c r="CY27" s="614"/>
      <c r="CZ27" s="627">
        <v>15.1</v>
      </c>
      <c r="DA27" s="628"/>
      <c r="DB27" s="628"/>
      <c r="DC27" s="629"/>
      <c r="DD27" s="602">
        <v>361441</v>
      </c>
      <c r="DE27" s="613"/>
      <c r="DF27" s="613"/>
      <c r="DG27" s="613"/>
      <c r="DH27" s="613"/>
      <c r="DI27" s="613"/>
      <c r="DJ27" s="613"/>
      <c r="DK27" s="614"/>
      <c r="DL27" s="602">
        <v>361421</v>
      </c>
      <c r="DM27" s="613"/>
      <c r="DN27" s="613"/>
      <c r="DO27" s="613"/>
      <c r="DP27" s="613"/>
      <c r="DQ27" s="613"/>
      <c r="DR27" s="613"/>
      <c r="DS27" s="613"/>
      <c r="DT27" s="613"/>
      <c r="DU27" s="613"/>
      <c r="DV27" s="614"/>
      <c r="DW27" s="598">
        <v>7.5</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57746</v>
      </c>
      <c r="S28" s="594"/>
      <c r="T28" s="594"/>
      <c r="U28" s="594"/>
      <c r="V28" s="594"/>
      <c r="W28" s="594"/>
      <c r="X28" s="594"/>
      <c r="Y28" s="595"/>
      <c r="Z28" s="596">
        <v>0.6</v>
      </c>
      <c r="AA28" s="596"/>
      <c r="AB28" s="596"/>
      <c r="AC28" s="596"/>
      <c r="AD28" s="597">
        <v>2664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700489</v>
      </c>
      <c r="CS28" s="594"/>
      <c r="CT28" s="594"/>
      <c r="CU28" s="594"/>
      <c r="CV28" s="594"/>
      <c r="CW28" s="594"/>
      <c r="CX28" s="594"/>
      <c r="CY28" s="595"/>
      <c r="CZ28" s="627">
        <v>7.7</v>
      </c>
      <c r="DA28" s="628"/>
      <c r="DB28" s="628"/>
      <c r="DC28" s="629"/>
      <c r="DD28" s="602">
        <v>580594</v>
      </c>
      <c r="DE28" s="594"/>
      <c r="DF28" s="594"/>
      <c r="DG28" s="594"/>
      <c r="DH28" s="594"/>
      <c r="DI28" s="594"/>
      <c r="DJ28" s="594"/>
      <c r="DK28" s="595"/>
      <c r="DL28" s="602">
        <v>580594</v>
      </c>
      <c r="DM28" s="594"/>
      <c r="DN28" s="594"/>
      <c r="DO28" s="594"/>
      <c r="DP28" s="594"/>
      <c r="DQ28" s="594"/>
      <c r="DR28" s="594"/>
      <c r="DS28" s="594"/>
      <c r="DT28" s="594"/>
      <c r="DU28" s="594"/>
      <c r="DV28" s="595"/>
      <c r="DW28" s="598">
        <v>12.1</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1340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699557</v>
      </c>
      <c r="CS29" s="613"/>
      <c r="CT29" s="613"/>
      <c r="CU29" s="613"/>
      <c r="CV29" s="613"/>
      <c r="CW29" s="613"/>
      <c r="CX29" s="613"/>
      <c r="CY29" s="614"/>
      <c r="CZ29" s="627">
        <v>7.7</v>
      </c>
      <c r="DA29" s="628"/>
      <c r="DB29" s="628"/>
      <c r="DC29" s="629"/>
      <c r="DD29" s="602">
        <v>579662</v>
      </c>
      <c r="DE29" s="613"/>
      <c r="DF29" s="613"/>
      <c r="DG29" s="613"/>
      <c r="DH29" s="613"/>
      <c r="DI29" s="613"/>
      <c r="DJ29" s="613"/>
      <c r="DK29" s="614"/>
      <c r="DL29" s="602">
        <v>579662</v>
      </c>
      <c r="DM29" s="613"/>
      <c r="DN29" s="613"/>
      <c r="DO29" s="613"/>
      <c r="DP29" s="613"/>
      <c r="DQ29" s="613"/>
      <c r="DR29" s="613"/>
      <c r="DS29" s="613"/>
      <c r="DT29" s="613"/>
      <c r="DU29" s="613"/>
      <c r="DV29" s="614"/>
      <c r="DW29" s="598">
        <v>12.1</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211413</v>
      </c>
      <c r="S30" s="594"/>
      <c r="T30" s="594"/>
      <c r="U30" s="594"/>
      <c r="V30" s="594"/>
      <c r="W30" s="594"/>
      <c r="X30" s="594"/>
      <c r="Y30" s="595"/>
      <c r="Z30" s="596">
        <v>2.2999999999999998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168</v>
      </c>
      <c r="AY30" s="580"/>
      <c r="AZ30" s="580"/>
      <c r="BA30" s="580"/>
      <c r="BB30" s="580"/>
      <c r="BC30" s="580"/>
      <c r="BD30" s="580"/>
      <c r="BE30" s="580"/>
      <c r="BF30" s="581"/>
      <c r="BG30" s="651">
        <v>98.5</v>
      </c>
      <c r="BH30" s="652"/>
      <c r="BI30" s="652"/>
      <c r="BJ30" s="652"/>
      <c r="BK30" s="652"/>
      <c r="BL30" s="652"/>
      <c r="BM30" s="588">
        <v>90</v>
      </c>
      <c r="BN30" s="652"/>
      <c r="BO30" s="652"/>
      <c r="BP30" s="652"/>
      <c r="BQ30" s="653"/>
      <c r="BR30" s="651">
        <v>98.3</v>
      </c>
      <c r="BS30" s="652"/>
      <c r="BT30" s="652"/>
      <c r="BU30" s="652"/>
      <c r="BV30" s="652"/>
      <c r="BW30" s="652"/>
      <c r="BX30" s="588">
        <v>89.7</v>
      </c>
      <c r="BY30" s="652"/>
      <c r="BZ30" s="652"/>
      <c r="CA30" s="652"/>
      <c r="CB30" s="653"/>
      <c r="CD30" s="656"/>
      <c r="CE30" s="657"/>
      <c r="CF30" s="607" t="s">
        <v>292</v>
      </c>
      <c r="CG30" s="608"/>
      <c r="CH30" s="608"/>
      <c r="CI30" s="608"/>
      <c r="CJ30" s="608"/>
      <c r="CK30" s="608"/>
      <c r="CL30" s="608"/>
      <c r="CM30" s="608"/>
      <c r="CN30" s="608"/>
      <c r="CO30" s="608"/>
      <c r="CP30" s="608"/>
      <c r="CQ30" s="609"/>
      <c r="CR30" s="593">
        <v>616793</v>
      </c>
      <c r="CS30" s="594"/>
      <c r="CT30" s="594"/>
      <c r="CU30" s="594"/>
      <c r="CV30" s="594"/>
      <c r="CW30" s="594"/>
      <c r="CX30" s="594"/>
      <c r="CY30" s="595"/>
      <c r="CZ30" s="627">
        <v>6.8</v>
      </c>
      <c r="DA30" s="628"/>
      <c r="DB30" s="628"/>
      <c r="DC30" s="629"/>
      <c r="DD30" s="602">
        <v>498913</v>
      </c>
      <c r="DE30" s="594"/>
      <c r="DF30" s="594"/>
      <c r="DG30" s="594"/>
      <c r="DH30" s="594"/>
      <c r="DI30" s="594"/>
      <c r="DJ30" s="594"/>
      <c r="DK30" s="595"/>
      <c r="DL30" s="602">
        <v>498913</v>
      </c>
      <c r="DM30" s="594"/>
      <c r="DN30" s="594"/>
      <c r="DO30" s="594"/>
      <c r="DP30" s="594"/>
      <c r="DQ30" s="594"/>
      <c r="DR30" s="594"/>
      <c r="DS30" s="594"/>
      <c r="DT30" s="594"/>
      <c r="DU30" s="594"/>
      <c r="DV30" s="595"/>
      <c r="DW30" s="598">
        <v>10.4</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595582</v>
      </c>
      <c r="S31" s="594"/>
      <c r="T31" s="594"/>
      <c r="U31" s="594"/>
      <c r="V31" s="594"/>
      <c r="W31" s="594"/>
      <c r="X31" s="594"/>
      <c r="Y31" s="595"/>
      <c r="Z31" s="596">
        <v>6.3</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13"/>
      <c r="BI31" s="613"/>
      <c r="BJ31" s="613"/>
      <c r="BK31" s="613"/>
      <c r="BL31" s="613"/>
      <c r="BM31" s="599">
        <v>97.1</v>
      </c>
      <c r="BN31" s="649"/>
      <c r="BO31" s="649"/>
      <c r="BP31" s="649"/>
      <c r="BQ31" s="650"/>
      <c r="BR31" s="648">
        <v>98.9</v>
      </c>
      <c r="BS31" s="613"/>
      <c r="BT31" s="613"/>
      <c r="BU31" s="613"/>
      <c r="BV31" s="613"/>
      <c r="BW31" s="613"/>
      <c r="BX31" s="599">
        <v>96.7</v>
      </c>
      <c r="BY31" s="649"/>
      <c r="BZ31" s="649"/>
      <c r="CA31" s="649"/>
      <c r="CB31" s="650"/>
      <c r="CD31" s="656"/>
      <c r="CE31" s="657"/>
      <c r="CF31" s="607" t="s">
        <v>296</v>
      </c>
      <c r="CG31" s="608"/>
      <c r="CH31" s="608"/>
      <c r="CI31" s="608"/>
      <c r="CJ31" s="608"/>
      <c r="CK31" s="608"/>
      <c r="CL31" s="608"/>
      <c r="CM31" s="608"/>
      <c r="CN31" s="608"/>
      <c r="CO31" s="608"/>
      <c r="CP31" s="608"/>
      <c r="CQ31" s="609"/>
      <c r="CR31" s="593">
        <v>82764</v>
      </c>
      <c r="CS31" s="613"/>
      <c r="CT31" s="613"/>
      <c r="CU31" s="613"/>
      <c r="CV31" s="613"/>
      <c r="CW31" s="613"/>
      <c r="CX31" s="613"/>
      <c r="CY31" s="614"/>
      <c r="CZ31" s="627">
        <v>0.9</v>
      </c>
      <c r="DA31" s="628"/>
      <c r="DB31" s="628"/>
      <c r="DC31" s="629"/>
      <c r="DD31" s="602">
        <v>80749</v>
      </c>
      <c r="DE31" s="613"/>
      <c r="DF31" s="613"/>
      <c r="DG31" s="613"/>
      <c r="DH31" s="613"/>
      <c r="DI31" s="613"/>
      <c r="DJ31" s="613"/>
      <c r="DK31" s="614"/>
      <c r="DL31" s="602">
        <v>80749</v>
      </c>
      <c r="DM31" s="613"/>
      <c r="DN31" s="613"/>
      <c r="DO31" s="613"/>
      <c r="DP31" s="613"/>
      <c r="DQ31" s="613"/>
      <c r="DR31" s="613"/>
      <c r="DS31" s="613"/>
      <c r="DT31" s="613"/>
      <c r="DU31" s="613"/>
      <c r="DV31" s="614"/>
      <c r="DW31" s="598">
        <v>1.7</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176372</v>
      </c>
      <c r="S32" s="594"/>
      <c r="T32" s="594"/>
      <c r="U32" s="594"/>
      <c r="V32" s="594"/>
      <c r="W32" s="594"/>
      <c r="X32" s="594"/>
      <c r="Y32" s="595"/>
      <c r="Z32" s="596">
        <v>1.9</v>
      </c>
      <c r="AA32" s="596"/>
      <c r="AB32" s="596"/>
      <c r="AC32" s="596"/>
      <c r="AD32" s="597">
        <v>9256</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97.6</v>
      </c>
      <c r="BH32" s="661"/>
      <c r="BI32" s="661"/>
      <c r="BJ32" s="661"/>
      <c r="BK32" s="661"/>
      <c r="BL32" s="661"/>
      <c r="BM32" s="662">
        <v>82.6</v>
      </c>
      <c r="BN32" s="661"/>
      <c r="BO32" s="661"/>
      <c r="BP32" s="661"/>
      <c r="BQ32" s="663"/>
      <c r="BR32" s="660">
        <v>97.3</v>
      </c>
      <c r="BS32" s="661"/>
      <c r="BT32" s="661"/>
      <c r="BU32" s="661"/>
      <c r="BV32" s="661"/>
      <c r="BW32" s="661"/>
      <c r="BX32" s="662">
        <v>81.599999999999994</v>
      </c>
      <c r="BY32" s="661"/>
      <c r="BZ32" s="661"/>
      <c r="CA32" s="661"/>
      <c r="CB32" s="663"/>
      <c r="CD32" s="658"/>
      <c r="CE32" s="659"/>
      <c r="CF32" s="607" t="s">
        <v>299</v>
      </c>
      <c r="CG32" s="608"/>
      <c r="CH32" s="608"/>
      <c r="CI32" s="608"/>
      <c r="CJ32" s="608"/>
      <c r="CK32" s="608"/>
      <c r="CL32" s="608"/>
      <c r="CM32" s="608"/>
      <c r="CN32" s="608"/>
      <c r="CO32" s="608"/>
      <c r="CP32" s="608"/>
      <c r="CQ32" s="609"/>
      <c r="CR32" s="593">
        <v>932</v>
      </c>
      <c r="CS32" s="594"/>
      <c r="CT32" s="594"/>
      <c r="CU32" s="594"/>
      <c r="CV32" s="594"/>
      <c r="CW32" s="594"/>
      <c r="CX32" s="594"/>
      <c r="CY32" s="595"/>
      <c r="CZ32" s="627">
        <v>0</v>
      </c>
      <c r="DA32" s="628"/>
      <c r="DB32" s="628"/>
      <c r="DC32" s="629"/>
      <c r="DD32" s="602">
        <v>932</v>
      </c>
      <c r="DE32" s="594"/>
      <c r="DF32" s="594"/>
      <c r="DG32" s="594"/>
      <c r="DH32" s="594"/>
      <c r="DI32" s="594"/>
      <c r="DJ32" s="594"/>
      <c r="DK32" s="595"/>
      <c r="DL32" s="602">
        <v>932</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1509540</v>
      </c>
      <c r="S33" s="594"/>
      <c r="T33" s="594"/>
      <c r="U33" s="594"/>
      <c r="V33" s="594"/>
      <c r="W33" s="594"/>
      <c r="X33" s="594"/>
      <c r="Y33" s="595"/>
      <c r="Z33" s="596">
        <v>16.100000000000001</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3242607</v>
      </c>
      <c r="CS33" s="613"/>
      <c r="CT33" s="613"/>
      <c r="CU33" s="613"/>
      <c r="CV33" s="613"/>
      <c r="CW33" s="613"/>
      <c r="CX33" s="613"/>
      <c r="CY33" s="614"/>
      <c r="CZ33" s="627">
        <v>35.799999999999997</v>
      </c>
      <c r="DA33" s="628"/>
      <c r="DB33" s="628"/>
      <c r="DC33" s="629"/>
      <c r="DD33" s="602">
        <v>2599633</v>
      </c>
      <c r="DE33" s="613"/>
      <c r="DF33" s="613"/>
      <c r="DG33" s="613"/>
      <c r="DH33" s="613"/>
      <c r="DI33" s="613"/>
      <c r="DJ33" s="613"/>
      <c r="DK33" s="614"/>
      <c r="DL33" s="602">
        <v>1893672</v>
      </c>
      <c r="DM33" s="613"/>
      <c r="DN33" s="613"/>
      <c r="DO33" s="613"/>
      <c r="DP33" s="613"/>
      <c r="DQ33" s="613"/>
      <c r="DR33" s="613"/>
      <c r="DS33" s="613"/>
      <c r="DT33" s="613"/>
      <c r="DU33" s="613"/>
      <c r="DV33" s="614"/>
      <c r="DW33" s="598">
        <v>39.4</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1099756</v>
      </c>
      <c r="CS34" s="594"/>
      <c r="CT34" s="594"/>
      <c r="CU34" s="594"/>
      <c r="CV34" s="594"/>
      <c r="CW34" s="594"/>
      <c r="CX34" s="594"/>
      <c r="CY34" s="595"/>
      <c r="CZ34" s="627">
        <v>12.1</v>
      </c>
      <c r="DA34" s="628"/>
      <c r="DB34" s="628"/>
      <c r="DC34" s="629"/>
      <c r="DD34" s="602">
        <v>776980</v>
      </c>
      <c r="DE34" s="594"/>
      <c r="DF34" s="594"/>
      <c r="DG34" s="594"/>
      <c r="DH34" s="594"/>
      <c r="DI34" s="594"/>
      <c r="DJ34" s="594"/>
      <c r="DK34" s="595"/>
      <c r="DL34" s="602">
        <v>673755</v>
      </c>
      <c r="DM34" s="594"/>
      <c r="DN34" s="594"/>
      <c r="DO34" s="594"/>
      <c r="DP34" s="594"/>
      <c r="DQ34" s="594"/>
      <c r="DR34" s="594"/>
      <c r="DS34" s="594"/>
      <c r="DT34" s="594"/>
      <c r="DU34" s="594"/>
      <c r="DV34" s="595"/>
      <c r="DW34" s="598">
        <v>14</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340000</v>
      </c>
      <c r="S35" s="594"/>
      <c r="T35" s="594"/>
      <c r="U35" s="594"/>
      <c r="V35" s="594"/>
      <c r="W35" s="594"/>
      <c r="X35" s="594"/>
      <c r="Y35" s="595"/>
      <c r="Z35" s="596">
        <v>3.6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965327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80342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65144</v>
      </c>
      <c r="CS35" s="613"/>
      <c r="CT35" s="613"/>
      <c r="CU35" s="613"/>
      <c r="CV35" s="613"/>
      <c r="CW35" s="613"/>
      <c r="CX35" s="613"/>
      <c r="CY35" s="614"/>
      <c r="CZ35" s="627">
        <v>0.7</v>
      </c>
      <c r="DA35" s="628"/>
      <c r="DB35" s="628"/>
      <c r="DC35" s="629"/>
      <c r="DD35" s="602">
        <v>65144</v>
      </c>
      <c r="DE35" s="613"/>
      <c r="DF35" s="613"/>
      <c r="DG35" s="613"/>
      <c r="DH35" s="613"/>
      <c r="DI35" s="613"/>
      <c r="DJ35" s="613"/>
      <c r="DK35" s="614"/>
      <c r="DL35" s="602">
        <v>65144</v>
      </c>
      <c r="DM35" s="613"/>
      <c r="DN35" s="613"/>
      <c r="DO35" s="613"/>
      <c r="DP35" s="613"/>
      <c r="DQ35" s="613"/>
      <c r="DR35" s="613"/>
      <c r="DS35" s="613"/>
      <c r="DT35" s="613"/>
      <c r="DU35" s="613"/>
      <c r="DV35" s="614"/>
      <c r="DW35" s="598">
        <v>1.4</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9394268</v>
      </c>
      <c r="S36" s="666"/>
      <c r="T36" s="666"/>
      <c r="U36" s="666"/>
      <c r="V36" s="666"/>
      <c r="W36" s="666"/>
      <c r="X36" s="666"/>
      <c r="Y36" s="667"/>
      <c r="Z36" s="668">
        <v>100</v>
      </c>
      <c r="AA36" s="668"/>
      <c r="AB36" s="668"/>
      <c r="AC36" s="668"/>
      <c r="AD36" s="669">
        <v>4468083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236500</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48209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830464</v>
      </c>
      <c r="CS36" s="594"/>
      <c r="CT36" s="594"/>
      <c r="CU36" s="594"/>
      <c r="CV36" s="594"/>
      <c r="CW36" s="594"/>
      <c r="CX36" s="594"/>
      <c r="CY36" s="595"/>
      <c r="CZ36" s="627">
        <v>9.1999999999999993</v>
      </c>
      <c r="DA36" s="628"/>
      <c r="DB36" s="628"/>
      <c r="DC36" s="629"/>
      <c r="DD36" s="602">
        <v>759550</v>
      </c>
      <c r="DE36" s="594"/>
      <c r="DF36" s="594"/>
      <c r="DG36" s="594"/>
      <c r="DH36" s="594"/>
      <c r="DI36" s="594"/>
      <c r="DJ36" s="594"/>
      <c r="DK36" s="595"/>
      <c r="DL36" s="602">
        <v>574517</v>
      </c>
      <c r="DM36" s="594"/>
      <c r="DN36" s="594"/>
      <c r="DO36" s="594"/>
      <c r="DP36" s="594"/>
      <c r="DQ36" s="594"/>
      <c r="DR36" s="594"/>
      <c r="DS36" s="594"/>
      <c r="DT36" s="594"/>
      <c r="DU36" s="594"/>
      <c r="DV36" s="595"/>
      <c r="DW36" s="598">
        <v>11.9</v>
      </c>
      <c r="DX36" s="625"/>
      <c r="DY36" s="625"/>
      <c r="DZ36" s="625"/>
      <c r="EA36" s="625"/>
      <c r="EB36" s="625"/>
      <c r="EC36" s="626"/>
    </row>
    <row r="37" spans="2:133" ht="11.25" customHeight="1">
      <c r="AQ37" s="672" t="s">
        <v>314</v>
      </c>
      <c r="AR37" s="673"/>
      <c r="AS37" s="673"/>
      <c r="AT37" s="673"/>
      <c r="AU37" s="673"/>
      <c r="AV37" s="673"/>
      <c r="AW37" s="673"/>
      <c r="AX37" s="673"/>
      <c r="AY37" s="674"/>
      <c r="AZ37" s="593">
        <v>660</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3499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343366</v>
      </c>
      <c r="CS37" s="613"/>
      <c r="CT37" s="613"/>
      <c r="CU37" s="613"/>
      <c r="CV37" s="613"/>
      <c r="CW37" s="613"/>
      <c r="CX37" s="613"/>
      <c r="CY37" s="614"/>
      <c r="CZ37" s="627">
        <v>3.8</v>
      </c>
      <c r="DA37" s="628"/>
      <c r="DB37" s="628"/>
      <c r="DC37" s="629"/>
      <c r="DD37" s="602">
        <v>339665</v>
      </c>
      <c r="DE37" s="613"/>
      <c r="DF37" s="613"/>
      <c r="DG37" s="613"/>
      <c r="DH37" s="613"/>
      <c r="DI37" s="613"/>
      <c r="DJ37" s="613"/>
      <c r="DK37" s="614"/>
      <c r="DL37" s="602">
        <v>327989</v>
      </c>
      <c r="DM37" s="613"/>
      <c r="DN37" s="613"/>
      <c r="DO37" s="613"/>
      <c r="DP37" s="613"/>
      <c r="DQ37" s="613"/>
      <c r="DR37" s="613"/>
      <c r="DS37" s="613"/>
      <c r="DT37" s="613"/>
      <c r="DU37" s="613"/>
      <c r="DV37" s="614"/>
      <c r="DW37" s="598">
        <v>6.8</v>
      </c>
      <c r="DX37" s="625"/>
      <c r="DY37" s="625"/>
      <c r="DZ37" s="625"/>
      <c r="EA37" s="625"/>
      <c r="EB37" s="625"/>
      <c r="EC37" s="626"/>
    </row>
    <row r="38" spans="2:133" ht="11.25" customHeight="1">
      <c r="AQ38" s="672" t="s">
        <v>317</v>
      </c>
      <c r="AR38" s="673"/>
      <c r="AS38" s="673"/>
      <c r="AT38" s="673"/>
      <c r="AU38" s="673"/>
      <c r="AV38" s="673"/>
      <c r="AW38" s="673"/>
      <c r="AX38" s="673"/>
      <c r="AY38" s="674"/>
      <c r="AZ38" s="593" t="s">
        <v>110</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5879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964667</v>
      </c>
      <c r="CS38" s="594"/>
      <c r="CT38" s="594"/>
      <c r="CU38" s="594"/>
      <c r="CV38" s="594"/>
      <c r="CW38" s="594"/>
      <c r="CX38" s="594"/>
      <c r="CY38" s="595"/>
      <c r="CZ38" s="627">
        <v>10.6</v>
      </c>
      <c r="DA38" s="628"/>
      <c r="DB38" s="628"/>
      <c r="DC38" s="629"/>
      <c r="DD38" s="602">
        <v>718925</v>
      </c>
      <c r="DE38" s="594"/>
      <c r="DF38" s="594"/>
      <c r="DG38" s="594"/>
      <c r="DH38" s="594"/>
      <c r="DI38" s="594"/>
      <c r="DJ38" s="594"/>
      <c r="DK38" s="595"/>
      <c r="DL38" s="602">
        <v>580192</v>
      </c>
      <c r="DM38" s="594"/>
      <c r="DN38" s="594"/>
      <c r="DO38" s="594"/>
      <c r="DP38" s="594"/>
      <c r="DQ38" s="594"/>
      <c r="DR38" s="594"/>
      <c r="DS38" s="594"/>
      <c r="DT38" s="594"/>
      <c r="DU38" s="594"/>
      <c r="DV38" s="595"/>
      <c r="DW38" s="598">
        <v>12.1</v>
      </c>
      <c r="DX38" s="625"/>
      <c r="DY38" s="625"/>
      <c r="DZ38" s="625"/>
      <c r="EA38" s="625"/>
      <c r="EB38" s="625"/>
      <c r="EC38" s="626"/>
    </row>
    <row r="39" spans="2:133" ht="11.25" customHeight="1">
      <c r="AQ39" s="672" t="s">
        <v>320</v>
      </c>
      <c r="AR39" s="673"/>
      <c r="AS39" s="673"/>
      <c r="AT39" s="673"/>
      <c r="AU39" s="673"/>
      <c r="AV39" s="673"/>
      <c r="AW39" s="673"/>
      <c r="AX39" s="673"/>
      <c r="AY39" s="674"/>
      <c r="AZ39" s="593" t="s">
        <v>110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92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282512</v>
      </c>
      <c r="CS39" s="613"/>
      <c r="CT39" s="613"/>
      <c r="CU39" s="613"/>
      <c r="CV39" s="613"/>
      <c r="CW39" s="613"/>
      <c r="CX39" s="613"/>
      <c r="CY39" s="614"/>
      <c r="CZ39" s="627">
        <v>3.1</v>
      </c>
      <c r="DA39" s="628"/>
      <c r="DB39" s="628"/>
      <c r="DC39" s="629"/>
      <c r="DD39" s="602">
        <v>278970</v>
      </c>
      <c r="DE39" s="613"/>
      <c r="DF39" s="613"/>
      <c r="DG39" s="613"/>
      <c r="DH39" s="613"/>
      <c r="DI39" s="613"/>
      <c r="DJ39" s="613"/>
      <c r="DK39" s="614"/>
      <c r="DL39" s="602" t="s">
        <v>110</v>
      </c>
      <c r="DM39" s="613"/>
      <c r="DN39" s="613"/>
      <c r="DO39" s="613"/>
      <c r="DP39" s="613"/>
      <c r="DQ39" s="613"/>
      <c r="DR39" s="613"/>
      <c r="DS39" s="613"/>
      <c r="DT39" s="613"/>
      <c r="DU39" s="613"/>
      <c r="DV39" s="614"/>
      <c r="DW39" s="598" t="s">
        <v>110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169007</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91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64</v>
      </c>
      <c r="CS40" s="594"/>
      <c r="CT40" s="594"/>
      <c r="CU40" s="594"/>
      <c r="CV40" s="594"/>
      <c r="CW40" s="594"/>
      <c r="CX40" s="594"/>
      <c r="CY40" s="595"/>
      <c r="CZ40" s="627">
        <v>0</v>
      </c>
      <c r="DA40" s="628"/>
      <c r="DB40" s="628"/>
      <c r="DC40" s="629"/>
      <c r="DD40" s="602">
        <v>64</v>
      </c>
      <c r="DE40" s="594"/>
      <c r="DF40" s="594"/>
      <c r="DG40" s="594"/>
      <c r="DH40" s="594"/>
      <c r="DI40" s="594"/>
      <c r="DJ40" s="594"/>
      <c r="DK40" s="595"/>
      <c r="DL40" s="602">
        <v>64</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559160</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292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207</v>
      </c>
      <c r="CS41" s="613"/>
      <c r="CT41" s="613"/>
      <c r="CU41" s="613"/>
      <c r="CV41" s="613"/>
      <c r="CW41" s="613"/>
      <c r="CX41" s="613"/>
      <c r="CY41" s="614"/>
      <c r="CZ41" s="627" t="s">
        <v>207</v>
      </c>
      <c r="DA41" s="628"/>
      <c r="DB41" s="628"/>
      <c r="DC41" s="629"/>
      <c r="DD41" s="602" t="s">
        <v>207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2285178</v>
      </c>
      <c r="CS42" s="594"/>
      <c r="CT42" s="594"/>
      <c r="CU42" s="594"/>
      <c r="CV42" s="594"/>
      <c r="CW42" s="594"/>
      <c r="CX42" s="594"/>
      <c r="CY42" s="595"/>
      <c r="CZ42" s="627">
        <v>25.2</v>
      </c>
      <c r="DA42" s="676"/>
      <c r="DB42" s="676"/>
      <c r="DC42" s="677"/>
      <c r="DD42" s="602">
        <v>554326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200</v>
      </c>
      <c r="CS43" s="613"/>
      <c r="CT43" s="613"/>
      <c r="CU43" s="613"/>
      <c r="CV43" s="613"/>
      <c r="CW43" s="613"/>
      <c r="CX43" s="613"/>
      <c r="CY43" s="614"/>
      <c r="CZ43" s="627">
        <v>0</v>
      </c>
      <c r="DA43" s="628"/>
      <c r="DB43" s="628"/>
      <c r="DC43" s="629"/>
      <c r="DD43" s="602" t="s">
        <v>110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2285178</v>
      </c>
      <c r="CS44" s="594"/>
      <c r="CT44" s="594"/>
      <c r="CU44" s="594"/>
      <c r="CV44" s="594"/>
      <c r="CW44" s="594"/>
      <c r="CX44" s="594"/>
      <c r="CY44" s="595"/>
      <c r="CZ44" s="627">
        <v>25.2</v>
      </c>
      <c r="DA44" s="676"/>
      <c r="DB44" s="676"/>
      <c r="DC44" s="677"/>
      <c r="DD44" s="602">
        <v>554326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1700481</v>
      </c>
      <c r="CS45" s="613"/>
      <c r="CT45" s="613"/>
      <c r="CU45" s="613"/>
      <c r="CV45" s="613"/>
      <c r="CW45" s="613"/>
      <c r="CX45" s="613"/>
      <c r="CY45" s="614"/>
      <c r="CZ45" s="627">
        <v>18.8</v>
      </c>
      <c r="DA45" s="628"/>
      <c r="DB45" s="628"/>
      <c r="DC45" s="629"/>
      <c r="DD45" s="602">
        <v>287599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584697</v>
      </c>
      <c r="CS46" s="594"/>
      <c r="CT46" s="594"/>
      <c r="CU46" s="594"/>
      <c r="CV46" s="594"/>
      <c r="CW46" s="594"/>
      <c r="CX46" s="594"/>
      <c r="CY46" s="595"/>
      <c r="CZ46" s="627">
        <v>6.4</v>
      </c>
      <c r="DA46" s="676"/>
      <c r="DB46" s="676"/>
      <c r="DC46" s="677"/>
      <c r="DD46" s="602">
        <v>266727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110</v>
      </c>
      <c r="CS47" s="613"/>
      <c r="CT47" s="613"/>
      <c r="CU47" s="613"/>
      <c r="CV47" s="613"/>
      <c r="CW47" s="613"/>
      <c r="CX47" s="613"/>
      <c r="CY47" s="614"/>
      <c r="CZ47" s="627" t="s">
        <v>110</v>
      </c>
      <c r="DA47" s="628"/>
      <c r="DB47" s="628"/>
      <c r="DC47" s="629"/>
      <c r="DD47" s="602" t="s">
        <v>110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9068125</v>
      </c>
      <c r="CS49" s="661"/>
      <c r="CT49" s="661"/>
      <c r="CU49" s="661"/>
      <c r="CV49" s="661"/>
      <c r="CW49" s="661"/>
      <c r="CX49" s="661"/>
      <c r="CY49" s="688"/>
      <c r="CZ49" s="689">
        <v>100</v>
      </c>
      <c r="DA49" s="690"/>
      <c r="DB49" s="690"/>
      <c r="DC49" s="691"/>
      <c r="DD49" s="692">
        <v>5478043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9423</v>
      </c>
      <c r="R7" s="723"/>
      <c r="S7" s="723"/>
      <c r="T7" s="723"/>
      <c r="U7" s="723"/>
      <c r="V7" s="723">
        <v>9019</v>
      </c>
      <c r="W7" s="723"/>
      <c r="X7" s="723"/>
      <c r="Y7" s="723"/>
      <c r="Z7" s="723"/>
      <c r="AA7" s="723">
        <v>404</v>
      </c>
      <c r="AB7" s="723"/>
      <c r="AC7" s="723"/>
      <c r="AD7" s="723"/>
      <c r="AE7" s="724"/>
      <c r="AF7" s="725">
        <v>360</v>
      </c>
      <c r="AG7" s="726"/>
      <c r="AH7" s="726"/>
      <c r="AI7" s="726"/>
      <c r="AJ7" s="727"/>
      <c r="AK7" s="762">
        <v>201</v>
      </c>
      <c r="AL7" s="763"/>
      <c r="AM7" s="763"/>
      <c r="AN7" s="763"/>
      <c r="AO7" s="763"/>
      <c r="AP7" s="763">
        <v>6363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-64</v>
      </c>
      <c r="CI7" s="760"/>
      <c r="CJ7" s="760"/>
      <c r="CK7" s="760"/>
      <c r="CL7" s="761"/>
      <c r="CM7" s="759">
        <v>1529</v>
      </c>
      <c r="CN7" s="760"/>
      <c r="CO7" s="760"/>
      <c r="CP7" s="760"/>
      <c r="CQ7" s="761"/>
      <c r="CR7" s="759">
        <v>3</v>
      </c>
      <c r="CS7" s="760"/>
      <c r="CT7" s="760"/>
      <c r="CU7" s="760"/>
      <c r="CV7" s="761"/>
      <c r="CW7" s="759" t="s">
        <v>558</v>
      </c>
      <c r="CX7" s="760"/>
      <c r="CY7" s="760"/>
      <c r="CZ7" s="760"/>
      <c r="DA7" s="761"/>
      <c r="DB7" s="759" t="s">
        <v>558</v>
      </c>
      <c r="DC7" s="760"/>
      <c r="DD7" s="760"/>
      <c r="DE7" s="760"/>
      <c r="DF7" s="761"/>
      <c r="DG7" s="759" t="s">
        <v>558</v>
      </c>
      <c r="DH7" s="760"/>
      <c r="DI7" s="760"/>
      <c r="DJ7" s="760"/>
      <c r="DK7" s="761"/>
      <c r="DL7" s="759" t="s">
        <v>558</v>
      </c>
      <c r="DM7" s="760"/>
      <c r="DN7" s="760"/>
      <c r="DO7" s="760"/>
      <c r="DP7" s="761"/>
      <c r="DQ7" s="759" t="s">
        <v>558</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35</v>
      </c>
      <c r="R8" s="747"/>
      <c r="S8" s="747"/>
      <c r="T8" s="747"/>
      <c r="U8" s="747"/>
      <c r="V8" s="747">
        <v>287</v>
      </c>
      <c r="W8" s="747"/>
      <c r="X8" s="747"/>
      <c r="Y8" s="747"/>
      <c r="Z8" s="747"/>
      <c r="AA8" s="747">
        <v>-252</v>
      </c>
      <c r="AB8" s="747"/>
      <c r="AC8" s="747"/>
      <c r="AD8" s="747"/>
      <c r="AE8" s="748"/>
      <c r="AF8" s="749">
        <v>-252</v>
      </c>
      <c r="AG8" s="750"/>
      <c r="AH8" s="750"/>
      <c r="AI8" s="750"/>
      <c r="AJ8" s="751"/>
      <c r="AK8" s="752">
        <v>5</v>
      </c>
      <c r="AL8" s="753"/>
      <c r="AM8" s="753"/>
      <c r="AN8" s="753"/>
      <c r="AO8" s="753"/>
      <c r="AP8" s="753">
        <v>78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0</v>
      </c>
      <c r="CI8" s="770"/>
      <c r="CJ8" s="770"/>
      <c r="CK8" s="770"/>
      <c r="CL8" s="771"/>
      <c r="CM8" s="769">
        <v>100</v>
      </c>
      <c r="CN8" s="770"/>
      <c r="CO8" s="770"/>
      <c r="CP8" s="770"/>
      <c r="CQ8" s="771"/>
      <c r="CR8" s="769">
        <v>98</v>
      </c>
      <c r="CS8" s="770"/>
      <c r="CT8" s="770"/>
      <c r="CU8" s="770"/>
      <c r="CV8" s="771"/>
      <c r="CW8" s="769" t="s">
        <v>558</v>
      </c>
      <c r="CX8" s="770"/>
      <c r="CY8" s="770"/>
      <c r="CZ8" s="770"/>
      <c r="DA8" s="771"/>
      <c r="DB8" s="769" t="s">
        <v>558</v>
      </c>
      <c r="DC8" s="770"/>
      <c r="DD8" s="770"/>
      <c r="DE8" s="770"/>
      <c r="DF8" s="771"/>
      <c r="DG8" s="769" t="s">
        <v>558</v>
      </c>
      <c r="DH8" s="770"/>
      <c r="DI8" s="770"/>
      <c r="DJ8" s="770"/>
      <c r="DK8" s="771"/>
      <c r="DL8" s="769" t="s">
        <v>558</v>
      </c>
      <c r="DM8" s="770"/>
      <c r="DN8" s="770"/>
      <c r="DO8" s="770"/>
      <c r="DP8" s="771"/>
      <c r="DQ8" s="769" t="s">
        <v>558</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13</v>
      </c>
      <c r="R9" s="747"/>
      <c r="S9" s="747"/>
      <c r="T9" s="747"/>
      <c r="U9" s="747"/>
      <c r="V9" s="747">
        <v>13</v>
      </c>
      <c r="W9" s="747"/>
      <c r="X9" s="747"/>
      <c r="Y9" s="747"/>
      <c r="Z9" s="747"/>
      <c r="AA9" s="747">
        <v>0</v>
      </c>
      <c r="AB9" s="747"/>
      <c r="AC9" s="747"/>
      <c r="AD9" s="747"/>
      <c r="AE9" s="748"/>
      <c r="AF9" s="749">
        <v>0</v>
      </c>
      <c r="AG9" s="750"/>
      <c r="AH9" s="750"/>
      <c r="AI9" s="750"/>
      <c r="AJ9" s="751"/>
      <c r="AK9" s="752">
        <v>11</v>
      </c>
      <c r="AL9" s="753"/>
      <c r="AM9" s="753"/>
      <c r="AN9" s="753"/>
      <c r="AO9" s="753"/>
      <c r="AP9" s="753" t="s">
        <v>558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72</v>
      </c>
      <c r="R10" s="747"/>
      <c r="S10" s="747"/>
      <c r="T10" s="747"/>
      <c r="U10" s="747"/>
      <c r="V10" s="747">
        <v>72</v>
      </c>
      <c r="W10" s="747"/>
      <c r="X10" s="747"/>
      <c r="Y10" s="747"/>
      <c r="Z10" s="747"/>
      <c r="AA10" s="747" t="s">
        <v>558</v>
      </c>
      <c r="AB10" s="747"/>
      <c r="AC10" s="747"/>
      <c r="AD10" s="747"/>
      <c r="AE10" s="748"/>
      <c r="AF10" s="749" t="s">
        <v>559</v>
      </c>
      <c r="AG10" s="750"/>
      <c r="AH10" s="750"/>
      <c r="AI10" s="750"/>
      <c r="AJ10" s="751"/>
      <c r="AK10" s="752" t="s">
        <v>558</v>
      </c>
      <c r="AL10" s="753"/>
      <c r="AM10" s="753"/>
      <c r="AN10" s="753"/>
      <c r="AO10" s="753"/>
      <c r="AP10" s="753" t="s">
        <v>558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368</v>
      </c>
      <c r="C11" s="744"/>
      <c r="D11" s="744"/>
      <c r="E11" s="744"/>
      <c r="F11" s="744"/>
      <c r="G11" s="744"/>
      <c r="H11" s="744"/>
      <c r="I11" s="744"/>
      <c r="J11" s="744"/>
      <c r="K11" s="744"/>
      <c r="L11" s="744"/>
      <c r="M11" s="744"/>
      <c r="N11" s="744"/>
      <c r="O11" s="744"/>
      <c r="P11" s="745"/>
      <c r="Q11" s="746">
        <v>175</v>
      </c>
      <c r="R11" s="747"/>
      <c r="S11" s="747"/>
      <c r="T11" s="747"/>
      <c r="U11" s="747"/>
      <c r="V11" s="747">
        <v>2</v>
      </c>
      <c r="W11" s="747"/>
      <c r="X11" s="747"/>
      <c r="Y11" s="747"/>
      <c r="Z11" s="747"/>
      <c r="AA11" s="747">
        <v>173</v>
      </c>
      <c r="AB11" s="747"/>
      <c r="AC11" s="747"/>
      <c r="AD11" s="747"/>
      <c r="AE11" s="748"/>
      <c r="AF11" s="749">
        <v>173</v>
      </c>
      <c r="AG11" s="750"/>
      <c r="AH11" s="750"/>
      <c r="AI11" s="750"/>
      <c r="AJ11" s="751"/>
      <c r="AK11" s="752" t="s">
        <v>558</v>
      </c>
      <c r="AL11" s="753"/>
      <c r="AM11" s="753"/>
      <c r="AN11" s="753"/>
      <c r="AO11" s="753"/>
      <c r="AP11" s="753" t="s">
        <v>558</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9648</v>
      </c>
      <c r="R23" s="782"/>
      <c r="S23" s="782"/>
      <c r="T23" s="782"/>
      <c r="U23" s="782"/>
      <c r="V23" s="782">
        <v>9322</v>
      </c>
      <c r="W23" s="782"/>
      <c r="X23" s="782"/>
      <c r="Y23" s="782"/>
      <c r="Z23" s="782"/>
      <c r="AA23" s="782">
        <v>326</v>
      </c>
      <c r="AB23" s="782"/>
      <c r="AC23" s="782"/>
      <c r="AD23" s="782"/>
      <c r="AE23" s="783"/>
      <c r="AF23" s="784">
        <v>282</v>
      </c>
      <c r="AG23" s="782"/>
      <c r="AH23" s="782"/>
      <c r="AI23" s="782"/>
      <c r="AJ23" s="785"/>
      <c r="AK23" s="786"/>
      <c r="AL23" s="787"/>
      <c r="AM23" s="787"/>
      <c r="AN23" s="787"/>
      <c r="AO23" s="787"/>
      <c r="AP23" s="782">
        <v>6441</v>
      </c>
      <c r="AQ23" s="782"/>
      <c r="AR23" s="782"/>
      <c r="AS23" s="782"/>
      <c r="AT23" s="782"/>
      <c r="AU23" s="788"/>
      <c r="AV23" s="788"/>
      <c r="AW23" s="788"/>
      <c r="AX23" s="788"/>
      <c r="AY23" s="789"/>
      <c r="AZ23" s="797" t="s">
        <v>372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2567</v>
      </c>
      <c r="R28" s="811"/>
      <c r="S28" s="811"/>
      <c r="T28" s="811"/>
      <c r="U28" s="811"/>
      <c r="V28" s="811">
        <v>2486</v>
      </c>
      <c r="W28" s="811"/>
      <c r="X28" s="811"/>
      <c r="Y28" s="811"/>
      <c r="Z28" s="811"/>
      <c r="AA28" s="811">
        <v>80</v>
      </c>
      <c r="AB28" s="811"/>
      <c r="AC28" s="811"/>
      <c r="AD28" s="811"/>
      <c r="AE28" s="812"/>
      <c r="AF28" s="813">
        <v>80</v>
      </c>
      <c r="AG28" s="811"/>
      <c r="AH28" s="811"/>
      <c r="AI28" s="811"/>
      <c r="AJ28" s="814"/>
      <c r="AK28" s="815">
        <v>145</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1713</v>
      </c>
      <c r="R29" s="747"/>
      <c r="S29" s="747"/>
      <c r="T29" s="747"/>
      <c r="U29" s="747"/>
      <c r="V29" s="747">
        <v>1716</v>
      </c>
      <c r="W29" s="747"/>
      <c r="X29" s="747"/>
      <c r="Y29" s="747"/>
      <c r="Z29" s="747"/>
      <c r="AA29" s="747">
        <v>-3</v>
      </c>
      <c r="AB29" s="747"/>
      <c r="AC29" s="747"/>
      <c r="AD29" s="747"/>
      <c r="AE29" s="748"/>
      <c r="AF29" s="749">
        <v>-3</v>
      </c>
      <c r="AG29" s="750"/>
      <c r="AH29" s="750"/>
      <c r="AI29" s="750"/>
      <c r="AJ29" s="751"/>
      <c r="AK29" s="818">
        <v>294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289</v>
      </c>
      <c r="R30" s="747"/>
      <c r="S30" s="747"/>
      <c r="T30" s="747"/>
      <c r="U30" s="747"/>
      <c r="V30" s="747">
        <v>289</v>
      </c>
      <c r="W30" s="747"/>
      <c r="X30" s="747"/>
      <c r="Y30" s="747"/>
      <c r="Z30" s="747"/>
      <c r="AA30" s="747">
        <v>0</v>
      </c>
      <c r="AB30" s="747"/>
      <c r="AC30" s="747"/>
      <c r="AD30" s="747"/>
      <c r="AE30" s="748"/>
      <c r="AF30" s="749">
        <v>0</v>
      </c>
      <c r="AG30" s="750"/>
      <c r="AH30" s="750"/>
      <c r="AI30" s="750"/>
      <c r="AJ30" s="751"/>
      <c r="AK30" s="818">
        <v>62</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624</v>
      </c>
      <c r="R31" s="747"/>
      <c r="S31" s="747"/>
      <c r="T31" s="747"/>
      <c r="U31" s="747"/>
      <c r="V31" s="747">
        <v>567</v>
      </c>
      <c r="W31" s="747"/>
      <c r="X31" s="747"/>
      <c r="Y31" s="747"/>
      <c r="Z31" s="747"/>
      <c r="AA31" s="747">
        <v>58</v>
      </c>
      <c r="AB31" s="747"/>
      <c r="AC31" s="747"/>
      <c r="AD31" s="747"/>
      <c r="AE31" s="748"/>
      <c r="AF31" s="749">
        <v>600</v>
      </c>
      <c r="AG31" s="750"/>
      <c r="AH31" s="750"/>
      <c r="AI31" s="750"/>
      <c r="AJ31" s="751"/>
      <c r="AK31" s="818">
        <v>0</v>
      </c>
      <c r="AL31" s="819"/>
      <c r="AM31" s="819"/>
      <c r="AN31" s="819"/>
      <c r="AO31" s="819"/>
      <c r="AP31" s="819">
        <v>382</v>
      </c>
      <c r="AQ31" s="819"/>
      <c r="AR31" s="819"/>
      <c r="AS31" s="819"/>
      <c r="AT31" s="819"/>
      <c r="AU31" s="819"/>
      <c r="AV31" s="819"/>
      <c r="AW31" s="819"/>
      <c r="AX31" s="819"/>
      <c r="AY31" s="819"/>
      <c r="AZ31" s="820">
        <v>113.7</v>
      </c>
      <c r="BA31" s="820"/>
      <c r="BB31" s="820"/>
      <c r="BC31" s="820"/>
      <c r="BD31" s="820"/>
      <c r="BE31" s="816" t="s">
        <v>387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736</v>
      </c>
      <c r="R32" s="747"/>
      <c r="S32" s="747"/>
      <c r="T32" s="747"/>
      <c r="U32" s="747"/>
      <c r="V32" s="747">
        <v>735</v>
      </c>
      <c r="W32" s="747"/>
      <c r="X32" s="747"/>
      <c r="Y32" s="747"/>
      <c r="Z32" s="747"/>
      <c r="AA32" s="747">
        <v>1</v>
      </c>
      <c r="AB32" s="747"/>
      <c r="AC32" s="747"/>
      <c r="AD32" s="747"/>
      <c r="AE32" s="748"/>
      <c r="AF32" s="749">
        <v>1</v>
      </c>
      <c r="AG32" s="750"/>
      <c r="AH32" s="750"/>
      <c r="AI32" s="750"/>
      <c r="AJ32" s="751"/>
      <c r="AK32" s="818">
        <v>311</v>
      </c>
      <c r="AL32" s="819"/>
      <c r="AM32" s="819"/>
      <c r="AN32" s="819"/>
      <c r="AO32" s="819"/>
      <c r="AP32" s="819">
        <v>4186</v>
      </c>
      <c r="AQ32" s="819"/>
      <c r="AR32" s="819"/>
      <c r="AS32" s="819"/>
      <c r="AT32" s="819"/>
      <c r="AU32" s="819">
        <v>2646</v>
      </c>
      <c r="AV32" s="819"/>
      <c r="AW32" s="819"/>
      <c r="AX32" s="819"/>
      <c r="AY32" s="819"/>
      <c r="AZ32" s="820">
        <v>0.5</v>
      </c>
      <c r="BA32" s="820"/>
      <c r="BB32" s="820"/>
      <c r="BC32" s="820"/>
      <c r="BD32" s="820"/>
      <c r="BE32" s="816" t="s">
        <v>389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678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367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551</v>
      </c>
      <c r="C68" s="858"/>
      <c r="D68" s="858"/>
      <c r="E68" s="858"/>
      <c r="F68" s="858"/>
      <c r="G68" s="858"/>
      <c r="H68" s="858"/>
      <c r="I68" s="858"/>
      <c r="J68" s="858"/>
      <c r="K68" s="858"/>
      <c r="L68" s="858"/>
      <c r="M68" s="858"/>
      <c r="N68" s="858"/>
      <c r="O68" s="858"/>
      <c r="P68" s="859"/>
      <c r="Q68" s="860">
        <v>5719</v>
      </c>
      <c r="R68" s="854"/>
      <c r="S68" s="854"/>
      <c r="T68" s="854"/>
      <c r="U68" s="854"/>
      <c r="V68" s="854">
        <v>5670</v>
      </c>
      <c r="W68" s="854"/>
      <c r="X68" s="854"/>
      <c r="Y68" s="854"/>
      <c r="Z68" s="854"/>
      <c r="AA68" s="854">
        <v>49</v>
      </c>
      <c r="AB68" s="854"/>
      <c r="AC68" s="854"/>
      <c r="AD68" s="854"/>
      <c r="AE68" s="854"/>
      <c r="AF68" s="854">
        <v>49</v>
      </c>
      <c r="AG68" s="854"/>
      <c r="AH68" s="854"/>
      <c r="AI68" s="854"/>
      <c r="AJ68" s="854"/>
      <c r="AK68" s="854">
        <v>5</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552</v>
      </c>
      <c r="C69" s="862"/>
      <c r="D69" s="862"/>
      <c r="E69" s="862"/>
      <c r="F69" s="862"/>
      <c r="G69" s="862"/>
      <c r="H69" s="862"/>
      <c r="I69" s="862"/>
      <c r="J69" s="862"/>
      <c r="K69" s="862"/>
      <c r="L69" s="862"/>
      <c r="M69" s="862"/>
      <c r="N69" s="862"/>
      <c r="O69" s="862"/>
      <c r="P69" s="863"/>
      <c r="Q69" s="864">
        <v>98</v>
      </c>
      <c r="R69" s="819"/>
      <c r="S69" s="819"/>
      <c r="T69" s="819"/>
      <c r="U69" s="819"/>
      <c r="V69" s="819">
        <v>84</v>
      </c>
      <c r="W69" s="819"/>
      <c r="X69" s="819"/>
      <c r="Y69" s="819"/>
      <c r="Z69" s="819"/>
      <c r="AA69" s="819">
        <v>14</v>
      </c>
      <c r="AB69" s="819"/>
      <c r="AC69" s="819"/>
      <c r="AD69" s="819"/>
      <c r="AE69" s="819"/>
      <c r="AF69" s="819">
        <v>14</v>
      </c>
      <c r="AG69" s="819"/>
      <c r="AH69" s="819"/>
      <c r="AI69" s="819"/>
      <c r="AJ69" s="819"/>
      <c r="AK69" s="819">
        <v>0</v>
      </c>
      <c r="AL69" s="819"/>
      <c r="AM69" s="819"/>
      <c r="AN69" s="819"/>
      <c r="AO69" s="819"/>
      <c r="AP69" s="819">
        <v>8</v>
      </c>
      <c r="AQ69" s="819"/>
      <c r="AR69" s="819"/>
      <c r="AS69" s="819"/>
      <c r="AT69" s="819"/>
      <c r="AU69" s="819">
        <v>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557</v>
      </c>
      <c r="C70" s="862"/>
      <c r="D70" s="862"/>
      <c r="E70" s="862"/>
      <c r="F70" s="862"/>
      <c r="G70" s="862"/>
      <c r="H70" s="862"/>
      <c r="I70" s="862"/>
      <c r="J70" s="862"/>
      <c r="K70" s="862"/>
      <c r="L70" s="862"/>
      <c r="M70" s="862"/>
      <c r="N70" s="862"/>
      <c r="O70" s="862"/>
      <c r="P70" s="863"/>
      <c r="Q70" s="864">
        <v>14880</v>
      </c>
      <c r="R70" s="819"/>
      <c r="S70" s="819"/>
      <c r="T70" s="819"/>
      <c r="U70" s="819"/>
      <c r="V70" s="819">
        <v>14267</v>
      </c>
      <c r="W70" s="819"/>
      <c r="X70" s="819"/>
      <c r="Y70" s="819"/>
      <c r="Z70" s="819"/>
      <c r="AA70" s="819">
        <v>613</v>
      </c>
      <c r="AB70" s="819"/>
      <c r="AC70" s="819"/>
      <c r="AD70" s="819"/>
      <c r="AE70" s="819"/>
      <c r="AF70" s="819">
        <v>613</v>
      </c>
      <c r="AG70" s="819"/>
      <c r="AH70" s="819"/>
      <c r="AI70" s="819"/>
      <c r="AJ70" s="819"/>
      <c r="AK70" s="819">
        <v>0</v>
      </c>
      <c r="AL70" s="819"/>
      <c r="AM70" s="819"/>
      <c r="AN70" s="819"/>
      <c r="AO70" s="819"/>
      <c r="AP70" s="819">
        <v>1793</v>
      </c>
      <c r="AQ70" s="819"/>
      <c r="AR70" s="819"/>
      <c r="AS70" s="819"/>
      <c r="AT70" s="819"/>
      <c r="AU70" s="819">
        <v>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553</v>
      </c>
      <c r="C71" s="862"/>
      <c r="D71" s="862"/>
      <c r="E71" s="862"/>
      <c r="F71" s="862"/>
      <c r="G71" s="862"/>
      <c r="H71" s="862"/>
      <c r="I71" s="862"/>
      <c r="J71" s="862"/>
      <c r="K71" s="862"/>
      <c r="L71" s="862"/>
      <c r="M71" s="862"/>
      <c r="N71" s="862"/>
      <c r="O71" s="862"/>
      <c r="P71" s="863"/>
      <c r="Q71" s="864">
        <v>167</v>
      </c>
      <c r="R71" s="819"/>
      <c r="S71" s="819"/>
      <c r="T71" s="819"/>
      <c r="U71" s="819"/>
      <c r="V71" s="819">
        <v>160</v>
      </c>
      <c r="W71" s="819"/>
      <c r="X71" s="819"/>
      <c r="Y71" s="819"/>
      <c r="Z71" s="819"/>
      <c r="AA71" s="819">
        <v>7</v>
      </c>
      <c r="AB71" s="819"/>
      <c r="AC71" s="819"/>
      <c r="AD71" s="819"/>
      <c r="AE71" s="819"/>
      <c r="AF71" s="819">
        <v>7</v>
      </c>
      <c r="AG71" s="819"/>
      <c r="AH71" s="819"/>
      <c r="AI71" s="819"/>
      <c r="AJ71" s="819"/>
      <c r="AK71" s="819">
        <v>6</v>
      </c>
      <c r="AL71" s="819"/>
      <c r="AM71" s="819"/>
      <c r="AN71" s="819"/>
      <c r="AO71" s="819"/>
      <c r="AP71" s="819">
        <v>297</v>
      </c>
      <c r="AQ71" s="819"/>
      <c r="AR71" s="819"/>
      <c r="AS71" s="819"/>
      <c r="AT71" s="819"/>
      <c r="AU71" s="819">
        <v>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554</v>
      </c>
      <c r="C72" s="862"/>
      <c r="D72" s="862"/>
      <c r="E72" s="862"/>
      <c r="F72" s="862"/>
      <c r="G72" s="862"/>
      <c r="H72" s="862"/>
      <c r="I72" s="862"/>
      <c r="J72" s="862"/>
      <c r="K72" s="862"/>
      <c r="L72" s="862"/>
      <c r="M72" s="862"/>
      <c r="N72" s="862"/>
      <c r="O72" s="862"/>
      <c r="P72" s="863"/>
      <c r="Q72" s="864">
        <v>346</v>
      </c>
      <c r="R72" s="819"/>
      <c r="S72" s="819"/>
      <c r="T72" s="819"/>
      <c r="U72" s="819"/>
      <c r="V72" s="819">
        <v>346</v>
      </c>
      <c r="W72" s="819"/>
      <c r="X72" s="819"/>
      <c r="Y72" s="819"/>
      <c r="Z72" s="819"/>
      <c r="AA72" s="819">
        <v>0</v>
      </c>
      <c r="AB72" s="819"/>
      <c r="AC72" s="819"/>
      <c r="AD72" s="819"/>
      <c r="AE72" s="819"/>
      <c r="AF72" s="819">
        <v>0</v>
      </c>
      <c r="AG72" s="819"/>
      <c r="AH72" s="819"/>
      <c r="AI72" s="819"/>
      <c r="AJ72" s="819"/>
      <c r="AK72" s="819">
        <v>6</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555</v>
      </c>
      <c r="C73" s="862"/>
      <c r="D73" s="862"/>
      <c r="E73" s="862"/>
      <c r="F73" s="862"/>
      <c r="G73" s="862"/>
      <c r="H73" s="862"/>
      <c r="I73" s="862"/>
      <c r="J73" s="862"/>
      <c r="K73" s="862"/>
      <c r="L73" s="862"/>
      <c r="M73" s="862"/>
      <c r="N73" s="862"/>
      <c r="O73" s="862"/>
      <c r="P73" s="863"/>
      <c r="Q73" s="864">
        <v>1264</v>
      </c>
      <c r="R73" s="819"/>
      <c r="S73" s="819"/>
      <c r="T73" s="819"/>
      <c r="U73" s="819"/>
      <c r="V73" s="819">
        <v>1210</v>
      </c>
      <c r="W73" s="819"/>
      <c r="X73" s="819"/>
      <c r="Y73" s="819"/>
      <c r="Z73" s="819"/>
      <c r="AA73" s="819">
        <v>53</v>
      </c>
      <c r="AB73" s="819"/>
      <c r="AC73" s="819"/>
      <c r="AD73" s="819"/>
      <c r="AE73" s="819"/>
      <c r="AF73" s="819">
        <v>53</v>
      </c>
      <c r="AG73" s="819"/>
      <c r="AH73" s="819"/>
      <c r="AI73" s="819"/>
      <c r="AJ73" s="819"/>
      <c r="AK73" s="819">
        <v>0</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556</v>
      </c>
      <c r="C74" s="862"/>
      <c r="D74" s="862"/>
      <c r="E74" s="862"/>
      <c r="F74" s="862"/>
      <c r="G74" s="862"/>
      <c r="H74" s="862"/>
      <c r="I74" s="862"/>
      <c r="J74" s="862"/>
      <c r="K74" s="862"/>
      <c r="L74" s="862"/>
      <c r="M74" s="862"/>
      <c r="N74" s="862"/>
      <c r="O74" s="862"/>
      <c r="P74" s="863"/>
      <c r="Q74" s="864">
        <v>333</v>
      </c>
      <c r="R74" s="819"/>
      <c r="S74" s="819"/>
      <c r="T74" s="819"/>
      <c r="U74" s="819"/>
      <c r="V74" s="819">
        <v>323</v>
      </c>
      <c r="W74" s="819"/>
      <c r="X74" s="819"/>
      <c r="Y74" s="819"/>
      <c r="Z74" s="819"/>
      <c r="AA74" s="819">
        <v>10</v>
      </c>
      <c r="AB74" s="819"/>
      <c r="AC74" s="819"/>
      <c r="AD74" s="819"/>
      <c r="AE74" s="819"/>
      <c r="AF74" s="819">
        <v>10</v>
      </c>
      <c r="AG74" s="819"/>
      <c r="AH74" s="819"/>
      <c r="AI74" s="819"/>
      <c r="AJ74" s="819"/>
      <c r="AK74" s="819">
        <v>30</v>
      </c>
      <c r="AL74" s="819"/>
      <c r="AM74" s="819"/>
      <c r="AN74" s="819"/>
      <c r="AO74" s="819"/>
      <c r="AP74" s="819">
        <v>122</v>
      </c>
      <c r="AQ74" s="819"/>
      <c r="AR74" s="819"/>
      <c r="AS74" s="819"/>
      <c r="AT74" s="819"/>
      <c r="AU74" s="819">
        <v>19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286</v>
      </c>
      <c r="AG109" s="883"/>
      <c r="AH109" s="883"/>
      <c r="AI109" s="883"/>
      <c r="AJ109" s="884"/>
      <c r="AK109" s="882" t="s">
        <v>285</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286</v>
      </c>
      <c r="BW109" s="883"/>
      <c r="BX109" s="883"/>
      <c r="BY109" s="883"/>
      <c r="BZ109" s="884"/>
      <c r="CA109" s="882" t="s">
        <v>285</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286</v>
      </c>
      <c r="DM109" s="883"/>
      <c r="DN109" s="883"/>
      <c r="DO109" s="883"/>
      <c r="DP109" s="884"/>
      <c r="DQ109" s="882" t="s">
        <v>285</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813737</v>
      </c>
      <c r="AB110" s="890"/>
      <c r="AC110" s="890"/>
      <c r="AD110" s="890"/>
      <c r="AE110" s="891"/>
      <c r="AF110" s="892">
        <v>741274</v>
      </c>
      <c r="AG110" s="890"/>
      <c r="AH110" s="890"/>
      <c r="AI110" s="890"/>
      <c r="AJ110" s="891"/>
      <c r="AK110" s="892">
        <v>699556</v>
      </c>
      <c r="AL110" s="890"/>
      <c r="AM110" s="890"/>
      <c r="AN110" s="890"/>
      <c r="AO110" s="891"/>
      <c r="AP110" s="893">
        <v>17.100000000000001</v>
      </c>
      <c r="AQ110" s="894"/>
      <c r="AR110" s="894"/>
      <c r="AS110" s="894"/>
      <c r="AT110" s="895"/>
      <c r="AU110" s="896" t="s">
        <v>60</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5567614</v>
      </c>
      <c r="BR110" s="927"/>
      <c r="BS110" s="927"/>
      <c r="BT110" s="927"/>
      <c r="BU110" s="927"/>
      <c r="BV110" s="927">
        <v>5548242</v>
      </c>
      <c r="BW110" s="927"/>
      <c r="BX110" s="927"/>
      <c r="BY110" s="927"/>
      <c r="BZ110" s="927"/>
      <c r="CA110" s="927">
        <v>6440989</v>
      </c>
      <c r="CB110" s="927"/>
      <c r="CC110" s="927"/>
      <c r="CD110" s="927"/>
      <c r="CE110" s="927"/>
      <c r="CF110" s="941">
        <v>157.6</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367</v>
      </c>
      <c r="DH110" s="927"/>
      <c r="DI110" s="927"/>
      <c r="DJ110" s="927"/>
      <c r="DK110" s="927"/>
      <c r="DL110" s="927" t="s">
        <v>367</v>
      </c>
      <c r="DM110" s="927"/>
      <c r="DN110" s="927"/>
      <c r="DO110" s="927"/>
      <c r="DP110" s="927"/>
      <c r="DQ110" s="927" t="s">
        <v>367</v>
      </c>
      <c r="DR110" s="927"/>
      <c r="DS110" s="927"/>
      <c r="DT110" s="927"/>
      <c r="DU110" s="927"/>
      <c r="DV110" s="928" t="s">
        <v>367</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367</v>
      </c>
      <c r="AB111" s="934"/>
      <c r="AC111" s="934"/>
      <c r="AD111" s="934"/>
      <c r="AE111" s="935"/>
      <c r="AF111" s="936" t="s">
        <v>367</v>
      </c>
      <c r="AG111" s="934"/>
      <c r="AH111" s="934"/>
      <c r="AI111" s="934"/>
      <c r="AJ111" s="935"/>
      <c r="AK111" s="936" t="s">
        <v>367</v>
      </c>
      <c r="AL111" s="934"/>
      <c r="AM111" s="934"/>
      <c r="AN111" s="934"/>
      <c r="AO111" s="935"/>
      <c r="AP111" s="937" t="s">
        <v>367</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t="s">
        <v>367</v>
      </c>
      <c r="BR111" s="920"/>
      <c r="BS111" s="920"/>
      <c r="BT111" s="920"/>
      <c r="BU111" s="920"/>
      <c r="BV111" s="920" t="s">
        <v>367</v>
      </c>
      <c r="BW111" s="920"/>
      <c r="BX111" s="920"/>
      <c r="BY111" s="920"/>
      <c r="BZ111" s="920"/>
      <c r="CA111" s="920" t="s">
        <v>367</v>
      </c>
      <c r="CB111" s="920"/>
      <c r="CC111" s="920"/>
      <c r="CD111" s="920"/>
      <c r="CE111" s="920"/>
      <c r="CF111" s="914" t="s">
        <v>367</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367</v>
      </c>
      <c r="DH111" s="920"/>
      <c r="DI111" s="920"/>
      <c r="DJ111" s="920"/>
      <c r="DK111" s="920"/>
      <c r="DL111" s="920" t="s">
        <v>367</v>
      </c>
      <c r="DM111" s="920"/>
      <c r="DN111" s="920"/>
      <c r="DO111" s="920"/>
      <c r="DP111" s="920"/>
      <c r="DQ111" s="920" t="s">
        <v>367</v>
      </c>
      <c r="DR111" s="920"/>
      <c r="DS111" s="920"/>
      <c r="DT111" s="920"/>
      <c r="DU111" s="920"/>
      <c r="DV111" s="921" t="s">
        <v>367</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367</v>
      </c>
      <c r="AB112" s="959"/>
      <c r="AC112" s="959"/>
      <c r="AD112" s="959"/>
      <c r="AE112" s="960"/>
      <c r="AF112" s="961" t="s">
        <v>367</v>
      </c>
      <c r="AG112" s="959"/>
      <c r="AH112" s="959"/>
      <c r="AI112" s="959"/>
      <c r="AJ112" s="960"/>
      <c r="AK112" s="961" t="s">
        <v>367</v>
      </c>
      <c r="AL112" s="959"/>
      <c r="AM112" s="959"/>
      <c r="AN112" s="959"/>
      <c r="AO112" s="960"/>
      <c r="AP112" s="962" t="s">
        <v>367</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2933805</v>
      </c>
      <c r="BR112" s="920"/>
      <c r="BS112" s="920"/>
      <c r="BT112" s="920"/>
      <c r="BU112" s="920"/>
      <c r="BV112" s="920">
        <v>2874508</v>
      </c>
      <c r="BW112" s="920"/>
      <c r="BX112" s="920"/>
      <c r="BY112" s="920"/>
      <c r="BZ112" s="920"/>
      <c r="CA112" s="920">
        <v>2645839</v>
      </c>
      <c r="CB112" s="920"/>
      <c r="CC112" s="920"/>
      <c r="CD112" s="920"/>
      <c r="CE112" s="920"/>
      <c r="CF112" s="914">
        <v>64.7</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367</v>
      </c>
      <c r="DH112" s="920"/>
      <c r="DI112" s="920"/>
      <c r="DJ112" s="920"/>
      <c r="DK112" s="920"/>
      <c r="DL112" s="920" t="s">
        <v>367</v>
      </c>
      <c r="DM112" s="920"/>
      <c r="DN112" s="920"/>
      <c r="DO112" s="920"/>
      <c r="DP112" s="920"/>
      <c r="DQ112" s="920" t="s">
        <v>367</v>
      </c>
      <c r="DR112" s="920"/>
      <c r="DS112" s="920"/>
      <c r="DT112" s="920"/>
      <c r="DU112" s="920"/>
      <c r="DV112" s="921" t="s">
        <v>367</v>
      </c>
      <c r="DW112" s="921"/>
      <c r="DX112" s="921"/>
      <c r="DY112" s="921"/>
      <c r="DZ112" s="922"/>
    </row>
    <row r="113" spans="1:130" s="197"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172622</v>
      </c>
      <c r="AB113" s="934"/>
      <c r="AC113" s="934"/>
      <c r="AD113" s="934"/>
      <c r="AE113" s="935"/>
      <c r="AF113" s="936">
        <v>154900</v>
      </c>
      <c r="AG113" s="934"/>
      <c r="AH113" s="934"/>
      <c r="AI113" s="934"/>
      <c r="AJ113" s="935"/>
      <c r="AK113" s="936">
        <v>145546</v>
      </c>
      <c r="AL113" s="934"/>
      <c r="AM113" s="934"/>
      <c r="AN113" s="934"/>
      <c r="AO113" s="935"/>
      <c r="AP113" s="937">
        <v>3.6</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v>117361</v>
      </c>
      <c r="BR113" s="920"/>
      <c r="BS113" s="920"/>
      <c r="BT113" s="920"/>
      <c r="BU113" s="920"/>
      <c r="BV113" s="920">
        <v>94303</v>
      </c>
      <c r="BW113" s="920"/>
      <c r="BX113" s="920"/>
      <c r="BY113" s="920"/>
      <c r="BZ113" s="920"/>
      <c r="CA113" s="920">
        <v>105141</v>
      </c>
      <c r="CB113" s="920"/>
      <c r="CC113" s="920"/>
      <c r="CD113" s="920"/>
      <c r="CE113" s="920"/>
      <c r="CF113" s="914">
        <v>2.6</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367</v>
      </c>
      <c r="DH113" s="959"/>
      <c r="DI113" s="959"/>
      <c r="DJ113" s="959"/>
      <c r="DK113" s="960"/>
      <c r="DL113" s="961" t="s">
        <v>367</v>
      </c>
      <c r="DM113" s="959"/>
      <c r="DN113" s="959"/>
      <c r="DO113" s="959"/>
      <c r="DP113" s="960"/>
      <c r="DQ113" s="961" t="s">
        <v>367</v>
      </c>
      <c r="DR113" s="959"/>
      <c r="DS113" s="959"/>
      <c r="DT113" s="959"/>
      <c r="DU113" s="960"/>
      <c r="DV113" s="962" t="s">
        <v>367</v>
      </c>
      <c r="DW113" s="963"/>
      <c r="DX113" s="963"/>
      <c r="DY113" s="963"/>
      <c r="DZ113" s="964"/>
    </row>
    <row r="114" spans="1:130" s="197"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11136</v>
      </c>
      <c r="AB114" s="959"/>
      <c r="AC114" s="959"/>
      <c r="AD114" s="959"/>
      <c r="AE114" s="960"/>
      <c r="AF114" s="961">
        <v>19171</v>
      </c>
      <c r="AG114" s="959"/>
      <c r="AH114" s="959"/>
      <c r="AI114" s="959"/>
      <c r="AJ114" s="960"/>
      <c r="AK114" s="961">
        <v>10113</v>
      </c>
      <c r="AL114" s="959"/>
      <c r="AM114" s="959"/>
      <c r="AN114" s="959"/>
      <c r="AO114" s="960"/>
      <c r="AP114" s="962">
        <v>0.2</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1732163</v>
      </c>
      <c r="BR114" s="920"/>
      <c r="BS114" s="920"/>
      <c r="BT114" s="920"/>
      <c r="BU114" s="920"/>
      <c r="BV114" s="920">
        <v>1621940</v>
      </c>
      <c r="BW114" s="920"/>
      <c r="BX114" s="920"/>
      <c r="BY114" s="920"/>
      <c r="BZ114" s="920"/>
      <c r="CA114" s="920">
        <v>1530873</v>
      </c>
      <c r="CB114" s="920"/>
      <c r="CC114" s="920"/>
      <c r="CD114" s="920"/>
      <c r="CE114" s="920"/>
      <c r="CF114" s="914">
        <v>37.5</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367</v>
      </c>
      <c r="DH114" s="959"/>
      <c r="DI114" s="959"/>
      <c r="DJ114" s="959"/>
      <c r="DK114" s="960"/>
      <c r="DL114" s="961" t="s">
        <v>367</v>
      </c>
      <c r="DM114" s="959"/>
      <c r="DN114" s="959"/>
      <c r="DO114" s="959"/>
      <c r="DP114" s="960"/>
      <c r="DQ114" s="961" t="s">
        <v>367</v>
      </c>
      <c r="DR114" s="959"/>
      <c r="DS114" s="959"/>
      <c r="DT114" s="959"/>
      <c r="DU114" s="960"/>
      <c r="DV114" s="962" t="s">
        <v>367</v>
      </c>
      <c r="DW114" s="963"/>
      <c r="DX114" s="963"/>
      <c r="DY114" s="963"/>
      <c r="DZ114" s="964"/>
    </row>
    <row r="115" spans="1:130" s="197"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367</v>
      </c>
      <c r="AB115" s="934"/>
      <c r="AC115" s="934"/>
      <c r="AD115" s="934"/>
      <c r="AE115" s="935"/>
      <c r="AF115" s="936" t="s">
        <v>367</v>
      </c>
      <c r="AG115" s="934"/>
      <c r="AH115" s="934"/>
      <c r="AI115" s="934"/>
      <c r="AJ115" s="935"/>
      <c r="AK115" s="936" t="s">
        <v>367</v>
      </c>
      <c r="AL115" s="934"/>
      <c r="AM115" s="934"/>
      <c r="AN115" s="934"/>
      <c r="AO115" s="935"/>
      <c r="AP115" s="937" t="s">
        <v>367</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v>385406</v>
      </c>
      <c r="BR115" s="920"/>
      <c r="BS115" s="920"/>
      <c r="BT115" s="920"/>
      <c r="BU115" s="920"/>
      <c r="BV115" s="920">
        <v>927833</v>
      </c>
      <c r="BW115" s="920"/>
      <c r="BX115" s="920"/>
      <c r="BY115" s="920"/>
      <c r="BZ115" s="920"/>
      <c r="CA115" s="920">
        <v>897833</v>
      </c>
      <c r="CB115" s="920"/>
      <c r="CC115" s="920"/>
      <c r="CD115" s="920"/>
      <c r="CE115" s="920"/>
      <c r="CF115" s="914">
        <v>22</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367</v>
      </c>
      <c r="DH115" s="959"/>
      <c r="DI115" s="959"/>
      <c r="DJ115" s="959"/>
      <c r="DK115" s="960"/>
      <c r="DL115" s="961" t="s">
        <v>367</v>
      </c>
      <c r="DM115" s="959"/>
      <c r="DN115" s="959"/>
      <c r="DO115" s="959"/>
      <c r="DP115" s="960"/>
      <c r="DQ115" s="961" t="s">
        <v>367</v>
      </c>
      <c r="DR115" s="959"/>
      <c r="DS115" s="959"/>
      <c r="DT115" s="959"/>
      <c r="DU115" s="960"/>
      <c r="DV115" s="962" t="s">
        <v>367</v>
      </c>
      <c r="DW115" s="963"/>
      <c r="DX115" s="963"/>
      <c r="DY115" s="963"/>
      <c r="DZ115" s="964"/>
    </row>
    <row r="116" spans="1:130" s="197" customFormat="1" ht="26.25" customHeight="1">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367</v>
      </c>
      <c r="AB116" s="959"/>
      <c r="AC116" s="959"/>
      <c r="AD116" s="959"/>
      <c r="AE116" s="960"/>
      <c r="AF116" s="961" t="s">
        <v>367</v>
      </c>
      <c r="AG116" s="959"/>
      <c r="AH116" s="959"/>
      <c r="AI116" s="959"/>
      <c r="AJ116" s="960"/>
      <c r="AK116" s="961">
        <v>932</v>
      </c>
      <c r="AL116" s="959"/>
      <c r="AM116" s="959"/>
      <c r="AN116" s="959"/>
      <c r="AO116" s="960"/>
      <c r="AP116" s="962">
        <v>0</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367</v>
      </c>
      <c r="BR116" s="920"/>
      <c r="BS116" s="920"/>
      <c r="BT116" s="920"/>
      <c r="BU116" s="920"/>
      <c r="BV116" s="920" t="s">
        <v>367</v>
      </c>
      <c r="BW116" s="920"/>
      <c r="BX116" s="920"/>
      <c r="BY116" s="920"/>
      <c r="BZ116" s="920"/>
      <c r="CA116" s="920" t="s">
        <v>367</v>
      </c>
      <c r="CB116" s="920"/>
      <c r="CC116" s="920"/>
      <c r="CD116" s="920"/>
      <c r="CE116" s="920"/>
      <c r="CF116" s="914" t="s">
        <v>367</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367</v>
      </c>
      <c r="DH116" s="959"/>
      <c r="DI116" s="959"/>
      <c r="DJ116" s="959"/>
      <c r="DK116" s="960"/>
      <c r="DL116" s="961" t="s">
        <v>367</v>
      </c>
      <c r="DM116" s="959"/>
      <c r="DN116" s="959"/>
      <c r="DO116" s="959"/>
      <c r="DP116" s="960"/>
      <c r="DQ116" s="961" t="s">
        <v>367</v>
      </c>
      <c r="DR116" s="959"/>
      <c r="DS116" s="959"/>
      <c r="DT116" s="959"/>
      <c r="DU116" s="960"/>
      <c r="DV116" s="962" t="s">
        <v>367</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997495</v>
      </c>
      <c r="AB117" s="966"/>
      <c r="AC117" s="966"/>
      <c r="AD117" s="966"/>
      <c r="AE117" s="967"/>
      <c r="AF117" s="965">
        <v>915345</v>
      </c>
      <c r="AG117" s="966"/>
      <c r="AH117" s="966"/>
      <c r="AI117" s="966"/>
      <c r="AJ117" s="967"/>
      <c r="AK117" s="965">
        <v>856147</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367</v>
      </c>
      <c r="BR117" s="986"/>
      <c r="BS117" s="986"/>
      <c r="BT117" s="986"/>
      <c r="BU117" s="986"/>
      <c r="BV117" s="986" t="s">
        <v>367</v>
      </c>
      <c r="BW117" s="986"/>
      <c r="BX117" s="986"/>
      <c r="BY117" s="986"/>
      <c r="BZ117" s="986"/>
      <c r="CA117" s="986" t="s">
        <v>367</v>
      </c>
      <c r="CB117" s="986"/>
      <c r="CC117" s="986"/>
      <c r="CD117" s="986"/>
      <c r="CE117" s="986"/>
      <c r="CF117" s="914" t="s">
        <v>367</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367</v>
      </c>
      <c r="DH117" s="959"/>
      <c r="DI117" s="959"/>
      <c r="DJ117" s="959"/>
      <c r="DK117" s="960"/>
      <c r="DL117" s="961" t="s">
        <v>367</v>
      </c>
      <c r="DM117" s="959"/>
      <c r="DN117" s="959"/>
      <c r="DO117" s="959"/>
      <c r="DP117" s="960"/>
      <c r="DQ117" s="961" t="s">
        <v>367</v>
      </c>
      <c r="DR117" s="959"/>
      <c r="DS117" s="959"/>
      <c r="DT117" s="959"/>
      <c r="DU117" s="960"/>
      <c r="DV117" s="962" t="s">
        <v>367</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286</v>
      </c>
      <c r="AG118" s="883"/>
      <c r="AH118" s="883"/>
      <c r="AI118" s="883"/>
      <c r="AJ118" s="884"/>
      <c r="AK118" s="882" t="s">
        <v>285</v>
      </c>
      <c r="AL118" s="883"/>
      <c r="AM118" s="883"/>
      <c r="AN118" s="883"/>
      <c r="AO118" s="884"/>
      <c r="AP118" s="990" t="s">
        <v>411</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439</v>
      </c>
      <c r="BP118" s="994"/>
      <c r="BQ118" s="985">
        <v>10736349</v>
      </c>
      <c r="BR118" s="986"/>
      <c r="BS118" s="986"/>
      <c r="BT118" s="986"/>
      <c r="BU118" s="986"/>
      <c r="BV118" s="986">
        <v>11066826</v>
      </c>
      <c r="BW118" s="986"/>
      <c r="BX118" s="986"/>
      <c r="BY118" s="986"/>
      <c r="BZ118" s="986"/>
      <c r="CA118" s="986">
        <v>11620675</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367</v>
      </c>
      <c r="DH118" s="959"/>
      <c r="DI118" s="959"/>
      <c r="DJ118" s="959"/>
      <c r="DK118" s="960"/>
      <c r="DL118" s="961" t="s">
        <v>367</v>
      </c>
      <c r="DM118" s="959"/>
      <c r="DN118" s="959"/>
      <c r="DO118" s="959"/>
      <c r="DP118" s="960"/>
      <c r="DQ118" s="961" t="s">
        <v>367</v>
      </c>
      <c r="DR118" s="959"/>
      <c r="DS118" s="959"/>
      <c r="DT118" s="959"/>
      <c r="DU118" s="960"/>
      <c r="DV118" s="962" t="s">
        <v>367</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367</v>
      </c>
      <c r="AB119" s="890"/>
      <c r="AC119" s="890"/>
      <c r="AD119" s="890"/>
      <c r="AE119" s="891"/>
      <c r="AF119" s="892" t="s">
        <v>367</v>
      </c>
      <c r="AG119" s="890"/>
      <c r="AH119" s="890"/>
      <c r="AI119" s="890"/>
      <c r="AJ119" s="891"/>
      <c r="AK119" s="892" t="s">
        <v>367</v>
      </c>
      <c r="AL119" s="890"/>
      <c r="AM119" s="890"/>
      <c r="AN119" s="890"/>
      <c r="AO119" s="891"/>
      <c r="AP119" s="893" t="s">
        <v>367</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2165162</v>
      </c>
      <c r="BR119" s="927"/>
      <c r="BS119" s="927"/>
      <c r="BT119" s="927"/>
      <c r="BU119" s="927"/>
      <c r="BV119" s="927">
        <v>3455488</v>
      </c>
      <c r="BW119" s="927"/>
      <c r="BX119" s="927"/>
      <c r="BY119" s="927"/>
      <c r="BZ119" s="927"/>
      <c r="CA119" s="927">
        <v>3471266</v>
      </c>
      <c r="CB119" s="927"/>
      <c r="CC119" s="927"/>
      <c r="CD119" s="927"/>
      <c r="CE119" s="927"/>
      <c r="CF119" s="941">
        <v>84.9</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367</v>
      </c>
      <c r="DH119" s="998"/>
      <c r="DI119" s="998"/>
      <c r="DJ119" s="998"/>
      <c r="DK119" s="999"/>
      <c r="DL119" s="1000" t="s">
        <v>367</v>
      </c>
      <c r="DM119" s="998"/>
      <c r="DN119" s="998"/>
      <c r="DO119" s="998"/>
      <c r="DP119" s="999"/>
      <c r="DQ119" s="1000" t="s">
        <v>367</v>
      </c>
      <c r="DR119" s="998"/>
      <c r="DS119" s="998"/>
      <c r="DT119" s="998"/>
      <c r="DU119" s="999"/>
      <c r="DV119" s="1001" t="s">
        <v>367</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367</v>
      </c>
      <c r="AB120" s="959"/>
      <c r="AC120" s="959"/>
      <c r="AD120" s="959"/>
      <c r="AE120" s="960"/>
      <c r="AF120" s="961" t="s">
        <v>367</v>
      </c>
      <c r="AG120" s="959"/>
      <c r="AH120" s="959"/>
      <c r="AI120" s="959"/>
      <c r="AJ120" s="960"/>
      <c r="AK120" s="961" t="s">
        <v>367</v>
      </c>
      <c r="AL120" s="959"/>
      <c r="AM120" s="959"/>
      <c r="AN120" s="959"/>
      <c r="AO120" s="960"/>
      <c r="AP120" s="962" t="s">
        <v>367</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1898238</v>
      </c>
      <c r="BR120" s="920"/>
      <c r="BS120" s="920"/>
      <c r="BT120" s="920"/>
      <c r="BU120" s="920"/>
      <c r="BV120" s="920">
        <v>1953303</v>
      </c>
      <c r="BW120" s="920"/>
      <c r="BX120" s="920"/>
      <c r="BY120" s="920"/>
      <c r="BZ120" s="920"/>
      <c r="CA120" s="920">
        <v>1770172</v>
      </c>
      <c r="CB120" s="920"/>
      <c r="CC120" s="920"/>
      <c r="CD120" s="920"/>
      <c r="CE120" s="920"/>
      <c r="CF120" s="914">
        <v>43.3</v>
      </c>
      <c r="CG120" s="915"/>
      <c r="CH120" s="915"/>
      <c r="CI120" s="915"/>
      <c r="CJ120" s="915"/>
      <c r="CK120" s="1013" t="s">
        <v>445</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2933805</v>
      </c>
      <c r="DH120" s="927"/>
      <c r="DI120" s="927"/>
      <c r="DJ120" s="927"/>
      <c r="DK120" s="927"/>
      <c r="DL120" s="927">
        <v>2874508</v>
      </c>
      <c r="DM120" s="927"/>
      <c r="DN120" s="927"/>
      <c r="DO120" s="927"/>
      <c r="DP120" s="927"/>
      <c r="DQ120" s="927">
        <v>2645839</v>
      </c>
      <c r="DR120" s="927"/>
      <c r="DS120" s="927"/>
      <c r="DT120" s="927"/>
      <c r="DU120" s="927"/>
      <c r="DV120" s="928">
        <v>64.7</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367</v>
      </c>
      <c r="AB121" s="959"/>
      <c r="AC121" s="959"/>
      <c r="AD121" s="959"/>
      <c r="AE121" s="960"/>
      <c r="AF121" s="961" t="s">
        <v>367</v>
      </c>
      <c r="AG121" s="959"/>
      <c r="AH121" s="959"/>
      <c r="AI121" s="959"/>
      <c r="AJ121" s="960"/>
      <c r="AK121" s="961" t="s">
        <v>367</v>
      </c>
      <c r="AL121" s="959"/>
      <c r="AM121" s="959"/>
      <c r="AN121" s="959"/>
      <c r="AO121" s="960"/>
      <c r="AP121" s="962" t="s">
        <v>367</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6903072</v>
      </c>
      <c r="BR121" s="986"/>
      <c r="BS121" s="986"/>
      <c r="BT121" s="986"/>
      <c r="BU121" s="986"/>
      <c r="BV121" s="986">
        <v>6983555</v>
      </c>
      <c r="BW121" s="986"/>
      <c r="BX121" s="986"/>
      <c r="BY121" s="986"/>
      <c r="BZ121" s="986"/>
      <c r="CA121" s="986">
        <v>6886105</v>
      </c>
      <c r="CB121" s="986"/>
      <c r="CC121" s="986"/>
      <c r="CD121" s="986"/>
      <c r="CE121" s="986"/>
      <c r="CF121" s="1024">
        <v>168.5</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t="s">
        <v>367</v>
      </c>
      <c r="DH121" s="920"/>
      <c r="DI121" s="920"/>
      <c r="DJ121" s="920"/>
      <c r="DK121" s="920"/>
      <c r="DL121" s="920" t="s">
        <v>367</v>
      </c>
      <c r="DM121" s="920"/>
      <c r="DN121" s="920"/>
      <c r="DO121" s="920"/>
      <c r="DP121" s="920"/>
      <c r="DQ121" s="920" t="s">
        <v>367</v>
      </c>
      <c r="DR121" s="920"/>
      <c r="DS121" s="920"/>
      <c r="DT121" s="920"/>
      <c r="DU121" s="920"/>
      <c r="DV121" s="921" t="s">
        <v>367</v>
      </c>
      <c r="DW121" s="921"/>
      <c r="DX121" s="921"/>
      <c r="DY121" s="921"/>
      <c r="DZ121" s="922"/>
    </row>
    <row r="122" spans="1:130" s="197" customFormat="1" ht="26.25" customHeight="1">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367</v>
      </c>
      <c r="AB122" s="959"/>
      <c r="AC122" s="959"/>
      <c r="AD122" s="959"/>
      <c r="AE122" s="960"/>
      <c r="AF122" s="961" t="s">
        <v>367</v>
      </c>
      <c r="AG122" s="959"/>
      <c r="AH122" s="959"/>
      <c r="AI122" s="959"/>
      <c r="AJ122" s="960"/>
      <c r="AK122" s="961" t="s">
        <v>367</v>
      </c>
      <c r="AL122" s="959"/>
      <c r="AM122" s="959"/>
      <c r="AN122" s="959"/>
      <c r="AO122" s="960"/>
      <c r="AP122" s="962" t="s">
        <v>367</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448</v>
      </c>
      <c r="BP122" s="994"/>
      <c r="BQ122" s="1034">
        <v>10966472</v>
      </c>
      <c r="BR122" s="1035"/>
      <c r="BS122" s="1035"/>
      <c r="BT122" s="1035"/>
      <c r="BU122" s="1035"/>
      <c r="BV122" s="1035">
        <v>12392346</v>
      </c>
      <c r="BW122" s="1035"/>
      <c r="BX122" s="1035"/>
      <c r="BY122" s="1035"/>
      <c r="BZ122" s="1035"/>
      <c r="CA122" s="1035">
        <v>12127543</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367</v>
      </c>
      <c r="AB123" s="959"/>
      <c r="AC123" s="959"/>
      <c r="AD123" s="959"/>
      <c r="AE123" s="960"/>
      <c r="AF123" s="961" t="s">
        <v>367</v>
      </c>
      <c r="AG123" s="959"/>
      <c r="AH123" s="959"/>
      <c r="AI123" s="959"/>
      <c r="AJ123" s="960"/>
      <c r="AK123" s="961" t="s">
        <v>367</v>
      </c>
      <c r="AL123" s="959"/>
      <c r="AM123" s="959"/>
      <c r="AN123" s="959"/>
      <c r="AO123" s="960"/>
      <c r="AP123" s="962" t="s">
        <v>367</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367</v>
      </c>
      <c r="BR123" s="1027"/>
      <c r="BS123" s="1027"/>
      <c r="BT123" s="1027"/>
      <c r="BU123" s="1027"/>
      <c r="BV123" s="1027" t="s">
        <v>367</v>
      </c>
      <c r="BW123" s="1027"/>
      <c r="BX123" s="1027"/>
      <c r="BY123" s="1027"/>
      <c r="BZ123" s="1027"/>
      <c r="CA123" s="1027" t="s">
        <v>367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367</v>
      </c>
      <c r="AB124" s="959"/>
      <c r="AC124" s="959"/>
      <c r="AD124" s="959"/>
      <c r="AE124" s="960"/>
      <c r="AF124" s="961" t="s">
        <v>367</v>
      </c>
      <c r="AG124" s="959"/>
      <c r="AH124" s="959"/>
      <c r="AI124" s="959"/>
      <c r="AJ124" s="960"/>
      <c r="AK124" s="961" t="s">
        <v>367</v>
      </c>
      <c r="AL124" s="959"/>
      <c r="AM124" s="959"/>
      <c r="AN124" s="959"/>
      <c r="AO124" s="960"/>
      <c r="AP124" s="962" t="s">
        <v>367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367</v>
      </c>
      <c r="DH124" s="998"/>
      <c r="DI124" s="998"/>
      <c r="DJ124" s="998"/>
      <c r="DK124" s="999"/>
      <c r="DL124" s="1000" t="s">
        <v>367</v>
      </c>
      <c r="DM124" s="998"/>
      <c r="DN124" s="998"/>
      <c r="DO124" s="998"/>
      <c r="DP124" s="999"/>
      <c r="DQ124" s="1000" t="s">
        <v>367</v>
      </c>
      <c r="DR124" s="998"/>
      <c r="DS124" s="998"/>
      <c r="DT124" s="998"/>
      <c r="DU124" s="999"/>
      <c r="DV124" s="1001" t="s">
        <v>367</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367</v>
      </c>
      <c r="AB125" s="959"/>
      <c r="AC125" s="959"/>
      <c r="AD125" s="959"/>
      <c r="AE125" s="960"/>
      <c r="AF125" s="961" t="s">
        <v>367</v>
      </c>
      <c r="AG125" s="959"/>
      <c r="AH125" s="959"/>
      <c r="AI125" s="959"/>
      <c r="AJ125" s="960"/>
      <c r="AK125" s="961" t="s">
        <v>367</v>
      </c>
      <c r="AL125" s="959"/>
      <c r="AM125" s="959"/>
      <c r="AN125" s="959"/>
      <c r="AO125" s="960"/>
      <c r="AP125" s="962" t="s">
        <v>367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367</v>
      </c>
      <c r="DH125" s="927"/>
      <c r="DI125" s="927"/>
      <c r="DJ125" s="927"/>
      <c r="DK125" s="927"/>
      <c r="DL125" s="927" t="s">
        <v>367</v>
      </c>
      <c r="DM125" s="927"/>
      <c r="DN125" s="927"/>
      <c r="DO125" s="927"/>
      <c r="DP125" s="927"/>
      <c r="DQ125" s="927" t="s">
        <v>367</v>
      </c>
      <c r="DR125" s="927"/>
      <c r="DS125" s="927"/>
      <c r="DT125" s="927"/>
      <c r="DU125" s="927"/>
      <c r="DV125" s="928" t="s">
        <v>367</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367</v>
      </c>
      <c r="AB126" s="959"/>
      <c r="AC126" s="959"/>
      <c r="AD126" s="959"/>
      <c r="AE126" s="960"/>
      <c r="AF126" s="961" t="s">
        <v>367</v>
      </c>
      <c r="AG126" s="959"/>
      <c r="AH126" s="959"/>
      <c r="AI126" s="959"/>
      <c r="AJ126" s="960"/>
      <c r="AK126" s="961" t="s">
        <v>367</v>
      </c>
      <c r="AL126" s="959"/>
      <c r="AM126" s="959"/>
      <c r="AN126" s="959"/>
      <c r="AO126" s="960"/>
      <c r="AP126" s="962" t="s">
        <v>367</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367</v>
      </c>
      <c r="DH126" s="920"/>
      <c r="DI126" s="920"/>
      <c r="DJ126" s="920"/>
      <c r="DK126" s="920"/>
      <c r="DL126" s="920" t="s">
        <v>367</v>
      </c>
      <c r="DM126" s="920"/>
      <c r="DN126" s="920"/>
      <c r="DO126" s="920"/>
      <c r="DP126" s="920"/>
      <c r="DQ126" s="920" t="s">
        <v>367</v>
      </c>
      <c r="DR126" s="920"/>
      <c r="DS126" s="920"/>
      <c r="DT126" s="920"/>
      <c r="DU126" s="920"/>
      <c r="DV126" s="921" t="s">
        <v>367</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367</v>
      </c>
      <c r="AB127" s="959"/>
      <c r="AC127" s="959"/>
      <c r="AD127" s="959"/>
      <c r="AE127" s="960"/>
      <c r="AF127" s="961" t="s">
        <v>367</v>
      </c>
      <c r="AG127" s="959"/>
      <c r="AH127" s="959"/>
      <c r="AI127" s="959"/>
      <c r="AJ127" s="960"/>
      <c r="AK127" s="961" t="s">
        <v>367</v>
      </c>
      <c r="AL127" s="959"/>
      <c r="AM127" s="959"/>
      <c r="AN127" s="959"/>
      <c r="AO127" s="960"/>
      <c r="AP127" s="962" t="s">
        <v>367</v>
      </c>
      <c r="AQ127" s="963"/>
      <c r="AR127" s="963"/>
      <c r="AS127" s="963"/>
      <c r="AT127" s="964"/>
      <c r="AU127" s="233"/>
      <c r="AV127" s="233"/>
      <c r="AW127" s="233"/>
      <c r="AX127" s="886" t="s">
        <v>459</v>
      </c>
      <c r="AY127" s="887"/>
      <c r="AZ127" s="887"/>
      <c r="BA127" s="887"/>
      <c r="BB127" s="887"/>
      <c r="BC127" s="887"/>
      <c r="BD127" s="887"/>
      <c r="BE127" s="888"/>
      <c r="BF127" s="1041" t="s">
        <v>367</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385406</v>
      </c>
      <c r="DH127" s="1048"/>
      <c r="DI127" s="1048"/>
      <c r="DJ127" s="1048"/>
      <c r="DK127" s="1048"/>
      <c r="DL127" s="1048">
        <v>927833</v>
      </c>
      <c r="DM127" s="1048"/>
      <c r="DN127" s="1048"/>
      <c r="DO127" s="1048"/>
      <c r="DP127" s="1048"/>
      <c r="DQ127" s="1048">
        <v>897833</v>
      </c>
      <c r="DR127" s="1048"/>
      <c r="DS127" s="1048"/>
      <c r="DT127" s="1048"/>
      <c r="DU127" s="1048"/>
      <c r="DV127" s="1049">
        <v>22</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148943</v>
      </c>
      <c r="AB128" s="1090"/>
      <c r="AC128" s="1090"/>
      <c r="AD128" s="1090"/>
      <c r="AE128" s="1091"/>
      <c r="AF128" s="1092">
        <v>185768</v>
      </c>
      <c r="AG128" s="1090"/>
      <c r="AH128" s="1090"/>
      <c r="AI128" s="1090"/>
      <c r="AJ128" s="1091"/>
      <c r="AK128" s="1092">
        <v>205474</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367</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4718835</v>
      </c>
      <c r="AB129" s="959"/>
      <c r="AC129" s="959"/>
      <c r="AD129" s="959"/>
      <c r="AE129" s="960"/>
      <c r="AF129" s="961">
        <v>4768197</v>
      </c>
      <c r="AG129" s="959"/>
      <c r="AH129" s="959"/>
      <c r="AI129" s="959"/>
      <c r="AJ129" s="960"/>
      <c r="AK129" s="961">
        <v>4754682</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674048</v>
      </c>
      <c r="AB130" s="959"/>
      <c r="AC130" s="959"/>
      <c r="AD130" s="959"/>
      <c r="AE130" s="960"/>
      <c r="AF130" s="961">
        <v>666529</v>
      </c>
      <c r="AG130" s="959"/>
      <c r="AH130" s="959"/>
      <c r="AI130" s="959"/>
      <c r="AJ130" s="960"/>
      <c r="AK130" s="961">
        <v>667427</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t="s">
        <v>367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4044787</v>
      </c>
      <c r="AB131" s="998"/>
      <c r="AC131" s="998"/>
      <c r="AD131" s="998"/>
      <c r="AE131" s="999"/>
      <c r="AF131" s="1000">
        <v>4101668</v>
      </c>
      <c r="AG131" s="998"/>
      <c r="AH131" s="998"/>
      <c r="AI131" s="998"/>
      <c r="AJ131" s="999"/>
      <c r="AK131" s="1000">
        <v>4087255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4.3142939289999997</v>
      </c>
      <c r="AB132" s="1104"/>
      <c r="AC132" s="1104"/>
      <c r="AD132" s="1104"/>
      <c r="AE132" s="1105"/>
      <c r="AF132" s="1106">
        <v>1.537130748</v>
      </c>
      <c r="AG132" s="1104"/>
      <c r="AH132" s="1104"/>
      <c r="AI132" s="1104"/>
      <c r="AJ132" s="1105"/>
      <c r="AK132" s="1106">
        <v>-0.409908361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5</v>
      </c>
      <c r="AB133" s="1111"/>
      <c r="AC133" s="1111"/>
      <c r="AD133" s="1111"/>
      <c r="AE133" s="1112"/>
      <c r="AF133" s="1110">
        <v>3.4</v>
      </c>
      <c r="AG133" s="1111"/>
      <c r="AH133" s="1111"/>
      <c r="AI133" s="1111"/>
      <c r="AJ133" s="1112"/>
      <c r="AK133" s="1110">
        <v>1.8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1470761</v>
      </c>
      <c r="L9" s="264">
        <v>63245</v>
      </c>
      <c r="M9" s="265">
        <v>59313</v>
      </c>
      <c r="N9" s="266">
        <v>6.6</v>
      </c>
    </row>
    <row r="10" spans="1:16">
      <c r="A10" s="248"/>
      <c r="B10" s="244"/>
      <c r="C10" s="244"/>
      <c r="D10" s="244"/>
      <c r="E10" s="244"/>
      <c r="F10" s="244"/>
      <c r="G10" s="1119" t="s">
        <v>481</v>
      </c>
      <c r="H10" s="1120"/>
      <c r="I10" s="1120"/>
      <c r="J10" s="1121"/>
      <c r="K10" s="267">
        <v>31126</v>
      </c>
      <c r="L10" s="268">
        <v>1338</v>
      </c>
      <c r="M10" s="269">
        <v>5376</v>
      </c>
      <c r="N10" s="270">
        <v>-75.099999999999994</v>
      </c>
    </row>
    <row r="11" spans="1:16" ht="13.5" customHeight="1">
      <c r="A11" s="248"/>
      <c r="B11" s="244"/>
      <c r="C11" s="244"/>
      <c r="D11" s="244"/>
      <c r="E11" s="244"/>
      <c r="F11" s="244"/>
      <c r="G11" s="1119" t="s">
        <v>482</v>
      </c>
      <c r="H11" s="1120"/>
      <c r="I11" s="1120"/>
      <c r="J11" s="1121"/>
      <c r="K11" s="267">
        <v>257473</v>
      </c>
      <c r="L11" s="268">
        <v>11072</v>
      </c>
      <c r="M11" s="269">
        <v>7786</v>
      </c>
      <c r="N11" s="270">
        <v>42.2</v>
      </c>
    </row>
    <row r="12" spans="1:16" ht="13.5" customHeight="1">
      <c r="A12" s="248"/>
      <c r="B12" s="244"/>
      <c r="C12" s="244"/>
      <c r="D12" s="244"/>
      <c r="E12" s="244"/>
      <c r="F12" s="244"/>
      <c r="G12" s="1119" t="s">
        <v>483</v>
      </c>
      <c r="H12" s="1120"/>
      <c r="I12" s="1120"/>
      <c r="J12" s="1121"/>
      <c r="K12" s="267" t="s">
        <v>484</v>
      </c>
      <c r="L12" s="268" t="s">
        <v>484</v>
      </c>
      <c r="M12" s="269">
        <v>131</v>
      </c>
      <c r="N12" s="270" t="s">
        <v>484</v>
      </c>
    </row>
    <row r="13" spans="1:16" ht="13.5" customHeight="1">
      <c r="A13" s="248"/>
      <c r="B13" s="244"/>
      <c r="C13" s="244"/>
      <c r="D13" s="244"/>
      <c r="E13" s="244"/>
      <c r="F13" s="244"/>
      <c r="G13" s="1119" t="s">
        <v>485</v>
      </c>
      <c r="H13" s="1120"/>
      <c r="I13" s="1120"/>
      <c r="J13" s="1121"/>
      <c r="K13" s="267" t="s">
        <v>484</v>
      </c>
      <c r="L13" s="268" t="s">
        <v>484</v>
      </c>
      <c r="M13" s="269">
        <v>5</v>
      </c>
      <c r="N13" s="270" t="s">
        <v>484</v>
      </c>
    </row>
    <row r="14" spans="1:16" ht="13.5" customHeight="1">
      <c r="A14" s="248"/>
      <c r="B14" s="244"/>
      <c r="C14" s="244"/>
      <c r="D14" s="244"/>
      <c r="E14" s="244"/>
      <c r="F14" s="244"/>
      <c r="G14" s="1119" t="s">
        <v>486</v>
      </c>
      <c r="H14" s="1120"/>
      <c r="I14" s="1120"/>
      <c r="J14" s="1121"/>
      <c r="K14" s="267">
        <v>60427</v>
      </c>
      <c r="L14" s="268">
        <v>2598</v>
      </c>
      <c r="M14" s="269">
        <v>2777</v>
      </c>
      <c r="N14" s="270">
        <v>-6.4</v>
      </c>
    </row>
    <row r="15" spans="1:16" ht="13.5" customHeight="1">
      <c r="A15" s="248"/>
      <c r="B15" s="244"/>
      <c r="C15" s="244"/>
      <c r="D15" s="244"/>
      <c r="E15" s="244"/>
      <c r="F15" s="244"/>
      <c r="G15" s="1119" t="s">
        <v>487</v>
      </c>
      <c r="H15" s="1120"/>
      <c r="I15" s="1120"/>
      <c r="J15" s="1121"/>
      <c r="K15" s="267">
        <v>200</v>
      </c>
      <c r="L15" s="268">
        <v>9</v>
      </c>
      <c r="M15" s="269">
        <v>1317</v>
      </c>
      <c r="N15" s="270">
        <v>-99.3</v>
      </c>
    </row>
    <row r="16" spans="1:16">
      <c r="A16" s="248"/>
      <c r="B16" s="244"/>
      <c r="C16" s="244"/>
      <c r="D16" s="244"/>
      <c r="E16" s="244"/>
      <c r="F16" s="244"/>
      <c r="G16" s="1122" t="s">
        <v>488</v>
      </c>
      <c r="H16" s="1123"/>
      <c r="I16" s="1123"/>
      <c r="J16" s="1124"/>
      <c r="K16" s="268">
        <v>-158642</v>
      </c>
      <c r="L16" s="268">
        <v>-6822</v>
      </c>
      <c r="M16" s="269">
        <v>-6006</v>
      </c>
      <c r="N16" s="270">
        <v>13.6</v>
      </c>
    </row>
    <row r="17" spans="1:16">
      <c r="A17" s="248"/>
      <c r="B17" s="244"/>
      <c r="C17" s="244"/>
      <c r="D17" s="244"/>
      <c r="E17" s="244"/>
      <c r="F17" s="244"/>
      <c r="G17" s="1122" t="s">
        <v>168</v>
      </c>
      <c r="H17" s="1123"/>
      <c r="I17" s="1123"/>
      <c r="J17" s="1124"/>
      <c r="K17" s="268">
        <v>1661345</v>
      </c>
      <c r="L17" s="268">
        <v>71440</v>
      </c>
      <c r="M17" s="269">
        <v>70700</v>
      </c>
      <c r="N17" s="270">
        <v>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6.36</v>
      </c>
      <c r="L21" s="281">
        <v>6.73</v>
      </c>
      <c r="M21" s="282">
        <v>-0.37</v>
      </c>
      <c r="N21" s="249"/>
      <c r="O21" s="283"/>
      <c r="P21" s="279"/>
    </row>
    <row r="22" spans="1:16" s="284" customFormat="1">
      <c r="A22" s="279"/>
      <c r="B22" s="249"/>
      <c r="C22" s="249"/>
      <c r="D22" s="249"/>
      <c r="E22" s="249"/>
      <c r="F22" s="249"/>
      <c r="G22" s="1114" t="s">
        <v>494</v>
      </c>
      <c r="H22" s="1115"/>
      <c r="I22" s="1115"/>
      <c r="J22" s="1116"/>
      <c r="K22" s="285">
        <v>95.5</v>
      </c>
      <c r="L22" s="286">
        <v>96.8</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699556</v>
      </c>
      <c r="L32" s="294">
        <v>30082</v>
      </c>
      <c r="M32" s="295">
        <v>33640</v>
      </c>
      <c r="N32" s="296">
        <v>-10.6</v>
      </c>
    </row>
    <row r="33" spans="1:16" ht="13.5" customHeight="1">
      <c r="A33" s="248"/>
      <c r="B33" s="244"/>
      <c r="C33" s="244"/>
      <c r="D33" s="244"/>
      <c r="E33" s="244"/>
      <c r="F33" s="244"/>
      <c r="G33" s="1130" t="s">
        <v>498</v>
      </c>
      <c r="H33" s="1131"/>
      <c r="I33" s="1131"/>
      <c r="J33" s="1132"/>
      <c r="K33" s="294" t="s">
        <v>484</v>
      </c>
      <c r="L33" s="294" t="s">
        <v>484</v>
      </c>
      <c r="M33" s="295" t="s">
        <v>484</v>
      </c>
      <c r="N33" s="296" t="s">
        <v>484</v>
      </c>
    </row>
    <row r="34" spans="1:16" ht="27" customHeight="1">
      <c r="A34" s="248"/>
      <c r="B34" s="244"/>
      <c r="C34" s="244"/>
      <c r="D34" s="244"/>
      <c r="E34" s="244"/>
      <c r="F34" s="244"/>
      <c r="G34" s="1130" t="s">
        <v>499</v>
      </c>
      <c r="H34" s="1131"/>
      <c r="I34" s="1131"/>
      <c r="J34" s="1132"/>
      <c r="K34" s="294" t="s">
        <v>484</v>
      </c>
      <c r="L34" s="294" t="s">
        <v>484</v>
      </c>
      <c r="M34" s="295">
        <v>3</v>
      </c>
      <c r="N34" s="296" t="s">
        <v>484</v>
      </c>
    </row>
    <row r="35" spans="1:16" ht="27" customHeight="1">
      <c r="A35" s="248"/>
      <c r="B35" s="244"/>
      <c r="C35" s="244"/>
      <c r="D35" s="244"/>
      <c r="E35" s="244"/>
      <c r="F35" s="244"/>
      <c r="G35" s="1130" t="s">
        <v>500</v>
      </c>
      <c r="H35" s="1131"/>
      <c r="I35" s="1131"/>
      <c r="J35" s="1132"/>
      <c r="K35" s="294">
        <v>145546</v>
      </c>
      <c r="L35" s="294">
        <v>6259</v>
      </c>
      <c r="M35" s="295">
        <v>10374</v>
      </c>
      <c r="N35" s="296">
        <v>-39.700000000000003</v>
      </c>
    </row>
    <row r="36" spans="1:16" ht="27" customHeight="1">
      <c r="A36" s="248"/>
      <c r="B36" s="244"/>
      <c r="C36" s="244"/>
      <c r="D36" s="244"/>
      <c r="E36" s="244"/>
      <c r="F36" s="244"/>
      <c r="G36" s="1130" t="s">
        <v>501</v>
      </c>
      <c r="H36" s="1131"/>
      <c r="I36" s="1131"/>
      <c r="J36" s="1132"/>
      <c r="K36" s="294">
        <v>10113</v>
      </c>
      <c r="L36" s="294">
        <v>435</v>
      </c>
      <c r="M36" s="295">
        <v>2665</v>
      </c>
      <c r="N36" s="296">
        <v>-83.7</v>
      </c>
    </row>
    <row r="37" spans="1:16" ht="13.5" customHeight="1">
      <c r="A37" s="248"/>
      <c r="B37" s="244"/>
      <c r="C37" s="244"/>
      <c r="D37" s="244"/>
      <c r="E37" s="244"/>
      <c r="F37" s="244"/>
      <c r="G37" s="1130" t="s">
        <v>502</v>
      </c>
      <c r="H37" s="1131"/>
      <c r="I37" s="1131"/>
      <c r="J37" s="1132"/>
      <c r="K37" s="294" t="s">
        <v>484</v>
      </c>
      <c r="L37" s="294" t="s">
        <v>484</v>
      </c>
      <c r="M37" s="295">
        <v>1343</v>
      </c>
      <c r="N37" s="296" t="s">
        <v>484</v>
      </c>
    </row>
    <row r="38" spans="1:16" ht="27" customHeight="1">
      <c r="A38" s="248"/>
      <c r="B38" s="244"/>
      <c r="C38" s="244"/>
      <c r="D38" s="244"/>
      <c r="E38" s="244"/>
      <c r="F38" s="244"/>
      <c r="G38" s="1133" t="s">
        <v>503</v>
      </c>
      <c r="H38" s="1134"/>
      <c r="I38" s="1134"/>
      <c r="J38" s="1135"/>
      <c r="K38" s="297">
        <v>932</v>
      </c>
      <c r="L38" s="297">
        <v>40</v>
      </c>
      <c r="M38" s="298">
        <v>2</v>
      </c>
      <c r="N38" s="299">
        <v>1900</v>
      </c>
      <c r="O38" s="293"/>
    </row>
    <row r="39" spans="1:16">
      <c r="A39" s="248"/>
      <c r="B39" s="244"/>
      <c r="C39" s="244"/>
      <c r="D39" s="244"/>
      <c r="E39" s="244"/>
      <c r="F39" s="244"/>
      <c r="G39" s="1133" t="s">
        <v>504</v>
      </c>
      <c r="H39" s="1134"/>
      <c r="I39" s="1134"/>
      <c r="J39" s="1135"/>
      <c r="K39" s="300">
        <v>-205474</v>
      </c>
      <c r="L39" s="300">
        <v>-8836</v>
      </c>
      <c r="M39" s="301">
        <v>-3110</v>
      </c>
      <c r="N39" s="302">
        <v>184.1</v>
      </c>
      <c r="O39" s="293"/>
    </row>
    <row r="40" spans="1:16" ht="27" customHeight="1">
      <c r="A40" s="248"/>
      <c r="B40" s="244"/>
      <c r="C40" s="244"/>
      <c r="D40" s="244"/>
      <c r="E40" s="244"/>
      <c r="F40" s="244"/>
      <c r="G40" s="1130" t="s">
        <v>505</v>
      </c>
      <c r="H40" s="1131"/>
      <c r="I40" s="1131"/>
      <c r="J40" s="1132"/>
      <c r="K40" s="300">
        <v>-667427</v>
      </c>
      <c r="L40" s="300">
        <v>-28700</v>
      </c>
      <c r="M40" s="301">
        <v>-31707</v>
      </c>
      <c r="N40" s="302">
        <v>-9.5</v>
      </c>
      <c r="O40" s="293"/>
    </row>
    <row r="41" spans="1:16">
      <c r="A41" s="248"/>
      <c r="B41" s="244"/>
      <c r="C41" s="244"/>
      <c r="D41" s="244"/>
      <c r="E41" s="244"/>
      <c r="F41" s="244"/>
      <c r="G41" s="1136" t="s">
        <v>280</v>
      </c>
      <c r="H41" s="1137"/>
      <c r="I41" s="1137"/>
      <c r="J41" s="1138"/>
      <c r="K41" s="294">
        <v>-16754</v>
      </c>
      <c r="L41" s="300">
        <v>-720</v>
      </c>
      <c r="M41" s="301">
        <v>13210</v>
      </c>
      <c r="N41" s="302">
        <v>-105.5</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1113214</v>
      </c>
      <c r="J51" s="320">
        <v>48665</v>
      </c>
      <c r="K51" s="321">
        <v>194.8</v>
      </c>
      <c r="L51" s="322">
        <v>49426</v>
      </c>
      <c r="M51" s="323">
        <v>4.5999999999999996</v>
      </c>
      <c r="N51" s="324">
        <v>190.2</v>
      </c>
    </row>
    <row r="52" spans="1:14">
      <c r="A52" s="248"/>
      <c r="B52" s="244"/>
      <c r="C52" s="244"/>
      <c r="D52" s="244"/>
      <c r="E52" s="244"/>
      <c r="F52" s="244"/>
      <c r="G52" s="325"/>
      <c r="H52" s="326" t="s">
        <v>516</v>
      </c>
      <c r="I52" s="327">
        <v>797287</v>
      </c>
      <c r="J52" s="328">
        <v>34854</v>
      </c>
      <c r="K52" s="329">
        <v>258.39999999999998</v>
      </c>
      <c r="L52" s="330">
        <v>26568</v>
      </c>
      <c r="M52" s="331">
        <v>-4.5999999999999996</v>
      </c>
      <c r="N52" s="332">
        <v>263</v>
      </c>
    </row>
    <row r="53" spans="1:14">
      <c r="A53" s="248"/>
      <c r="B53" s="244"/>
      <c r="C53" s="244"/>
      <c r="D53" s="244"/>
      <c r="E53" s="244"/>
      <c r="F53" s="244"/>
      <c r="G53" s="310" t="s">
        <v>517</v>
      </c>
      <c r="H53" s="311"/>
      <c r="I53" s="319">
        <v>167057</v>
      </c>
      <c r="J53" s="320">
        <v>7294</v>
      </c>
      <c r="K53" s="321">
        <v>-85</v>
      </c>
      <c r="L53" s="322">
        <v>42839</v>
      </c>
      <c r="M53" s="323">
        <v>-13.3</v>
      </c>
      <c r="N53" s="324">
        <v>-71.7</v>
      </c>
    </row>
    <row r="54" spans="1:14">
      <c r="A54" s="248"/>
      <c r="B54" s="244"/>
      <c r="C54" s="244"/>
      <c r="D54" s="244"/>
      <c r="E54" s="244"/>
      <c r="F54" s="244"/>
      <c r="G54" s="325"/>
      <c r="H54" s="326" t="s">
        <v>516</v>
      </c>
      <c r="I54" s="327">
        <v>143612</v>
      </c>
      <c r="J54" s="328">
        <v>6271</v>
      </c>
      <c r="K54" s="329">
        <v>-82</v>
      </c>
      <c r="L54" s="330">
        <v>22027</v>
      </c>
      <c r="M54" s="331">
        <v>-17.100000000000001</v>
      </c>
      <c r="N54" s="332">
        <v>-64.900000000000006</v>
      </c>
    </row>
    <row r="55" spans="1:14">
      <c r="A55" s="248"/>
      <c r="B55" s="244"/>
      <c r="C55" s="244"/>
      <c r="D55" s="244"/>
      <c r="E55" s="244"/>
      <c r="F55" s="244"/>
      <c r="G55" s="310" t="s">
        <v>518</v>
      </c>
      <c r="H55" s="311"/>
      <c r="I55" s="319">
        <v>1839713</v>
      </c>
      <c r="J55" s="320">
        <v>79925</v>
      </c>
      <c r="K55" s="321">
        <v>995.8</v>
      </c>
      <c r="L55" s="322">
        <v>46819</v>
      </c>
      <c r="M55" s="323">
        <v>9.3000000000000007</v>
      </c>
      <c r="N55" s="324">
        <v>986.5</v>
      </c>
    </row>
    <row r="56" spans="1:14">
      <c r="A56" s="248"/>
      <c r="B56" s="244"/>
      <c r="C56" s="244"/>
      <c r="D56" s="244"/>
      <c r="E56" s="244"/>
      <c r="F56" s="244"/>
      <c r="G56" s="325"/>
      <c r="H56" s="326" t="s">
        <v>516</v>
      </c>
      <c r="I56" s="327">
        <v>1697963</v>
      </c>
      <c r="J56" s="328">
        <v>73767</v>
      </c>
      <c r="K56" s="329">
        <v>1076.3</v>
      </c>
      <c r="L56" s="330">
        <v>24121</v>
      </c>
      <c r="M56" s="331">
        <v>9.5</v>
      </c>
      <c r="N56" s="332">
        <v>1066.8</v>
      </c>
    </row>
    <row r="57" spans="1:14">
      <c r="A57" s="248"/>
      <c r="B57" s="244"/>
      <c r="C57" s="244"/>
      <c r="D57" s="244"/>
      <c r="E57" s="244"/>
      <c r="F57" s="244"/>
      <c r="G57" s="310" t="s">
        <v>519</v>
      </c>
      <c r="H57" s="311"/>
      <c r="I57" s="319">
        <v>880858</v>
      </c>
      <c r="J57" s="320">
        <v>38039</v>
      </c>
      <c r="K57" s="321">
        <v>-52.4</v>
      </c>
      <c r="L57" s="322">
        <v>53270</v>
      </c>
      <c r="M57" s="323">
        <v>13.8</v>
      </c>
      <c r="N57" s="324">
        <v>-66.2</v>
      </c>
    </row>
    <row r="58" spans="1:14">
      <c r="A58" s="248"/>
      <c r="B58" s="244"/>
      <c r="C58" s="244"/>
      <c r="D58" s="244"/>
      <c r="E58" s="244"/>
      <c r="F58" s="244"/>
      <c r="G58" s="325"/>
      <c r="H58" s="326" t="s">
        <v>516</v>
      </c>
      <c r="I58" s="327">
        <v>197872</v>
      </c>
      <c r="J58" s="328">
        <v>8545</v>
      </c>
      <c r="K58" s="329">
        <v>-88.4</v>
      </c>
      <c r="L58" s="330">
        <v>24316</v>
      </c>
      <c r="M58" s="331">
        <v>0.8</v>
      </c>
      <c r="N58" s="332">
        <v>-89.2</v>
      </c>
    </row>
    <row r="59" spans="1:14">
      <c r="A59" s="248"/>
      <c r="B59" s="244"/>
      <c r="C59" s="244"/>
      <c r="D59" s="244"/>
      <c r="E59" s="244"/>
      <c r="F59" s="244"/>
      <c r="G59" s="310" t="s">
        <v>520</v>
      </c>
      <c r="H59" s="311"/>
      <c r="I59" s="319">
        <v>2285178</v>
      </c>
      <c r="J59" s="320">
        <v>98266</v>
      </c>
      <c r="K59" s="321">
        <v>158.30000000000001</v>
      </c>
      <c r="L59" s="322">
        <v>53292</v>
      </c>
      <c r="M59" s="323">
        <v>0</v>
      </c>
      <c r="N59" s="324">
        <v>158.30000000000001</v>
      </c>
    </row>
    <row r="60" spans="1:14">
      <c r="A60" s="248"/>
      <c r="B60" s="244"/>
      <c r="C60" s="244"/>
      <c r="D60" s="244"/>
      <c r="E60" s="244"/>
      <c r="F60" s="244"/>
      <c r="G60" s="325"/>
      <c r="H60" s="326" t="s">
        <v>516</v>
      </c>
      <c r="I60" s="333">
        <v>584697</v>
      </c>
      <c r="J60" s="328">
        <v>25143</v>
      </c>
      <c r="K60" s="329">
        <v>194.2</v>
      </c>
      <c r="L60" s="330">
        <v>28900</v>
      </c>
      <c r="M60" s="331">
        <v>18.899999999999999</v>
      </c>
      <c r="N60" s="332">
        <v>175.3</v>
      </c>
    </row>
    <row r="61" spans="1:14">
      <c r="A61" s="248"/>
      <c r="B61" s="244"/>
      <c r="C61" s="244"/>
      <c r="D61" s="244"/>
      <c r="E61" s="244"/>
      <c r="F61" s="244"/>
      <c r="G61" s="310" t="s">
        <v>521</v>
      </c>
      <c r="H61" s="334"/>
      <c r="I61" s="335">
        <v>1257204</v>
      </c>
      <c r="J61" s="336">
        <v>54438</v>
      </c>
      <c r="K61" s="337">
        <v>242.3</v>
      </c>
      <c r="L61" s="338">
        <v>49129</v>
      </c>
      <c r="M61" s="339">
        <v>2.9</v>
      </c>
      <c r="N61" s="324">
        <v>239.4</v>
      </c>
    </row>
    <row r="62" spans="1:14">
      <c r="A62" s="248"/>
      <c r="B62" s="244"/>
      <c r="C62" s="244"/>
      <c r="D62" s="244"/>
      <c r="E62" s="244"/>
      <c r="F62" s="244"/>
      <c r="G62" s="325"/>
      <c r="H62" s="326" t="s">
        <v>516</v>
      </c>
      <c r="I62" s="327">
        <v>684286</v>
      </c>
      <c r="J62" s="328">
        <v>29716</v>
      </c>
      <c r="K62" s="329">
        <v>271.7</v>
      </c>
      <c r="L62" s="330">
        <v>25186</v>
      </c>
      <c r="M62" s="331">
        <v>1.5</v>
      </c>
      <c r="N62" s="332">
        <v>270.2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36.840000000000003</v>
      </c>
      <c r="G47" s="12">
        <v>41.51</v>
      </c>
      <c r="H47" s="12">
        <v>19.59</v>
      </c>
      <c r="I47" s="12">
        <v>24.08</v>
      </c>
      <c r="J47" s="13">
        <v>24.19</v>
      </c>
    </row>
    <row r="48" spans="2:10" ht="57.75" customHeight="1">
      <c r="B48" s="14"/>
      <c r="C48" s="1141" t="s">
        <v>4</v>
      </c>
      <c r="D48" s="1141"/>
      <c r="E48" s="1142"/>
      <c r="F48" s="15">
        <v>8.64</v>
      </c>
      <c r="G48" s="16">
        <v>8.92</v>
      </c>
      <c r="H48" s="16">
        <v>21.27</v>
      </c>
      <c r="I48" s="16">
        <v>9.85</v>
      </c>
      <c r="J48" s="17">
        <v>5.93</v>
      </c>
    </row>
    <row r="49" spans="2:10" ht="57.75" customHeight="1" thickBot="1">
      <c r="B49" s="18"/>
      <c r="C49" s="1143" t="s">
        <v>5</v>
      </c>
      <c r="D49" s="1143"/>
      <c r="E49" s="1144"/>
      <c r="F49" s="19">
        <v>1.58</v>
      </c>
      <c r="G49" s="20">
        <v>5.0599999999999996</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531</v>
      </c>
      <c r="D34" s="1151"/>
      <c r="E34" s="1152"/>
      <c r="F34" s="32" t="s">
        <v>532</v>
      </c>
      <c r="G34" s="33" t="s">
        <v>533</v>
      </c>
      <c r="H34" s="33" t="s">
        <v>534</v>
      </c>
      <c r="I34" s="33" t="s">
        <v>535</v>
      </c>
      <c r="J34" s="34" t="s">
        <v>536</v>
      </c>
      <c r="K34" s="22"/>
      <c r="L34" s="22"/>
      <c r="M34" s="22"/>
      <c r="N34" s="22"/>
      <c r="O34" s="22"/>
      <c r="P34" s="22"/>
    </row>
    <row r="35" spans="1:16" ht="39" customHeight="1">
      <c r="A35" s="22"/>
      <c r="B35" s="35"/>
      <c r="C35" s="1145" t="s">
        <v>537</v>
      </c>
      <c r="D35" s="1146"/>
      <c r="E35" s="1147"/>
      <c r="F35" s="36" t="s">
        <v>538</v>
      </c>
      <c r="G35" s="37">
        <v>0</v>
      </c>
      <c r="H35" s="37">
        <v>0.3</v>
      </c>
      <c r="I35" s="37" t="s">
        <v>539</v>
      </c>
      <c r="J35" s="38" t="s">
        <v>540</v>
      </c>
      <c r="K35" s="22"/>
      <c r="L35" s="22"/>
      <c r="M35" s="22"/>
      <c r="N35" s="22"/>
      <c r="O35" s="22"/>
      <c r="P35" s="22"/>
    </row>
    <row r="36" spans="1:16" ht="39" customHeight="1">
      <c r="A36" s="22"/>
      <c r="B36" s="35"/>
      <c r="C36" s="1145" t="s">
        <v>541</v>
      </c>
      <c r="D36" s="1146"/>
      <c r="E36" s="1147"/>
      <c r="F36" s="36">
        <v>8.32</v>
      </c>
      <c r="G36" s="37">
        <v>10.130000000000001</v>
      </c>
      <c r="H36" s="37">
        <v>11.39</v>
      </c>
      <c r="I36" s="37">
        <v>13.09</v>
      </c>
      <c r="J36" s="38">
        <v>12.62</v>
      </c>
      <c r="K36" s="22"/>
      <c r="L36" s="22"/>
      <c r="M36" s="22"/>
      <c r="N36" s="22"/>
      <c r="O36" s="22"/>
      <c r="P36" s="22"/>
    </row>
    <row r="37" spans="1:16" ht="39" customHeight="1">
      <c r="A37" s="22"/>
      <c r="B37" s="35"/>
      <c r="C37" s="1145" t="s">
        <v>542</v>
      </c>
      <c r="D37" s="1146"/>
      <c r="E37" s="1147"/>
      <c r="F37" s="36">
        <v>13.74</v>
      </c>
      <c r="G37" s="37">
        <v>14.09</v>
      </c>
      <c r="H37" s="37">
        <v>20.32</v>
      </c>
      <c r="I37" s="37">
        <v>12.19</v>
      </c>
      <c r="J37" s="38">
        <v>7.57</v>
      </c>
      <c r="K37" s="22"/>
      <c r="L37" s="22"/>
      <c r="M37" s="22"/>
      <c r="N37" s="22"/>
      <c r="O37" s="22"/>
      <c r="P37" s="22"/>
    </row>
    <row r="38" spans="1:16" ht="39" customHeight="1">
      <c r="A38" s="22"/>
      <c r="B38" s="35"/>
      <c r="C38" s="1145" t="s">
        <v>543</v>
      </c>
      <c r="D38" s="1146"/>
      <c r="E38" s="1147"/>
      <c r="F38" s="36" t="s">
        <v>484</v>
      </c>
      <c r="G38" s="37" t="s">
        <v>484</v>
      </c>
      <c r="H38" s="37">
        <v>6.15</v>
      </c>
      <c r="I38" s="37">
        <v>2.81</v>
      </c>
      <c r="J38" s="38">
        <v>3.64</v>
      </c>
      <c r="K38" s="22"/>
      <c r="L38" s="22"/>
      <c r="M38" s="22"/>
      <c r="N38" s="22"/>
      <c r="O38" s="22"/>
      <c r="P38" s="22"/>
    </row>
    <row r="39" spans="1:16" ht="39" customHeight="1">
      <c r="A39" s="22"/>
      <c r="B39" s="35"/>
      <c r="C39" s="1145" t="s">
        <v>544</v>
      </c>
      <c r="D39" s="1146"/>
      <c r="E39" s="1147"/>
      <c r="F39" s="36">
        <v>2.08</v>
      </c>
      <c r="G39" s="37">
        <v>2.92</v>
      </c>
      <c r="H39" s="37">
        <v>2.9</v>
      </c>
      <c r="I39" s="37">
        <v>1.81</v>
      </c>
      <c r="J39" s="38">
        <v>1.68</v>
      </c>
      <c r="K39" s="22"/>
      <c r="L39" s="22"/>
      <c r="M39" s="22"/>
      <c r="N39" s="22"/>
      <c r="O39" s="22"/>
      <c r="P39" s="22"/>
    </row>
    <row r="40" spans="1:16" ht="39" customHeight="1">
      <c r="A40" s="22"/>
      <c r="B40" s="35"/>
      <c r="C40" s="1145" t="s">
        <v>545</v>
      </c>
      <c r="D40" s="1146"/>
      <c r="E40" s="1147"/>
      <c r="F40" s="36">
        <v>0</v>
      </c>
      <c r="G40" s="37">
        <v>0</v>
      </c>
      <c r="H40" s="37">
        <v>0.05</v>
      </c>
      <c r="I40" s="37">
        <v>0</v>
      </c>
      <c r="J40" s="38">
        <v>0.01</v>
      </c>
      <c r="K40" s="22"/>
      <c r="L40" s="22"/>
      <c r="M40" s="22"/>
      <c r="N40" s="22"/>
      <c r="O40" s="22"/>
      <c r="P40" s="22"/>
    </row>
    <row r="41" spans="1:16" ht="39" customHeight="1">
      <c r="A41" s="22"/>
      <c r="B41" s="35"/>
      <c r="C41" s="1145" t="s">
        <v>546</v>
      </c>
      <c r="D41" s="1146"/>
      <c r="E41" s="1147"/>
      <c r="F41" s="36">
        <v>0.22</v>
      </c>
      <c r="G41" s="37">
        <v>0.21</v>
      </c>
      <c r="H41" s="37">
        <v>0.02</v>
      </c>
      <c r="I41" s="37">
        <v>0.01</v>
      </c>
      <c r="J41" s="38">
        <v>0</v>
      </c>
      <c r="K41" s="22"/>
      <c r="L41" s="22"/>
      <c r="M41" s="22"/>
      <c r="N41" s="22"/>
      <c r="O41" s="22"/>
      <c r="P41" s="22"/>
    </row>
    <row r="42" spans="1:16" ht="39" customHeight="1">
      <c r="A42" s="22"/>
      <c r="B42" s="39"/>
      <c r="C42" s="1145" t="s">
        <v>547</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548</v>
      </c>
      <c r="D43" s="1149"/>
      <c r="E43" s="1150"/>
      <c r="F43" s="41">
        <v>0.01</v>
      </c>
      <c r="G43" s="42">
        <v>0.08</v>
      </c>
      <c r="H43" s="42">
        <v>0.15</v>
      </c>
      <c r="I43" s="42">
        <v>0.14000000000000001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961</v>
      </c>
      <c r="L45" s="60">
        <v>905</v>
      </c>
      <c r="M45" s="60">
        <v>814</v>
      </c>
      <c r="N45" s="60">
        <v>741</v>
      </c>
      <c r="O45" s="61">
        <v>700</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156</v>
      </c>
      <c r="L48" s="64">
        <v>170</v>
      </c>
      <c r="M48" s="64">
        <v>173</v>
      </c>
      <c r="N48" s="64">
        <v>155</v>
      </c>
      <c r="O48" s="65">
        <v>146</v>
      </c>
      <c r="P48" s="48"/>
      <c r="Q48" s="48"/>
      <c r="R48" s="48"/>
      <c r="S48" s="48"/>
      <c r="T48" s="48"/>
      <c r="U48" s="48"/>
    </row>
    <row r="49" spans="1:21" ht="30.75" customHeight="1">
      <c r="A49" s="48"/>
      <c r="B49" s="1163"/>
      <c r="C49" s="1164"/>
      <c r="D49" s="62"/>
      <c r="E49" s="1155" t="s">
        <v>16</v>
      </c>
      <c r="F49" s="1155"/>
      <c r="G49" s="1155"/>
      <c r="H49" s="1155"/>
      <c r="I49" s="1155"/>
      <c r="J49" s="1156"/>
      <c r="K49" s="63">
        <v>10</v>
      </c>
      <c r="L49" s="64">
        <v>8</v>
      </c>
      <c r="M49" s="64">
        <v>11</v>
      </c>
      <c r="N49" s="64">
        <v>19</v>
      </c>
      <c r="O49" s="65">
        <v>10</v>
      </c>
      <c r="P49" s="48"/>
      <c r="Q49" s="48"/>
      <c r="R49" s="48"/>
      <c r="S49" s="48"/>
      <c r="T49" s="48"/>
      <c r="U49" s="48"/>
    </row>
    <row r="50" spans="1:21" ht="30.75" customHeight="1">
      <c r="A50" s="48"/>
      <c r="B50" s="1163"/>
      <c r="C50" s="1164"/>
      <c r="D50" s="62"/>
      <c r="E50" s="1155" t="s">
        <v>17</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484</v>
      </c>
      <c r="M51" s="64" t="s">
        <v>484</v>
      </c>
      <c r="N51" s="64" t="s">
        <v>484</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870</v>
      </c>
      <c r="L52" s="64">
        <v>897</v>
      </c>
      <c r="M52" s="64">
        <v>823</v>
      </c>
      <c r="N52" s="64">
        <v>853</v>
      </c>
      <c r="O52" s="65">
        <v>872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258</v>
      </c>
      <c r="L53" s="69">
        <v>186</v>
      </c>
      <c r="M53" s="69">
        <v>175</v>
      </c>
      <c r="N53" s="69">
        <v>62</v>
      </c>
      <c r="O53" s="70">
        <v>-15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2016-04-13T08:00:19Z</cp:lastPrinted>
  <dcterms:created xsi:type="dcterms:W3CDTF">2016-02-15T01:51:18Z</dcterms:created>
  <dcterms:modified xsi:type="dcterms:W3CDTF">2016-04-13T08:03:21Z</dcterms:modified>
</cp:coreProperties>
</file>