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BW37" i="9" s="1"/>
  <c r="BW38" i="9" s="1"/>
  <c r="BW39" i="9" s="1"/>
  <c r="BW40" i="9" s="1"/>
  <c r="BW41" i="9" s="1"/>
  <c r="BE35" i="9"/>
  <c r="AM35" i="9"/>
  <c r="BW34" i="9"/>
  <c r="C34" i="9"/>
  <c r="C35" i="9" s="1"/>
  <c r="CO34" i="9" l="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<sst xmlns="http://schemas.openxmlformats.org/spreadsheetml/2006/main" count="1001" uniqueCount="546">
  <si>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</si>
  <si>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</si>
  <si>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</si>
  <si>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</si>
  <si>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</si>
  <si>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</si>
  <si>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</si>
  <si>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</si>
  <si>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</si>
  <si>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</si>
  <si>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</si>
  <si>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</si>
  <si>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</si>
  <si>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</si>
  <si>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</si>
  <si>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</si>
  <si>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</si>
  <si>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</si>
  <si>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</si>
  <si>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</si>
  <si>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</si>
  <si>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</si>
  <si>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</si>
  <si>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</si>
  <si>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</si>
  <si>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</si>
  <si>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</si>
  <si>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</si>
  <si>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</si>
  <si>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</si>
  <si>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</si>
  <si>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</si>
  <si>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</si>
  <si>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</si>
  <si>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</si>
  <si>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</si>
  <si>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</si>
  <si>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</si>
  <si>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</si>
  <si>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</si>
  <si>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</si>
  <si>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</si>
  <si>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</si>
  <si>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</si>
  <si>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</si>
  <si>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</si>
  <si>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</si>
  <si>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</si>
  <si>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</si>
  <si>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</si>
  <si>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</si>
  <si>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</si>
  <si>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</si>
  <si>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</si>
  <si>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</si>
  <si>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</si>
  <si>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</si>
  <si>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</si>
  <si>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</si>
  <si>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</si>
  <si>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</si>
  <si>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</si>
  <si>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</si>
  <si>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</si>
  <si>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</si>
  <si>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</si>
  <si>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</si>
  <si>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</si>
  <si>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</si>
  <si>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</si>
  <si>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</si>
  <si>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</si>
  <si>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</si>
  <si>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</si>
  <si>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</si>
  <si>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</si>
  <si>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</si>
  <si>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</si>
  <si>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</si>
  <si>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</si>
  <si>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</si>
  <si>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</si>
  <si>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</si>
  <si>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</si>
  <si>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</si>
  <si>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</si>
  <si>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</si>
  <si>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</si>
  <si>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</si>
  <si>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</si>
  <si>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</si>
  <si>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</si>
  <si>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</si>
  <si>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</si>
  <si>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</si>
  <si>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</si>
  <si>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</si>
  <si>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</si>
  <si>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</si>
  <si>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</si>
  <si>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</si>
  <si>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</si>
  <si>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</si>
  <si>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</si>
  <si>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</si>
  <si>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</si>
  <si>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</si>
  <si>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</si>
  <si>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</si>
  <si>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</si>
  <si>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</si>
  <si>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</si>
  <si>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</si>
  <si>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</si>
  <si>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</si>
  <si>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</si>
  <si>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</si>
  <si>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</si>
  <si>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</si>
  <si>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</si>
  <si>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</si>
  <si>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</si>
  <si>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</si>
  <si>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</si>
  <si>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</si>
  <si>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</si>
  <si>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</si>
  <si>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</si>
  <si>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</si>
  <si>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</si>
  <si>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</si>
  <si>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</si>
  <si>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</si>
  <si>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</si>
  <si>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</si>
  <si>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</si>
  <si>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</si>
  <si>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</si>
  <si>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</si>
  <si>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</si>
  <si>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</si>
  <si>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</si>
  <si>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</si>
  <si>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</si>
  <si>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</si>
  <si>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</si>
  <si>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</si>
  <si>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</si>
  <si>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</si>
  <si>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</si>
  <si>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</si>
  <si>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</si>
  <si>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</si>
  <si>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</si>
  <si>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</si>
  <si>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</si>
  <si>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</si>
  <si>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</si>
  <si>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</si>
  <si>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</si>
  <si>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</si>
  <si>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</si>
  <si>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</si>
  <si>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</si>
  <si>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</si>
  <si>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</si>
  <si>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</si>
  <si>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</si>
  <si>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</si>
  <si>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</si>
  <si>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</si>
  <si>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</si>
  <si>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</si>
  <si>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</si>
  <si>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</si>
  <si>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</si>
  <si>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</si>
  <si>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</si>
  <si>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</si>
  <si>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</si>
  <si>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</si>
  <si>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</si>
  <si>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</si>
  <si>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</si>
  <si>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</si>
  <si>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</si>
  <si>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</si>
  <si>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</si>
  <si>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</si>
  <si>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</si>
  <si>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</si>
  <si>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</si>
  <si>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</si>
  <si>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</si>
  <si>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</si>
  <si>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奈良県川西町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</si>
  <si>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</si>
  <si>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</si>
  <si>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</si>
  <si>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</si>
  <si>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</si>
  <si>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</si>
  <si>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</si>
  <si>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</si>
  <si>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</si>
  <si>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</si>
  <si>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</si>
  <si>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</si>
  <si>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</si>
  <si>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</si>
  <si>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</si>
  <si>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</si>
  <si>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</si>
  <si>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</si>
  <si>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</si>
  <si>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</si>
  <si>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</si>
  <si>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</si>
  <si>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</si>
  <si>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</si>
  <si>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</si>
  <si>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</si>
  <si>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</si>
  <si>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</si>
  <si>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</si>
  <si>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</si>
  <si>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</si>
  <si>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</si>
  <si>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</si>
  <si>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</si>
  <si>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</si>
  <si>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</si>
  <si>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</si>
  <si>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</si>
  <si>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</si>
  <si>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</si>
  <si>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</si>
  <si>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</si>
  <si>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</si>
  <si>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</si>
  <si>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</si>
  <si>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</si>
  <si>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</si>
  <si>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</si>
  <si>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</si>
  <si>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</si>
  <si>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</si>
  <si>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</si>
  <si>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</si>
  <si>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</si>
  <si>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</si>
  <si>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</si>
  <si>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</si>
  <si>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</si>
  <si>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</si>
  <si>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</si>
  <si>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</si>
  <si>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</si>
  <si>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</si>
  <si>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</si>
  <si>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</si>
  <si>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</si>
  <si>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</si>
  <si>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</si>
  <si>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</si>
  <si>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</si>
  <si>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</si>
  <si>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</si>
  <si>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</si>
  <si>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</si>
  <si>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</si>
  <si>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</si>
  <si>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</si>
  <si>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</si>
  <si>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</si>
  <si>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</si>
  <si>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</si>
  <si>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</si>
  <si>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</si>
  <si>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</si>
  <si>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</si>
  <si>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</si>
  <si>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</si>
  <si>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</si>
  <si>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</si>
  <si>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</si>
  <si>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</si>
  <si>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</si>
  <si>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</si>
  <si>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</si>
  <si>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</si>
  <si>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</si>
  <si>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</si>
  <si>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</si>
  <si>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</si>
  <si>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</si>
  <si>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</si>
  <si>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</si>
  <si>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</si>
  <si>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</si>
  <si>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</si>
  <si>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</si>
  <si>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</si>
  <si>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</si>
  <si>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</si>
  <si>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</si>
  <si>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</si>
  <si>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</si>
  <si>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</si>
  <si>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</si>
  <si>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</si>
  <si>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</si>
  <si>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</si>
  <si>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</si>
  <si>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</si>
  <si>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</si>
  <si>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</si>
  <si>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</si>
  <si>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</si>
  <si>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</si>
  <si>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</si>
  <si>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</si>
  <si>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</si>
  <si>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</si>
  <si>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</si>
  <si>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</si>
  <si>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</si>
  <si>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</si>
  <si>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</si>
  <si>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</si>
  <si>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</si>
  <si>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</si>
  <si>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</si>
  <si>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</si>
  <si>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</si>
  <si>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</si>
  <si>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</si>
  <si>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</si>
  <si>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</si>
  <si>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</si>
  <si>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</si>
  <si>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</si>
  <si>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</si>
  <si>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</si>
  <si>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</si>
  <si>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</si>
  <si>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奈良県川西町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</si>
  <si>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</si>
  <si>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</si>
  <si>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</si>
  <si>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</si>
  <si>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</si>
  <si>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</si>
  <si>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</si>
  <si>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</si>
  <si>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</si>
  <si>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</si>
  <si>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</si>
  <si>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</si>
  <si>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</si>
  <si>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</si>
  <si>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</si>
  <si>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</si>
  <si>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</si>
  <si>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</si>
  <si>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</si>
  <si>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</si>
  <si>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</si>
  <si>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</si>
  <si>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</si>
  <si>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</si>
  <si>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</si>
  <si>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</si>
  <si>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</si>
  <si>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</si>
  <si>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</si>
  <si>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</si>
  <si>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</si>
  <si>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</si>
  <si>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</si>
  <si>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</si>
  <si>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</si>
  <si>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</si>
  <si>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</si>
  <si>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</si>
  <si>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</si>
  <si>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</si>
  <si>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</si>
  <si>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</si>
  <si>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</si>
  <si>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</si>
  <si>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</si>
  <si>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</si>
  <si>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</si>
  <si>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</si>
  <si>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</si>
  <si>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</si>
  <si>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</si>
  <si>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</si>
  <si>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</si>
  <si>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</si>
  <si>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</si>
  <si>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</si>
  <si>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</si>
  <si>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</si>
  <si>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</si>
  <si>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</si>
  <si>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</si>
  <si>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</si>
  <si>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</si>
  <si>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</si>
  <si>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</si>
  <si>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</si>
  <si>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</si>
  <si>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</si>
  <si>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</si>
  <si>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</si>
  <si>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</si>
  <si>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</si>
  <si>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</si>
  <si>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</si>
  <si>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</si>
  <si>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</si>
  <si>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</si>
  <si>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</si>
  <si>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</si>
  <si>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</si>
  <si>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</si>
  <si>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</si>
  <si>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</si>
  <si>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</si>
  <si>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</si>
  <si>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</si>
  <si>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</si>
  <si>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</si>
  <si>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</si>
  <si>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</si>
  <si>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</si>
  <si>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</si>
  <si>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</si>
  <si>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</si>
  <si>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</si>
  <si>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</si>
  <si>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</si>
  <si>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</si>
  <si>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</si>
  <si>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</si>
  <si>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</si>
  <si>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</si>
  <si>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</si>
  <si>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</si>
  <si>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</si>
  <si>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</si>
  <si>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</si>
  <si>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</si>
  <si>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</si>
  <si>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</si>
  <si>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</si>
  <si>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</si>
  <si>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</si>
  <si>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</si>
  <si>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</si>
  <si>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</si>
  <si>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</si>
  <si>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</si>
  <si>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</si>
  <si>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</si>
  <si>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</si>
  <si>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</si>
  <si>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</si>
  <si>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</si>
  <si>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</si>
  <si>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</si>
  <si>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</si>
  <si>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</si>
  <si>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</si>
  <si>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</si>
  <si>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</si>
  <si>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</si>
  <si>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</si>
  <si>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</si>
  <si>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</si>
  <si>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</si>
  <si>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</si>
  <si>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</si>
  <si>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</si>
  <si>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</si>
  <si>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</si>
  <si>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</si>
  <si>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</si>
  <si>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</si>
  <si>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</si>
  <si>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</si>
  <si>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</si>
  <si>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</si>
  <si>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</si>
  <si>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</si>
  <si>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</si>
  <si>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</si>
  <si>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</si>
  <si>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</si>
  <si>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</si>
  <si>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</si>
  <si>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</si>
  <si>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</si>
  <si>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</si>
  <si>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</si>
  <si>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</si>
  <si>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</si>
  <si>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</si>
  <si>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</si>
  <si>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</si>
  <si>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</si>
  <si>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</si>
  <si>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</si>
  <si>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</si>
  <si>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</si>
  <si>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</si>
  <si>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</si>
  <si>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</si>
  <si>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</si>
  <si>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住宅新築資金等貸付事業特別会計</t>
  </si>
  <si>
    <t>▲ 0.83</t>
  </si>
  <si>
    <t>▲ 0.78</t>
  </si>
  <si>
    <t>▲ 0.65</t>
  </si>
  <si>
    <t>▲ 0.68</t>
  </si>
  <si>
    <t>▲ 0.67</t>
  </si>
  <si>
    <t>水道事業会計</t>
  </si>
  <si>
    <t>一般会計</t>
  </si>
  <si>
    <t>介護保険事業特別会計</t>
  </si>
  <si>
    <t>国民健康保険特別会計</t>
  </si>
  <si>
    <t>介護サービス事業特別会計</t>
  </si>
  <si>
    <t>後期高齢者医療特別会計</t>
  </si>
  <si>
    <t>公共下水道事業特別会計</t>
  </si>
  <si>
    <t>その他会計（赤字）</t>
  </si>
  <si>
    <t>その他会計（黒字）</t>
  </si>
  <si>
    <t>-</t>
    <phoneticPr fontId="2"/>
  </si>
  <si>
    <t>土地開発公社</t>
    <rPh sb="0" eb="2">
      <t>トチ</t>
    </rPh>
    <rPh sb="2" eb="4">
      <t>カイハツ</t>
    </rPh>
    <rPh sb="4" eb="6">
      <t>コウシャ</t>
    </rPh>
    <phoneticPr fontId="2"/>
  </si>
  <si>
    <t>-</t>
    <phoneticPr fontId="2"/>
  </si>
  <si>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</si>
  <si>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国保中央病院組合</t>
    <rPh sb="0" eb="2">
      <t>コクホ</t>
    </rPh>
    <rPh sb="2" eb="4">
      <t>チュウオウ</t>
    </rPh>
    <rPh sb="4" eb="6">
      <t>ビョウイン</t>
    </rPh>
    <rPh sb="6" eb="8">
      <t>クミアイ</t>
    </rPh>
    <phoneticPr fontId="2"/>
  </si>
  <si>
    <t>奈良県市町村総合事務組合</t>
    <rPh sb="0" eb="3">
      <t>ナラケン</t>
    </rPh>
    <rPh sb="3" eb="6">
      <t>シチョウソン</t>
    </rPh>
    <rPh sb="6" eb="8">
      <t>ソウゴウ</t>
    </rPh>
    <rPh sb="8" eb="10">
      <t>ジム</t>
    </rPh>
    <rPh sb="10" eb="12">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</si>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</sst>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31851</c:v>
                </c:pt>
                <c:pt idx="1">
                  <c:v>35727</c:v>
                </c:pt>
                <c:pt idx="2">
                  <c:v>84380</c:v>
                </c:pt>
                <c:pt idx="3">
                  <c:v>205868</c:v>
                </c:pt>
                <c:pt idx="4">
                  <c:v>98271</c:v>
                </c:pt>
              </c:numCache>
            </c:numRef>
          </c:val>
          <c:smooth val="0"/>
        </c:ser>
        <c:dLbls>
          <c:showLegendKey val="0"/>
          <c:showVal val="0"/>
          <c:showCatName val="0"/>
          <c:showSerName val="0"/>
          <c:showPercent val="0"/>
          <c:showBubbleSize val="0"/>
        </c:dLbls>
        <c:marker val="1"/>
        <c:smooth val="0"/>
        <c:axId val="106567552"/>
        <c:axId val="106582016"/>
      </c:lineChart>
      <c:catAx>
        <c:axId val="106567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82016"/>
        <c:crosses val="autoZero"/>
        <c:auto val="1"/>
        <c:lblAlgn val="ctr"/>
        <c:lblOffset val="100"/>
        <c:tickLblSkip val="1"/>
        <c:tickMarkSkip val="1"/>
        <c:noMultiLvlLbl val="0"/>
      </c:catAx>
      <c:valAx>
        <c:axId val="106582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6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2.52</c:v>
                </c:pt>
                <c:pt idx="1">
                  <c:v>1.93</c:v>
                </c:pt>
                <c:pt idx="2">
                  <c:v>1.73</c:v>
                </c:pt>
                <c:pt idx="3">
                  <c:v>1.62</c:v>
                </c:pt>
                <c:pt idx="4">
                  <c:v>4.84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14.9</c:v>
                </c:pt>
                <c:pt idx="1">
                  <c:v>16.03</c:v>
                </c:pt>
                <c:pt idx="2">
                  <c:v>18.41</c:v>
                </c:pt>
                <c:pt idx="3">
                  <c:v>30.27</c:v>
                </c:pt>
                <c:pt idx="4">
                  <c:v>29.84</c:v>
                </c:pt>
              </c:numCache>
            </c:numRef>
          </c:val>
        </c:ser>
        <c:dLbls>
          <c:showLegendKey val="0"/>
          <c:showVal val="0"/>
          <c:showCatName val="0"/>
          <c:showSerName val="0"/>
          <c:showPercent val="0"/>
          <c:showBubbleSize val="0"/>
        </c:dLbls>
        <c:gapWidth val="250"/>
        <c:overlap val="100"/>
        <c:axId val="89332736"/>
        <c:axId val="8933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4.05</c:v>
                </c:pt>
                <c:pt idx="1">
                  <c:v>10.45</c:v>
                </c:pt>
                <c:pt idx="2">
                  <c:v>11.97</c:v>
                </c:pt>
                <c:pt idx="3">
                  <c:v>11.29</c:v>
                </c:pt>
                <c:pt idx="4">
                  <c:v>2.9</c:v>
                </c:pt>
              </c:numCache>
            </c:numRef>
          </c:val>
          <c:smooth val="0"/>
        </c:ser>
        <c:dLbls>
          <c:showLegendKey val="0"/>
          <c:showVal val="0"/>
          <c:showCatName val="0"/>
          <c:showSerName val="0"/>
          <c:showPercent val="0"/>
          <c:showBubbleSize val="0"/>
        </c:dLbls>
        <c:marker val="1"/>
        <c:smooth val="0"/>
        <c:axId val="89332736"/>
        <c:axId val="89334912"/>
      </c:lineChart>
      <c:catAx>
        <c:axId val="893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334912"/>
        <c:crosses val="autoZero"/>
        <c:auto val="1"/>
        <c:lblAlgn val="ctr"/>
        <c:lblOffset val="100"/>
        <c:tickLblSkip val="1"/>
        <c:tickMarkSkip val="1"/>
        <c:noMultiLvlLbl val="0"/>
      </c:catAx>
      <c:valAx>
        <c:axId val="8933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2.0699999999999998</c:v>
                </c:pt>
                <c:pt idx="2">
                  <c:v>#N/A</c:v>
                </c:pt>
                <c:pt idx="3">
                  <c:v>1.68</c:v>
                </c:pt>
                <c:pt idx="4">
                  <c:v>#N/A</c:v>
                </c:pt>
                <c:pt idx="5">
                  <c:v>1.54</c:v>
                </c:pt>
                <c:pt idx="6">
                  <c:v>#N/A</c:v>
                </c:pt>
                <c:pt idx="7">
                  <c:v>0.74</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0.36</c:v>
                </c:pt>
                <c:pt idx="4">
                  <c:v>#N/A</c:v>
                </c:pt>
                <c:pt idx="5">
                  <c:v>0.54</c:v>
                </c:pt>
                <c:pt idx="6">
                  <c:v>#N/A</c:v>
                </c:pt>
                <c:pt idx="7">
                  <c:v>0.04</c:v>
                </c:pt>
                <c:pt idx="8">
                  <c:v>#N/A</c:v>
                </c:pt>
                <c:pt idx="9">
                  <c:v>0.25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3.35</c:v>
                </c:pt>
                <c:pt idx="2">
                  <c:v>#N/A</c:v>
                </c:pt>
                <c:pt idx="3">
                  <c:v>2.71</c:v>
                </c:pt>
                <c:pt idx="4">
                  <c:v>#N/A</c:v>
                </c:pt>
                <c:pt idx="5">
                  <c:v>2.38</c:v>
                </c:pt>
                <c:pt idx="6">
                  <c:v>#N/A</c:v>
                </c:pt>
                <c:pt idx="7">
                  <c:v>2.2999999999999998</c:v>
                </c:pt>
                <c:pt idx="8">
                  <c:v>#N/A</c:v>
                </c:pt>
                <c:pt idx="9">
                  <c:v>5.51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19.02</c:v>
                </c:pt>
                <c:pt idx="2">
                  <c:v>#N/A</c:v>
                </c:pt>
                <c:pt idx="3">
                  <c:v>17.48</c:v>
                </c:pt>
                <c:pt idx="4">
                  <c:v>#N/A</c:v>
                </c:pt>
                <c:pt idx="5">
                  <c:v>14.86</c:v>
                </c:pt>
                <c:pt idx="6">
                  <c:v>#N/A</c:v>
                </c:pt>
                <c:pt idx="7">
                  <c:v>13.33</c:v>
                </c:pt>
                <c:pt idx="8">
                  <c:v>#N/A</c:v>
                </c:pt>
                <c:pt idx="9">
                  <c:v>12.84</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0.83</c:v>
                </c:pt>
                <c:pt idx="1">
                  <c:v>#N/A</c:v>
                </c:pt>
                <c:pt idx="2">
                  <c:v>0.78</c:v>
                </c:pt>
                <c:pt idx="3">
                  <c:v>#N/A</c:v>
                </c:pt>
                <c:pt idx="4">
                  <c:v>0.65</c:v>
                </c:pt>
                <c:pt idx="5">
                  <c:v>#N/A</c:v>
                </c:pt>
                <c:pt idx="6">
                  <c:v>0.68</c:v>
                </c:pt>
                <c:pt idx="7">
                  <c:v>#N/A</c:v>
                </c:pt>
                <c:pt idx="8">
                  <c:v>0.67</c:v>
                </c:pt>
                <c:pt idx="9">
                  <c:v>#N/A</c:v>
                </c:pt>
              </c:numCache>
            </c:numRef>
          </c:val>
        </c:ser>
        <c:dLbls>
          <c:showLegendKey val="0"/>
          <c:showVal val="0"/>
          <c:showCatName val="0"/>
          <c:showSerName val="0"/>
          <c:showPercent val="0"/>
          <c:showBubbleSize val="0"/>
        </c:dLbls>
        <c:gapWidth val="150"/>
        <c:overlap val="100"/>
        <c:axId val="102966400"/>
        <c:axId val="102967936"/>
      </c:barChart>
      <c:catAx>
        <c:axId val="10296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967936"/>
        <c:crosses val="autoZero"/>
        <c:auto val="1"/>
        <c:lblAlgn val="ctr"/>
        <c:lblOffset val="100"/>
        <c:tickLblSkip val="1"/>
        <c:tickMarkSkip val="1"/>
        <c:noMultiLvlLbl val="0"/>
      </c:catAx>
      <c:valAx>
        <c:axId val="10296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96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481</c:v>
                </c:pt>
                <c:pt idx="5">
                  <c:v>487</c:v>
                </c:pt>
                <c:pt idx="8">
                  <c:v>458</c:v>
                </c:pt>
                <c:pt idx="11">
                  <c:v>445</c:v>
                </c:pt>
                <c:pt idx="14">
                  <c:v>471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0</c:v>
                </c:pt>
                <c:pt idx="9">
                  <c:v>0</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42</c:v>
                </c:pt>
                <c:pt idx="3">
                  <c:v>43</c:v>
                </c:pt>
                <c:pt idx="6">
                  <c:v>37</c:v>
                </c:pt>
                <c:pt idx="9">
                  <c:v>36</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181</c:v>
                </c:pt>
                <c:pt idx="3">
                  <c:v>173</c:v>
                </c:pt>
                <c:pt idx="6">
                  <c:v>107</c:v>
                </c:pt>
                <c:pt idx="9">
                  <c:v>104</c:v>
                </c:pt>
                <c:pt idx="12">
                  <c:v>101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602</c:v>
                </c:pt>
                <c:pt idx="3">
                  <c:v>524</c:v>
                </c:pt>
                <c:pt idx="6">
                  <c:v>475</c:v>
                </c:pt>
                <c:pt idx="9">
                  <c:v>356</c:v>
                </c:pt>
                <c:pt idx="12">
                  <c:v>377</c:v>
                </c:pt>
              </c:numCache>
            </c:numRef>
          </c:val>
        </c:ser>
        <c:dLbls>
          <c:showLegendKey val="0"/>
          <c:showVal val="0"/>
          <c:showCatName val="0"/>
          <c:showSerName val="0"/>
          <c:showPercent val="0"/>
          <c:showBubbleSize val="0"/>
        </c:dLbls>
        <c:gapWidth val="100"/>
        <c:overlap val="100"/>
        <c:axId val="103098240"/>
        <c:axId val="103100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345</c:v>
                </c:pt>
                <c:pt idx="2">
                  <c:v>#N/A</c:v>
                </c:pt>
                <c:pt idx="3">
                  <c:v>#N/A</c:v>
                </c:pt>
                <c:pt idx="4">
                  <c:v>254</c:v>
                </c:pt>
                <c:pt idx="5">
                  <c:v>#N/A</c:v>
                </c:pt>
                <c:pt idx="6">
                  <c:v>#N/A</c:v>
                </c:pt>
                <c:pt idx="7">
                  <c:v>161</c:v>
                </c:pt>
                <c:pt idx="8">
                  <c:v>#N/A</c:v>
                </c:pt>
                <c:pt idx="9">
                  <c:v>#N/A</c:v>
                </c:pt>
                <c:pt idx="10">
                  <c:v>51</c:v>
                </c:pt>
                <c:pt idx="11">
                  <c:v>#N/A</c:v>
                </c:pt>
                <c:pt idx="12">
                  <c:v>#N/A</c:v>
                </c:pt>
                <c:pt idx="13">
                  <c:v>41</c:v>
                </c:pt>
                <c:pt idx="14">
                  <c:v>#N/A</c:v>
                </c:pt>
              </c:numCache>
            </c:numRef>
          </c:val>
          <c:smooth val="0"/>
        </c:ser>
        <c:dLbls>
          <c:showLegendKey val="0"/>
          <c:showVal val="0"/>
          <c:showCatName val="0"/>
          <c:showSerName val="0"/>
          <c:showPercent val="0"/>
          <c:showBubbleSize val="0"/>
        </c:dLbls>
        <c:marker val="1"/>
        <c:smooth val="0"/>
        <c:axId val="103098240"/>
        <c:axId val="103100416"/>
      </c:lineChart>
      <c:catAx>
        <c:axId val="10309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100416"/>
        <c:crosses val="autoZero"/>
        <c:auto val="1"/>
        <c:lblAlgn val="ctr"/>
        <c:lblOffset val="100"/>
        <c:tickLblSkip val="1"/>
        <c:tickMarkSkip val="1"/>
        <c:noMultiLvlLbl val="0"/>
      </c:catAx>
      <c:valAx>
        <c:axId val="103100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09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3909</c:v>
                </c:pt>
                <c:pt idx="5">
                  <c:v>3866</c:v>
                </c:pt>
                <c:pt idx="8">
                  <c:v>3976</c:v>
                </c:pt>
                <c:pt idx="11">
                  <c:v>4539</c:v>
                </c:pt>
                <c:pt idx="14">
                  <c:v>4374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116</c:v>
                </c:pt>
                <c:pt idx="5">
                  <c:v>180</c:v>
                </c:pt>
                <c:pt idx="8">
                  <c:v>191</c:v>
                </c:pt>
                <c:pt idx="11">
                  <c:v>198</c:v>
                </c:pt>
                <c:pt idx="14">
                  <c:v>201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2080</c:v>
                </c:pt>
                <c:pt idx="5">
                  <c:v>2033</c:v>
                </c:pt>
                <c:pt idx="8">
                  <c:v>2198</c:v>
                </c:pt>
                <c:pt idx="11">
                  <c:v>2654</c:v>
                </c:pt>
                <c:pt idx="14">
                  <c:v>2865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737</c:v>
                </c:pt>
                <c:pt idx="3">
                  <c:v>772</c:v>
                </c:pt>
                <c:pt idx="6">
                  <c:v>807</c:v>
                </c:pt>
                <c:pt idx="9">
                  <c:v>782</c:v>
                </c:pt>
                <c:pt idx="12">
                  <c:v>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317</c:v>
                </c:pt>
                <c:pt idx="3">
                  <c:v>370</c:v>
                </c:pt>
                <c:pt idx="6">
                  <c:v>417</c:v>
                </c:pt>
                <c:pt idx="9">
                  <c:v>570</c:v>
                </c:pt>
                <c:pt idx="12">
                  <c:v>573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1222</c:v>
                </c:pt>
                <c:pt idx="3">
                  <c:v>1107</c:v>
                </c:pt>
                <c:pt idx="6">
                  <c:v>987</c:v>
                </c:pt>
                <c:pt idx="9">
                  <c:v>874</c:v>
                </c:pt>
                <c:pt idx="12">
                  <c:v>780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c:v>
                </c:pt>
                <c:pt idx="3">
                  <c:v>18</c:v>
                </c:pt>
                <c:pt idx="6">
                  <c:v>18</c:v>
                </c:pt>
                <c:pt idx="9">
                  <c:v>18</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4382</c:v>
                </c:pt>
                <c:pt idx="3">
                  <c:v>3933</c:v>
                </c:pt>
                <c:pt idx="6">
                  <c:v>3819</c:v>
                </c:pt>
                <c:pt idx="9">
                  <c:v>4812</c:v>
                </c:pt>
                <c:pt idx="12">
                  <c:v>5024</c:v>
                </c:pt>
              </c:numCache>
            </c:numRef>
          </c:val>
        </c:ser>
        <c:dLbls>
          <c:showLegendKey val="0"/>
          <c:showVal val="0"/>
          <c:showCatName val="0"/>
          <c:showSerName val="0"/>
          <c:showPercent val="0"/>
          <c:showBubbleSize val="0"/>
        </c:dLbls>
        <c:gapWidth val="100"/>
        <c:overlap val="100"/>
        <c:axId val="103201024"/>
        <c:axId val="10321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573</c:v>
                </c:pt>
                <c:pt idx="2">
                  <c:v>#N/A</c:v>
                </c:pt>
                <c:pt idx="3">
                  <c:v>#N/A</c:v>
                </c:pt>
                <c:pt idx="4">
                  <c:v>121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201024"/>
        <c:axId val="103211392"/>
      </c:lineChart>
      <c:catAx>
        <c:axId val="1032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11392"/>
        <c:crosses val="autoZero"/>
        <c:auto val="1"/>
        <c:lblAlgn val="ctr"/>
        <c:lblOffset val="100"/>
        <c:tickLblSkip val="1"/>
        <c:tickMarkSkip val="1"/>
        <c:noMultiLvlLbl val="0"/>
      </c:catAx>
      <c:valAx>
        <c:axId val="10321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0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8,773
8,630
5.93
4,289,501
4,148,299
123,845
2,557,222
5,023,963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財政力指数は、類似団体平均より０．０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ポイント高い０．４</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で、全国平均よりは０．０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ポイント低くなっている。少子高齢化や人口減少による納税義務者の減少等により、町税収入が伸び悩んでいる。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30904</xdr:rowOff>
    </xdr:from>
    <xdr:to>
      <xdr:col>7</xdr:col>
      <xdr:colOff>152400</xdr:colOff>
      <xdr:row>43</xdr:row>
      <xdr:rowOff>38946</xdr:rowOff>
    </xdr:to>
    <xdr:cxnSp macro="">
      <xdr:nvCxnSpPr>
        <xdr:cNvPr id="66" name="直線コネクタ 65"/>
        <xdr:cNvCxnSpPr/>
      </xdr:nvCxnSpPr>
      <xdr:spPr>
        <a:xfrm flipV="1">
          <a:off x="4114800" y="74032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38946</xdr:rowOff>
    </xdr:from>
    <xdr:to>
      <xdr:col>6</xdr:col>
      <xdr:colOff>0</xdr:colOff>
      <xdr:row>43</xdr:row>
      <xdr:rowOff>38946</xdr:rowOff>
    </xdr:to>
    <xdr:cxnSp macro="">
      <xdr:nvCxnSpPr>
        <xdr:cNvPr id="69" name="直線コネクタ 68"/>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22860</xdr:rowOff>
    </xdr:from>
    <xdr:to>
      <xdr:col>4</xdr:col>
      <xdr:colOff>482600</xdr:colOff>
      <xdr:row>43</xdr:row>
      <xdr:rowOff>38946</xdr:rowOff>
    </xdr:to>
    <xdr:cxnSp macro="">
      <xdr:nvCxnSpPr>
        <xdr:cNvPr id="72" name="直線コネクタ 71"/>
        <xdr:cNvCxnSpPr/>
      </xdr:nvCxnSpPr>
      <xdr:spPr>
        <a:xfrm>
          <a:off x="2336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6773</xdr:rowOff>
    </xdr:from>
    <xdr:to>
      <xdr:col>3</xdr:col>
      <xdr:colOff>279400</xdr:colOff>
      <xdr:row>43</xdr:row>
      <xdr:rowOff>22860</xdr:rowOff>
    </xdr:to>
    <xdr:cxnSp macro="">
      <xdr:nvCxnSpPr>
        <xdr:cNvPr id="75" name="直線コネクタ 74"/>
        <xdr:cNvCxnSpPr/>
      </xdr:nvCxnSpPr>
      <xdr:spPr>
        <a:xfrm>
          <a:off x="1447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151554</xdr:rowOff>
    </xdr:from>
    <xdr:to>
      <xdr:col>7</xdr:col>
      <xdr:colOff>203200</xdr:colOff>
      <xdr:row>43</xdr:row>
      <xdr:rowOff>81704</xdr:rowOff>
    </xdr:to>
    <xdr:sp macro="" textlink="">
      <xdr:nvSpPr>
        <xdr:cNvPr id="85" name="円/楕円 84"/>
        <xdr:cNvSpPr/>
      </xdr:nvSpPr>
      <xdr:spPr>
        <a:xfrm>
          <a:off x="4902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168081</xdr:rowOff>
    </xdr:from>
    <xdr:ext cx="762000" cy="259045"/>
    <xdr:sp macro="" textlink="">
      <xdr:nvSpPr>
        <xdr:cNvPr id="86" name="財政力該当値テキスト"/>
        <xdr:cNvSpPr txBox="1"/>
      </xdr:nvSpPr>
      <xdr:spPr>
        <a:xfrm>
          <a:off x="50419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159596</xdr:rowOff>
    </xdr:from>
    <xdr:to>
      <xdr:col>6</xdr:col>
      <xdr:colOff>50800</xdr:colOff>
      <xdr:row>43</xdr:row>
      <xdr:rowOff>89746</xdr:rowOff>
    </xdr:to>
    <xdr:sp macro="" textlink="">
      <xdr:nvSpPr>
        <xdr:cNvPr id="87" name="円/楕円 86"/>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99923</xdr:rowOff>
    </xdr:from>
    <xdr:ext cx="736600" cy="259045"/>
    <xdr:sp macro="" textlink="">
      <xdr:nvSpPr>
        <xdr:cNvPr id="88" name="テキスト ボックス 87"/>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159596</xdr:rowOff>
    </xdr:from>
    <xdr:to>
      <xdr:col>4</xdr:col>
      <xdr:colOff>533400</xdr:colOff>
      <xdr:row>43</xdr:row>
      <xdr:rowOff>89746</xdr:rowOff>
    </xdr:to>
    <xdr:sp macro="" textlink="">
      <xdr:nvSpPr>
        <xdr:cNvPr id="89" name="円/楕円 88"/>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99923</xdr:rowOff>
    </xdr:from>
    <xdr:ext cx="762000" cy="259045"/>
    <xdr:sp macro="" textlink="">
      <xdr:nvSpPr>
        <xdr:cNvPr id="90" name="テキスト ボックス 89"/>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143510</xdr:rowOff>
    </xdr:from>
    <xdr:to>
      <xdr:col>3</xdr:col>
      <xdr:colOff>330200</xdr:colOff>
      <xdr:row>43</xdr:row>
      <xdr:rowOff>73660</xdr:rowOff>
    </xdr:to>
    <xdr:sp macro="" textlink="">
      <xdr:nvSpPr>
        <xdr:cNvPr id="91" name="円/楕円 90"/>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83837</xdr:rowOff>
    </xdr:from>
    <xdr:ext cx="762000" cy="259045"/>
    <xdr:sp macro="" textlink="">
      <xdr:nvSpPr>
        <xdr:cNvPr id="92" name="テキスト ボックス 91"/>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127423</xdr:rowOff>
    </xdr:from>
    <xdr:to>
      <xdr:col>2</xdr:col>
      <xdr:colOff>127000</xdr:colOff>
      <xdr:row>43</xdr:row>
      <xdr:rowOff>57573</xdr:rowOff>
    </xdr:to>
    <xdr:sp macro="" textlink="">
      <xdr:nvSpPr>
        <xdr:cNvPr id="93" name="円/楕円 92"/>
        <xdr:cNvSpPr/>
      </xdr:nvSpPr>
      <xdr:spPr>
        <a:xfrm>
          <a:off x="1397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67750</xdr:rowOff>
    </xdr:from>
    <xdr:ext cx="762000" cy="259045"/>
    <xdr:sp macro="" textlink="">
      <xdr:nvSpPr>
        <xdr:cNvPr id="94" name="テキスト ボックス 93"/>
        <xdr:cNvSpPr txBox="1"/>
      </xdr:nvSpPr>
      <xdr:spPr>
        <a:xfrm>
          <a:off x="1066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経常収支比率は、８</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、類似団体平均、全国平均、奈良県平均よりも、ぞれぞれ０．２、３．９、８．６ポイント下回</a:t>
          </a:r>
          <a:r>
            <a:rPr lang="ja-JP" altLang="ja-JP" sz="1100" b="0" i="0" baseline="0">
              <a:solidFill>
                <a:schemeClr val="dk1"/>
              </a:solidFill>
              <a:effectLst/>
              <a:latin typeface="+mn-lt"/>
              <a:ea typeface="+mn-ea"/>
              <a:cs typeface="+mn-cs"/>
            </a:rPr>
            <a:t>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縁故債の繰上償還等を始めとした歳出削減を図っており、今後とも、義務的・経常的経費の削減に努め、収入については自主財源の確保に努める。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126365</xdr:rowOff>
    </xdr:from>
    <xdr:to>
      <xdr:col>7</xdr:col>
      <xdr:colOff>152400</xdr:colOff>
      <xdr:row>64</xdr:row>
      <xdr:rowOff>119804</xdr:rowOff>
    </xdr:to>
    <xdr:cxnSp macro="">
      <xdr:nvCxnSpPr>
        <xdr:cNvPr id="129" name="直線コネクタ 128"/>
        <xdr:cNvCxnSpPr/>
      </xdr:nvCxnSpPr>
      <xdr:spPr>
        <a:xfrm>
          <a:off x="4114800" y="10927715"/>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126365</xdr:rowOff>
    </xdr:to>
    <xdr:cxnSp macro="">
      <xdr:nvCxnSpPr>
        <xdr:cNvPr id="132" name="直線コネクタ 131"/>
        <xdr:cNvCxnSpPr/>
      </xdr:nvCxnSpPr>
      <xdr:spPr>
        <a:xfrm>
          <a:off x="3225800" y="1085130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64</xdr:row>
      <xdr:rowOff>99695</xdr:rowOff>
    </xdr:to>
    <xdr:cxnSp macro="">
      <xdr:nvCxnSpPr>
        <xdr:cNvPr id="135" name="直線コネクタ 134"/>
        <xdr:cNvCxnSpPr/>
      </xdr:nvCxnSpPr>
      <xdr:spPr>
        <a:xfrm flipV="1">
          <a:off x="2336800" y="1085130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99695</xdr:rowOff>
    </xdr:from>
    <xdr:to>
      <xdr:col>3</xdr:col>
      <xdr:colOff>279400</xdr:colOff>
      <xdr:row>65</xdr:row>
      <xdr:rowOff>137371</xdr:rowOff>
    </xdr:to>
    <xdr:cxnSp macro="">
      <xdr:nvCxnSpPr>
        <xdr:cNvPr id="138" name="直線コネクタ 137"/>
        <xdr:cNvCxnSpPr/>
      </xdr:nvCxnSpPr>
      <xdr:spPr>
        <a:xfrm flipV="1">
          <a:off x="1447800" y="11072495"/>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69004</xdr:rowOff>
    </xdr:from>
    <xdr:to>
      <xdr:col>7</xdr:col>
      <xdr:colOff>203200</xdr:colOff>
      <xdr:row>64</xdr:row>
      <xdr:rowOff>170604</xdr:rowOff>
    </xdr:to>
    <xdr:sp macro="" textlink="">
      <xdr:nvSpPr>
        <xdr:cNvPr id="148" name="円/楕円 147"/>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85531</xdr:rowOff>
    </xdr:from>
    <xdr:ext cx="762000" cy="259045"/>
    <xdr:sp macro="" textlink="">
      <xdr:nvSpPr>
        <xdr:cNvPr id="149" name="財政構造の弾力性該当値テキスト"/>
        <xdr:cNvSpPr txBox="1"/>
      </xdr:nvSpPr>
      <xdr:spPr>
        <a:xfrm>
          <a:off x="50419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50" name="円/楕円 149"/>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15892</xdr:rowOff>
    </xdr:from>
    <xdr:ext cx="736600" cy="259045"/>
    <xdr:sp macro="" textlink="">
      <xdr:nvSpPr>
        <xdr:cNvPr id="151" name="テキスト ボックス 150"/>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2" name="円/楕円 151"/>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110931</xdr:rowOff>
    </xdr:from>
    <xdr:ext cx="762000" cy="259045"/>
    <xdr:sp macro="" textlink="">
      <xdr:nvSpPr>
        <xdr:cNvPr id="153" name="テキスト ボックス 152"/>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48895</xdr:rowOff>
    </xdr:from>
    <xdr:to>
      <xdr:col>3</xdr:col>
      <xdr:colOff>330200</xdr:colOff>
      <xdr:row>64</xdr:row>
      <xdr:rowOff>150495</xdr:rowOff>
    </xdr:to>
    <xdr:sp macro="" textlink="">
      <xdr:nvSpPr>
        <xdr:cNvPr id="154" name="円/楕円 153"/>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135272</xdr:rowOff>
    </xdr:from>
    <xdr:ext cx="762000" cy="259045"/>
    <xdr:sp macro="" textlink="">
      <xdr:nvSpPr>
        <xdr:cNvPr id="155" name="テキスト ボックス 154"/>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86571</xdr:rowOff>
    </xdr:from>
    <xdr:to>
      <xdr:col>2</xdr:col>
      <xdr:colOff>127000</xdr:colOff>
      <xdr:row>66</xdr:row>
      <xdr:rowOff>16721</xdr:rowOff>
    </xdr:to>
    <xdr:sp macro="" textlink="">
      <xdr:nvSpPr>
        <xdr:cNvPr id="156" name="円/楕円 155"/>
        <xdr:cNvSpPr/>
      </xdr:nvSpPr>
      <xdr:spPr>
        <a:xfrm>
          <a:off x="1397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1498</xdr:rowOff>
    </xdr:from>
    <xdr:ext cx="762000" cy="259045"/>
    <xdr:sp macro="" textlink="">
      <xdr:nvSpPr>
        <xdr:cNvPr id="157" name="テキスト ボックス 156"/>
        <xdr:cNvSpPr txBox="1"/>
      </xdr:nvSpPr>
      <xdr:spPr>
        <a:xfrm>
          <a:off x="1066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年度以降も引き続き、類似団体平均を下回っている。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94475</xdr:rowOff>
    </xdr:from>
    <xdr:to>
      <xdr:col>7</xdr:col>
      <xdr:colOff>152400</xdr:colOff>
      <xdr:row>81</xdr:row>
      <xdr:rowOff>110223</xdr:rowOff>
    </xdr:to>
    <xdr:cxnSp macro="">
      <xdr:nvCxnSpPr>
        <xdr:cNvPr id="193" name="直線コネクタ 192"/>
        <xdr:cNvCxnSpPr/>
      </xdr:nvCxnSpPr>
      <xdr:spPr>
        <a:xfrm>
          <a:off x="4114800" y="13981925"/>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94475</xdr:rowOff>
    </xdr:from>
    <xdr:to>
      <xdr:col>6</xdr:col>
      <xdr:colOff>0</xdr:colOff>
      <xdr:row>81</xdr:row>
      <xdr:rowOff>98754</xdr:rowOff>
    </xdr:to>
    <xdr:cxnSp macro="">
      <xdr:nvCxnSpPr>
        <xdr:cNvPr id="196" name="直線コネクタ 195"/>
        <xdr:cNvCxnSpPr/>
      </xdr:nvCxnSpPr>
      <xdr:spPr>
        <a:xfrm flipV="1">
          <a:off x="3225800" y="13981925"/>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98754</xdr:rowOff>
    </xdr:from>
    <xdr:to>
      <xdr:col>4</xdr:col>
      <xdr:colOff>482600</xdr:colOff>
      <xdr:row>81</xdr:row>
      <xdr:rowOff>111505</xdr:rowOff>
    </xdr:to>
    <xdr:cxnSp macro="">
      <xdr:nvCxnSpPr>
        <xdr:cNvPr id="199" name="直線コネクタ 198"/>
        <xdr:cNvCxnSpPr/>
      </xdr:nvCxnSpPr>
      <xdr:spPr>
        <a:xfrm flipV="1">
          <a:off x="2336800" y="13986204"/>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103620</xdr:rowOff>
    </xdr:from>
    <xdr:to>
      <xdr:col>3</xdr:col>
      <xdr:colOff>279400</xdr:colOff>
      <xdr:row>81</xdr:row>
      <xdr:rowOff>111505</xdr:rowOff>
    </xdr:to>
    <xdr:cxnSp macro="">
      <xdr:nvCxnSpPr>
        <xdr:cNvPr id="202" name="直線コネクタ 201"/>
        <xdr:cNvCxnSpPr/>
      </xdr:nvCxnSpPr>
      <xdr:spPr>
        <a:xfrm>
          <a:off x="1447800" y="13991070"/>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59423</xdr:rowOff>
    </xdr:from>
    <xdr:to>
      <xdr:col>7</xdr:col>
      <xdr:colOff>203200</xdr:colOff>
      <xdr:row>81</xdr:row>
      <xdr:rowOff>161023</xdr:rowOff>
    </xdr:to>
    <xdr:sp macro="" textlink="">
      <xdr:nvSpPr>
        <xdr:cNvPr id="212" name="円/楕円 211"/>
        <xdr:cNvSpPr/>
      </xdr:nvSpPr>
      <xdr:spPr>
        <a:xfrm>
          <a:off x="4902200" y="1394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152150</xdr:rowOff>
    </xdr:from>
    <xdr:ext cx="762000" cy="259045"/>
    <xdr:sp macro="" textlink="">
      <xdr:nvSpPr>
        <xdr:cNvPr id="213" name="人件費・物件費等の状況該当値テキスト"/>
        <xdr:cNvSpPr txBox="1"/>
      </xdr:nvSpPr>
      <xdr:spPr>
        <a:xfrm>
          <a:off x="5041900" y="1386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147,634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43675</xdr:rowOff>
    </xdr:from>
    <xdr:to>
      <xdr:col>6</xdr:col>
      <xdr:colOff>50800</xdr:colOff>
      <xdr:row>81</xdr:row>
      <xdr:rowOff>145275</xdr:rowOff>
    </xdr:to>
    <xdr:sp macro="" textlink="">
      <xdr:nvSpPr>
        <xdr:cNvPr id="214" name="円/楕円 213"/>
        <xdr:cNvSpPr/>
      </xdr:nvSpPr>
      <xdr:spPr>
        <a:xfrm>
          <a:off x="4064000" y="139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155452</xdr:rowOff>
    </xdr:from>
    <xdr:ext cx="736600" cy="259045"/>
    <xdr:sp macro="" textlink="">
      <xdr:nvSpPr>
        <xdr:cNvPr id="215" name="テキスト ボックス 214"/>
        <xdr:cNvSpPr txBox="1"/>
      </xdr:nvSpPr>
      <xdr:spPr>
        <a:xfrm>
          <a:off x="3733800" y="1370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47954</xdr:rowOff>
    </xdr:from>
    <xdr:to>
      <xdr:col>4</xdr:col>
      <xdr:colOff>533400</xdr:colOff>
      <xdr:row>81</xdr:row>
      <xdr:rowOff>149554</xdr:rowOff>
    </xdr:to>
    <xdr:sp macro="" textlink="">
      <xdr:nvSpPr>
        <xdr:cNvPr id="216" name="円/楕円 215"/>
        <xdr:cNvSpPr/>
      </xdr:nvSpPr>
      <xdr:spPr>
        <a:xfrm>
          <a:off x="3175000" y="139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159731</xdr:rowOff>
    </xdr:from>
    <xdr:ext cx="762000" cy="259045"/>
    <xdr:sp macro="" textlink="">
      <xdr:nvSpPr>
        <xdr:cNvPr id="217" name="テキスト ボックス 216"/>
        <xdr:cNvSpPr txBox="1"/>
      </xdr:nvSpPr>
      <xdr:spPr>
        <a:xfrm>
          <a:off x="2844800" y="137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60705</xdr:rowOff>
    </xdr:from>
    <xdr:to>
      <xdr:col>3</xdr:col>
      <xdr:colOff>330200</xdr:colOff>
      <xdr:row>81</xdr:row>
      <xdr:rowOff>162305</xdr:rowOff>
    </xdr:to>
    <xdr:sp macro="" textlink="">
      <xdr:nvSpPr>
        <xdr:cNvPr id="218" name="円/楕円 217"/>
        <xdr:cNvSpPr/>
      </xdr:nvSpPr>
      <xdr:spPr>
        <a:xfrm>
          <a:off x="2286000" y="139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1032</xdr:rowOff>
    </xdr:from>
    <xdr:ext cx="762000" cy="259045"/>
    <xdr:sp macro="" textlink="">
      <xdr:nvSpPr>
        <xdr:cNvPr id="219" name="テキスト ボックス 218"/>
        <xdr:cNvSpPr txBox="1"/>
      </xdr:nvSpPr>
      <xdr:spPr>
        <a:xfrm>
          <a:off x="1955800" y="1371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52820</xdr:rowOff>
    </xdr:from>
    <xdr:to>
      <xdr:col>2</xdr:col>
      <xdr:colOff>127000</xdr:colOff>
      <xdr:row>81</xdr:row>
      <xdr:rowOff>154420</xdr:rowOff>
    </xdr:to>
    <xdr:sp macro="" textlink="">
      <xdr:nvSpPr>
        <xdr:cNvPr id="220" name="円/楕円 219"/>
        <xdr:cNvSpPr/>
      </xdr:nvSpPr>
      <xdr:spPr>
        <a:xfrm>
          <a:off x="1397000" y="139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164597</xdr:rowOff>
    </xdr:from>
    <xdr:ext cx="762000" cy="259045"/>
    <xdr:sp macro="" textlink="">
      <xdr:nvSpPr>
        <xdr:cNvPr id="221" name="テキスト ボックス 220"/>
        <xdr:cNvSpPr txBox="1"/>
      </xdr:nvSpPr>
      <xdr:spPr>
        <a:xfrm>
          <a:off x="1066800" y="137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ラスパイレス指数は、９</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であり、類似団体平均より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．８ポイント、全国町村平均より</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．５ポイント低い数値となっている。</a:t>
          </a:r>
          <a:endParaRPr lang="ja-JP" altLang="ja-JP" sz="1400">
            <a:effectLst/>
          </a:endParaRPr>
        </a:p>
        <a:p>
          <a:pPr rtl="0"/>
          <a:r>
            <a:rPr lang="ja-JP" altLang="ja-JP" sz="1100" b="0" i="0" baseline="0">
              <a:solidFill>
                <a:schemeClr val="dk1"/>
              </a:solidFill>
              <a:effectLst/>
              <a:latin typeface="+mn-lt"/>
              <a:ea typeface="+mn-ea"/>
              <a:cs typeface="+mn-cs"/>
            </a:rPr>
            <a:t>今後も人件費の抑制に努める。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60961</xdr:rowOff>
    </xdr:from>
    <xdr:to>
      <xdr:col>24</xdr:col>
      <xdr:colOff>558800</xdr:colOff>
      <xdr:row>83</xdr:row>
      <xdr:rowOff>157480</xdr:rowOff>
    </xdr:to>
    <xdr:cxnSp macro="">
      <xdr:nvCxnSpPr>
        <xdr:cNvPr id="255" name="直線コネクタ 254"/>
        <xdr:cNvCxnSpPr/>
      </xdr:nvCxnSpPr>
      <xdr:spPr>
        <a:xfrm>
          <a:off x="16179800" y="142913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60961</xdr:rowOff>
    </xdr:from>
    <xdr:to>
      <xdr:col>23</xdr:col>
      <xdr:colOff>406400</xdr:colOff>
      <xdr:row>87</xdr:row>
      <xdr:rowOff>42757</xdr:rowOff>
    </xdr:to>
    <xdr:cxnSp macro="">
      <xdr:nvCxnSpPr>
        <xdr:cNvPr id="258" name="直線コネクタ 257"/>
        <xdr:cNvCxnSpPr/>
      </xdr:nvCxnSpPr>
      <xdr:spPr>
        <a:xfrm flipV="1">
          <a:off x="15290800" y="142913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87</xdr:row>
      <xdr:rowOff>99061</xdr:rowOff>
    </xdr:to>
    <xdr:cxnSp macro="">
      <xdr:nvCxnSpPr>
        <xdr:cNvPr id="261" name="直線コネクタ 260"/>
        <xdr:cNvCxnSpPr/>
      </xdr:nvCxnSpPr>
      <xdr:spPr>
        <a:xfrm flipV="1">
          <a:off x="14401800" y="149589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87</xdr:row>
      <xdr:rowOff>99061</xdr:rowOff>
    </xdr:to>
    <xdr:cxnSp macro="">
      <xdr:nvCxnSpPr>
        <xdr:cNvPr id="264" name="直線コネクタ 263"/>
        <xdr:cNvCxnSpPr/>
      </xdr:nvCxnSpPr>
      <xdr:spPr>
        <a:xfrm>
          <a:off x="13512800" y="14500437"/>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4" name="円/楕円 273"/>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5"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10161</xdr:rowOff>
    </xdr:from>
    <xdr:to>
      <xdr:col>23</xdr:col>
      <xdr:colOff>457200</xdr:colOff>
      <xdr:row>83</xdr:row>
      <xdr:rowOff>111761</xdr:rowOff>
    </xdr:to>
    <xdr:sp macro="" textlink="">
      <xdr:nvSpPr>
        <xdr:cNvPr id="276" name="円/楕円 275"/>
        <xdr:cNvSpPr/>
      </xdr:nvSpPr>
      <xdr:spPr>
        <a:xfrm>
          <a:off x="16129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121938</xdr:rowOff>
    </xdr:from>
    <xdr:ext cx="736600" cy="259045"/>
    <xdr:sp macro="" textlink="">
      <xdr:nvSpPr>
        <xdr:cNvPr id="277" name="テキスト ボックス 276"/>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78" name="円/楕円 277"/>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103734</xdr:rowOff>
    </xdr:from>
    <xdr:ext cx="762000" cy="259045"/>
    <xdr:sp macro="" textlink="">
      <xdr:nvSpPr>
        <xdr:cNvPr id="279" name="テキスト ボックス 278"/>
        <xdr:cNvSpPr txBox="1"/>
      </xdr:nvSpPr>
      <xdr:spPr>
        <a:xfrm>
          <a:off x="14909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0" name="円/楕円 279"/>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1" name="テキスト ボックス 280"/>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2" name="円/楕円 281"/>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3" name="テキスト ボックス 282"/>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人口千人当たりの職員数は、１０．</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人と類似団体平均より１．</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人少ないが、民生関係の施設が多く、全国平均、奈良県平均を上回っている。事務事業と職員数の関係を定期的に見直し、民間委託・指定管理者制度等の活用も含め、弾力的な人員配置を行うことにより、定員の適正化に努める。</a:t>
          </a:r>
          <a:endParaRPr lang="ja-JP" altLang="ja-JP" sz="1400">
            <a:effectLst/>
          </a:endParaRPr>
        </a:p>
        <a:p>
          <a:pPr rtl="0"/>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162137</xdr:rowOff>
    </xdr:from>
    <xdr:to>
      <xdr:col>24</xdr:col>
      <xdr:colOff>558800</xdr:colOff>
      <xdr:row>61</xdr:row>
      <xdr:rowOff>11370</xdr:rowOff>
    </xdr:to>
    <xdr:cxnSp macro="">
      <xdr:nvCxnSpPr>
        <xdr:cNvPr id="320" name="直線コネクタ 319"/>
        <xdr:cNvCxnSpPr/>
      </xdr:nvCxnSpPr>
      <xdr:spPr>
        <a:xfrm flipV="1">
          <a:off x="16179800" y="104491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124218</xdr:rowOff>
    </xdr:from>
    <xdr:to>
      <xdr:col>23</xdr:col>
      <xdr:colOff>406400</xdr:colOff>
      <xdr:row>61</xdr:row>
      <xdr:rowOff>11370</xdr:rowOff>
    </xdr:to>
    <xdr:cxnSp macro="">
      <xdr:nvCxnSpPr>
        <xdr:cNvPr id="323" name="直線コネクタ 322"/>
        <xdr:cNvCxnSpPr/>
      </xdr:nvCxnSpPr>
      <xdr:spPr>
        <a:xfrm>
          <a:off x="15290800" y="1041121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124218</xdr:rowOff>
    </xdr:from>
    <xdr:to>
      <xdr:col>22</xdr:col>
      <xdr:colOff>203200</xdr:colOff>
      <xdr:row>60</xdr:row>
      <xdr:rowOff>151795</xdr:rowOff>
    </xdr:to>
    <xdr:cxnSp macro="">
      <xdr:nvCxnSpPr>
        <xdr:cNvPr id="326" name="直線コネクタ 325"/>
        <xdr:cNvCxnSpPr/>
      </xdr:nvCxnSpPr>
      <xdr:spPr>
        <a:xfrm flipV="1">
          <a:off x="14401800" y="1041121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151795</xdr:rowOff>
    </xdr:from>
    <xdr:to>
      <xdr:col>21</xdr:col>
      <xdr:colOff>0</xdr:colOff>
      <xdr:row>61</xdr:row>
      <xdr:rowOff>9072</xdr:rowOff>
    </xdr:to>
    <xdr:cxnSp macro="">
      <xdr:nvCxnSpPr>
        <xdr:cNvPr id="329" name="直線コネクタ 328"/>
        <xdr:cNvCxnSpPr/>
      </xdr:nvCxnSpPr>
      <xdr:spPr>
        <a:xfrm flipV="1">
          <a:off x="13512800" y="10438795"/>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111337</xdr:rowOff>
    </xdr:from>
    <xdr:to>
      <xdr:col>24</xdr:col>
      <xdr:colOff>609600</xdr:colOff>
      <xdr:row>61</xdr:row>
      <xdr:rowOff>41487</xdr:rowOff>
    </xdr:to>
    <xdr:sp macro="" textlink="">
      <xdr:nvSpPr>
        <xdr:cNvPr id="339" name="円/楕円 338"/>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127864</xdr:rowOff>
    </xdr:from>
    <xdr:ext cx="762000" cy="259045"/>
    <xdr:sp macro="" textlink="">
      <xdr:nvSpPr>
        <xdr:cNvPr id="340" name="定員管理の状況該当値テキスト"/>
        <xdr:cNvSpPr txBox="1"/>
      </xdr:nvSpPr>
      <xdr:spPr>
        <a:xfrm>
          <a:off x="17106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132020</xdr:rowOff>
    </xdr:from>
    <xdr:to>
      <xdr:col>23</xdr:col>
      <xdr:colOff>457200</xdr:colOff>
      <xdr:row>61</xdr:row>
      <xdr:rowOff>62170</xdr:rowOff>
    </xdr:to>
    <xdr:sp macro="" textlink="">
      <xdr:nvSpPr>
        <xdr:cNvPr id="341" name="円/楕円 340"/>
        <xdr:cNvSpPr/>
      </xdr:nvSpPr>
      <xdr:spPr>
        <a:xfrm>
          <a:off x="16129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72347</xdr:rowOff>
    </xdr:from>
    <xdr:ext cx="736600" cy="259045"/>
    <xdr:sp macro="" textlink="">
      <xdr:nvSpPr>
        <xdr:cNvPr id="342" name="テキスト ボックス 341"/>
        <xdr:cNvSpPr txBox="1"/>
      </xdr:nvSpPr>
      <xdr:spPr>
        <a:xfrm>
          <a:off x="15798800" y="101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73418</xdr:rowOff>
    </xdr:from>
    <xdr:to>
      <xdr:col>22</xdr:col>
      <xdr:colOff>254000</xdr:colOff>
      <xdr:row>61</xdr:row>
      <xdr:rowOff>3568</xdr:rowOff>
    </xdr:to>
    <xdr:sp macro="" textlink="">
      <xdr:nvSpPr>
        <xdr:cNvPr id="343" name="円/楕円 342"/>
        <xdr:cNvSpPr/>
      </xdr:nvSpPr>
      <xdr:spPr>
        <a:xfrm>
          <a:off x="15240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13745</xdr:rowOff>
    </xdr:from>
    <xdr:ext cx="762000" cy="259045"/>
    <xdr:sp macro="" textlink="">
      <xdr:nvSpPr>
        <xdr:cNvPr id="344" name="テキスト ボックス 343"/>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100995</xdr:rowOff>
    </xdr:from>
    <xdr:to>
      <xdr:col>21</xdr:col>
      <xdr:colOff>50800</xdr:colOff>
      <xdr:row>61</xdr:row>
      <xdr:rowOff>31145</xdr:rowOff>
    </xdr:to>
    <xdr:sp macro="" textlink="">
      <xdr:nvSpPr>
        <xdr:cNvPr id="345" name="円/楕円 344"/>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41322</xdr:rowOff>
    </xdr:from>
    <xdr:ext cx="762000" cy="259045"/>
    <xdr:sp macro="" textlink="">
      <xdr:nvSpPr>
        <xdr:cNvPr id="346" name="テキスト ボックス 345"/>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129722</xdr:rowOff>
    </xdr:from>
    <xdr:to>
      <xdr:col>19</xdr:col>
      <xdr:colOff>533400</xdr:colOff>
      <xdr:row>61</xdr:row>
      <xdr:rowOff>59872</xdr:rowOff>
    </xdr:to>
    <xdr:sp macro="" textlink="">
      <xdr:nvSpPr>
        <xdr:cNvPr id="347" name="円/楕円 346"/>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70049</xdr:rowOff>
    </xdr:from>
    <xdr:ext cx="762000" cy="259045"/>
    <xdr:sp macro="" textlink="">
      <xdr:nvSpPr>
        <xdr:cNvPr id="348" name="テキスト ボックス 347"/>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実質公債費比率は、ここ数年、起債償還でピークを迎えていたが、それも落ち着いてきており、</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％となった。公的資金補償金免除繰上償還や縁故債の繰上償還に取り組むなど公債費の削減に努めており、一方で、公債費特定財源（住宅新築資金返戻金、住宅家賃等）の確保にも努める。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142663</xdr:rowOff>
    </xdr:from>
    <xdr:to>
      <xdr:col>24</xdr:col>
      <xdr:colOff>558800</xdr:colOff>
      <xdr:row>39</xdr:row>
      <xdr:rowOff>65194</xdr:rowOff>
    </xdr:to>
    <xdr:cxnSp macro="">
      <xdr:nvCxnSpPr>
        <xdr:cNvPr id="382" name="直線コネクタ 381"/>
        <xdr:cNvCxnSpPr/>
      </xdr:nvCxnSpPr>
      <xdr:spPr>
        <a:xfrm flipV="1">
          <a:off x="16179800" y="6486313"/>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65194</xdr:rowOff>
    </xdr:from>
    <xdr:to>
      <xdr:col>23</xdr:col>
      <xdr:colOff>406400</xdr:colOff>
      <xdr:row>41</xdr:row>
      <xdr:rowOff>84244</xdr:rowOff>
    </xdr:to>
    <xdr:cxnSp macro="">
      <xdr:nvCxnSpPr>
        <xdr:cNvPr id="385" name="直線コネクタ 384"/>
        <xdr:cNvCxnSpPr/>
      </xdr:nvCxnSpPr>
      <xdr:spPr>
        <a:xfrm flipV="1">
          <a:off x="15290800" y="67517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84244</xdr:rowOff>
    </xdr:from>
    <xdr:to>
      <xdr:col>22</xdr:col>
      <xdr:colOff>203200</xdr:colOff>
      <xdr:row>43</xdr:row>
      <xdr:rowOff>103294</xdr:rowOff>
    </xdr:to>
    <xdr:cxnSp macro="">
      <xdr:nvCxnSpPr>
        <xdr:cNvPr id="388" name="直線コネクタ 387"/>
        <xdr:cNvCxnSpPr/>
      </xdr:nvCxnSpPr>
      <xdr:spPr>
        <a:xfrm flipV="1">
          <a:off x="14401800" y="711369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157056</xdr:rowOff>
    </xdr:to>
    <xdr:cxnSp macro="">
      <xdr:nvCxnSpPr>
        <xdr:cNvPr id="391" name="直線コネクタ 390"/>
        <xdr:cNvCxnSpPr/>
      </xdr:nvCxnSpPr>
      <xdr:spPr>
        <a:xfrm flipV="1">
          <a:off x="13512800" y="74756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91863</xdr:rowOff>
    </xdr:from>
    <xdr:to>
      <xdr:col>24</xdr:col>
      <xdr:colOff>609600</xdr:colOff>
      <xdr:row>38</xdr:row>
      <xdr:rowOff>22013</xdr:rowOff>
    </xdr:to>
    <xdr:sp macro="" textlink="">
      <xdr:nvSpPr>
        <xdr:cNvPr id="401" name="円/楕円 400"/>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13140</xdr:rowOff>
    </xdr:from>
    <xdr:ext cx="762000" cy="259045"/>
    <xdr:sp macro="" textlink="">
      <xdr:nvSpPr>
        <xdr:cNvPr id="402" name="公債費負担の状況該当値テキスト"/>
        <xdr:cNvSpPr txBox="1"/>
      </xdr:nvSpPr>
      <xdr:spPr>
        <a:xfrm>
          <a:off x="171069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14394</xdr:rowOff>
    </xdr:from>
    <xdr:to>
      <xdr:col>23</xdr:col>
      <xdr:colOff>457200</xdr:colOff>
      <xdr:row>39</xdr:row>
      <xdr:rowOff>115994</xdr:rowOff>
    </xdr:to>
    <xdr:sp macro="" textlink="">
      <xdr:nvSpPr>
        <xdr:cNvPr id="403" name="円/楕円 402"/>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126171</xdr:rowOff>
    </xdr:from>
    <xdr:ext cx="736600" cy="259045"/>
    <xdr:sp macro="" textlink="">
      <xdr:nvSpPr>
        <xdr:cNvPr id="404" name="テキスト ボックス 403"/>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405" name="円/楕円 404"/>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119821</xdr:rowOff>
    </xdr:from>
    <xdr:ext cx="762000" cy="259045"/>
    <xdr:sp macro="" textlink="">
      <xdr:nvSpPr>
        <xdr:cNvPr id="406" name="テキスト ボックス 405"/>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7" name="円/楕円 406"/>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8" name="テキスト ボックス 407"/>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9" name="円/楕円 408"/>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10" name="テキスト ボックス 409"/>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将来負担比率は「－％」と類似団体の中で最良となった。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財政調整基金を始めとした基金の積み立て、あるいは、繰上償還による起債残高の縮減</a:t>
          </a:r>
          <a:r>
            <a:rPr lang="ja-JP" altLang="ja-JP" sz="1100" baseline="0">
              <a:solidFill>
                <a:schemeClr val="dk1"/>
              </a:solidFill>
              <a:effectLst/>
              <a:latin typeface="+mn-lt"/>
              <a:ea typeface="+mn-ea"/>
              <a:cs typeface="+mn-cs"/>
            </a:rPr>
            <a:t>するなど、将来にわたり計画性のある健全な財政運営に努める。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14605</xdr:rowOff>
    </xdr:from>
    <xdr:to>
      <xdr:col>21</xdr:col>
      <xdr:colOff>0</xdr:colOff>
      <xdr:row>15</xdr:row>
      <xdr:rowOff>11261</xdr:rowOff>
    </xdr:to>
    <xdr:cxnSp macro="">
      <xdr:nvCxnSpPr>
        <xdr:cNvPr id="444" name="直線コネクタ 443"/>
        <xdr:cNvCxnSpPr/>
      </xdr:nvCxnSpPr>
      <xdr:spPr>
        <a:xfrm flipV="1">
          <a:off x="13512800" y="2414905"/>
          <a:ext cx="8890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7" name="フローチャート : 判断 446"/>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8" name="テキスト ボックス 447"/>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0" name="テキスト ボックス 449"/>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1" name="フローチャート : 判断 450"/>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2" name="テキスト ボックス 451"/>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3" name="フローチャート : 判断 452"/>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4" name="テキスト ボックス 453"/>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135255</xdr:rowOff>
    </xdr:from>
    <xdr:to>
      <xdr:col>21</xdr:col>
      <xdr:colOff>50800</xdr:colOff>
      <xdr:row>14</xdr:row>
      <xdr:rowOff>65405</xdr:rowOff>
    </xdr:to>
    <xdr:sp macro="" textlink="">
      <xdr:nvSpPr>
        <xdr:cNvPr id="460" name="円/楕円 459"/>
        <xdr:cNvSpPr/>
      </xdr:nvSpPr>
      <xdr:spPr>
        <a:xfrm>
          <a:off x="14351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75582</xdr:rowOff>
    </xdr:from>
    <xdr:ext cx="762000" cy="259045"/>
    <xdr:sp macro="" textlink="">
      <xdr:nvSpPr>
        <xdr:cNvPr id="461" name="テキスト ボックス 460"/>
        <xdr:cNvSpPr txBox="1"/>
      </xdr:nvSpPr>
      <xdr:spPr>
        <a:xfrm>
          <a:off x="14020800"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131911</xdr:rowOff>
    </xdr:from>
    <xdr:to>
      <xdr:col>19</xdr:col>
      <xdr:colOff>533400</xdr:colOff>
      <xdr:row>15</xdr:row>
      <xdr:rowOff>62061</xdr:rowOff>
    </xdr:to>
    <xdr:sp macro="" textlink="">
      <xdr:nvSpPr>
        <xdr:cNvPr id="462" name="円/楕円 461"/>
        <xdr:cNvSpPr/>
      </xdr:nvSpPr>
      <xdr:spPr>
        <a:xfrm>
          <a:off x="134620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72238</xdr:rowOff>
    </xdr:from>
    <xdr:ext cx="762000" cy="259045"/>
    <xdr:sp macro="" textlink="">
      <xdr:nvSpPr>
        <xdr:cNvPr id="463" name="テキスト ボックス 462"/>
        <xdr:cNvSpPr txBox="1"/>
      </xdr:nvSpPr>
      <xdr:spPr>
        <a:xfrm>
          <a:off x="13131800" y="230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8,773
8,630
5.93
4,289,501
4,148,299
123,845
2,557,222
5,023,963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人件費に係る経常収支比率は</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％と、類似団体平均、全国平均、奈良県平均よりも、それぞれ</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ポイント高くなっているが、類似団体平均と比べて、人口千人当たり職員数は１．</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人低くなっており、ラスパイレス指数も３．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ポイント低い状況にある。今後も人件費の抑制に努める。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73660</xdr:rowOff>
    </xdr:from>
    <xdr:to>
      <xdr:col>7</xdr:col>
      <xdr:colOff>15875</xdr:colOff>
      <xdr:row>39</xdr:row>
      <xdr:rowOff>107950</xdr:rowOff>
    </xdr:to>
    <xdr:cxnSp macro="">
      <xdr:nvCxnSpPr>
        <xdr:cNvPr id="63" name="直線コネクタ 62"/>
        <xdr:cNvCxnSpPr/>
      </xdr:nvCxnSpPr>
      <xdr:spPr>
        <a:xfrm>
          <a:off x="3987800" y="67602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12700</xdr:rowOff>
    </xdr:from>
    <xdr:to>
      <xdr:col>5</xdr:col>
      <xdr:colOff>549275</xdr:colOff>
      <xdr:row>39</xdr:row>
      <xdr:rowOff>73660</xdr:rowOff>
    </xdr:to>
    <xdr:cxnSp macro="">
      <xdr:nvCxnSpPr>
        <xdr:cNvPr id="66" name="直線コネクタ 65"/>
        <xdr:cNvCxnSpPr/>
      </xdr:nvCxnSpPr>
      <xdr:spPr>
        <a:xfrm>
          <a:off x="3098800" y="66992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12700</xdr:rowOff>
    </xdr:from>
    <xdr:to>
      <xdr:col>4</xdr:col>
      <xdr:colOff>346075</xdr:colOff>
      <xdr:row>39</xdr:row>
      <xdr:rowOff>66040</xdr:rowOff>
    </xdr:to>
    <xdr:cxnSp macro="">
      <xdr:nvCxnSpPr>
        <xdr:cNvPr id="69" name="直線コネクタ 68"/>
        <xdr:cNvCxnSpPr/>
      </xdr:nvCxnSpPr>
      <xdr:spPr>
        <a:xfrm flipV="1">
          <a:off x="2209800" y="66992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66040</xdr:rowOff>
    </xdr:to>
    <xdr:cxnSp macro="">
      <xdr:nvCxnSpPr>
        <xdr:cNvPr id="72" name="直線コネクタ 71"/>
        <xdr:cNvCxnSpPr/>
      </xdr:nvCxnSpPr>
      <xdr:spPr>
        <a:xfrm>
          <a:off x="1320800" y="6748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2" name="円/楕円 81"/>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3"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22860</xdr:rowOff>
    </xdr:from>
    <xdr:to>
      <xdr:col>5</xdr:col>
      <xdr:colOff>600075</xdr:colOff>
      <xdr:row>39</xdr:row>
      <xdr:rowOff>124460</xdr:rowOff>
    </xdr:to>
    <xdr:sp macro="" textlink="">
      <xdr:nvSpPr>
        <xdr:cNvPr id="84" name="円/楕円 83"/>
        <xdr:cNvSpPr/>
      </xdr:nvSpPr>
      <xdr:spPr>
        <a:xfrm>
          <a:off x="39370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109237</xdr:rowOff>
    </xdr:from>
    <xdr:ext cx="736600" cy="259045"/>
    <xdr:sp macro="" textlink="">
      <xdr:nvSpPr>
        <xdr:cNvPr id="85" name="テキスト ボックス 84"/>
        <xdr:cNvSpPr txBox="1"/>
      </xdr:nvSpPr>
      <xdr:spPr>
        <a:xfrm>
          <a:off x="3606800" y="679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133350</xdr:rowOff>
    </xdr:from>
    <xdr:to>
      <xdr:col>4</xdr:col>
      <xdr:colOff>396875</xdr:colOff>
      <xdr:row>39</xdr:row>
      <xdr:rowOff>63500</xdr:rowOff>
    </xdr:to>
    <xdr:sp macro="" textlink="">
      <xdr:nvSpPr>
        <xdr:cNvPr id="86" name="円/楕円 85"/>
        <xdr:cNvSpPr/>
      </xdr:nvSpPr>
      <xdr:spPr>
        <a:xfrm>
          <a:off x="3048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48277</xdr:rowOff>
    </xdr:from>
    <xdr:ext cx="762000" cy="259045"/>
    <xdr:sp macro="" textlink="">
      <xdr:nvSpPr>
        <xdr:cNvPr id="87" name="テキスト ボックス 86"/>
        <xdr:cNvSpPr txBox="1"/>
      </xdr:nvSpPr>
      <xdr:spPr>
        <a:xfrm>
          <a:off x="2717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15240</xdr:rowOff>
    </xdr:from>
    <xdr:to>
      <xdr:col>3</xdr:col>
      <xdr:colOff>193675</xdr:colOff>
      <xdr:row>39</xdr:row>
      <xdr:rowOff>116840</xdr:rowOff>
    </xdr:to>
    <xdr:sp macro="" textlink="">
      <xdr:nvSpPr>
        <xdr:cNvPr id="88" name="円/楕円 87"/>
        <xdr:cNvSpPr/>
      </xdr:nvSpPr>
      <xdr:spPr>
        <a:xfrm>
          <a:off x="21590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101617</xdr:rowOff>
    </xdr:from>
    <xdr:ext cx="762000" cy="259045"/>
    <xdr:sp macro="" textlink="">
      <xdr:nvSpPr>
        <xdr:cNvPr id="89" name="テキスト ボックス 88"/>
        <xdr:cNvSpPr txBox="1"/>
      </xdr:nvSpPr>
      <xdr:spPr>
        <a:xfrm>
          <a:off x="1828800" y="678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0" name="円/楕円 89"/>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1" name="テキスト ボックス 90"/>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類似団体平均、全国平均、奈良県平均をそれぞれ１．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ポイント下回った。これまで経費削減に努めてきた結果、概ね下降傾向にある。電算システムの他市町村との共同化の取り組みを始めとし、今後も引き続き、経費の削減に努める。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144145</xdr:rowOff>
    </xdr:to>
    <xdr:cxnSp macro="">
      <xdr:nvCxnSpPr>
        <xdr:cNvPr id="120" name="直線コネクタ 119"/>
        <xdr:cNvCxnSpPr/>
      </xdr:nvCxnSpPr>
      <xdr:spPr>
        <a:xfrm>
          <a:off x="15671800" y="24815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24130</xdr:rowOff>
    </xdr:from>
    <xdr:to>
      <xdr:col>22</xdr:col>
      <xdr:colOff>565150</xdr:colOff>
      <xdr:row>14</xdr:row>
      <xdr:rowOff>81280</xdr:rowOff>
    </xdr:to>
    <xdr:cxnSp macro="">
      <xdr:nvCxnSpPr>
        <xdr:cNvPr id="123" name="直線コネクタ 122"/>
        <xdr:cNvCxnSpPr/>
      </xdr:nvCxnSpPr>
      <xdr:spPr>
        <a:xfrm>
          <a:off x="14782800" y="2424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24130</xdr:rowOff>
    </xdr:from>
    <xdr:to>
      <xdr:col>21</xdr:col>
      <xdr:colOff>361950</xdr:colOff>
      <xdr:row>14</xdr:row>
      <xdr:rowOff>64135</xdr:rowOff>
    </xdr:to>
    <xdr:cxnSp macro="">
      <xdr:nvCxnSpPr>
        <xdr:cNvPr id="126" name="直線コネクタ 125"/>
        <xdr:cNvCxnSpPr/>
      </xdr:nvCxnSpPr>
      <xdr:spPr>
        <a:xfrm flipV="1">
          <a:off x="13893800" y="2424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64135</xdr:rowOff>
    </xdr:from>
    <xdr:to>
      <xdr:col>20</xdr:col>
      <xdr:colOff>158750</xdr:colOff>
      <xdr:row>14</xdr:row>
      <xdr:rowOff>81280</xdr:rowOff>
    </xdr:to>
    <xdr:cxnSp macro="">
      <xdr:nvCxnSpPr>
        <xdr:cNvPr id="129" name="直線コネクタ 128"/>
        <xdr:cNvCxnSpPr/>
      </xdr:nvCxnSpPr>
      <xdr:spPr>
        <a:xfrm flipV="1">
          <a:off x="13004800" y="24644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93345</xdr:rowOff>
    </xdr:from>
    <xdr:to>
      <xdr:col>24</xdr:col>
      <xdr:colOff>82550</xdr:colOff>
      <xdr:row>15</xdr:row>
      <xdr:rowOff>23495</xdr:rowOff>
    </xdr:to>
    <xdr:sp macro="" textlink="">
      <xdr:nvSpPr>
        <xdr:cNvPr id="139" name="円/楕円 138"/>
        <xdr:cNvSpPr/>
      </xdr:nvSpPr>
      <xdr:spPr>
        <a:xfrm>
          <a:off x="164592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109872</xdr:rowOff>
    </xdr:from>
    <xdr:ext cx="762000" cy="259045"/>
    <xdr:sp macro="" textlink="">
      <xdr:nvSpPr>
        <xdr:cNvPr id="140" name="物件費該当値テキスト"/>
        <xdr:cNvSpPr txBox="1"/>
      </xdr:nvSpPr>
      <xdr:spPr>
        <a:xfrm>
          <a:off x="16598900" y="23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1" name="円/楕円 140"/>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2" name="テキスト ボックス 141"/>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144780</xdr:rowOff>
    </xdr:from>
    <xdr:to>
      <xdr:col>21</xdr:col>
      <xdr:colOff>412750</xdr:colOff>
      <xdr:row>14</xdr:row>
      <xdr:rowOff>74930</xdr:rowOff>
    </xdr:to>
    <xdr:sp macro="" textlink="">
      <xdr:nvSpPr>
        <xdr:cNvPr id="143" name="円/楕円 142"/>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85107</xdr:rowOff>
    </xdr:from>
    <xdr:ext cx="762000" cy="259045"/>
    <xdr:sp macro="" textlink="">
      <xdr:nvSpPr>
        <xdr:cNvPr id="144" name="テキスト ボックス 143"/>
        <xdr:cNvSpPr txBox="1"/>
      </xdr:nvSpPr>
      <xdr:spPr>
        <a:xfrm>
          <a:off x="14401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xdr:rowOff>
    </xdr:from>
    <xdr:to>
      <xdr:col>20</xdr:col>
      <xdr:colOff>209550</xdr:colOff>
      <xdr:row>14</xdr:row>
      <xdr:rowOff>114935</xdr:rowOff>
    </xdr:to>
    <xdr:sp macro="" textlink="">
      <xdr:nvSpPr>
        <xdr:cNvPr id="145" name="円/楕円 144"/>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125112</xdr:rowOff>
    </xdr:from>
    <xdr:ext cx="762000" cy="259045"/>
    <xdr:sp macro="" textlink="">
      <xdr:nvSpPr>
        <xdr:cNvPr id="146" name="テキスト ボックス 145"/>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47" name="円/楕円 146"/>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48" name="テキスト ボックス 147"/>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％と、類似団体平均、全国平均、奈良県平均よりも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それぞれ０．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ポイント低い状況にある。ここ数年、数値としてはほぼ横ばい状態であるが、今後も資格審査等の適正化に努める。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127000</xdr:rowOff>
    </xdr:to>
    <xdr:cxnSp macro="">
      <xdr:nvCxnSpPr>
        <xdr:cNvPr id="181" name="直線コネクタ 180"/>
        <xdr:cNvCxnSpPr/>
      </xdr:nvCxnSpPr>
      <xdr:spPr>
        <a:xfrm flipV="1">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127000</xdr:rowOff>
    </xdr:to>
    <xdr:cxnSp macro="">
      <xdr:nvCxnSpPr>
        <xdr:cNvPr id="184" name="直線コネクタ 183"/>
        <xdr:cNvCxnSpPr/>
      </xdr:nvCxnSpPr>
      <xdr:spPr>
        <a:xfrm>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50800</xdr:rowOff>
    </xdr:to>
    <xdr:cxnSp macro="">
      <xdr:nvCxnSpPr>
        <xdr:cNvPr id="187" name="直線コネクタ 186"/>
        <xdr:cNvCxnSpPr/>
      </xdr:nvCxnSpPr>
      <xdr:spPr>
        <a:xfrm>
          <a:off x="2209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31750</xdr:rowOff>
    </xdr:to>
    <xdr:cxnSp macro="">
      <xdr:nvCxnSpPr>
        <xdr:cNvPr id="190" name="直線コネクタ 189"/>
        <xdr:cNvCxnSpPr/>
      </xdr:nvCxnSpPr>
      <xdr:spPr>
        <a:xfrm flipV="1">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0" name="円/楕円 199"/>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1"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2" name="円/楕円 20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3" name="テキスト ボックス 202"/>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06" name="円/楕円 205"/>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07" name="テキスト ボックス 206"/>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08" name="円/楕円 207"/>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09" name="テキスト ボックス 208"/>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％と、類似団体平均、全国平均をそれぞれ０．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り、奈良県平均と同数値となった。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136144</xdr:rowOff>
    </xdr:to>
    <xdr:cxnSp macro="">
      <xdr:nvCxnSpPr>
        <xdr:cNvPr id="239" name="直線コネクタ 238"/>
        <xdr:cNvCxnSpPr/>
      </xdr:nvCxnSpPr>
      <xdr:spPr>
        <a:xfrm>
          <a:off x="15671800" y="97282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127000</xdr:rowOff>
    </xdr:to>
    <xdr:cxnSp macro="">
      <xdr:nvCxnSpPr>
        <xdr:cNvPr id="242" name="直線コネクタ 241"/>
        <xdr:cNvCxnSpPr/>
      </xdr:nvCxnSpPr>
      <xdr:spPr>
        <a:xfrm>
          <a:off x="14782800" y="9641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76708</xdr:rowOff>
    </xdr:to>
    <xdr:cxnSp macro="">
      <xdr:nvCxnSpPr>
        <xdr:cNvPr id="245" name="直線コネクタ 244"/>
        <xdr:cNvCxnSpPr/>
      </xdr:nvCxnSpPr>
      <xdr:spPr>
        <a:xfrm flipV="1">
          <a:off x="13893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159004</xdr:rowOff>
    </xdr:to>
    <xdr:cxnSp macro="">
      <xdr:nvCxnSpPr>
        <xdr:cNvPr id="248" name="直線コネクタ 247"/>
        <xdr:cNvCxnSpPr/>
      </xdr:nvCxnSpPr>
      <xdr:spPr>
        <a:xfrm flipV="1">
          <a:off x="13004800" y="9677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58" name="円/楕円 257"/>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59"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0" name="円/楕円 25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1" name="テキスト ボックス 26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2" name="円/楕円 261"/>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3" name="テキスト ボックス 262"/>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64" name="円/楕円 263"/>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137685</xdr:rowOff>
    </xdr:from>
    <xdr:ext cx="762000" cy="259045"/>
    <xdr:sp macro="" textlink="">
      <xdr:nvSpPr>
        <xdr:cNvPr id="265" name="テキスト ボックス 264"/>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66" name="円/楕円 265"/>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67" name="テキスト ボックス 26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％と、類似団体平均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全国平均、奈良県平均より</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それぞれ</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１、５．１</a:t>
          </a:r>
          <a:r>
            <a:rPr lang="ja-JP" altLang="ja-JP" sz="1100" b="0" i="0" baseline="0">
              <a:solidFill>
                <a:schemeClr val="dk1"/>
              </a:solidFill>
              <a:effectLst/>
              <a:latin typeface="+mn-lt"/>
              <a:ea typeface="+mn-ea"/>
              <a:cs typeface="+mn-cs"/>
            </a:rPr>
            <a:t>ポイント高くなっている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町としての経費負担のあり方や、行政効果等を再点検し、団体運営補助に係るものについては事業補助に切り替える等、見直しや廃止を行ってきている。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78994</xdr:rowOff>
    </xdr:to>
    <xdr:cxnSp macro="">
      <xdr:nvCxnSpPr>
        <xdr:cNvPr id="297" name="直線コネクタ 296"/>
        <xdr:cNvCxnSpPr/>
      </xdr:nvCxnSpPr>
      <xdr:spPr>
        <a:xfrm>
          <a:off x="15671800" y="63632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19558</xdr:rowOff>
    </xdr:to>
    <xdr:cxnSp macro="">
      <xdr:nvCxnSpPr>
        <xdr:cNvPr id="300" name="直線コネクタ 299"/>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51562</xdr:rowOff>
    </xdr:to>
    <xdr:cxnSp macro="">
      <xdr:nvCxnSpPr>
        <xdr:cNvPr id="303" name="直線コネクタ 302"/>
        <xdr:cNvCxnSpPr/>
      </xdr:nvCxnSpPr>
      <xdr:spPr>
        <a:xfrm flipV="1">
          <a:off x="13893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51562</xdr:rowOff>
    </xdr:to>
    <xdr:cxnSp macro="">
      <xdr:nvCxnSpPr>
        <xdr:cNvPr id="306" name="直線コネクタ 305"/>
        <xdr:cNvCxnSpPr/>
      </xdr:nvCxnSpPr>
      <xdr:spPr>
        <a:xfrm>
          <a:off x="13004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16" name="円/楕円 315"/>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17"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18" name="円/楕円 317"/>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80535</xdr:rowOff>
    </xdr:from>
    <xdr:ext cx="736600" cy="259045"/>
    <xdr:sp macro="" textlink="">
      <xdr:nvSpPr>
        <xdr:cNvPr id="319" name="テキスト ボックス 318"/>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0" name="円/楕円 31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1" name="テキスト ボックス 320"/>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2" name="円/楕円 321"/>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23" name="テキスト ボックス 322"/>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4" name="円/楕円 323"/>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5" name="テキスト ボックス 32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起債の発行については、極力、交付税算入のあるものを発行する一方、繰上償還を実施してきたこともあり、公債費に係る経常収支比率は１３．</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た。ここ数年は、公的資金補償金免除繰上償還や縁故債の繰上償還の実施等により下降している。今後も、公債費特定財源（住宅新築資金返戻金、住宅家賃等）の確保に努めるとともに、公的資金補償金免除繰上償還や縁故債の繰上償還にも引き続き取り組み、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76</xdr:row>
      <xdr:rowOff>1270</xdr:rowOff>
    </xdr:to>
    <xdr:cxnSp macro="">
      <xdr:nvCxnSpPr>
        <xdr:cNvPr id="357" name="直線コネクタ 356"/>
        <xdr:cNvCxnSpPr/>
      </xdr:nvCxnSpPr>
      <xdr:spPr>
        <a:xfrm>
          <a:off x="3987800" y="13004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107950</xdr:rowOff>
    </xdr:to>
    <xdr:cxnSp macro="">
      <xdr:nvCxnSpPr>
        <xdr:cNvPr id="360" name="直線コネクタ 359"/>
        <xdr:cNvCxnSpPr/>
      </xdr:nvCxnSpPr>
      <xdr:spPr>
        <a:xfrm flipV="1">
          <a:off x="3098800" y="1300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77</xdr:row>
      <xdr:rowOff>1270</xdr:rowOff>
    </xdr:to>
    <xdr:cxnSp macro="">
      <xdr:nvCxnSpPr>
        <xdr:cNvPr id="363" name="直線コネクタ 362"/>
        <xdr:cNvCxnSpPr/>
      </xdr:nvCxnSpPr>
      <xdr:spPr>
        <a:xfrm flipV="1">
          <a:off x="2209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134620</xdr:rowOff>
    </xdr:to>
    <xdr:cxnSp macro="">
      <xdr:nvCxnSpPr>
        <xdr:cNvPr id="366" name="直線コネクタ 365"/>
        <xdr:cNvCxnSpPr/>
      </xdr:nvCxnSpPr>
      <xdr:spPr>
        <a:xfrm flipV="1">
          <a:off x="1320800" y="132029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121920</xdr:rowOff>
    </xdr:from>
    <xdr:to>
      <xdr:col>7</xdr:col>
      <xdr:colOff>66675</xdr:colOff>
      <xdr:row>76</xdr:row>
      <xdr:rowOff>52070</xdr:rowOff>
    </xdr:to>
    <xdr:sp macro="" textlink="">
      <xdr:nvSpPr>
        <xdr:cNvPr id="376" name="円/楕円 375"/>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138447</xdr:rowOff>
    </xdr:from>
    <xdr:ext cx="762000" cy="259045"/>
    <xdr:sp macro="" textlink="">
      <xdr:nvSpPr>
        <xdr:cNvPr id="377" name="公債費該当値テキスト"/>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78" name="円/楕円 377"/>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79" name="テキスト ボックス 378"/>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396875</xdr:colOff>
      <xdr:row>76</xdr:row>
      <xdr:rowOff>158750</xdr:rowOff>
    </xdr:to>
    <xdr:sp macro="" textlink="">
      <xdr:nvSpPr>
        <xdr:cNvPr id="380" name="円/楕円 379"/>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168927</xdr:rowOff>
    </xdr:from>
    <xdr:ext cx="762000" cy="259045"/>
    <xdr:sp macro="" textlink="">
      <xdr:nvSpPr>
        <xdr:cNvPr id="381" name="テキスト ボックス 380"/>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2" name="円/楕円 38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3" name="テキスト ボックス 38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83820</xdr:rowOff>
    </xdr:from>
    <xdr:to>
      <xdr:col>1</xdr:col>
      <xdr:colOff>676275</xdr:colOff>
      <xdr:row>78</xdr:row>
      <xdr:rowOff>13970</xdr:rowOff>
    </xdr:to>
    <xdr:sp macro="" textlink="">
      <xdr:nvSpPr>
        <xdr:cNvPr id="384" name="円/楕円 383"/>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170197</xdr:rowOff>
    </xdr:from>
    <xdr:ext cx="762000" cy="259045"/>
    <xdr:sp macro="" textlink="">
      <xdr:nvSpPr>
        <xdr:cNvPr id="385" name="テキスト ボックス 384"/>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公債費以外の経常収支比率は７</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％で、類似団体平均</a:t>
          </a:r>
          <a:r>
            <a:rPr lang="ja-JP" altLang="en-US" sz="1100" b="0" i="0" baseline="0">
              <a:solidFill>
                <a:schemeClr val="dk1"/>
              </a:solidFill>
              <a:effectLst/>
              <a:latin typeface="+mn-lt"/>
              <a:ea typeface="+mn-ea"/>
              <a:cs typeface="+mn-cs"/>
            </a:rPr>
            <a:t>、全国平均</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それぞれ３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０、０．６</a:t>
          </a:r>
          <a:r>
            <a:rPr lang="ja-JP" altLang="ja-JP" sz="1100" b="0" i="0" baseline="0">
              <a:solidFill>
                <a:schemeClr val="dk1"/>
              </a:solidFill>
              <a:effectLst/>
              <a:latin typeface="+mn-lt"/>
              <a:ea typeface="+mn-ea"/>
              <a:cs typeface="+mn-cs"/>
            </a:rPr>
            <a:t>ポイント上回り、また奈良県平均は１．３ポイント下回っている。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町単独事業の見直しなど</a:t>
          </a:r>
          <a:r>
            <a:rPr lang="ja-JP" altLang="en-US" sz="1100" b="0" i="0" baseline="0">
              <a:solidFill>
                <a:schemeClr val="dk1"/>
              </a:solidFill>
              <a:effectLst/>
              <a:latin typeface="+mn-lt"/>
              <a:ea typeface="+mn-ea"/>
              <a:cs typeface="+mn-cs"/>
            </a:rPr>
            <a:t>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78</xdr:row>
      <xdr:rowOff>39370</xdr:rowOff>
    </xdr:to>
    <xdr:cxnSp macro="">
      <xdr:nvCxnSpPr>
        <xdr:cNvPr id="418" name="直線コネクタ 417"/>
        <xdr:cNvCxnSpPr/>
      </xdr:nvCxnSpPr>
      <xdr:spPr>
        <a:xfrm>
          <a:off x="15671800" y="132829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77</xdr:row>
      <xdr:rowOff>81280</xdr:rowOff>
    </xdr:to>
    <xdr:cxnSp macro="">
      <xdr:nvCxnSpPr>
        <xdr:cNvPr id="421" name="直線コネクタ 420"/>
        <xdr:cNvCxnSpPr/>
      </xdr:nvCxnSpPr>
      <xdr:spPr>
        <a:xfrm>
          <a:off x="14782800" y="1307718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77</xdr:row>
      <xdr:rowOff>20320</xdr:rowOff>
    </xdr:to>
    <xdr:cxnSp macro="">
      <xdr:nvCxnSpPr>
        <xdr:cNvPr id="424" name="直線コネクタ 423"/>
        <xdr:cNvCxnSpPr/>
      </xdr:nvCxnSpPr>
      <xdr:spPr>
        <a:xfrm flipV="1">
          <a:off x="13893800" y="130771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85089</xdr:rowOff>
    </xdr:to>
    <xdr:cxnSp macro="">
      <xdr:nvCxnSpPr>
        <xdr:cNvPr id="427" name="直線コネクタ 426"/>
        <xdr:cNvCxnSpPr/>
      </xdr:nvCxnSpPr>
      <xdr:spPr>
        <a:xfrm flipV="1">
          <a:off x="13004800" y="13221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160020</xdr:rowOff>
    </xdr:from>
    <xdr:to>
      <xdr:col>24</xdr:col>
      <xdr:colOff>82550</xdr:colOff>
      <xdr:row>78</xdr:row>
      <xdr:rowOff>90170</xdr:rowOff>
    </xdr:to>
    <xdr:sp macro="" textlink="">
      <xdr:nvSpPr>
        <xdr:cNvPr id="437" name="円/楕円 436"/>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132097</xdr:rowOff>
    </xdr:from>
    <xdr:ext cx="762000" cy="259045"/>
    <xdr:sp macro="" textlink="">
      <xdr:nvSpPr>
        <xdr:cNvPr id="438" name="公債費以外該当値テキスト"/>
        <xdr:cNvSpPr txBox="1"/>
      </xdr:nvSpPr>
      <xdr:spPr>
        <a:xfrm>
          <a:off x="16598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30480</xdr:rowOff>
    </xdr:from>
    <xdr:to>
      <xdr:col>22</xdr:col>
      <xdr:colOff>615950</xdr:colOff>
      <xdr:row>77</xdr:row>
      <xdr:rowOff>132080</xdr:rowOff>
    </xdr:to>
    <xdr:sp macro="" textlink="">
      <xdr:nvSpPr>
        <xdr:cNvPr id="439" name="円/楕円 438"/>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40" name="テキスト ボックス 439"/>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41" name="円/楕円 440"/>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107967</xdr:rowOff>
    </xdr:from>
    <xdr:ext cx="762000" cy="259045"/>
    <xdr:sp macro="" textlink="">
      <xdr:nvSpPr>
        <xdr:cNvPr id="442" name="テキスト ボックス 441"/>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3" name="円/楕円 442"/>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44" name="テキスト ボックス 443"/>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45" name="円/楕円 444"/>
        <xdr:cNvSpPr/>
      </xdr:nvSpPr>
      <xdr:spPr>
        <a:xfrm>
          <a:off x="12954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46" name="テキスト ボックス 44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103025</xdr:rowOff>
    </xdr:from>
    <xdr:to>
      <xdr:col>4</xdr:col>
      <xdr:colOff>1117600</xdr:colOff>
      <xdr:row>18</xdr:row>
      <xdr:rowOff>24673</xdr:rowOff>
    </xdr:to>
    <xdr:cxnSp macro="">
      <xdr:nvCxnSpPr>
        <xdr:cNvPr id="54" name="直線コネクタ 53"/>
        <xdr:cNvCxnSpPr/>
      </xdr:nvCxnSpPr>
      <xdr:spPr bwMode="auto">
        <a:xfrm flipV="1">
          <a:off x="5003800" y="3065300"/>
          <a:ext cx="647700" cy="93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147517</xdr:rowOff>
    </xdr:from>
    <xdr:to>
      <xdr:col>4</xdr:col>
      <xdr:colOff>469900</xdr:colOff>
      <xdr:row>18</xdr:row>
      <xdr:rowOff>24673</xdr:rowOff>
    </xdr:to>
    <xdr:cxnSp macro="">
      <xdr:nvCxnSpPr>
        <xdr:cNvPr id="57" name="直線コネクタ 56"/>
        <xdr:cNvCxnSpPr/>
      </xdr:nvCxnSpPr>
      <xdr:spPr bwMode="auto">
        <a:xfrm>
          <a:off x="4305300" y="3109792"/>
          <a:ext cx="698500" cy="4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93634</xdr:rowOff>
    </xdr:from>
    <xdr:to>
      <xdr:col>3</xdr:col>
      <xdr:colOff>904875</xdr:colOff>
      <xdr:row>17</xdr:row>
      <xdr:rowOff>147517</xdr:rowOff>
    </xdr:to>
    <xdr:cxnSp macro="">
      <xdr:nvCxnSpPr>
        <xdr:cNvPr id="60" name="直線コネクタ 59"/>
        <xdr:cNvCxnSpPr/>
      </xdr:nvCxnSpPr>
      <xdr:spPr bwMode="auto">
        <a:xfrm>
          <a:off x="3606800" y="3055909"/>
          <a:ext cx="698500" cy="53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93634</xdr:rowOff>
    </xdr:from>
    <xdr:to>
      <xdr:col>3</xdr:col>
      <xdr:colOff>206375</xdr:colOff>
      <xdr:row>17</xdr:row>
      <xdr:rowOff>128829</xdr:rowOff>
    </xdr:to>
    <xdr:cxnSp macro="">
      <xdr:nvCxnSpPr>
        <xdr:cNvPr id="63" name="直線コネクタ 62"/>
        <xdr:cNvCxnSpPr/>
      </xdr:nvCxnSpPr>
      <xdr:spPr bwMode="auto">
        <a:xfrm flipV="1">
          <a:off x="2908300" y="3055909"/>
          <a:ext cx="698500" cy="3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52225</xdr:rowOff>
    </xdr:from>
    <xdr:to>
      <xdr:col>5</xdr:col>
      <xdr:colOff>34925</xdr:colOff>
      <xdr:row>17</xdr:row>
      <xdr:rowOff>153825</xdr:rowOff>
    </xdr:to>
    <xdr:sp macro="" textlink="">
      <xdr:nvSpPr>
        <xdr:cNvPr id="73" name="円/楕円 72"/>
        <xdr:cNvSpPr/>
      </xdr:nvSpPr>
      <xdr:spPr bwMode="auto">
        <a:xfrm>
          <a:off x="5600700" y="301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24302</xdr:rowOff>
    </xdr:from>
    <xdr:ext cx="762000" cy="259045"/>
    <xdr:sp macro="" textlink="">
      <xdr:nvSpPr>
        <xdr:cNvPr id="74" name="人口1人当たり決算額の推移該当値テキスト130"/>
        <xdr:cNvSpPr txBox="1"/>
      </xdr:nvSpPr>
      <xdr:spPr>
        <a:xfrm>
          <a:off x="5740400" y="298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145323</xdr:rowOff>
    </xdr:from>
    <xdr:to>
      <xdr:col>4</xdr:col>
      <xdr:colOff>520700</xdr:colOff>
      <xdr:row>18</xdr:row>
      <xdr:rowOff>75473</xdr:rowOff>
    </xdr:to>
    <xdr:sp macro="" textlink="">
      <xdr:nvSpPr>
        <xdr:cNvPr id="75" name="円/楕円 74"/>
        <xdr:cNvSpPr/>
      </xdr:nvSpPr>
      <xdr:spPr bwMode="auto">
        <a:xfrm>
          <a:off x="4953000" y="310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60250</xdr:rowOff>
    </xdr:from>
    <xdr:ext cx="736600" cy="259045"/>
    <xdr:sp macro="" textlink="">
      <xdr:nvSpPr>
        <xdr:cNvPr id="76" name="テキスト ボックス 75"/>
        <xdr:cNvSpPr txBox="1"/>
      </xdr:nvSpPr>
      <xdr:spPr>
        <a:xfrm>
          <a:off x="4622800" y="319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96717</xdr:rowOff>
    </xdr:from>
    <xdr:to>
      <xdr:col>3</xdr:col>
      <xdr:colOff>955675</xdr:colOff>
      <xdr:row>18</xdr:row>
      <xdr:rowOff>26867</xdr:rowOff>
    </xdr:to>
    <xdr:sp macro="" textlink="">
      <xdr:nvSpPr>
        <xdr:cNvPr id="77" name="円/楕円 76"/>
        <xdr:cNvSpPr/>
      </xdr:nvSpPr>
      <xdr:spPr bwMode="auto">
        <a:xfrm>
          <a:off x="4254500" y="3058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11644</xdr:rowOff>
    </xdr:from>
    <xdr:ext cx="762000" cy="259045"/>
    <xdr:sp macro="" textlink="">
      <xdr:nvSpPr>
        <xdr:cNvPr id="78" name="テキスト ボックス 77"/>
        <xdr:cNvSpPr txBox="1"/>
      </xdr:nvSpPr>
      <xdr:spPr>
        <a:xfrm>
          <a:off x="3924300" y="31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42834</xdr:rowOff>
    </xdr:from>
    <xdr:to>
      <xdr:col>3</xdr:col>
      <xdr:colOff>257175</xdr:colOff>
      <xdr:row>17</xdr:row>
      <xdr:rowOff>144434</xdr:rowOff>
    </xdr:to>
    <xdr:sp macro="" textlink="">
      <xdr:nvSpPr>
        <xdr:cNvPr id="79" name="円/楕円 78"/>
        <xdr:cNvSpPr/>
      </xdr:nvSpPr>
      <xdr:spPr bwMode="auto">
        <a:xfrm>
          <a:off x="3556000" y="300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129211</xdr:rowOff>
    </xdr:from>
    <xdr:ext cx="762000" cy="259045"/>
    <xdr:sp macro="" textlink="">
      <xdr:nvSpPr>
        <xdr:cNvPr id="80" name="テキスト ボックス 79"/>
        <xdr:cNvSpPr txBox="1"/>
      </xdr:nvSpPr>
      <xdr:spPr>
        <a:xfrm>
          <a:off x="3225800" y="309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78029</xdr:rowOff>
    </xdr:from>
    <xdr:to>
      <xdr:col>2</xdr:col>
      <xdr:colOff>692150</xdr:colOff>
      <xdr:row>18</xdr:row>
      <xdr:rowOff>8179</xdr:rowOff>
    </xdr:to>
    <xdr:sp macro="" textlink="">
      <xdr:nvSpPr>
        <xdr:cNvPr id="81" name="円/楕円 80"/>
        <xdr:cNvSpPr/>
      </xdr:nvSpPr>
      <xdr:spPr bwMode="auto">
        <a:xfrm>
          <a:off x="2857500" y="3040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164406</xdr:rowOff>
    </xdr:from>
    <xdr:ext cx="762000" cy="259045"/>
    <xdr:sp macro="" textlink="">
      <xdr:nvSpPr>
        <xdr:cNvPr id="82" name="テキスト ボックス 81"/>
        <xdr:cNvSpPr txBox="1"/>
      </xdr:nvSpPr>
      <xdr:spPr>
        <a:xfrm>
          <a:off x="2527300" y="312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322891</xdr:rowOff>
    </xdr:from>
    <xdr:to>
      <xdr:col>4</xdr:col>
      <xdr:colOff>1117600</xdr:colOff>
      <xdr:row>38</xdr:row>
      <xdr:rowOff>1232</xdr:rowOff>
    </xdr:to>
    <xdr:cxnSp macro="">
      <xdr:nvCxnSpPr>
        <xdr:cNvPr id="116" name="直線コネクタ 115"/>
        <xdr:cNvCxnSpPr/>
      </xdr:nvCxnSpPr>
      <xdr:spPr bwMode="auto">
        <a:xfrm>
          <a:off x="5003800" y="7447591"/>
          <a:ext cx="647700" cy="2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82690</xdr:rowOff>
    </xdr:from>
    <xdr:to>
      <xdr:col>4</xdr:col>
      <xdr:colOff>469900</xdr:colOff>
      <xdr:row>37</xdr:row>
      <xdr:rowOff>322891</xdr:rowOff>
    </xdr:to>
    <xdr:cxnSp macro="">
      <xdr:nvCxnSpPr>
        <xdr:cNvPr id="119" name="直線コネクタ 118"/>
        <xdr:cNvCxnSpPr/>
      </xdr:nvCxnSpPr>
      <xdr:spPr bwMode="auto">
        <a:xfrm>
          <a:off x="4305300" y="7207390"/>
          <a:ext cx="698500" cy="24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52839</xdr:rowOff>
    </xdr:from>
    <xdr:to>
      <xdr:col>3</xdr:col>
      <xdr:colOff>904875</xdr:colOff>
      <xdr:row>37</xdr:row>
      <xdr:rowOff>82690</xdr:rowOff>
    </xdr:to>
    <xdr:cxnSp macro="">
      <xdr:nvCxnSpPr>
        <xdr:cNvPr id="122" name="直線コネクタ 121"/>
        <xdr:cNvCxnSpPr/>
      </xdr:nvCxnSpPr>
      <xdr:spPr bwMode="auto">
        <a:xfrm>
          <a:off x="3606800" y="7006089"/>
          <a:ext cx="698500" cy="201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191503</xdr:rowOff>
    </xdr:from>
    <xdr:to>
      <xdr:col>3</xdr:col>
      <xdr:colOff>206375</xdr:colOff>
      <xdr:row>36</xdr:row>
      <xdr:rowOff>52839</xdr:rowOff>
    </xdr:to>
    <xdr:cxnSp macro="">
      <xdr:nvCxnSpPr>
        <xdr:cNvPr id="125" name="直線コネクタ 124"/>
        <xdr:cNvCxnSpPr/>
      </xdr:nvCxnSpPr>
      <xdr:spPr bwMode="auto">
        <a:xfrm>
          <a:off x="2908300" y="6801853"/>
          <a:ext cx="698500" cy="204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293332</xdr:rowOff>
    </xdr:from>
    <xdr:to>
      <xdr:col>5</xdr:col>
      <xdr:colOff>34925</xdr:colOff>
      <xdr:row>38</xdr:row>
      <xdr:rowOff>52032</xdr:rowOff>
    </xdr:to>
    <xdr:sp macro="" textlink="">
      <xdr:nvSpPr>
        <xdr:cNvPr id="135" name="円/楕円 134"/>
        <xdr:cNvSpPr/>
      </xdr:nvSpPr>
      <xdr:spPr bwMode="auto">
        <a:xfrm>
          <a:off x="5600700" y="7418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201909</xdr:rowOff>
    </xdr:from>
    <xdr:ext cx="762000" cy="259045"/>
    <xdr:sp macro="" textlink="">
      <xdr:nvSpPr>
        <xdr:cNvPr id="136" name="人口1人当たり決算額の推移該当値テキスト445"/>
        <xdr:cNvSpPr txBox="1"/>
      </xdr:nvSpPr>
      <xdr:spPr>
        <a:xfrm>
          <a:off x="5740400" y="73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272091</xdr:rowOff>
    </xdr:from>
    <xdr:to>
      <xdr:col>4</xdr:col>
      <xdr:colOff>520700</xdr:colOff>
      <xdr:row>38</xdr:row>
      <xdr:rowOff>30791</xdr:rowOff>
    </xdr:to>
    <xdr:sp macro="" textlink="">
      <xdr:nvSpPr>
        <xdr:cNvPr id="137" name="円/楕円 136"/>
        <xdr:cNvSpPr/>
      </xdr:nvSpPr>
      <xdr:spPr bwMode="auto">
        <a:xfrm>
          <a:off x="4953000" y="739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15568</xdr:rowOff>
    </xdr:from>
    <xdr:ext cx="736600" cy="259045"/>
    <xdr:sp macro="" textlink="">
      <xdr:nvSpPr>
        <xdr:cNvPr id="138" name="テキスト ボックス 137"/>
        <xdr:cNvSpPr txBox="1"/>
      </xdr:nvSpPr>
      <xdr:spPr>
        <a:xfrm>
          <a:off x="4622800" y="748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31890</xdr:rowOff>
    </xdr:from>
    <xdr:to>
      <xdr:col>3</xdr:col>
      <xdr:colOff>955675</xdr:colOff>
      <xdr:row>37</xdr:row>
      <xdr:rowOff>133490</xdr:rowOff>
    </xdr:to>
    <xdr:sp macro="" textlink="">
      <xdr:nvSpPr>
        <xdr:cNvPr id="139" name="円/楕円 138"/>
        <xdr:cNvSpPr/>
      </xdr:nvSpPr>
      <xdr:spPr bwMode="auto">
        <a:xfrm>
          <a:off x="4254500" y="715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118267</xdr:rowOff>
    </xdr:from>
    <xdr:ext cx="762000" cy="259045"/>
    <xdr:sp macro="" textlink="">
      <xdr:nvSpPr>
        <xdr:cNvPr id="140" name="テキスト ボックス 139"/>
        <xdr:cNvSpPr txBox="1"/>
      </xdr:nvSpPr>
      <xdr:spPr>
        <a:xfrm>
          <a:off x="3924300" y="72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2039</xdr:rowOff>
    </xdr:from>
    <xdr:to>
      <xdr:col>3</xdr:col>
      <xdr:colOff>257175</xdr:colOff>
      <xdr:row>36</xdr:row>
      <xdr:rowOff>103639</xdr:rowOff>
    </xdr:to>
    <xdr:sp macro="" textlink="">
      <xdr:nvSpPr>
        <xdr:cNvPr id="141" name="円/楕円 140"/>
        <xdr:cNvSpPr/>
      </xdr:nvSpPr>
      <xdr:spPr bwMode="auto">
        <a:xfrm>
          <a:off x="3556000" y="695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88416</xdr:rowOff>
    </xdr:from>
    <xdr:ext cx="762000" cy="259045"/>
    <xdr:sp macro="" textlink="">
      <xdr:nvSpPr>
        <xdr:cNvPr id="142" name="テキスト ボックス 141"/>
        <xdr:cNvSpPr txBox="1"/>
      </xdr:nvSpPr>
      <xdr:spPr>
        <a:xfrm>
          <a:off x="3225800" y="70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140703</xdr:rowOff>
    </xdr:from>
    <xdr:to>
      <xdr:col>2</xdr:col>
      <xdr:colOff>692150</xdr:colOff>
      <xdr:row>35</xdr:row>
      <xdr:rowOff>242303</xdr:rowOff>
    </xdr:to>
    <xdr:sp macro="" textlink="">
      <xdr:nvSpPr>
        <xdr:cNvPr id="143" name="円/楕円 142"/>
        <xdr:cNvSpPr/>
      </xdr:nvSpPr>
      <xdr:spPr bwMode="auto">
        <a:xfrm>
          <a:off x="2857500" y="6751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252480</xdr:rowOff>
    </xdr:from>
    <xdr:ext cx="762000" cy="259045"/>
    <xdr:sp macro="" textlink="">
      <xdr:nvSpPr>
        <xdr:cNvPr id="144" name="テキスト ボックス 143"/>
        <xdr:cNvSpPr txBox="1"/>
      </xdr:nvSpPr>
      <xdr:spPr>
        <a:xfrm>
          <a:off x="2527300" y="651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標準財政規模に対する実質収支額は</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以内</a:t>
          </a:r>
          <a:r>
            <a:rPr lang="ja-JP" altLang="ja-JP" sz="1100" b="0" i="0" baseline="0">
              <a:solidFill>
                <a:schemeClr val="dk1"/>
              </a:solidFill>
              <a:effectLst/>
              <a:latin typeface="+mn-lt"/>
              <a:ea typeface="+mn-ea"/>
              <a:cs typeface="+mn-cs"/>
            </a:rPr>
            <a:t>で推移してい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標準財政規模に対する実質単年度収支はほぼ横ばいとなってい</a:t>
          </a:r>
          <a:r>
            <a:rPr lang="ja-JP" altLang="en-US" sz="1100" b="0" i="0" baseline="0">
              <a:solidFill>
                <a:schemeClr val="dk1"/>
              </a:solidFill>
              <a:effectLst/>
              <a:latin typeface="+mn-lt"/>
              <a:ea typeface="+mn-ea"/>
              <a:cs typeface="+mn-cs"/>
            </a:rPr>
            <a:t>たが、納税義務者の減少や小学校建設事業等により、今年度は実質単年度収支が減少している。</a:t>
          </a:r>
          <a:r>
            <a:rPr lang="ja-JP" altLang="ja-JP" sz="1100" b="0" i="0" baseline="0">
              <a:solidFill>
                <a:schemeClr val="dk1"/>
              </a:solidFill>
              <a:effectLst/>
              <a:latin typeface="+mn-lt"/>
              <a:ea typeface="+mn-ea"/>
              <a:cs typeface="+mn-cs"/>
            </a:rPr>
            <a:t>縁故債の繰上償還実施や、基金への積み立てなどにより</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財政健全化に向けた財政運営に努め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pPr rtl="0"/>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前年度に比べ元利償還金等は僅かに増加したが、</a:t>
          </a:r>
          <a:r>
            <a:rPr lang="ja-JP" altLang="ja-JP" sz="1100" b="0" i="0" baseline="0">
              <a:solidFill>
                <a:schemeClr val="dk1"/>
              </a:solidFill>
              <a:effectLst/>
              <a:latin typeface="+mn-lt"/>
              <a:ea typeface="+mn-ea"/>
              <a:cs typeface="+mn-cs"/>
            </a:rPr>
            <a:t>公的資金補償金免除繰上償還や縁故債の繰上償還に取り組んでいることなどから、</a:t>
          </a:r>
          <a:r>
            <a:rPr lang="ja-JP" altLang="en-US" sz="1100" b="0" i="0" baseline="0">
              <a:solidFill>
                <a:schemeClr val="dk1"/>
              </a:solidFill>
              <a:effectLst/>
              <a:latin typeface="+mn-lt"/>
              <a:ea typeface="+mn-ea"/>
              <a:cs typeface="+mn-cs"/>
            </a:rPr>
            <a:t>ピーク時に比べ、近年</a:t>
          </a:r>
          <a:r>
            <a:rPr lang="ja-JP" altLang="ja-JP" sz="1100" b="0" i="0" baseline="0">
              <a:solidFill>
                <a:schemeClr val="dk1"/>
              </a:solidFill>
              <a:effectLst/>
              <a:latin typeface="+mn-lt"/>
              <a:ea typeface="+mn-ea"/>
              <a:cs typeface="+mn-cs"/>
            </a:rPr>
            <a:t>減少傾向にある</a:t>
          </a:r>
          <a:r>
            <a:rPr lang="ja-JP" altLang="en-US" sz="1100" b="0" i="0" baseline="0">
              <a:solidFill>
                <a:schemeClr val="dk1"/>
              </a:solidFill>
              <a:effectLst/>
              <a:latin typeface="+mn-lt"/>
              <a:ea typeface="+mn-ea"/>
              <a:cs typeface="+mn-cs"/>
            </a:rPr>
            <a:t>。小学校建設関連の償還も開始されるため、今後も、</a:t>
          </a:r>
          <a:r>
            <a:rPr lang="ja-JP" altLang="ja-JP" sz="1100" b="0" i="0" baseline="0">
              <a:solidFill>
                <a:schemeClr val="dk1"/>
              </a:solidFill>
              <a:effectLst/>
              <a:latin typeface="+mn-lt"/>
              <a:ea typeface="+mn-ea"/>
              <a:cs typeface="+mn-cs"/>
            </a:rPr>
            <a:t>中長期的な見通しのもとに事業を</a:t>
          </a:r>
          <a:r>
            <a:rPr lang="ja-JP" altLang="en-US" sz="1100" b="0" i="0" baseline="0">
              <a:solidFill>
                <a:schemeClr val="dk1"/>
              </a:solidFill>
              <a:effectLst/>
              <a:latin typeface="+mn-lt"/>
              <a:ea typeface="+mn-ea"/>
              <a:cs typeface="+mn-cs"/>
            </a:rPr>
            <a:t>実施し</a:t>
          </a:r>
          <a:r>
            <a:rPr lang="ja-JP" altLang="ja-JP" sz="1100" b="0" i="0" baseline="0">
              <a:solidFill>
                <a:schemeClr val="dk1"/>
              </a:solidFill>
              <a:effectLst/>
              <a:latin typeface="+mn-lt"/>
              <a:ea typeface="+mn-ea"/>
              <a:cs typeface="+mn-cs"/>
            </a:rPr>
            <a:t>、起債の発行を</a:t>
          </a:r>
          <a:r>
            <a:rPr lang="ja-JP" altLang="en-US" sz="1100" b="0" i="0" baseline="0">
              <a:solidFill>
                <a:schemeClr val="dk1"/>
              </a:solidFill>
              <a:effectLst/>
              <a:latin typeface="+mn-lt"/>
              <a:ea typeface="+mn-ea"/>
              <a:cs typeface="+mn-cs"/>
            </a:rPr>
            <a:t>可能な限り</a:t>
          </a:r>
          <a:r>
            <a:rPr lang="ja-JP" altLang="ja-JP" sz="1100" b="0" i="0" baseline="0">
              <a:solidFill>
                <a:schemeClr val="dk1"/>
              </a:solidFill>
              <a:effectLst/>
              <a:latin typeface="+mn-lt"/>
              <a:ea typeface="+mn-ea"/>
              <a:cs typeface="+mn-cs"/>
            </a:rPr>
            <a:t>抑制するよう努めていく。</a:t>
          </a:r>
          <a:endParaRPr lang="ja-JP" altLang="ja-JP">
            <a:effectLst/>
          </a:endParaRPr>
        </a:p>
        <a:p>
          <a:pPr rtl="0" eaLnBrk="1" fontAlgn="auto" latinLnBrk="0" hangingPunct="1"/>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縁故債の繰上償還等により「一般会計等に係る地方債の現在高」は減少していたが、Ｈ２５</a:t>
          </a:r>
          <a:r>
            <a:rPr lang="ja-JP" altLang="en-US" sz="1100" b="0" i="0" baseline="0">
              <a:solidFill>
                <a:schemeClr val="dk1"/>
              </a:solidFill>
              <a:effectLst/>
              <a:latin typeface="+mn-lt"/>
              <a:ea typeface="+mn-ea"/>
              <a:cs typeface="+mn-cs"/>
            </a:rPr>
            <a:t>、Ｈ２６</a:t>
          </a:r>
          <a:r>
            <a:rPr lang="ja-JP" altLang="ja-JP" sz="1100" b="0" i="0" baseline="0">
              <a:solidFill>
                <a:schemeClr val="dk1"/>
              </a:solidFill>
              <a:effectLst/>
              <a:latin typeface="+mn-lt"/>
              <a:ea typeface="+mn-ea"/>
              <a:cs typeface="+mn-cs"/>
            </a:rPr>
            <a:t>年度においては小学校</a:t>
          </a:r>
          <a:r>
            <a:rPr lang="ja-JP" altLang="en-US" sz="1100" b="0" i="0" baseline="0">
              <a:solidFill>
                <a:schemeClr val="dk1"/>
              </a:solidFill>
              <a:effectLst/>
              <a:latin typeface="+mn-lt"/>
              <a:ea typeface="+mn-ea"/>
              <a:cs typeface="+mn-cs"/>
            </a:rPr>
            <a:t>関連</a:t>
          </a:r>
          <a:r>
            <a:rPr lang="ja-JP" altLang="ja-JP" sz="1100" b="0" i="0" baseline="0">
              <a:solidFill>
                <a:schemeClr val="dk1"/>
              </a:solidFill>
              <a:effectLst/>
              <a:latin typeface="+mn-lt"/>
              <a:ea typeface="+mn-ea"/>
              <a:cs typeface="+mn-cs"/>
            </a:rPr>
            <a:t>事業により増加し、併せて「将来負担額(A)」も増加した。</a:t>
          </a:r>
          <a:endParaRPr lang="ja-JP" altLang="ja-JP" sz="1400">
            <a:effectLst/>
          </a:endParaRPr>
        </a:p>
        <a:p>
          <a:pPr rtl="0"/>
          <a:r>
            <a:rPr lang="ja-JP" altLang="ja-JP" sz="1100" b="0" i="0" baseline="0">
              <a:solidFill>
                <a:schemeClr val="dk1"/>
              </a:solidFill>
              <a:effectLst/>
              <a:latin typeface="+mn-lt"/>
              <a:ea typeface="+mn-ea"/>
              <a:cs typeface="+mn-cs"/>
            </a:rPr>
            <a:t>一方で、「充当可能財源額(B)」はほぼ横ばいであるため、「将来負担比率の分子」は減少傾向にある。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4289501</v>
      </c>
      <c r="BO4" s="349"/>
      <c r="BP4" s="349"/>
      <c r="BQ4" s="349"/>
      <c r="BR4" s="349"/>
      <c r="BS4" s="349"/>
      <c r="BT4" s="349"/>
      <c r="BU4" s="350"/>
      <c r="BV4" s="348">
        <v>5800616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1.6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4148299</v>
      </c>
      <c r="BO5" s="386"/>
      <c r="BP5" s="386"/>
      <c r="BQ5" s="386"/>
      <c r="BR5" s="386"/>
      <c r="BS5" s="386"/>
      <c r="BT5" s="386"/>
      <c r="BU5" s="387"/>
      <c r="BV5" s="385">
        <v>5629690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87.4</v>
      </c>
      <c r="CU5" s="383"/>
      <c r="CV5" s="383"/>
      <c r="CW5" s="383"/>
      <c r="CX5" s="383"/>
      <c r="CY5" s="383"/>
      <c r="CZ5" s="383"/>
      <c r="DA5" s="384"/>
      <c r="DB5" s="382">
        <v>83.3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141202</v>
      </c>
      <c r="BO6" s="386"/>
      <c r="BP6" s="386"/>
      <c r="BQ6" s="386"/>
      <c r="BR6" s="386"/>
      <c r="BS6" s="386"/>
      <c r="BT6" s="386"/>
      <c r="BU6" s="387"/>
      <c r="BV6" s="385">
        <v>170926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89.8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17357</v>
      </c>
      <c r="BO7" s="386"/>
      <c r="BP7" s="386"/>
      <c r="BQ7" s="386"/>
      <c r="BR7" s="386"/>
      <c r="BS7" s="386"/>
      <c r="BT7" s="386"/>
      <c r="BU7" s="387"/>
      <c r="BV7" s="385">
        <v>129364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2557222</v>
      </c>
      <c r="CU7" s="386"/>
      <c r="CV7" s="386"/>
      <c r="CW7" s="386"/>
      <c r="CX7" s="386"/>
      <c r="CY7" s="386"/>
      <c r="CZ7" s="386"/>
      <c r="DA7" s="387"/>
      <c r="DB7" s="385">
        <v>2572578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123845</v>
      </c>
      <c r="BO8" s="386"/>
      <c r="BP8" s="386"/>
      <c r="BQ8" s="386"/>
      <c r="BR8" s="386"/>
      <c r="BS8" s="386"/>
      <c r="BT8" s="386"/>
      <c r="BU8" s="387"/>
      <c r="BV8" s="385">
        <v>41562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8653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82283</v>
      </c>
      <c r="BO9" s="386"/>
      <c r="BP9" s="386"/>
      <c r="BQ9" s="386"/>
      <c r="BR9" s="386"/>
      <c r="BS9" s="386"/>
      <c r="BT9" s="386"/>
      <c r="BU9" s="387"/>
      <c r="BV9" s="385">
        <v>-4026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v>
      </c>
      <c r="CU9" s="383"/>
      <c r="CV9" s="383"/>
      <c r="CW9" s="383"/>
      <c r="CX9" s="383"/>
      <c r="CY9" s="383"/>
      <c r="CZ9" s="383"/>
      <c r="DA9" s="384"/>
      <c r="DB9" s="382">
        <v>11.1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9174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409</v>
      </c>
      <c r="BO10" s="386"/>
      <c r="BP10" s="386"/>
      <c r="BQ10" s="386"/>
      <c r="BR10" s="386"/>
      <c r="BS10" s="386"/>
      <c r="BT10" s="386"/>
      <c r="BU10" s="387"/>
      <c r="BV10" s="385">
        <v>294415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7509</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8773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16159</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8630</v>
      </c>
      <c r="S13" s="467"/>
      <c r="T13" s="467"/>
      <c r="U13" s="467"/>
      <c r="V13" s="468"/>
      <c r="W13" s="401" t="s">
        <v>123</v>
      </c>
      <c r="X13" s="402"/>
      <c r="Y13" s="402"/>
      <c r="Z13" s="402"/>
      <c r="AA13" s="402"/>
      <c r="AB13" s="392"/>
      <c r="AC13" s="436">
        <v>87</v>
      </c>
      <c r="AD13" s="437"/>
      <c r="AE13" s="437"/>
      <c r="AF13" s="437"/>
      <c r="AG13" s="476"/>
      <c r="AH13" s="436">
        <v>101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74042</v>
      </c>
      <c r="BO13" s="386"/>
      <c r="BP13" s="386"/>
      <c r="BQ13" s="386"/>
      <c r="BR13" s="386"/>
      <c r="BS13" s="386"/>
      <c r="BT13" s="386"/>
      <c r="BU13" s="387"/>
      <c r="BV13" s="385">
        <v>290389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3.8</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8808</v>
      </c>
      <c r="S14" s="467"/>
      <c r="T14" s="467"/>
      <c r="U14" s="467"/>
      <c r="V14" s="468"/>
      <c r="W14" s="375"/>
      <c r="X14" s="376"/>
      <c r="Y14" s="376"/>
      <c r="Z14" s="376"/>
      <c r="AA14" s="376"/>
      <c r="AB14" s="365"/>
      <c r="AC14" s="469">
        <v>2.4</v>
      </c>
      <c r="AD14" s="470"/>
      <c r="AE14" s="470"/>
      <c r="AF14" s="470"/>
      <c r="AG14" s="471"/>
      <c r="AH14" s="469">
        <v>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8677</v>
      </c>
      <c r="S15" s="467"/>
      <c r="T15" s="467"/>
      <c r="U15" s="467"/>
      <c r="V15" s="468"/>
      <c r="W15" s="401" t="s">
        <v>130</v>
      </c>
      <c r="X15" s="402"/>
      <c r="Y15" s="402"/>
      <c r="Z15" s="402"/>
      <c r="AA15" s="402"/>
      <c r="AB15" s="392"/>
      <c r="AC15" s="436">
        <v>1128</v>
      </c>
      <c r="AD15" s="437"/>
      <c r="AE15" s="437"/>
      <c r="AF15" s="437"/>
      <c r="AG15" s="476"/>
      <c r="AH15" s="436">
        <v>1314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1000803</v>
      </c>
      <c r="BO15" s="349"/>
      <c r="BP15" s="349"/>
      <c r="BQ15" s="349"/>
      <c r="BR15" s="349"/>
      <c r="BS15" s="349"/>
      <c r="BT15" s="349"/>
      <c r="BU15" s="350"/>
      <c r="BV15" s="348">
        <v>1025888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30.8</v>
      </c>
      <c r="AD16" s="470"/>
      <c r="AE16" s="470"/>
      <c r="AF16" s="470"/>
      <c r="AG16" s="471"/>
      <c r="AH16" s="469">
        <v>32.299999999999997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2076857</v>
      </c>
      <c r="BO16" s="386"/>
      <c r="BP16" s="386"/>
      <c r="BQ16" s="386"/>
      <c r="BR16" s="386"/>
      <c r="BS16" s="386"/>
      <c r="BT16" s="386"/>
      <c r="BU16" s="387"/>
      <c r="BV16" s="385">
        <v>2081538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2442</v>
      </c>
      <c r="AD17" s="437"/>
      <c r="AE17" s="437"/>
      <c r="AF17" s="437"/>
      <c r="AG17" s="476"/>
      <c r="AH17" s="436">
        <v>2644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1296549</v>
      </c>
      <c r="BO17" s="386"/>
      <c r="BP17" s="386"/>
      <c r="BQ17" s="386"/>
      <c r="BR17" s="386"/>
      <c r="BS17" s="386"/>
      <c r="BT17" s="386"/>
      <c r="BU17" s="387"/>
      <c r="BV17" s="385">
        <v>1332885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5.93</v>
      </c>
      <c r="M18" s="498"/>
      <c r="N18" s="498"/>
      <c r="O18" s="498"/>
      <c r="P18" s="498"/>
      <c r="Q18" s="498"/>
      <c r="R18" s="499"/>
      <c r="S18" s="499"/>
      <c r="T18" s="499"/>
      <c r="U18" s="499"/>
      <c r="V18" s="500"/>
      <c r="W18" s="403"/>
      <c r="X18" s="404"/>
      <c r="Y18" s="404"/>
      <c r="Z18" s="404"/>
      <c r="AA18" s="404"/>
      <c r="AB18" s="395"/>
      <c r="AC18" s="501">
        <v>66.8</v>
      </c>
      <c r="AD18" s="502"/>
      <c r="AE18" s="502"/>
      <c r="AF18" s="502"/>
      <c r="AG18" s="503"/>
      <c r="AH18" s="501">
        <v>65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2238987</v>
      </c>
      <c r="BO18" s="386"/>
      <c r="BP18" s="386"/>
      <c r="BQ18" s="386"/>
      <c r="BR18" s="386"/>
      <c r="BS18" s="386"/>
      <c r="BT18" s="386"/>
      <c r="BU18" s="387"/>
      <c r="BV18" s="385">
        <v>2117685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1459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3012513</v>
      </c>
      <c r="BO19" s="386"/>
      <c r="BP19" s="386"/>
      <c r="BQ19" s="386"/>
      <c r="BR19" s="386"/>
      <c r="BS19" s="386"/>
      <c r="BT19" s="386"/>
      <c r="BU19" s="387"/>
      <c r="BV19" s="385">
        <v>2965765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3152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5023963</v>
      </c>
      <c r="BO23" s="386"/>
      <c r="BP23" s="386"/>
      <c r="BQ23" s="386"/>
      <c r="BR23" s="386"/>
      <c r="BS23" s="386"/>
      <c r="BT23" s="386"/>
      <c r="BU23" s="387"/>
      <c r="BV23" s="385">
        <v>4812005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85</v>
      </c>
      <c r="AI24" s="437"/>
      <c r="AJ24" s="437"/>
      <c r="AK24" s="437"/>
      <c r="AL24" s="476"/>
      <c r="AM24" s="436">
        <v>258570</v>
      </c>
      <c r="AN24" s="437"/>
      <c r="AO24" s="437"/>
      <c r="AP24" s="437"/>
      <c r="AQ24" s="437"/>
      <c r="AR24" s="476"/>
      <c r="AS24" s="436">
        <v>3042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4484017</v>
      </c>
      <c r="BO24" s="386"/>
      <c r="BP24" s="386"/>
      <c r="BQ24" s="386"/>
      <c r="BR24" s="386"/>
      <c r="BS24" s="386"/>
      <c r="BT24" s="386"/>
      <c r="BU24" s="387"/>
      <c r="BV24" s="385">
        <v>4426363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7100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225182</v>
      </c>
      <c r="BO25" s="349"/>
      <c r="BP25" s="349"/>
      <c r="BQ25" s="349"/>
      <c r="BR25" s="349"/>
      <c r="BS25" s="349"/>
      <c r="BT25" s="349"/>
      <c r="BU25" s="350"/>
      <c r="BV25" s="348">
        <v>191745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41"/>
      <c r="AB26" s="541"/>
      <c r="AC26" s="541"/>
      <c r="AD26" s="541"/>
      <c r="AE26" s="541"/>
      <c r="AF26" s="541"/>
      <c r="AG26" s="542"/>
      <c r="AH26" s="436">
        <v>8</v>
      </c>
      <c r="AI26" s="437"/>
      <c r="AJ26" s="437"/>
      <c r="AK26" s="437"/>
      <c r="AL26" s="476"/>
      <c r="AM26" s="436">
        <v>21848</v>
      </c>
      <c r="AN26" s="437"/>
      <c r="AO26" s="437"/>
      <c r="AP26" s="437"/>
      <c r="AQ26" s="437"/>
      <c r="AR26" s="476"/>
      <c r="AS26" s="436">
        <v>2731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3300</v>
      </c>
      <c r="R27" s="437"/>
      <c r="S27" s="437"/>
      <c r="T27" s="437"/>
      <c r="U27" s="437"/>
      <c r="V27" s="476"/>
      <c r="W27" s="531"/>
      <c r="X27" s="519"/>
      <c r="Y27" s="520"/>
      <c r="Z27" s="435" t="s">
        <v>163</v>
      </c>
      <c r="AA27" s="415"/>
      <c r="AB27" s="415"/>
      <c r="AC27" s="415"/>
      <c r="AD27" s="415"/>
      <c r="AE27" s="415"/>
      <c r="AF27" s="415"/>
      <c r="AG27" s="416"/>
      <c r="AH27" s="436">
        <v>7</v>
      </c>
      <c r="AI27" s="437"/>
      <c r="AJ27" s="437"/>
      <c r="AK27" s="437"/>
      <c r="AL27" s="476"/>
      <c r="AM27" s="436">
        <v>19733</v>
      </c>
      <c r="AN27" s="437"/>
      <c r="AO27" s="437"/>
      <c r="AP27" s="437"/>
      <c r="AQ27" s="437"/>
      <c r="AR27" s="476"/>
      <c r="AS27" s="436">
        <v>2819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254294</v>
      </c>
      <c r="BO27" s="555"/>
      <c r="BP27" s="555"/>
      <c r="BQ27" s="555"/>
      <c r="BR27" s="555"/>
      <c r="BS27" s="555"/>
      <c r="BT27" s="555"/>
      <c r="BU27" s="556"/>
      <c r="BV27" s="554">
        <v>254174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763012</v>
      </c>
      <c r="BO28" s="349"/>
      <c r="BP28" s="349"/>
      <c r="BQ28" s="349"/>
      <c r="BR28" s="349"/>
      <c r="BS28" s="349"/>
      <c r="BT28" s="349"/>
      <c r="BU28" s="350"/>
      <c r="BV28" s="348">
        <v>778762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2600</v>
      </c>
      <c r="R29" s="437"/>
      <c r="S29" s="437"/>
      <c r="T29" s="437"/>
      <c r="U29" s="437"/>
      <c r="V29" s="476"/>
      <c r="W29" s="532"/>
      <c r="X29" s="533"/>
      <c r="Y29" s="534"/>
      <c r="Z29" s="435" t="s">
        <v>170</v>
      </c>
      <c r="AA29" s="415"/>
      <c r="AB29" s="415"/>
      <c r="AC29" s="415"/>
      <c r="AD29" s="415"/>
      <c r="AE29" s="415"/>
      <c r="AF29" s="415"/>
      <c r="AG29" s="416"/>
      <c r="AH29" s="436">
        <v>92</v>
      </c>
      <c r="AI29" s="437"/>
      <c r="AJ29" s="437"/>
      <c r="AK29" s="437"/>
      <c r="AL29" s="476"/>
      <c r="AM29" s="436">
        <v>278303</v>
      </c>
      <c r="AN29" s="437"/>
      <c r="AO29" s="437"/>
      <c r="AP29" s="437"/>
      <c r="AQ29" s="437"/>
      <c r="AR29" s="476"/>
      <c r="AS29" s="436">
        <v>3025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1076360</v>
      </c>
      <c r="BO29" s="386"/>
      <c r="BP29" s="386"/>
      <c r="BQ29" s="386"/>
      <c r="BR29" s="386"/>
      <c r="BS29" s="386"/>
      <c r="BT29" s="386"/>
      <c r="BU29" s="387"/>
      <c r="BV29" s="385">
        <v>867342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1941030</v>
      </c>
      <c r="BO30" s="555"/>
      <c r="BP30" s="555"/>
      <c r="BQ30" s="555"/>
      <c r="BR30" s="555"/>
      <c r="BS30" s="555"/>
      <c r="BT30" s="555"/>
      <c r="BU30" s="556"/>
      <c r="BV30" s="554">
        <v>1953616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川西町・三宅町式下中学校組合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奈良県広域消防組合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国保中央病院組合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奈良県市町村総合事務組合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奈良県住宅新築資金等貸付金回収管理組合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奈良県広域水質検査センター組合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奈良県後期高齢者医療広域組合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0" zoomScaleSheetLayoutView="100" workbookViewId="0">
      <selection activeCell="M49" sqref="M49:M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4382</v>
      </c>
      <c r="J41" s="83">
        <v>3933</v>
      </c>
      <c r="K41" s="83">
        <v>3819</v>
      </c>
      <c r="L41" s="83">
        <v>4812</v>
      </c>
      <c r="M41" s="84">
        <v>5024</v>
      </c>
    </row>
    <row r="42" spans="2:13" ht="27.75" customHeight="1">
      <c r="B42" s="1171"/>
      <c r="C42" s="1172"/>
      <c r="D42" s="85"/>
      <c r="E42" s="1177" t="s">
        <v>26</v>
      </c>
      <c r="F42" s="1177"/>
      <c r="G42" s="1177"/>
      <c r="H42" s="1178"/>
      <c r="I42" s="86">
        <v>18</v>
      </c>
      <c r="J42" s="87">
        <v>18</v>
      </c>
      <c r="K42" s="87">
        <v>18</v>
      </c>
      <c r="L42" s="87">
        <v>18</v>
      </c>
      <c r="M42" s="88" t="s">
        <v>478</v>
      </c>
    </row>
    <row r="43" spans="2:13" ht="27.75" customHeight="1">
      <c r="B43" s="1171"/>
      <c r="C43" s="1172"/>
      <c r="D43" s="85"/>
      <c r="E43" s="1177" t="s">
        <v>27</v>
      </c>
      <c r="F43" s="1177"/>
      <c r="G43" s="1177"/>
      <c r="H43" s="1178"/>
      <c r="I43" s="86">
        <v>1222</v>
      </c>
      <c r="J43" s="87">
        <v>1107</v>
      </c>
      <c r="K43" s="87">
        <v>987</v>
      </c>
      <c r="L43" s="87">
        <v>874</v>
      </c>
      <c r="M43" s="88">
        <v>780</v>
      </c>
    </row>
    <row r="44" spans="2:13" ht="27.75" customHeight="1">
      <c r="B44" s="1171"/>
      <c r="C44" s="1172"/>
      <c r="D44" s="85"/>
      <c r="E44" s="1177" t="s">
        <v>28</v>
      </c>
      <c r="F44" s="1177"/>
      <c r="G44" s="1177"/>
      <c r="H44" s="1178"/>
      <c r="I44" s="86">
        <v>317</v>
      </c>
      <c r="J44" s="87">
        <v>370</v>
      </c>
      <c r="K44" s="87">
        <v>417</v>
      </c>
      <c r="L44" s="87">
        <v>570</v>
      </c>
      <c r="M44" s="88">
        <v>573</v>
      </c>
    </row>
    <row r="45" spans="2:13" ht="27.75" customHeight="1">
      <c r="B45" s="1171"/>
      <c r="C45" s="1172"/>
      <c r="D45" s="85"/>
      <c r="E45" s="1177" t="s">
        <v>29</v>
      </c>
      <c r="F45" s="1177"/>
      <c r="G45" s="1177"/>
      <c r="H45" s="1178"/>
      <c r="I45" s="86">
        <v>737</v>
      </c>
      <c r="J45" s="87">
        <v>772</v>
      </c>
      <c r="K45" s="87">
        <v>807</v>
      </c>
      <c r="L45" s="87">
        <v>782</v>
      </c>
      <c r="M45" s="88">
        <v>703</v>
      </c>
    </row>
    <row r="46" spans="2:13" ht="27.75" customHeight="1">
      <c r="B46" s="1171"/>
      <c r="C46" s="1172"/>
      <c r="D46" s="85"/>
      <c r="E46" s="1177" t="s">
        <v>30</v>
      </c>
      <c r="F46" s="1177"/>
      <c r="G46" s="1177"/>
      <c r="H46" s="1178"/>
      <c r="I46" s="86" t="s">
        <v>478</v>
      </c>
      <c r="J46" s="87" t="s">
        <v>478</v>
      </c>
      <c r="K46" s="87" t="s">
        <v>478</v>
      </c>
      <c r="L46" s="87" t="s">
        <v>478</v>
      </c>
      <c r="M46" s="88">
        <v>38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2080</v>
      </c>
      <c r="J49" s="87">
        <v>2033</v>
      </c>
      <c r="K49" s="87">
        <v>2198</v>
      </c>
      <c r="L49" s="87">
        <v>2654</v>
      </c>
      <c r="M49" s="88">
        <v>2865</v>
      </c>
    </row>
    <row r="50" spans="2:13" ht="27.75" customHeight="1">
      <c r="B50" s="1171"/>
      <c r="C50" s="1172"/>
      <c r="D50" s="85"/>
      <c r="E50" s="1177" t="s">
        <v>35</v>
      </c>
      <c r="F50" s="1177"/>
      <c r="G50" s="1177"/>
      <c r="H50" s="1178"/>
      <c r="I50" s="86">
        <v>116</v>
      </c>
      <c r="J50" s="87">
        <v>180</v>
      </c>
      <c r="K50" s="87">
        <v>191</v>
      </c>
      <c r="L50" s="87">
        <v>198</v>
      </c>
      <c r="M50" s="88">
        <v>201</v>
      </c>
    </row>
    <row r="51" spans="2:13" ht="27.75" customHeight="1">
      <c r="B51" s="1173"/>
      <c r="C51" s="1174"/>
      <c r="D51" s="85"/>
      <c r="E51" s="1177" t="s">
        <v>36</v>
      </c>
      <c r="F51" s="1177"/>
      <c r="G51" s="1177"/>
      <c r="H51" s="1178"/>
      <c r="I51" s="86">
        <v>3909</v>
      </c>
      <c r="J51" s="87">
        <v>3866</v>
      </c>
      <c r="K51" s="87">
        <v>3976</v>
      </c>
      <c r="L51" s="87">
        <v>4539</v>
      </c>
      <c r="M51" s="88">
        <v>4374</v>
      </c>
    </row>
    <row r="52" spans="2:13" ht="27.75" customHeight="1" thickBot="1">
      <c r="B52" s="1181" t="s">
        <v>37</v>
      </c>
      <c r="C52" s="1182"/>
      <c r="D52" s="90"/>
      <c r="E52" s="1183" t="s">
        <v>38</v>
      </c>
      <c r="F52" s="1183"/>
      <c r="G52" s="1183"/>
      <c r="H52" s="1184"/>
      <c r="I52" s="91">
        <v>573</v>
      </c>
      <c r="J52" s="92">
        <v>121</v>
      </c>
      <c r="K52" s="92">
        <v>-316</v>
      </c>
      <c r="L52" s="92">
        <v>-334</v>
      </c>
      <c r="M52" s="93">
        <v>-322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31851</v>
      </c>
      <c r="E3" s="116"/>
      <c r="F3" s="117">
        <v>121932</v>
      </c>
      <c r="G3" s="118"/>
      <c r="H3" s="119"/>
    </row>
    <row r="4" spans="1:8">
      <c r="A4" s="120"/>
      <c r="B4" s="121"/>
      <c r="C4" s="122"/>
      <c r="D4" s="123">
        <v>19783</v>
      </c>
      <c r="E4" s="124"/>
      <c r="F4" s="125">
        <v>68430</v>
      </c>
      <c r="G4" s="126"/>
      <c r="H4" s="127"/>
    </row>
    <row r="5" spans="1:8">
      <c r="A5" s="108" t="s">
        <v>510</v>
      </c>
      <c r="B5" s="113"/>
      <c r="C5" s="114"/>
      <c r="D5" s="115">
        <v>35727</v>
      </c>
      <c r="E5" s="116"/>
      <c r="F5" s="117">
        <v>92021</v>
      </c>
      <c r="G5" s="118"/>
      <c r="H5" s="119"/>
    </row>
    <row r="6" spans="1:8">
      <c r="A6" s="120"/>
      <c r="B6" s="121"/>
      <c r="C6" s="122"/>
      <c r="D6" s="123">
        <v>31515</v>
      </c>
      <c r="E6" s="124"/>
      <c r="F6" s="125">
        <v>52579</v>
      </c>
      <c r="G6" s="126"/>
      <c r="H6" s="127"/>
    </row>
    <row r="7" spans="1:8">
      <c r="A7" s="108" t="s">
        <v>511</v>
      </c>
      <c r="B7" s="113"/>
      <c r="C7" s="114"/>
      <c r="D7" s="115">
        <v>84380</v>
      </c>
      <c r="E7" s="116"/>
      <c r="F7" s="117">
        <v>94828</v>
      </c>
      <c r="G7" s="118"/>
      <c r="H7" s="119"/>
    </row>
    <row r="8" spans="1:8">
      <c r="A8" s="120"/>
      <c r="B8" s="121"/>
      <c r="C8" s="122"/>
      <c r="D8" s="123">
        <v>35830</v>
      </c>
      <c r="E8" s="124"/>
      <c r="F8" s="125">
        <v>55133</v>
      </c>
      <c r="G8" s="126"/>
      <c r="H8" s="127"/>
    </row>
    <row r="9" spans="1:8">
      <c r="A9" s="108" t="s">
        <v>512</v>
      </c>
      <c r="B9" s="113"/>
      <c r="C9" s="114"/>
      <c r="D9" s="115">
        <v>205868</v>
      </c>
      <c r="E9" s="116"/>
      <c r="F9" s="117">
        <v>119674</v>
      </c>
      <c r="G9" s="118"/>
      <c r="H9" s="119"/>
    </row>
    <row r="10" spans="1:8">
      <c r="A10" s="120"/>
      <c r="B10" s="121"/>
      <c r="C10" s="122"/>
      <c r="D10" s="123">
        <v>20461</v>
      </c>
      <c r="E10" s="124"/>
      <c r="F10" s="125">
        <v>57803</v>
      </c>
      <c r="G10" s="126"/>
      <c r="H10" s="127"/>
    </row>
    <row r="11" spans="1:8">
      <c r="A11" s="108" t="s">
        <v>513</v>
      </c>
      <c r="B11" s="113"/>
      <c r="C11" s="114"/>
      <c r="D11" s="115">
        <v>98271</v>
      </c>
      <c r="E11" s="116"/>
      <c r="F11" s="117">
        <v>119685</v>
      </c>
      <c r="G11" s="118"/>
      <c r="H11" s="119"/>
    </row>
    <row r="12" spans="1:8">
      <c r="A12" s="120"/>
      <c r="B12" s="121"/>
      <c r="C12" s="128"/>
      <c r="D12" s="123">
        <v>17630</v>
      </c>
      <c r="E12" s="124"/>
      <c r="F12" s="125">
        <v>68464</v>
      </c>
      <c r="G12" s="126"/>
      <c r="H12" s="127"/>
    </row>
    <row r="13" spans="1:8">
      <c r="A13" s="108"/>
      <c r="B13" s="113"/>
      <c r="C13" s="129"/>
      <c r="D13" s="130">
        <v>91219</v>
      </c>
      <c r="E13" s="131"/>
      <c r="F13" s="132">
        <v>109628</v>
      </c>
      <c r="G13" s="133"/>
      <c r="H13" s="119"/>
    </row>
    <row r="14" spans="1:8">
      <c r="A14" s="120"/>
      <c r="B14" s="121"/>
      <c r="C14" s="122"/>
      <c r="D14" s="123">
        <v>25044</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2.52</v>
      </c>
      <c r="C19" s="134">
        <f>ROUND(VALUE(SUBSTITUTE(実質収支比率等に係る経年分析!G$48,"▲","-")),2)</f>
        <v>1.93</v>
      </c>
      <c r="D19" s="134">
        <f>ROUND(VALUE(SUBSTITUTE(実質収支比率等に係る経年分析!H$48,"▲","-")),2)</f>
        <v>1.73</v>
      </c>
      <c r="E19" s="134">
        <f>ROUND(VALUE(SUBSTITUTE(実質収支比率等に係る経年分析!I$48,"▲","-")),2)</f>
        <v>1.62</v>
      </c>
      <c r="F19" s="134">
        <f>ROUND(VALUE(SUBSTITUTE(実質収支比率等に係る経年分析!J$48,"▲","-")),2)</f>
        <v>4.84</v>
      </c>
    </row>
    <row r="20" spans="1:11">
      <c r="A20" s="134" t="s">
        <v>43</v>
      </c>
      <c r="B20" s="134">
        <f>ROUND(VALUE(SUBSTITUTE(実質収支比率等に係る経年分析!F$47,"▲","-")),2)</f>
        <v>14.9</v>
      </c>
      <c r="C20" s="134">
        <f>ROUND(VALUE(SUBSTITUTE(実質収支比率等に係る経年分析!G$47,"▲","-")),2)</f>
        <v>16.03</v>
      </c>
      <c r="D20" s="134">
        <f>ROUND(VALUE(SUBSTITUTE(実質収支比率等に係る経年分析!H$47,"▲","-")),2)</f>
        <v>18.41</v>
      </c>
      <c r="E20" s="134">
        <f>ROUND(VALUE(SUBSTITUTE(実質収支比率等に係る経年分析!I$47,"▲","-")),2)</f>
        <v>30.27</v>
      </c>
      <c r="F20" s="134">
        <f>ROUND(VALUE(SUBSTITUTE(実質収支比率等に係る経年分析!J$47,"▲","-")),2)</f>
        <v>29.84</v>
      </c>
    </row>
    <row r="21" spans="1:11">
      <c r="A21" s="134" t="s">
        <v>44</v>
      </c>
      <c r="B21" s="134">
        <f>IF(ISNUMBER(VALUE(SUBSTITUTE(実質収支比率等に係る経年分析!F$49,"▲","-"))),ROUND(VALUE(SUBSTITUTE(実質収支比率等に係る経年分析!F$49,"▲","-")),2),NA())</f>
        <v>4.05</v>
      </c>
      <c r="C21" s="134">
        <f>IF(ISNUMBER(VALUE(SUBSTITUTE(実質収支比率等に係る経年分析!G$49,"▲","-"))),ROUND(VALUE(SUBSTITUTE(実質収支比率等に係る経年分析!G$49,"▲","-")),2),NA())</f>
        <v>10.45</v>
      </c>
      <c r="D21" s="134">
        <f>IF(ISNUMBER(VALUE(SUBSTITUTE(実質収支比率等に係る経年分析!H$49,"▲","-"))),ROUND(VALUE(SUBSTITUTE(実質収支比率等に係る経年分析!H$49,"▲","-")),2),NA())</f>
        <v>11.97</v>
      </c>
      <c r="E21" s="134">
        <f>IF(ISNUMBER(VALUE(SUBSTITUTE(実質収支比率等に係る経年分析!I$49,"▲","-"))),ROUND(VALUE(SUBSTITUTE(実質収支比率等に係る経年分析!I$49,"▲","-")),2),NA())</f>
        <v>11.29</v>
      </c>
      <c r="F21" s="134">
        <f>IF(ISNUMBER(VALUE(SUBSTITUTE(実質収支比率等に係る経年分析!J$49,"▲","-"))),ROUND(VALUE(SUBSTITUTE(実質収支比率等に係る経年分析!J$49,"▲","-")),2),NA())</f>
        <v>2.9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2.0699999999999998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12.84</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0.83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0.78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0.67</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481</v>
      </c>
      <c r="E42" s="136"/>
      <c r="F42" s="136"/>
      <c r="G42" s="136">
        <f>'実質公債費比率（分子）の構造'!L$52</f>
        <v>487</v>
      </c>
      <c r="H42" s="136"/>
      <c r="I42" s="136"/>
      <c r="J42" s="136">
        <f>'実質公債費比率（分子）の構造'!M$52</f>
        <v>458</v>
      </c>
      <c r="K42" s="136"/>
      <c r="L42" s="136"/>
      <c r="M42" s="136">
        <f>'実質公債費比率（分子）の構造'!N$52</f>
        <v>445</v>
      </c>
      <c r="N42" s="136"/>
      <c r="O42" s="136"/>
      <c r="P42" s="136">
        <f>'実質公債費比率（分子）の構造'!O$52</f>
        <v>471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1</v>
      </c>
      <c r="F44" s="136"/>
      <c r="G44" s="136"/>
      <c r="H44" s="136">
        <f>'実質公債費比率（分子）の構造'!M$50</f>
        <v>0</v>
      </c>
      <c r="I44" s="136"/>
      <c r="J44" s="136"/>
      <c r="K44" s="136">
        <f>'実質公債費比率（分子）の構造'!N$50</f>
        <v>0</v>
      </c>
      <c r="L44" s="136"/>
      <c r="M44" s="136"/>
      <c r="N44" s="136">
        <f>'実質公債費比率（分子）の構造'!O$50</f>
        <v>2</v>
      </c>
      <c r="O44" s="136"/>
      <c r="P44" s="136"/>
    </row>
    <row r="45" spans="1:16">
      <c r="A45" s="136" t="s">
        <v>54</v>
      </c>
      <c r="B45" s="136">
        <f>'実質公債費比率（分子）の構造'!K$49</f>
        <v>42</v>
      </c>
      <c r="C45" s="136"/>
      <c r="D45" s="136"/>
      <c r="E45" s="136">
        <f>'実質公債費比率（分子）の構造'!L$49</f>
        <v>43</v>
      </c>
      <c r="F45" s="136"/>
      <c r="G45" s="136"/>
      <c r="H45" s="136">
        <f>'実質公債費比率（分子）の構造'!M$49</f>
        <v>37</v>
      </c>
      <c r="I45" s="136"/>
      <c r="J45" s="136"/>
      <c r="K45" s="136">
        <f>'実質公債費比率（分子）の構造'!N$49</f>
        <v>36</v>
      </c>
      <c r="L45" s="136"/>
      <c r="M45" s="136"/>
      <c r="N45" s="136">
        <f>'実質公債費比率（分子）の構造'!O$49</f>
        <v>32</v>
      </c>
      <c r="O45" s="136"/>
      <c r="P45" s="136"/>
    </row>
    <row r="46" spans="1:16">
      <c r="A46" s="136" t="s">
        <v>55</v>
      </c>
      <c r="B46" s="136">
        <f>'実質公債費比率（分子）の構造'!K$48</f>
        <v>181</v>
      </c>
      <c r="C46" s="136"/>
      <c r="D46" s="136"/>
      <c r="E46" s="136">
        <f>'実質公債費比率（分子）の構造'!L$48</f>
        <v>173</v>
      </c>
      <c r="F46" s="136"/>
      <c r="G46" s="136"/>
      <c r="H46" s="136">
        <f>'実質公債費比率（分子）の構造'!M$48</f>
        <v>107</v>
      </c>
      <c r="I46" s="136"/>
      <c r="J46" s="136"/>
      <c r="K46" s="136">
        <f>'実質公債費比率（分子）の構造'!N$48</f>
        <v>104</v>
      </c>
      <c r="L46" s="136"/>
      <c r="M46" s="136"/>
      <c r="N46" s="136">
        <f>'実質公債費比率（分子）の構造'!O$48</f>
        <v>101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602</v>
      </c>
      <c r="C49" s="136"/>
      <c r="D49" s="136"/>
      <c r="E49" s="136">
        <f>'実質公債費比率（分子）の構造'!L$45</f>
        <v>524</v>
      </c>
      <c r="F49" s="136"/>
      <c r="G49" s="136"/>
      <c r="H49" s="136">
        <f>'実質公債費比率（分子）の構造'!M$45</f>
        <v>475</v>
      </c>
      <c r="I49" s="136"/>
      <c r="J49" s="136"/>
      <c r="K49" s="136">
        <f>'実質公債費比率（分子）の構造'!N$45</f>
        <v>356</v>
      </c>
      <c r="L49" s="136"/>
      <c r="M49" s="136"/>
      <c r="N49" s="136">
        <f>'実質公債費比率（分子）の構造'!O$45</f>
        <v>377</v>
      </c>
      <c r="O49" s="136"/>
      <c r="P49" s="136"/>
    </row>
    <row r="50" spans="1:16">
      <c r="A50" s="136" t="s">
        <v>59</v>
      </c>
      <c r="B50" s="136" t="e">
        <f>NA()</f>
        <v>#N/A</v>
      </c>
      <c r="C50" s="136">
        <f>IF(ISNUMBER('実質公債費比率（分子）の構造'!K$53),'実質公債費比率（分子）の構造'!K$53,NA())</f>
        <v>345</v>
      </c>
      <c r="D50" s="136" t="e">
        <f>NA()</f>
        <v>#N/A</v>
      </c>
      <c r="E50" s="136" t="e">
        <f>NA()</f>
        <v>#N/A</v>
      </c>
      <c r="F50" s="136">
        <f>IF(ISNUMBER('実質公債費比率（分子）の構造'!L$53),'実質公債費比率（分子）の構造'!L$53,NA())</f>
        <v>254</v>
      </c>
      <c r="G50" s="136" t="e">
        <f>NA()</f>
        <v>#N/A</v>
      </c>
      <c r="H50" s="136" t="e">
        <f>NA()</f>
        <v>#N/A</v>
      </c>
      <c r="I50" s="136">
        <f>IF(ISNUMBER('実質公債費比率（分子）の構造'!M$53),'実質公債費比率（分子）の構造'!M$53,NA())</f>
        <v>161</v>
      </c>
      <c r="J50" s="136" t="e">
        <f>NA()</f>
        <v>#N/A</v>
      </c>
      <c r="K50" s="136" t="e">
        <f>NA()</f>
        <v>#N/A</v>
      </c>
      <c r="L50" s="136">
        <f>IF(ISNUMBER('実質公債費比率（分子）の構造'!N$53),'実質公債費比率（分子）の構造'!N$53,NA())</f>
        <v>51</v>
      </c>
      <c r="M50" s="136" t="e">
        <f>NA()</f>
        <v>#N/A</v>
      </c>
      <c r="N50" s="136" t="e">
        <f>NA()</f>
        <v>#N/A</v>
      </c>
      <c r="O50" s="136">
        <f>IF(ISNUMBER('実質公債費比率（分子）の構造'!O$53),'実質公債費比率（分子）の構造'!O$53,NA())</f>
        <v>41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3909</v>
      </c>
      <c r="E56" s="135"/>
      <c r="F56" s="135"/>
      <c r="G56" s="135">
        <f>'将来負担比率（分子）の構造'!J$51</f>
        <v>3866</v>
      </c>
      <c r="H56" s="135"/>
      <c r="I56" s="135"/>
      <c r="J56" s="135">
        <f>'将来負担比率（分子）の構造'!K$51</f>
        <v>3976</v>
      </c>
      <c r="K56" s="135"/>
      <c r="L56" s="135"/>
      <c r="M56" s="135">
        <f>'将来負担比率（分子）の構造'!L$51</f>
        <v>4539</v>
      </c>
      <c r="N56" s="135"/>
      <c r="O56" s="135"/>
      <c r="P56" s="135">
        <f>'将来負担比率（分子）の構造'!M$51</f>
        <v>4374</v>
      </c>
    </row>
    <row r="57" spans="1:16">
      <c r="A57" s="135" t="s">
        <v>35</v>
      </c>
      <c r="B57" s="135"/>
      <c r="C57" s="135"/>
      <c r="D57" s="135">
        <f>'将来負担比率（分子）の構造'!I$50</f>
        <v>116</v>
      </c>
      <c r="E57" s="135"/>
      <c r="F57" s="135"/>
      <c r="G57" s="135">
        <f>'将来負担比率（分子）の構造'!J$50</f>
        <v>180</v>
      </c>
      <c r="H57" s="135"/>
      <c r="I57" s="135"/>
      <c r="J57" s="135">
        <f>'将来負担比率（分子）の構造'!K$50</f>
        <v>191</v>
      </c>
      <c r="K57" s="135"/>
      <c r="L57" s="135"/>
      <c r="M57" s="135">
        <f>'将来負担比率（分子）の構造'!L$50</f>
        <v>198</v>
      </c>
      <c r="N57" s="135"/>
      <c r="O57" s="135"/>
      <c r="P57" s="135">
        <f>'将来負担比率（分子）の構造'!M$50</f>
        <v>201</v>
      </c>
    </row>
    <row r="58" spans="1:16">
      <c r="A58" s="135" t="s">
        <v>34</v>
      </c>
      <c r="B58" s="135"/>
      <c r="C58" s="135"/>
      <c r="D58" s="135">
        <f>'将来負担比率（分子）の構造'!I$49</f>
        <v>2080</v>
      </c>
      <c r="E58" s="135"/>
      <c r="F58" s="135"/>
      <c r="G58" s="135">
        <f>'将来負担比率（分子）の構造'!J$49</f>
        <v>2033</v>
      </c>
      <c r="H58" s="135"/>
      <c r="I58" s="135"/>
      <c r="J58" s="135">
        <f>'将来負担比率（分子）の構造'!K$49</f>
        <v>2198</v>
      </c>
      <c r="K58" s="135"/>
      <c r="L58" s="135"/>
      <c r="M58" s="135">
        <f>'将来負担比率（分子）の構造'!L$49</f>
        <v>2654</v>
      </c>
      <c r="N58" s="135"/>
      <c r="O58" s="135"/>
      <c r="P58" s="135">
        <f>'将来負担比率（分子）の構造'!M$49</f>
        <v>2865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38</v>
      </c>
      <c r="O61" s="135"/>
      <c r="P61" s="135"/>
    </row>
    <row r="62" spans="1:16">
      <c r="A62" s="135" t="s">
        <v>29</v>
      </c>
      <c r="B62" s="135">
        <f>'将来負担比率（分子）の構造'!I$45</f>
        <v>737</v>
      </c>
      <c r="C62" s="135"/>
      <c r="D62" s="135"/>
      <c r="E62" s="135">
        <f>'将来負担比率（分子）の構造'!J$45</f>
        <v>772</v>
      </c>
      <c r="F62" s="135"/>
      <c r="G62" s="135"/>
      <c r="H62" s="135">
        <f>'将来負担比率（分子）の構造'!K$45</f>
        <v>807</v>
      </c>
      <c r="I62" s="135"/>
      <c r="J62" s="135"/>
      <c r="K62" s="135">
        <f>'将来負担比率（分子）の構造'!L$45</f>
        <v>782</v>
      </c>
      <c r="L62" s="135"/>
      <c r="M62" s="135"/>
      <c r="N62" s="135">
        <f>'将来負担比率（分子）の構造'!M$45</f>
        <v>703</v>
      </c>
      <c r="O62" s="135"/>
      <c r="P62" s="135"/>
    </row>
    <row r="63" spans="1:16">
      <c r="A63" s="135" t="s">
        <v>28</v>
      </c>
      <c r="B63" s="135">
        <f>'将来負担比率（分子）の構造'!I$44</f>
        <v>317</v>
      </c>
      <c r="C63" s="135"/>
      <c r="D63" s="135"/>
      <c r="E63" s="135">
        <f>'将来負担比率（分子）の構造'!J$44</f>
        <v>370</v>
      </c>
      <c r="F63" s="135"/>
      <c r="G63" s="135"/>
      <c r="H63" s="135">
        <f>'将来負担比率（分子）の構造'!K$44</f>
        <v>417</v>
      </c>
      <c r="I63" s="135"/>
      <c r="J63" s="135"/>
      <c r="K63" s="135">
        <f>'将来負担比率（分子）の構造'!L$44</f>
        <v>570</v>
      </c>
      <c r="L63" s="135"/>
      <c r="M63" s="135"/>
      <c r="N63" s="135">
        <f>'将来負担比率（分子）の構造'!M$44</f>
        <v>573</v>
      </c>
      <c r="O63" s="135"/>
      <c r="P63" s="135"/>
    </row>
    <row r="64" spans="1:16">
      <c r="A64" s="135" t="s">
        <v>27</v>
      </c>
      <c r="B64" s="135">
        <f>'将来負担比率（分子）の構造'!I$43</f>
        <v>1222</v>
      </c>
      <c r="C64" s="135"/>
      <c r="D64" s="135"/>
      <c r="E64" s="135">
        <f>'将来負担比率（分子）の構造'!J$43</f>
        <v>1107</v>
      </c>
      <c r="F64" s="135"/>
      <c r="G64" s="135"/>
      <c r="H64" s="135">
        <f>'将来負担比率（分子）の構造'!K$43</f>
        <v>987</v>
      </c>
      <c r="I64" s="135"/>
      <c r="J64" s="135"/>
      <c r="K64" s="135">
        <f>'将来負担比率（分子）の構造'!L$43</f>
        <v>874</v>
      </c>
      <c r="L64" s="135"/>
      <c r="M64" s="135"/>
      <c r="N64" s="135">
        <f>'将来負担比率（分子）の構造'!M$43</f>
        <v>780</v>
      </c>
      <c r="O64" s="135"/>
      <c r="P64" s="135"/>
    </row>
    <row r="65" spans="1:16">
      <c r="A65" s="135" t="s">
        <v>26</v>
      </c>
      <c r="B65" s="135">
        <f>'将来負担比率（分子）の構造'!I$42</f>
        <v>18</v>
      </c>
      <c r="C65" s="135"/>
      <c r="D65" s="135"/>
      <c r="E65" s="135">
        <f>'将来負担比率（分子）の構造'!J$42</f>
        <v>18</v>
      </c>
      <c r="F65" s="135"/>
      <c r="G65" s="135"/>
      <c r="H65" s="135">
        <f>'将来負担比率（分子）の構造'!K$42</f>
        <v>18</v>
      </c>
      <c r="I65" s="135"/>
      <c r="J65" s="135"/>
      <c r="K65" s="135">
        <f>'将来負担比率（分子）の構造'!L$42</f>
        <v>18</v>
      </c>
      <c r="L65" s="135"/>
      <c r="M65" s="135"/>
      <c r="N65" s="135" t="str">
        <f>'将来負担比率（分子）の構造'!M$42</f>
        <v>-</v>
      </c>
      <c r="O65" s="135"/>
      <c r="P65" s="135"/>
    </row>
    <row r="66" spans="1:16">
      <c r="A66" s="135" t="s">
        <v>25</v>
      </c>
      <c r="B66" s="135">
        <f>'将来負担比率（分子）の構造'!I$41</f>
        <v>4382</v>
      </c>
      <c r="C66" s="135"/>
      <c r="D66" s="135"/>
      <c r="E66" s="135">
        <f>'将来負担比率（分子）の構造'!J$41</f>
        <v>3933</v>
      </c>
      <c r="F66" s="135"/>
      <c r="G66" s="135"/>
      <c r="H66" s="135">
        <f>'将来負担比率（分子）の構造'!K$41</f>
        <v>3819</v>
      </c>
      <c r="I66" s="135"/>
      <c r="J66" s="135"/>
      <c r="K66" s="135">
        <f>'将来負担比率（分子）の構造'!L$41</f>
        <v>4812</v>
      </c>
      <c r="L66" s="135"/>
      <c r="M66" s="135"/>
      <c r="N66" s="135">
        <f>'将来負担比率（分子）の構造'!M$41</f>
        <v>5024</v>
      </c>
      <c r="O66" s="135"/>
      <c r="P66" s="135"/>
    </row>
    <row r="67" spans="1:16">
      <c r="A67" s="135" t="s">
        <v>63</v>
      </c>
      <c r="B67" s="135" t="e">
        <f>NA()</f>
        <v>#N/A</v>
      </c>
      <c r="C67" s="135">
        <f>IF(ISNUMBER('将来負担比率（分子）の構造'!I$52), IF('将来負担比率（分子）の構造'!I$52 &lt; 0, 0, '将来負担比率（分子）の構造'!I$52), NA())</f>
        <v>573</v>
      </c>
      <c r="D67" s="135" t="e">
        <f>NA()</f>
        <v>#N/A</v>
      </c>
      <c r="E67" s="135" t="e">
        <f>NA()</f>
        <v>#N/A</v>
      </c>
      <c r="F67" s="135">
        <f>IF(ISNUMBER('将来負担比率（分子）の構造'!J$52), IF('将来負担比率（分子）の構造'!J$52 &lt; 0, 0, '将来負担比率（分子）の構造'!J$52), NA())</f>
        <v>121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1140766</v>
      </c>
      <c r="S5" s="583"/>
      <c r="T5" s="583"/>
      <c r="U5" s="583"/>
      <c r="V5" s="583"/>
      <c r="W5" s="583"/>
      <c r="X5" s="583"/>
      <c r="Y5" s="584"/>
      <c r="Z5" s="585">
        <v>26.6</v>
      </c>
      <c r="AA5" s="585"/>
      <c r="AB5" s="585"/>
      <c r="AC5" s="585"/>
      <c r="AD5" s="586">
        <v>1140766</v>
      </c>
      <c r="AE5" s="586"/>
      <c r="AF5" s="586"/>
      <c r="AG5" s="586"/>
      <c r="AH5" s="586"/>
      <c r="AI5" s="586"/>
      <c r="AJ5" s="586"/>
      <c r="AK5" s="586"/>
      <c r="AL5" s="587">
        <v>48</v>
      </c>
      <c r="AM5" s="588"/>
      <c r="AN5" s="588"/>
      <c r="AO5" s="589"/>
      <c r="AP5" s="579" t="s">
        <v>208</v>
      </c>
      <c r="AQ5" s="580"/>
      <c r="AR5" s="580"/>
      <c r="AS5" s="580"/>
      <c r="AT5" s="580"/>
      <c r="AU5" s="580"/>
      <c r="AV5" s="580"/>
      <c r="AW5" s="580"/>
      <c r="AX5" s="580"/>
      <c r="AY5" s="580"/>
      <c r="AZ5" s="580"/>
      <c r="BA5" s="580"/>
      <c r="BB5" s="580"/>
      <c r="BC5" s="580"/>
      <c r="BD5" s="580"/>
      <c r="BE5" s="580"/>
      <c r="BF5" s="581"/>
      <c r="BG5" s="593">
        <v>1140766</v>
      </c>
      <c r="BH5" s="594"/>
      <c r="BI5" s="594"/>
      <c r="BJ5" s="594"/>
      <c r="BK5" s="594"/>
      <c r="BL5" s="594"/>
      <c r="BM5" s="594"/>
      <c r="BN5" s="595"/>
      <c r="BO5" s="596">
        <v>100</v>
      </c>
      <c r="BP5" s="596"/>
      <c r="BQ5" s="596"/>
      <c r="BR5" s="596"/>
      <c r="BS5" s="597">
        <v>18214</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24686</v>
      </c>
      <c r="S6" s="594"/>
      <c r="T6" s="594"/>
      <c r="U6" s="594"/>
      <c r="V6" s="594"/>
      <c r="W6" s="594"/>
      <c r="X6" s="594"/>
      <c r="Y6" s="595"/>
      <c r="Z6" s="596">
        <v>0.6</v>
      </c>
      <c r="AA6" s="596"/>
      <c r="AB6" s="596"/>
      <c r="AC6" s="596"/>
      <c r="AD6" s="597">
        <v>24686</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1140766</v>
      </c>
      <c r="BH6" s="594"/>
      <c r="BI6" s="594"/>
      <c r="BJ6" s="594"/>
      <c r="BK6" s="594"/>
      <c r="BL6" s="594"/>
      <c r="BM6" s="594"/>
      <c r="BN6" s="595"/>
      <c r="BO6" s="596">
        <v>100</v>
      </c>
      <c r="BP6" s="596"/>
      <c r="BQ6" s="596"/>
      <c r="BR6" s="596"/>
      <c r="BS6" s="597">
        <v>18214</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88312</v>
      </c>
      <c r="CS6" s="594"/>
      <c r="CT6" s="594"/>
      <c r="CU6" s="594"/>
      <c r="CV6" s="594"/>
      <c r="CW6" s="594"/>
      <c r="CX6" s="594"/>
      <c r="CY6" s="595"/>
      <c r="CZ6" s="596">
        <v>2.1</v>
      </c>
      <c r="DA6" s="596"/>
      <c r="DB6" s="596"/>
      <c r="DC6" s="596"/>
      <c r="DD6" s="602" t="s">
        <v>215</v>
      </c>
      <c r="DE6" s="594"/>
      <c r="DF6" s="594"/>
      <c r="DG6" s="594"/>
      <c r="DH6" s="594"/>
      <c r="DI6" s="594"/>
      <c r="DJ6" s="594"/>
      <c r="DK6" s="594"/>
      <c r="DL6" s="594"/>
      <c r="DM6" s="594"/>
      <c r="DN6" s="594"/>
      <c r="DO6" s="594"/>
      <c r="DP6" s="595"/>
      <c r="DQ6" s="602">
        <v>88312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2978</v>
      </c>
      <c r="S7" s="594"/>
      <c r="T7" s="594"/>
      <c r="U7" s="594"/>
      <c r="V7" s="594"/>
      <c r="W7" s="594"/>
      <c r="X7" s="594"/>
      <c r="Y7" s="595"/>
      <c r="Z7" s="596">
        <v>0.1</v>
      </c>
      <c r="AA7" s="596"/>
      <c r="AB7" s="596"/>
      <c r="AC7" s="596"/>
      <c r="AD7" s="597">
        <v>2978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491081</v>
      </c>
      <c r="BH7" s="594"/>
      <c r="BI7" s="594"/>
      <c r="BJ7" s="594"/>
      <c r="BK7" s="594"/>
      <c r="BL7" s="594"/>
      <c r="BM7" s="594"/>
      <c r="BN7" s="595"/>
      <c r="BO7" s="596">
        <v>43</v>
      </c>
      <c r="BP7" s="596"/>
      <c r="BQ7" s="596"/>
      <c r="BR7" s="596"/>
      <c r="BS7" s="597">
        <v>18214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748222</v>
      </c>
      <c r="CS7" s="594"/>
      <c r="CT7" s="594"/>
      <c r="CU7" s="594"/>
      <c r="CV7" s="594"/>
      <c r="CW7" s="594"/>
      <c r="CX7" s="594"/>
      <c r="CY7" s="595"/>
      <c r="CZ7" s="596">
        <v>18</v>
      </c>
      <c r="DA7" s="596"/>
      <c r="DB7" s="596"/>
      <c r="DC7" s="596"/>
      <c r="DD7" s="602">
        <v>25623</v>
      </c>
      <c r="DE7" s="594"/>
      <c r="DF7" s="594"/>
      <c r="DG7" s="594"/>
      <c r="DH7" s="594"/>
      <c r="DI7" s="594"/>
      <c r="DJ7" s="594"/>
      <c r="DK7" s="594"/>
      <c r="DL7" s="594"/>
      <c r="DM7" s="594"/>
      <c r="DN7" s="594"/>
      <c r="DO7" s="594"/>
      <c r="DP7" s="595"/>
      <c r="DQ7" s="602">
        <v>695727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13167</v>
      </c>
      <c r="S8" s="594"/>
      <c r="T8" s="594"/>
      <c r="U8" s="594"/>
      <c r="V8" s="594"/>
      <c r="W8" s="594"/>
      <c r="X8" s="594"/>
      <c r="Y8" s="595"/>
      <c r="Z8" s="596">
        <v>0.3</v>
      </c>
      <c r="AA8" s="596"/>
      <c r="AB8" s="596"/>
      <c r="AC8" s="596"/>
      <c r="AD8" s="597">
        <v>13167</v>
      </c>
      <c r="AE8" s="597"/>
      <c r="AF8" s="597"/>
      <c r="AG8" s="597"/>
      <c r="AH8" s="597"/>
      <c r="AI8" s="597"/>
      <c r="AJ8" s="597"/>
      <c r="AK8" s="597"/>
      <c r="AL8" s="598">
        <v>0.6</v>
      </c>
      <c r="AM8" s="599"/>
      <c r="AN8" s="599"/>
      <c r="AO8" s="600"/>
      <c r="AP8" s="590" t="s">
        <v>220</v>
      </c>
      <c r="AQ8" s="591"/>
      <c r="AR8" s="591"/>
      <c r="AS8" s="591"/>
      <c r="AT8" s="591"/>
      <c r="AU8" s="591"/>
      <c r="AV8" s="591"/>
      <c r="AW8" s="591"/>
      <c r="AX8" s="591"/>
      <c r="AY8" s="591"/>
      <c r="AZ8" s="591"/>
      <c r="BA8" s="591"/>
      <c r="BB8" s="591"/>
      <c r="BC8" s="591"/>
      <c r="BD8" s="591"/>
      <c r="BE8" s="591"/>
      <c r="BF8" s="592"/>
      <c r="BG8" s="593">
        <v>13203</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987888</v>
      </c>
      <c r="CS8" s="594"/>
      <c r="CT8" s="594"/>
      <c r="CU8" s="594"/>
      <c r="CV8" s="594"/>
      <c r="CW8" s="594"/>
      <c r="CX8" s="594"/>
      <c r="CY8" s="595"/>
      <c r="CZ8" s="596">
        <v>23.8</v>
      </c>
      <c r="DA8" s="596"/>
      <c r="DB8" s="596"/>
      <c r="DC8" s="596"/>
      <c r="DD8" s="602">
        <v>16824</v>
      </c>
      <c r="DE8" s="594"/>
      <c r="DF8" s="594"/>
      <c r="DG8" s="594"/>
      <c r="DH8" s="594"/>
      <c r="DI8" s="594"/>
      <c r="DJ8" s="594"/>
      <c r="DK8" s="594"/>
      <c r="DL8" s="594"/>
      <c r="DM8" s="594"/>
      <c r="DN8" s="594"/>
      <c r="DO8" s="594"/>
      <c r="DP8" s="595"/>
      <c r="DQ8" s="602">
        <v>551728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7139</v>
      </c>
      <c r="S9" s="594"/>
      <c r="T9" s="594"/>
      <c r="U9" s="594"/>
      <c r="V9" s="594"/>
      <c r="W9" s="594"/>
      <c r="X9" s="594"/>
      <c r="Y9" s="595"/>
      <c r="Z9" s="596">
        <v>0.2</v>
      </c>
      <c r="AA9" s="596"/>
      <c r="AB9" s="596"/>
      <c r="AC9" s="596"/>
      <c r="AD9" s="597">
        <v>7139</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342498</v>
      </c>
      <c r="BH9" s="594"/>
      <c r="BI9" s="594"/>
      <c r="BJ9" s="594"/>
      <c r="BK9" s="594"/>
      <c r="BL9" s="594"/>
      <c r="BM9" s="594"/>
      <c r="BN9" s="595"/>
      <c r="BO9" s="596">
        <v>30</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244935</v>
      </c>
      <c r="CS9" s="594"/>
      <c r="CT9" s="594"/>
      <c r="CU9" s="594"/>
      <c r="CV9" s="594"/>
      <c r="CW9" s="594"/>
      <c r="CX9" s="594"/>
      <c r="CY9" s="595"/>
      <c r="CZ9" s="596">
        <v>5.9</v>
      </c>
      <c r="DA9" s="596"/>
      <c r="DB9" s="596"/>
      <c r="DC9" s="596"/>
      <c r="DD9" s="602">
        <v>234</v>
      </c>
      <c r="DE9" s="594"/>
      <c r="DF9" s="594"/>
      <c r="DG9" s="594"/>
      <c r="DH9" s="594"/>
      <c r="DI9" s="594"/>
      <c r="DJ9" s="594"/>
      <c r="DK9" s="594"/>
      <c r="DL9" s="594"/>
      <c r="DM9" s="594"/>
      <c r="DN9" s="594"/>
      <c r="DO9" s="594"/>
      <c r="DP9" s="595"/>
      <c r="DQ9" s="602">
        <v>220355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92471</v>
      </c>
      <c r="S10" s="594"/>
      <c r="T10" s="594"/>
      <c r="U10" s="594"/>
      <c r="V10" s="594"/>
      <c r="W10" s="594"/>
      <c r="X10" s="594"/>
      <c r="Y10" s="595"/>
      <c r="Z10" s="596">
        <v>2.2000000000000002</v>
      </c>
      <c r="AA10" s="596"/>
      <c r="AB10" s="596"/>
      <c r="AC10" s="596"/>
      <c r="AD10" s="597">
        <v>92471</v>
      </c>
      <c r="AE10" s="597"/>
      <c r="AF10" s="597"/>
      <c r="AG10" s="597"/>
      <c r="AH10" s="597"/>
      <c r="AI10" s="597"/>
      <c r="AJ10" s="597"/>
      <c r="AK10" s="597"/>
      <c r="AL10" s="598">
        <v>3.9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23972</v>
      </c>
      <c r="BH10" s="594"/>
      <c r="BI10" s="594"/>
      <c r="BJ10" s="594"/>
      <c r="BK10" s="594"/>
      <c r="BL10" s="594"/>
      <c r="BM10" s="594"/>
      <c r="BN10" s="595"/>
      <c r="BO10" s="596">
        <v>2.1</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111408</v>
      </c>
      <c r="BH11" s="594"/>
      <c r="BI11" s="594"/>
      <c r="BJ11" s="594"/>
      <c r="BK11" s="594"/>
      <c r="BL11" s="594"/>
      <c r="BM11" s="594"/>
      <c r="BN11" s="595"/>
      <c r="BO11" s="596">
        <v>9.8000000000000007</v>
      </c>
      <c r="BP11" s="596"/>
      <c r="BQ11" s="596"/>
      <c r="BR11" s="596"/>
      <c r="BS11" s="602">
        <v>18214</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45515</v>
      </c>
      <c r="CS11" s="594"/>
      <c r="CT11" s="594"/>
      <c r="CU11" s="594"/>
      <c r="CV11" s="594"/>
      <c r="CW11" s="594"/>
      <c r="CX11" s="594"/>
      <c r="CY11" s="595"/>
      <c r="CZ11" s="596">
        <v>1.1000000000000001</v>
      </c>
      <c r="DA11" s="596"/>
      <c r="DB11" s="596"/>
      <c r="DC11" s="596"/>
      <c r="DD11" s="602">
        <v>28876</v>
      </c>
      <c r="DE11" s="594"/>
      <c r="DF11" s="594"/>
      <c r="DG11" s="594"/>
      <c r="DH11" s="594"/>
      <c r="DI11" s="594"/>
      <c r="DJ11" s="594"/>
      <c r="DK11" s="594"/>
      <c r="DL11" s="594"/>
      <c r="DM11" s="594"/>
      <c r="DN11" s="594"/>
      <c r="DO11" s="594"/>
      <c r="DP11" s="595"/>
      <c r="DQ11" s="602">
        <v>19161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593891</v>
      </c>
      <c r="BH12" s="594"/>
      <c r="BI12" s="594"/>
      <c r="BJ12" s="594"/>
      <c r="BK12" s="594"/>
      <c r="BL12" s="594"/>
      <c r="BM12" s="594"/>
      <c r="BN12" s="595"/>
      <c r="BO12" s="596">
        <v>52.1</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22646</v>
      </c>
      <c r="CS12" s="594"/>
      <c r="CT12" s="594"/>
      <c r="CU12" s="594"/>
      <c r="CV12" s="594"/>
      <c r="CW12" s="594"/>
      <c r="CX12" s="594"/>
      <c r="CY12" s="595"/>
      <c r="CZ12" s="596">
        <v>0.5</v>
      </c>
      <c r="DA12" s="596"/>
      <c r="DB12" s="596"/>
      <c r="DC12" s="596"/>
      <c r="DD12" s="602" t="s">
        <v>221</v>
      </c>
      <c r="DE12" s="594"/>
      <c r="DF12" s="594"/>
      <c r="DG12" s="594"/>
      <c r="DH12" s="594"/>
      <c r="DI12" s="594"/>
      <c r="DJ12" s="594"/>
      <c r="DK12" s="594"/>
      <c r="DL12" s="594"/>
      <c r="DM12" s="594"/>
      <c r="DN12" s="594"/>
      <c r="DO12" s="594"/>
      <c r="DP12" s="595"/>
      <c r="DQ12" s="602">
        <v>22267</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3249</v>
      </c>
      <c r="S13" s="594"/>
      <c r="T13" s="594"/>
      <c r="U13" s="594"/>
      <c r="V13" s="594"/>
      <c r="W13" s="594"/>
      <c r="X13" s="594"/>
      <c r="Y13" s="595"/>
      <c r="Z13" s="596">
        <v>0.1</v>
      </c>
      <c r="AA13" s="596"/>
      <c r="AB13" s="596"/>
      <c r="AC13" s="596"/>
      <c r="AD13" s="597">
        <v>3249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593891</v>
      </c>
      <c r="BH13" s="594"/>
      <c r="BI13" s="594"/>
      <c r="BJ13" s="594"/>
      <c r="BK13" s="594"/>
      <c r="BL13" s="594"/>
      <c r="BM13" s="594"/>
      <c r="BN13" s="595"/>
      <c r="BO13" s="596">
        <v>52.1</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363564</v>
      </c>
      <c r="CS13" s="594"/>
      <c r="CT13" s="594"/>
      <c r="CU13" s="594"/>
      <c r="CV13" s="594"/>
      <c r="CW13" s="594"/>
      <c r="CX13" s="594"/>
      <c r="CY13" s="595"/>
      <c r="CZ13" s="596">
        <v>8.8000000000000007</v>
      </c>
      <c r="DA13" s="596"/>
      <c r="DB13" s="596"/>
      <c r="DC13" s="596"/>
      <c r="DD13" s="602">
        <v>147236</v>
      </c>
      <c r="DE13" s="594"/>
      <c r="DF13" s="594"/>
      <c r="DG13" s="594"/>
      <c r="DH13" s="594"/>
      <c r="DI13" s="594"/>
      <c r="DJ13" s="594"/>
      <c r="DK13" s="594"/>
      <c r="DL13" s="594"/>
      <c r="DM13" s="594"/>
      <c r="DN13" s="594"/>
      <c r="DO13" s="594"/>
      <c r="DP13" s="595"/>
      <c r="DQ13" s="602">
        <v>285127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16902</v>
      </c>
      <c r="BH14" s="594"/>
      <c r="BI14" s="594"/>
      <c r="BJ14" s="594"/>
      <c r="BK14" s="594"/>
      <c r="BL14" s="594"/>
      <c r="BM14" s="594"/>
      <c r="BN14" s="595"/>
      <c r="BO14" s="596">
        <v>1.5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197209</v>
      </c>
      <c r="CS14" s="594"/>
      <c r="CT14" s="594"/>
      <c r="CU14" s="594"/>
      <c r="CV14" s="594"/>
      <c r="CW14" s="594"/>
      <c r="CX14" s="594"/>
      <c r="CY14" s="595"/>
      <c r="CZ14" s="596">
        <v>4.8</v>
      </c>
      <c r="DA14" s="596"/>
      <c r="DB14" s="596"/>
      <c r="DC14" s="596"/>
      <c r="DD14" s="602">
        <v>626</v>
      </c>
      <c r="DE14" s="594"/>
      <c r="DF14" s="594"/>
      <c r="DG14" s="594"/>
      <c r="DH14" s="594"/>
      <c r="DI14" s="594"/>
      <c r="DJ14" s="594"/>
      <c r="DK14" s="594"/>
      <c r="DL14" s="594"/>
      <c r="DM14" s="594"/>
      <c r="DN14" s="594"/>
      <c r="DO14" s="594"/>
      <c r="DP14" s="595"/>
      <c r="DQ14" s="602">
        <v>196465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5883</v>
      </c>
      <c r="S15" s="594"/>
      <c r="T15" s="594"/>
      <c r="U15" s="594"/>
      <c r="V15" s="594"/>
      <c r="W15" s="594"/>
      <c r="X15" s="594"/>
      <c r="Y15" s="595"/>
      <c r="Z15" s="596">
        <v>0.1</v>
      </c>
      <c r="AA15" s="596"/>
      <c r="AB15" s="596"/>
      <c r="AC15" s="596"/>
      <c r="AD15" s="597">
        <v>5883</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38892</v>
      </c>
      <c r="BH15" s="594"/>
      <c r="BI15" s="594"/>
      <c r="BJ15" s="594"/>
      <c r="BK15" s="594"/>
      <c r="BL15" s="594"/>
      <c r="BM15" s="594"/>
      <c r="BN15" s="595"/>
      <c r="BO15" s="596">
        <v>3.4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1065273</v>
      </c>
      <c r="CS15" s="594"/>
      <c r="CT15" s="594"/>
      <c r="CU15" s="594"/>
      <c r="CV15" s="594"/>
      <c r="CW15" s="594"/>
      <c r="CX15" s="594"/>
      <c r="CY15" s="595"/>
      <c r="CZ15" s="596">
        <v>25.7</v>
      </c>
      <c r="DA15" s="596"/>
      <c r="DB15" s="596"/>
      <c r="DC15" s="596"/>
      <c r="DD15" s="602">
        <v>642713</v>
      </c>
      <c r="DE15" s="594"/>
      <c r="DF15" s="594"/>
      <c r="DG15" s="594"/>
      <c r="DH15" s="594"/>
      <c r="DI15" s="594"/>
      <c r="DJ15" s="594"/>
      <c r="DK15" s="594"/>
      <c r="DL15" s="594"/>
      <c r="DM15" s="594"/>
      <c r="DN15" s="594"/>
      <c r="DO15" s="594"/>
      <c r="DP15" s="595"/>
      <c r="DQ15" s="602">
        <v>431849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1426908</v>
      </c>
      <c r="S16" s="594"/>
      <c r="T16" s="594"/>
      <c r="U16" s="594"/>
      <c r="V16" s="594"/>
      <c r="W16" s="594"/>
      <c r="X16" s="594"/>
      <c r="Y16" s="595"/>
      <c r="Z16" s="596">
        <v>33.299999999999997</v>
      </c>
      <c r="AA16" s="596"/>
      <c r="AB16" s="596"/>
      <c r="AC16" s="596"/>
      <c r="AD16" s="597">
        <v>1076054</v>
      </c>
      <c r="AE16" s="597"/>
      <c r="AF16" s="597"/>
      <c r="AG16" s="597"/>
      <c r="AH16" s="597"/>
      <c r="AI16" s="597"/>
      <c r="AJ16" s="597"/>
      <c r="AK16" s="597"/>
      <c r="AL16" s="598">
        <v>45.3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221</v>
      </c>
      <c r="CS16" s="594"/>
      <c r="CT16" s="594"/>
      <c r="CU16" s="594"/>
      <c r="CV16" s="594"/>
      <c r="CW16" s="594"/>
      <c r="CX16" s="594"/>
      <c r="CY16" s="595"/>
      <c r="CZ16" s="596" t="s">
        <v>221</v>
      </c>
      <c r="DA16" s="596"/>
      <c r="DB16" s="596"/>
      <c r="DC16" s="596"/>
      <c r="DD16" s="602" t="s">
        <v>221</v>
      </c>
      <c r="DE16" s="594"/>
      <c r="DF16" s="594"/>
      <c r="DG16" s="594"/>
      <c r="DH16" s="594"/>
      <c r="DI16" s="594"/>
      <c r="DJ16" s="594"/>
      <c r="DK16" s="594"/>
      <c r="DL16" s="594"/>
      <c r="DM16" s="594"/>
      <c r="DN16" s="594"/>
      <c r="DO16" s="594"/>
      <c r="DP16" s="595"/>
      <c r="DQ16" s="602" t="s">
        <v>221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1076054</v>
      </c>
      <c r="S17" s="594"/>
      <c r="T17" s="594"/>
      <c r="U17" s="594"/>
      <c r="V17" s="594"/>
      <c r="W17" s="594"/>
      <c r="X17" s="594"/>
      <c r="Y17" s="595"/>
      <c r="Z17" s="596">
        <v>25.1</v>
      </c>
      <c r="AA17" s="596"/>
      <c r="AB17" s="596"/>
      <c r="AC17" s="596"/>
      <c r="AD17" s="597">
        <v>1076054</v>
      </c>
      <c r="AE17" s="597"/>
      <c r="AF17" s="597"/>
      <c r="AG17" s="597"/>
      <c r="AH17" s="597"/>
      <c r="AI17" s="597"/>
      <c r="AJ17" s="597"/>
      <c r="AK17" s="597"/>
      <c r="AL17" s="598">
        <v>45.3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384735</v>
      </c>
      <c r="CS17" s="594"/>
      <c r="CT17" s="594"/>
      <c r="CU17" s="594"/>
      <c r="CV17" s="594"/>
      <c r="CW17" s="594"/>
      <c r="CX17" s="594"/>
      <c r="CY17" s="595"/>
      <c r="CZ17" s="596">
        <v>9.3000000000000007</v>
      </c>
      <c r="DA17" s="596"/>
      <c r="DB17" s="596"/>
      <c r="DC17" s="596"/>
      <c r="DD17" s="602" t="s">
        <v>221</v>
      </c>
      <c r="DE17" s="594"/>
      <c r="DF17" s="594"/>
      <c r="DG17" s="594"/>
      <c r="DH17" s="594"/>
      <c r="DI17" s="594"/>
      <c r="DJ17" s="594"/>
      <c r="DK17" s="594"/>
      <c r="DL17" s="594"/>
      <c r="DM17" s="594"/>
      <c r="DN17" s="594"/>
      <c r="DO17" s="594"/>
      <c r="DP17" s="595"/>
      <c r="DQ17" s="602">
        <v>360320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350854</v>
      </c>
      <c r="S18" s="594"/>
      <c r="T18" s="594"/>
      <c r="U18" s="594"/>
      <c r="V18" s="594"/>
      <c r="W18" s="594"/>
      <c r="X18" s="594"/>
      <c r="Y18" s="595"/>
      <c r="Z18" s="596">
        <v>8.1999999999999993</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2717247</v>
      </c>
      <c r="S20" s="594"/>
      <c r="T20" s="594"/>
      <c r="U20" s="594"/>
      <c r="V20" s="594"/>
      <c r="W20" s="594"/>
      <c r="X20" s="594"/>
      <c r="Y20" s="595"/>
      <c r="Z20" s="596">
        <v>63.3</v>
      </c>
      <c r="AA20" s="596"/>
      <c r="AB20" s="596"/>
      <c r="AC20" s="596"/>
      <c r="AD20" s="597">
        <v>2366393</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4148299</v>
      </c>
      <c r="CS20" s="594"/>
      <c r="CT20" s="594"/>
      <c r="CU20" s="594"/>
      <c r="CV20" s="594"/>
      <c r="CW20" s="594"/>
      <c r="CX20" s="594"/>
      <c r="CY20" s="595"/>
      <c r="CZ20" s="596">
        <v>100</v>
      </c>
      <c r="DA20" s="596"/>
      <c r="DB20" s="596"/>
      <c r="DC20" s="596"/>
      <c r="DD20" s="602">
        <v>862132</v>
      </c>
      <c r="DE20" s="594"/>
      <c r="DF20" s="594"/>
      <c r="DG20" s="594"/>
      <c r="DH20" s="594"/>
      <c r="DI20" s="594"/>
      <c r="DJ20" s="594"/>
      <c r="DK20" s="594"/>
      <c r="DL20" s="594"/>
      <c r="DM20" s="594"/>
      <c r="DN20" s="594"/>
      <c r="DO20" s="594"/>
      <c r="DP20" s="595"/>
      <c r="DQ20" s="602">
        <v>2871311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671</v>
      </c>
      <c r="S21" s="594"/>
      <c r="T21" s="594"/>
      <c r="U21" s="594"/>
      <c r="V21" s="594"/>
      <c r="W21" s="594"/>
      <c r="X21" s="594"/>
      <c r="Y21" s="595"/>
      <c r="Z21" s="596">
        <v>0</v>
      </c>
      <c r="AA21" s="596"/>
      <c r="AB21" s="596"/>
      <c r="AC21" s="596"/>
      <c r="AD21" s="597">
        <v>671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49383</v>
      </c>
      <c r="S22" s="594"/>
      <c r="T22" s="594"/>
      <c r="U22" s="594"/>
      <c r="V22" s="594"/>
      <c r="W22" s="594"/>
      <c r="X22" s="594"/>
      <c r="Y22" s="595"/>
      <c r="Z22" s="596">
        <v>1.2</v>
      </c>
      <c r="AA22" s="596"/>
      <c r="AB22" s="596"/>
      <c r="AC22" s="596"/>
      <c r="AD22" s="597">
        <v>400</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46409</v>
      </c>
      <c r="S23" s="594"/>
      <c r="T23" s="594"/>
      <c r="U23" s="594"/>
      <c r="V23" s="594"/>
      <c r="W23" s="594"/>
      <c r="X23" s="594"/>
      <c r="Y23" s="595"/>
      <c r="Z23" s="596">
        <v>1.1000000000000001</v>
      </c>
      <c r="AA23" s="596"/>
      <c r="AB23" s="596"/>
      <c r="AC23" s="596"/>
      <c r="AD23" s="597">
        <v>6875</v>
      </c>
      <c r="AE23" s="597"/>
      <c r="AF23" s="597"/>
      <c r="AG23" s="597"/>
      <c r="AH23" s="597"/>
      <c r="AI23" s="597"/>
      <c r="AJ23" s="597"/>
      <c r="AK23" s="597"/>
      <c r="AL23" s="598">
        <v>0.3</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16240</v>
      </c>
      <c r="S24" s="594"/>
      <c r="T24" s="594"/>
      <c r="U24" s="594"/>
      <c r="V24" s="594"/>
      <c r="W24" s="594"/>
      <c r="X24" s="594"/>
      <c r="Y24" s="595"/>
      <c r="Z24" s="596">
        <v>0.4</v>
      </c>
      <c r="AA24" s="596"/>
      <c r="AB24" s="596"/>
      <c r="AC24" s="596"/>
      <c r="AD24" s="597">
        <v>10</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1612043</v>
      </c>
      <c r="CS24" s="583"/>
      <c r="CT24" s="583"/>
      <c r="CU24" s="583"/>
      <c r="CV24" s="583"/>
      <c r="CW24" s="583"/>
      <c r="CX24" s="583"/>
      <c r="CY24" s="584"/>
      <c r="CZ24" s="622">
        <v>38.9</v>
      </c>
      <c r="DA24" s="623"/>
      <c r="DB24" s="623"/>
      <c r="DC24" s="624"/>
      <c r="DD24" s="621">
        <v>1296478</v>
      </c>
      <c r="DE24" s="583"/>
      <c r="DF24" s="583"/>
      <c r="DG24" s="583"/>
      <c r="DH24" s="583"/>
      <c r="DI24" s="583"/>
      <c r="DJ24" s="583"/>
      <c r="DK24" s="584"/>
      <c r="DL24" s="621">
        <v>1209373</v>
      </c>
      <c r="DM24" s="583"/>
      <c r="DN24" s="583"/>
      <c r="DO24" s="583"/>
      <c r="DP24" s="583"/>
      <c r="DQ24" s="583"/>
      <c r="DR24" s="583"/>
      <c r="DS24" s="583"/>
      <c r="DT24" s="583"/>
      <c r="DU24" s="583"/>
      <c r="DV24" s="584"/>
      <c r="DW24" s="587">
        <v>47.2</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453723</v>
      </c>
      <c r="S25" s="594"/>
      <c r="T25" s="594"/>
      <c r="U25" s="594"/>
      <c r="V25" s="594"/>
      <c r="W25" s="594"/>
      <c r="X25" s="594"/>
      <c r="Y25" s="595"/>
      <c r="Z25" s="596">
        <v>10.6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909086</v>
      </c>
      <c r="CS25" s="625"/>
      <c r="CT25" s="625"/>
      <c r="CU25" s="625"/>
      <c r="CV25" s="625"/>
      <c r="CW25" s="625"/>
      <c r="CX25" s="625"/>
      <c r="CY25" s="626"/>
      <c r="CZ25" s="627">
        <v>21.9</v>
      </c>
      <c r="DA25" s="628"/>
      <c r="DB25" s="628"/>
      <c r="DC25" s="629"/>
      <c r="DD25" s="602">
        <v>847256</v>
      </c>
      <c r="DE25" s="625"/>
      <c r="DF25" s="625"/>
      <c r="DG25" s="625"/>
      <c r="DH25" s="625"/>
      <c r="DI25" s="625"/>
      <c r="DJ25" s="625"/>
      <c r="DK25" s="626"/>
      <c r="DL25" s="602">
        <v>768514</v>
      </c>
      <c r="DM25" s="625"/>
      <c r="DN25" s="625"/>
      <c r="DO25" s="625"/>
      <c r="DP25" s="625"/>
      <c r="DQ25" s="625"/>
      <c r="DR25" s="625"/>
      <c r="DS25" s="625"/>
      <c r="DT25" s="625"/>
      <c r="DU25" s="625"/>
      <c r="DV25" s="626"/>
      <c r="DW25" s="598">
        <v>30</v>
      </c>
      <c r="DX25" s="619"/>
      <c r="DY25" s="619"/>
      <c r="DZ25" s="619"/>
      <c r="EA25" s="619"/>
      <c r="EB25" s="619"/>
      <c r="EC25" s="620"/>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552492</v>
      </c>
      <c r="CS26" s="594"/>
      <c r="CT26" s="594"/>
      <c r="CU26" s="594"/>
      <c r="CV26" s="594"/>
      <c r="CW26" s="594"/>
      <c r="CX26" s="594"/>
      <c r="CY26" s="595"/>
      <c r="CZ26" s="627">
        <v>13.3</v>
      </c>
      <c r="DA26" s="628"/>
      <c r="DB26" s="628"/>
      <c r="DC26" s="629"/>
      <c r="DD26" s="602">
        <v>504587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19"/>
      <c r="DY26" s="619"/>
      <c r="DZ26" s="619"/>
      <c r="EA26" s="619"/>
      <c r="EB26" s="619"/>
      <c r="EC26" s="620"/>
    </row>
    <row r="27" spans="2:133" ht="11.25" customHeight="1">
      <c r="B27" s="590" t="s">
        <v>280</v>
      </c>
      <c r="C27" s="591"/>
      <c r="D27" s="591"/>
      <c r="E27" s="591"/>
      <c r="F27" s="591"/>
      <c r="G27" s="591"/>
      <c r="H27" s="591"/>
      <c r="I27" s="591"/>
      <c r="J27" s="591"/>
      <c r="K27" s="591"/>
      <c r="L27" s="591"/>
      <c r="M27" s="591"/>
      <c r="N27" s="591"/>
      <c r="O27" s="591"/>
      <c r="P27" s="591"/>
      <c r="Q27" s="592"/>
      <c r="R27" s="593">
        <v>194228</v>
      </c>
      <c r="S27" s="594"/>
      <c r="T27" s="594"/>
      <c r="U27" s="594"/>
      <c r="V27" s="594"/>
      <c r="W27" s="594"/>
      <c r="X27" s="594"/>
      <c r="Y27" s="595"/>
      <c r="Z27" s="596">
        <v>4.5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1140766</v>
      </c>
      <c r="BH27" s="594"/>
      <c r="BI27" s="594"/>
      <c r="BJ27" s="594"/>
      <c r="BK27" s="594"/>
      <c r="BL27" s="594"/>
      <c r="BM27" s="594"/>
      <c r="BN27" s="595"/>
      <c r="BO27" s="596">
        <v>100</v>
      </c>
      <c r="BP27" s="596"/>
      <c r="BQ27" s="596"/>
      <c r="BR27" s="596"/>
      <c r="BS27" s="602">
        <v>18214</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318921</v>
      </c>
      <c r="CS27" s="625"/>
      <c r="CT27" s="625"/>
      <c r="CU27" s="625"/>
      <c r="CV27" s="625"/>
      <c r="CW27" s="625"/>
      <c r="CX27" s="625"/>
      <c r="CY27" s="626"/>
      <c r="CZ27" s="627">
        <v>7.7</v>
      </c>
      <c r="DA27" s="628"/>
      <c r="DB27" s="628"/>
      <c r="DC27" s="629"/>
      <c r="DD27" s="602">
        <v>88902</v>
      </c>
      <c r="DE27" s="625"/>
      <c r="DF27" s="625"/>
      <c r="DG27" s="625"/>
      <c r="DH27" s="625"/>
      <c r="DI27" s="625"/>
      <c r="DJ27" s="625"/>
      <c r="DK27" s="626"/>
      <c r="DL27" s="602">
        <v>88596</v>
      </c>
      <c r="DM27" s="625"/>
      <c r="DN27" s="625"/>
      <c r="DO27" s="625"/>
      <c r="DP27" s="625"/>
      <c r="DQ27" s="625"/>
      <c r="DR27" s="625"/>
      <c r="DS27" s="625"/>
      <c r="DT27" s="625"/>
      <c r="DU27" s="625"/>
      <c r="DV27" s="626"/>
      <c r="DW27" s="598">
        <v>3.5</v>
      </c>
      <c r="DX27" s="619"/>
      <c r="DY27" s="619"/>
      <c r="DZ27" s="619"/>
      <c r="EA27" s="619"/>
      <c r="EB27" s="619"/>
      <c r="EC27" s="620"/>
    </row>
    <row r="28" spans="2:133" ht="11.25" customHeight="1">
      <c r="B28" s="590" t="s">
        <v>283</v>
      </c>
      <c r="C28" s="591"/>
      <c r="D28" s="591"/>
      <c r="E28" s="591"/>
      <c r="F28" s="591"/>
      <c r="G28" s="591"/>
      <c r="H28" s="591"/>
      <c r="I28" s="591"/>
      <c r="J28" s="591"/>
      <c r="K28" s="591"/>
      <c r="L28" s="591"/>
      <c r="M28" s="591"/>
      <c r="N28" s="591"/>
      <c r="O28" s="591"/>
      <c r="P28" s="591"/>
      <c r="Q28" s="592"/>
      <c r="R28" s="593">
        <v>5313</v>
      </c>
      <c r="S28" s="594"/>
      <c r="T28" s="594"/>
      <c r="U28" s="594"/>
      <c r="V28" s="594"/>
      <c r="W28" s="594"/>
      <c r="X28" s="594"/>
      <c r="Y28" s="595"/>
      <c r="Z28" s="596">
        <v>0.1</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384036</v>
      </c>
      <c r="CS28" s="594"/>
      <c r="CT28" s="594"/>
      <c r="CU28" s="594"/>
      <c r="CV28" s="594"/>
      <c r="CW28" s="594"/>
      <c r="CX28" s="594"/>
      <c r="CY28" s="595"/>
      <c r="CZ28" s="627">
        <v>9.3000000000000007</v>
      </c>
      <c r="DA28" s="628"/>
      <c r="DB28" s="628"/>
      <c r="DC28" s="629"/>
      <c r="DD28" s="602">
        <v>360320</v>
      </c>
      <c r="DE28" s="594"/>
      <c r="DF28" s="594"/>
      <c r="DG28" s="594"/>
      <c r="DH28" s="594"/>
      <c r="DI28" s="594"/>
      <c r="DJ28" s="594"/>
      <c r="DK28" s="595"/>
      <c r="DL28" s="602">
        <v>352263</v>
      </c>
      <c r="DM28" s="594"/>
      <c r="DN28" s="594"/>
      <c r="DO28" s="594"/>
      <c r="DP28" s="594"/>
      <c r="DQ28" s="594"/>
      <c r="DR28" s="594"/>
      <c r="DS28" s="594"/>
      <c r="DT28" s="594"/>
      <c r="DU28" s="594"/>
      <c r="DV28" s="595"/>
      <c r="DW28" s="598">
        <v>13.7</v>
      </c>
      <c r="DX28" s="619"/>
      <c r="DY28" s="619"/>
      <c r="DZ28" s="619"/>
      <c r="EA28" s="619"/>
      <c r="EB28" s="619"/>
      <c r="EC28" s="620"/>
    </row>
    <row r="29" spans="2:133" ht="11.25" customHeight="1">
      <c r="B29" s="590" t="s">
        <v>285</v>
      </c>
      <c r="C29" s="591"/>
      <c r="D29" s="591"/>
      <c r="E29" s="591"/>
      <c r="F29" s="591"/>
      <c r="G29" s="591"/>
      <c r="H29" s="591"/>
      <c r="I29" s="591"/>
      <c r="J29" s="591"/>
      <c r="K29" s="591"/>
      <c r="L29" s="591"/>
      <c r="M29" s="591"/>
      <c r="N29" s="591"/>
      <c r="O29" s="591"/>
      <c r="P29" s="591"/>
      <c r="Q29" s="592"/>
      <c r="R29" s="593">
        <v>62</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384036</v>
      </c>
      <c r="CS29" s="625"/>
      <c r="CT29" s="625"/>
      <c r="CU29" s="625"/>
      <c r="CV29" s="625"/>
      <c r="CW29" s="625"/>
      <c r="CX29" s="625"/>
      <c r="CY29" s="626"/>
      <c r="CZ29" s="627">
        <v>9.3000000000000007</v>
      </c>
      <c r="DA29" s="628"/>
      <c r="DB29" s="628"/>
      <c r="DC29" s="629"/>
      <c r="DD29" s="602">
        <v>360320</v>
      </c>
      <c r="DE29" s="625"/>
      <c r="DF29" s="625"/>
      <c r="DG29" s="625"/>
      <c r="DH29" s="625"/>
      <c r="DI29" s="625"/>
      <c r="DJ29" s="625"/>
      <c r="DK29" s="626"/>
      <c r="DL29" s="602">
        <v>352263</v>
      </c>
      <c r="DM29" s="625"/>
      <c r="DN29" s="625"/>
      <c r="DO29" s="625"/>
      <c r="DP29" s="625"/>
      <c r="DQ29" s="625"/>
      <c r="DR29" s="625"/>
      <c r="DS29" s="625"/>
      <c r="DT29" s="625"/>
      <c r="DU29" s="625"/>
      <c r="DV29" s="626"/>
      <c r="DW29" s="598">
        <v>13.7</v>
      </c>
      <c r="DX29" s="619"/>
      <c r="DY29" s="619"/>
      <c r="DZ29" s="619"/>
      <c r="EA29" s="619"/>
      <c r="EB29" s="619"/>
      <c r="EC29" s="620"/>
    </row>
    <row r="30" spans="2:133" ht="11.25" customHeight="1">
      <c r="B30" s="590" t="s">
        <v>290</v>
      </c>
      <c r="C30" s="591"/>
      <c r="D30" s="591"/>
      <c r="E30" s="591"/>
      <c r="F30" s="591"/>
      <c r="G30" s="591"/>
      <c r="H30" s="591"/>
      <c r="I30" s="591"/>
      <c r="J30" s="591"/>
      <c r="K30" s="591"/>
      <c r="L30" s="591"/>
      <c r="M30" s="591"/>
      <c r="N30" s="591"/>
      <c r="O30" s="591"/>
      <c r="P30" s="591"/>
      <c r="Q30" s="592"/>
      <c r="R30" s="593">
        <v>31412</v>
      </c>
      <c r="S30" s="594"/>
      <c r="T30" s="594"/>
      <c r="U30" s="594"/>
      <c r="V30" s="594"/>
      <c r="W30" s="594"/>
      <c r="X30" s="594"/>
      <c r="Y30" s="595"/>
      <c r="Z30" s="596">
        <v>0.7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99.4</v>
      </c>
      <c r="BH30" s="652"/>
      <c r="BI30" s="652"/>
      <c r="BJ30" s="652"/>
      <c r="BK30" s="652"/>
      <c r="BL30" s="652"/>
      <c r="BM30" s="588">
        <v>96.6</v>
      </c>
      <c r="BN30" s="652"/>
      <c r="BO30" s="652"/>
      <c r="BP30" s="652"/>
      <c r="BQ30" s="653"/>
      <c r="BR30" s="651">
        <v>99.3</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329360</v>
      </c>
      <c r="CS30" s="594"/>
      <c r="CT30" s="594"/>
      <c r="CU30" s="594"/>
      <c r="CV30" s="594"/>
      <c r="CW30" s="594"/>
      <c r="CX30" s="594"/>
      <c r="CY30" s="595"/>
      <c r="CZ30" s="627">
        <v>7.9</v>
      </c>
      <c r="DA30" s="628"/>
      <c r="DB30" s="628"/>
      <c r="DC30" s="629"/>
      <c r="DD30" s="602">
        <v>309012</v>
      </c>
      <c r="DE30" s="594"/>
      <c r="DF30" s="594"/>
      <c r="DG30" s="594"/>
      <c r="DH30" s="594"/>
      <c r="DI30" s="594"/>
      <c r="DJ30" s="594"/>
      <c r="DK30" s="595"/>
      <c r="DL30" s="602">
        <v>302883</v>
      </c>
      <c r="DM30" s="594"/>
      <c r="DN30" s="594"/>
      <c r="DO30" s="594"/>
      <c r="DP30" s="594"/>
      <c r="DQ30" s="594"/>
      <c r="DR30" s="594"/>
      <c r="DS30" s="594"/>
      <c r="DT30" s="594"/>
      <c r="DU30" s="594"/>
      <c r="DV30" s="595"/>
      <c r="DW30" s="598">
        <v>11.8</v>
      </c>
      <c r="DX30" s="619"/>
      <c r="DY30" s="619"/>
      <c r="DZ30" s="619"/>
      <c r="EA30" s="619"/>
      <c r="EB30" s="619"/>
      <c r="EC30" s="620"/>
    </row>
    <row r="31" spans="2:133" ht="11.25" customHeight="1">
      <c r="B31" s="590" t="s">
        <v>294</v>
      </c>
      <c r="C31" s="591"/>
      <c r="D31" s="591"/>
      <c r="E31" s="591"/>
      <c r="F31" s="591"/>
      <c r="G31" s="591"/>
      <c r="H31" s="591"/>
      <c r="I31" s="591"/>
      <c r="J31" s="591"/>
      <c r="K31" s="591"/>
      <c r="L31" s="591"/>
      <c r="M31" s="591"/>
      <c r="N31" s="591"/>
      <c r="O31" s="591"/>
      <c r="P31" s="591"/>
      <c r="Q31" s="592"/>
      <c r="R31" s="593">
        <v>170926</v>
      </c>
      <c r="S31" s="594"/>
      <c r="T31" s="594"/>
      <c r="U31" s="594"/>
      <c r="V31" s="594"/>
      <c r="W31" s="594"/>
      <c r="X31" s="594"/>
      <c r="Y31" s="595"/>
      <c r="Z31" s="596">
        <v>4</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25"/>
      <c r="BI31" s="625"/>
      <c r="BJ31" s="625"/>
      <c r="BK31" s="625"/>
      <c r="BL31" s="625"/>
      <c r="BM31" s="599">
        <v>97.2</v>
      </c>
      <c r="BN31" s="649"/>
      <c r="BO31" s="649"/>
      <c r="BP31" s="649"/>
      <c r="BQ31" s="650"/>
      <c r="BR31" s="648">
        <v>99.4</v>
      </c>
      <c r="BS31" s="625"/>
      <c r="BT31" s="625"/>
      <c r="BU31" s="625"/>
      <c r="BV31" s="625"/>
      <c r="BW31" s="625"/>
      <c r="BX31" s="599">
        <v>97</v>
      </c>
      <c r="BY31" s="649"/>
      <c r="BZ31" s="649"/>
      <c r="CA31" s="649"/>
      <c r="CB31" s="650"/>
      <c r="CD31" s="656"/>
      <c r="CE31" s="657"/>
      <c r="CF31" s="607" t="s">
        <v>297</v>
      </c>
      <c r="CG31" s="608"/>
      <c r="CH31" s="608"/>
      <c r="CI31" s="608"/>
      <c r="CJ31" s="608"/>
      <c r="CK31" s="608"/>
      <c r="CL31" s="608"/>
      <c r="CM31" s="608"/>
      <c r="CN31" s="608"/>
      <c r="CO31" s="608"/>
      <c r="CP31" s="608"/>
      <c r="CQ31" s="609"/>
      <c r="CR31" s="593">
        <v>54676</v>
      </c>
      <c r="CS31" s="625"/>
      <c r="CT31" s="625"/>
      <c r="CU31" s="625"/>
      <c r="CV31" s="625"/>
      <c r="CW31" s="625"/>
      <c r="CX31" s="625"/>
      <c r="CY31" s="626"/>
      <c r="CZ31" s="627">
        <v>1.3</v>
      </c>
      <c r="DA31" s="628"/>
      <c r="DB31" s="628"/>
      <c r="DC31" s="629"/>
      <c r="DD31" s="602">
        <v>51308</v>
      </c>
      <c r="DE31" s="625"/>
      <c r="DF31" s="625"/>
      <c r="DG31" s="625"/>
      <c r="DH31" s="625"/>
      <c r="DI31" s="625"/>
      <c r="DJ31" s="625"/>
      <c r="DK31" s="626"/>
      <c r="DL31" s="602">
        <v>49380</v>
      </c>
      <c r="DM31" s="625"/>
      <c r="DN31" s="625"/>
      <c r="DO31" s="625"/>
      <c r="DP31" s="625"/>
      <c r="DQ31" s="625"/>
      <c r="DR31" s="625"/>
      <c r="DS31" s="625"/>
      <c r="DT31" s="625"/>
      <c r="DU31" s="625"/>
      <c r="DV31" s="626"/>
      <c r="DW31" s="598">
        <v>1.9</v>
      </c>
      <c r="DX31" s="619"/>
      <c r="DY31" s="619"/>
      <c r="DZ31" s="619"/>
      <c r="EA31" s="619"/>
      <c r="EB31" s="619"/>
      <c r="EC31" s="620"/>
    </row>
    <row r="32" spans="2:133" ht="11.25" customHeight="1">
      <c r="B32" s="590" t="s">
        <v>298</v>
      </c>
      <c r="C32" s="591"/>
      <c r="D32" s="591"/>
      <c r="E32" s="591"/>
      <c r="F32" s="591"/>
      <c r="G32" s="591"/>
      <c r="H32" s="591"/>
      <c r="I32" s="591"/>
      <c r="J32" s="591"/>
      <c r="K32" s="591"/>
      <c r="L32" s="591"/>
      <c r="M32" s="591"/>
      <c r="N32" s="591"/>
      <c r="O32" s="591"/>
      <c r="P32" s="591"/>
      <c r="Q32" s="592"/>
      <c r="R32" s="593">
        <v>62569</v>
      </c>
      <c r="S32" s="594"/>
      <c r="T32" s="594"/>
      <c r="U32" s="594"/>
      <c r="V32" s="594"/>
      <c r="W32" s="594"/>
      <c r="X32" s="594"/>
      <c r="Y32" s="595"/>
      <c r="Z32" s="596">
        <v>1.5</v>
      </c>
      <c r="AA32" s="596"/>
      <c r="AB32" s="596"/>
      <c r="AC32" s="596"/>
      <c r="AD32" s="597">
        <v>242</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99.3</v>
      </c>
      <c r="BH32" s="661"/>
      <c r="BI32" s="661"/>
      <c r="BJ32" s="661"/>
      <c r="BK32" s="661"/>
      <c r="BL32" s="661"/>
      <c r="BM32" s="662">
        <v>95.9</v>
      </c>
      <c r="BN32" s="661"/>
      <c r="BO32" s="661"/>
      <c r="BP32" s="661"/>
      <c r="BQ32" s="663"/>
      <c r="BR32" s="660">
        <v>99.2</v>
      </c>
      <c r="BS32" s="661"/>
      <c r="BT32" s="661"/>
      <c r="BU32" s="661"/>
      <c r="BV32" s="661"/>
      <c r="BW32" s="661"/>
      <c r="BX32" s="662">
        <v>95.5</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19"/>
      <c r="DY32" s="619"/>
      <c r="DZ32" s="619"/>
      <c r="EA32" s="619"/>
      <c r="EB32" s="619"/>
      <c r="EC32" s="620"/>
    </row>
    <row r="33" spans="2:133" ht="11.25" customHeight="1">
      <c r="B33" s="590" t="s">
        <v>301</v>
      </c>
      <c r="C33" s="591"/>
      <c r="D33" s="591"/>
      <c r="E33" s="591"/>
      <c r="F33" s="591"/>
      <c r="G33" s="591"/>
      <c r="H33" s="591"/>
      <c r="I33" s="591"/>
      <c r="J33" s="591"/>
      <c r="K33" s="591"/>
      <c r="L33" s="591"/>
      <c r="M33" s="591"/>
      <c r="N33" s="591"/>
      <c r="O33" s="591"/>
      <c r="P33" s="591"/>
      <c r="Q33" s="592"/>
      <c r="R33" s="593">
        <v>541318</v>
      </c>
      <c r="S33" s="594"/>
      <c r="T33" s="594"/>
      <c r="U33" s="594"/>
      <c r="V33" s="594"/>
      <c r="W33" s="594"/>
      <c r="X33" s="594"/>
      <c r="Y33" s="595"/>
      <c r="Z33" s="596">
        <v>12.6</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1674124</v>
      </c>
      <c r="CS33" s="625"/>
      <c r="CT33" s="625"/>
      <c r="CU33" s="625"/>
      <c r="CV33" s="625"/>
      <c r="CW33" s="625"/>
      <c r="CX33" s="625"/>
      <c r="CY33" s="626"/>
      <c r="CZ33" s="627">
        <v>40.4</v>
      </c>
      <c r="DA33" s="628"/>
      <c r="DB33" s="628"/>
      <c r="DC33" s="629"/>
      <c r="DD33" s="602">
        <v>1430375</v>
      </c>
      <c r="DE33" s="625"/>
      <c r="DF33" s="625"/>
      <c r="DG33" s="625"/>
      <c r="DH33" s="625"/>
      <c r="DI33" s="625"/>
      <c r="DJ33" s="625"/>
      <c r="DK33" s="626"/>
      <c r="DL33" s="602">
        <v>1029614</v>
      </c>
      <c r="DM33" s="625"/>
      <c r="DN33" s="625"/>
      <c r="DO33" s="625"/>
      <c r="DP33" s="625"/>
      <c r="DQ33" s="625"/>
      <c r="DR33" s="625"/>
      <c r="DS33" s="625"/>
      <c r="DT33" s="625"/>
      <c r="DU33" s="625"/>
      <c r="DV33" s="626"/>
      <c r="DW33" s="598">
        <v>40.200000000000003</v>
      </c>
      <c r="DX33" s="619"/>
      <c r="DY33" s="619"/>
      <c r="DZ33" s="619"/>
      <c r="EA33" s="619"/>
      <c r="EB33" s="619"/>
      <c r="EC33" s="620"/>
    </row>
    <row r="34" spans="2:133" ht="11.25" customHeight="1">
      <c r="B34" s="590" t="s">
        <v>303</v>
      </c>
      <c r="C34" s="591"/>
      <c r="D34" s="591"/>
      <c r="E34" s="591"/>
      <c r="F34" s="591"/>
      <c r="G34" s="591"/>
      <c r="H34" s="591"/>
      <c r="I34" s="591"/>
      <c r="J34" s="591"/>
      <c r="K34" s="591"/>
      <c r="L34" s="591"/>
      <c r="M34" s="591"/>
      <c r="N34" s="591"/>
      <c r="O34" s="591"/>
      <c r="P34" s="591"/>
      <c r="Q34" s="592"/>
      <c r="R34" s="593">
        <v>3200</v>
      </c>
      <c r="S34" s="594"/>
      <c r="T34" s="594"/>
      <c r="U34" s="594"/>
      <c r="V34" s="594"/>
      <c r="W34" s="594"/>
      <c r="X34" s="594"/>
      <c r="Y34" s="595"/>
      <c r="Z34" s="596">
        <v>0.1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445049</v>
      </c>
      <c r="CS34" s="594"/>
      <c r="CT34" s="594"/>
      <c r="CU34" s="594"/>
      <c r="CV34" s="594"/>
      <c r="CW34" s="594"/>
      <c r="CX34" s="594"/>
      <c r="CY34" s="595"/>
      <c r="CZ34" s="627">
        <v>10.7</v>
      </c>
      <c r="DA34" s="628"/>
      <c r="DB34" s="628"/>
      <c r="DC34" s="629"/>
      <c r="DD34" s="602">
        <v>366559</v>
      </c>
      <c r="DE34" s="594"/>
      <c r="DF34" s="594"/>
      <c r="DG34" s="594"/>
      <c r="DH34" s="594"/>
      <c r="DI34" s="594"/>
      <c r="DJ34" s="594"/>
      <c r="DK34" s="595"/>
      <c r="DL34" s="602">
        <v>316159</v>
      </c>
      <c r="DM34" s="594"/>
      <c r="DN34" s="594"/>
      <c r="DO34" s="594"/>
      <c r="DP34" s="594"/>
      <c r="DQ34" s="594"/>
      <c r="DR34" s="594"/>
      <c r="DS34" s="594"/>
      <c r="DT34" s="594"/>
      <c r="DU34" s="594"/>
      <c r="DV34" s="595"/>
      <c r="DW34" s="598">
        <v>12.3</v>
      </c>
      <c r="DX34" s="619"/>
      <c r="DY34" s="619"/>
      <c r="DZ34" s="619"/>
      <c r="EA34" s="619"/>
      <c r="EB34" s="619"/>
      <c r="EC34" s="620"/>
    </row>
    <row r="35" spans="2:133" ht="11.25" customHeight="1">
      <c r="B35" s="590" t="s">
        <v>307</v>
      </c>
      <c r="C35" s="591"/>
      <c r="D35" s="591"/>
      <c r="E35" s="591"/>
      <c r="F35" s="591"/>
      <c r="G35" s="591"/>
      <c r="H35" s="591"/>
      <c r="I35" s="591"/>
      <c r="J35" s="591"/>
      <c r="K35" s="591"/>
      <c r="L35" s="591"/>
      <c r="M35" s="591"/>
      <c r="N35" s="591"/>
      <c r="O35" s="591"/>
      <c r="P35" s="591"/>
      <c r="Q35" s="592"/>
      <c r="R35" s="593">
        <v>184619</v>
      </c>
      <c r="S35" s="594"/>
      <c r="T35" s="594"/>
      <c r="U35" s="594"/>
      <c r="V35" s="594"/>
      <c r="W35" s="594"/>
      <c r="X35" s="594"/>
      <c r="Y35" s="595"/>
      <c r="Z35" s="596">
        <v>4.3</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510744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951</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23645</v>
      </c>
      <c r="CS35" s="625"/>
      <c r="CT35" s="625"/>
      <c r="CU35" s="625"/>
      <c r="CV35" s="625"/>
      <c r="CW35" s="625"/>
      <c r="CX35" s="625"/>
      <c r="CY35" s="626"/>
      <c r="CZ35" s="627">
        <v>0.6</v>
      </c>
      <c r="DA35" s="628"/>
      <c r="DB35" s="628"/>
      <c r="DC35" s="629"/>
      <c r="DD35" s="602">
        <v>18143</v>
      </c>
      <c r="DE35" s="625"/>
      <c r="DF35" s="625"/>
      <c r="DG35" s="625"/>
      <c r="DH35" s="625"/>
      <c r="DI35" s="625"/>
      <c r="DJ35" s="625"/>
      <c r="DK35" s="626"/>
      <c r="DL35" s="602">
        <v>18076</v>
      </c>
      <c r="DM35" s="625"/>
      <c r="DN35" s="625"/>
      <c r="DO35" s="625"/>
      <c r="DP35" s="625"/>
      <c r="DQ35" s="625"/>
      <c r="DR35" s="625"/>
      <c r="DS35" s="625"/>
      <c r="DT35" s="625"/>
      <c r="DU35" s="625"/>
      <c r="DV35" s="626"/>
      <c r="DW35" s="598">
        <v>0.7</v>
      </c>
      <c r="DX35" s="619"/>
      <c r="DY35" s="619"/>
      <c r="DZ35" s="619"/>
      <c r="EA35" s="619"/>
      <c r="EB35" s="619"/>
      <c r="EC35" s="620"/>
    </row>
    <row r="36" spans="2:133" ht="11.25" customHeight="1">
      <c r="B36" s="636" t="s">
        <v>311</v>
      </c>
      <c r="C36" s="637"/>
      <c r="D36" s="637"/>
      <c r="E36" s="637"/>
      <c r="F36" s="637"/>
      <c r="G36" s="637"/>
      <c r="H36" s="637"/>
      <c r="I36" s="637"/>
      <c r="J36" s="637"/>
      <c r="K36" s="637"/>
      <c r="L36" s="637"/>
      <c r="M36" s="637"/>
      <c r="N36" s="637"/>
      <c r="O36" s="637"/>
      <c r="P36" s="637"/>
      <c r="Q36" s="638"/>
      <c r="R36" s="665">
        <v>4289501</v>
      </c>
      <c r="S36" s="666"/>
      <c r="T36" s="666"/>
      <c r="U36" s="666"/>
      <c r="V36" s="666"/>
      <c r="W36" s="666"/>
      <c r="X36" s="666"/>
      <c r="Y36" s="667"/>
      <c r="Z36" s="668">
        <v>100</v>
      </c>
      <c r="AA36" s="668"/>
      <c r="AB36" s="668"/>
      <c r="AC36" s="668"/>
      <c r="AD36" s="669">
        <v>2374591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148710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-17947</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536306</v>
      </c>
      <c r="CS36" s="594"/>
      <c r="CT36" s="594"/>
      <c r="CU36" s="594"/>
      <c r="CV36" s="594"/>
      <c r="CW36" s="594"/>
      <c r="CX36" s="594"/>
      <c r="CY36" s="595"/>
      <c r="CZ36" s="627">
        <v>12.9</v>
      </c>
      <c r="DA36" s="628"/>
      <c r="DB36" s="628"/>
      <c r="DC36" s="629"/>
      <c r="DD36" s="602">
        <v>425521</v>
      </c>
      <c r="DE36" s="594"/>
      <c r="DF36" s="594"/>
      <c r="DG36" s="594"/>
      <c r="DH36" s="594"/>
      <c r="DI36" s="594"/>
      <c r="DJ36" s="594"/>
      <c r="DK36" s="595"/>
      <c r="DL36" s="602">
        <v>389285</v>
      </c>
      <c r="DM36" s="594"/>
      <c r="DN36" s="594"/>
      <c r="DO36" s="594"/>
      <c r="DP36" s="594"/>
      <c r="DQ36" s="594"/>
      <c r="DR36" s="594"/>
      <c r="DS36" s="594"/>
      <c r="DT36" s="594"/>
      <c r="DU36" s="594"/>
      <c r="DV36" s="595"/>
      <c r="DW36" s="598">
        <v>15.2</v>
      </c>
      <c r="DX36" s="619"/>
      <c r="DY36" s="619"/>
      <c r="DZ36" s="619"/>
      <c r="EA36" s="619"/>
      <c r="EB36" s="619"/>
      <c r="EC36" s="620"/>
    </row>
    <row r="37" spans="2:133" ht="11.25" customHeight="1">
      <c r="AQ37" s="672" t="s">
        <v>315</v>
      </c>
      <c r="AR37" s="673"/>
      <c r="AS37" s="673"/>
      <c r="AT37" s="673"/>
      <c r="AU37" s="673"/>
      <c r="AV37" s="673"/>
      <c r="AW37" s="673"/>
      <c r="AX37" s="673"/>
      <c r="AY37" s="674"/>
      <c r="AZ37" s="593">
        <v>53714</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1368</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222049</v>
      </c>
      <c r="CS37" s="625"/>
      <c r="CT37" s="625"/>
      <c r="CU37" s="625"/>
      <c r="CV37" s="625"/>
      <c r="CW37" s="625"/>
      <c r="CX37" s="625"/>
      <c r="CY37" s="626"/>
      <c r="CZ37" s="627">
        <v>5.4</v>
      </c>
      <c r="DA37" s="628"/>
      <c r="DB37" s="628"/>
      <c r="DC37" s="629"/>
      <c r="DD37" s="602">
        <v>222049</v>
      </c>
      <c r="DE37" s="625"/>
      <c r="DF37" s="625"/>
      <c r="DG37" s="625"/>
      <c r="DH37" s="625"/>
      <c r="DI37" s="625"/>
      <c r="DJ37" s="625"/>
      <c r="DK37" s="626"/>
      <c r="DL37" s="602">
        <v>203872</v>
      </c>
      <c r="DM37" s="625"/>
      <c r="DN37" s="625"/>
      <c r="DO37" s="625"/>
      <c r="DP37" s="625"/>
      <c r="DQ37" s="625"/>
      <c r="DR37" s="625"/>
      <c r="DS37" s="625"/>
      <c r="DT37" s="625"/>
      <c r="DU37" s="625"/>
      <c r="DV37" s="626"/>
      <c r="DW37" s="598">
        <v>8</v>
      </c>
      <c r="DX37" s="619"/>
      <c r="DY37" s="619"/>
      <c r="DZ37" s="619"/>
      <c r="EA37" s="619"/>
      <c r="EB37" s="619"/>
      <c r="EC37" s="620"/>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2470</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457030</v>
      </c>
      <c r="CS38" s="594"/>
      <c r="CT38" s="594"/>
      <c r="CU38" s="594"/>
      <c r="CV38" s="594"/>
      <c r="CW38" s="594"/>
      <c r="CX38" s="594"/>
      <c r="CY38" s="595"/>
      <c r="CZ38" s="627">
        <v>11</v>
      </c>
      <c r="DA38" s="628"/>
      <c r="DB38" s="628"/>
      <c r="DC38" s="629"/>
      <c r="DD38" s="602">
        <v>412566</v>
      </c>
      <c r="DE38" s="594"/>
      <c r="DF38" s="594"/>
      <c r="DG38" s="594"/>
      <c r="DH38" s="594"/>
      <c r="DI38" s="594"/>
      <c r="DJ38" s="594"/>
      <c r="DK38" s="595"/>
      <c r="DL38" s="602">
        <v>306094</v>
      </c>
      <c r="DM38" s="594"/>
      <c r="DN38" s="594"/>
      <c r="DO38" s="594"/>
      <c r="DP38" s="594"/>
      <c r="DQ38" s="594"/>
      <c r="DR38" s="594"/>
      <c r="DS38" s="594"/>
      <c r="DT38" s="594"/>
      <c r="DU38" s="594"/>
      <c r="DV38" s="595"/>
      <c r="DW38" s="598">
        <v>11.9</v>
      </c>
      <c r="DX38" s="619"/>
      <c r="DY38" s="619"/>
      <c r="DZ38" s="619"/>
      <c r="EA38" s="619"/>
      <c r="EB38" s="619"/>
      <c r="EC38" s="620"/>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80</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212094</v>
      </c>
      <c r="CS39" s="625"/>
      <c r="CT39" s="625"/>
      <c r="CU39" s="625"/>
      <c r="CV39" s="625"/>
      <c r="CW39" s="625"/>
      <c r="CX39" s="625"/>
      <c r="CY39" s="626"/>
      <c r="CZ39" s="627">
        <v>5.0999999999999996</v>
      </c>
      <c r="DA39" s="628"/>
      <c r="DB39" s="628"/>
      <c r="DC39" s="629"/>
      <c r="DD39" s="602">
        <v>207586</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82923</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t="s">
        <v>319</v>
      </c>
      <c r="CS40" s="594"/>
      <c r="CT40" s="594"/>
      <c r="CU40" s="594"/>
      <c r="CV40" s="594"/>
      <c r="CW40" s="594"/>
      <c r="CX40" s="594"/>
      <c r="CY40" s="595"/>
      <c r="CZ40" s="627" t="s">
        <v>319</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225397</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285</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862132</v>
      </c>
      <c r="CS42" s="594"/>
      <c r="CT42" s="594"/>
      <c r="CU42" s="594"/>
      <c r="CV42" s="594"/>
      <c r="CW42" s="594"/>
      <c r="CX42" s="594"/>
      <c r="CY42" s="595"/>
      <c r="CZ42" s="627">
        <v>20.8</v>
      </c>
      <c r="DA42" s="676"/>
      <c r="DB42" s="676"/>
      <c r="DC42" s="677"/>
      <c r="DD42" s="602">
        <v>144458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32864</v>
      </c>
      <c r="CS43" s="625"/>
      <c r="CT43" s="625"/>
      <c r="CU43" s="625"/>
      <c r="CV43" s="625"/>
      <c r="CW43" s="625"/>
      <c r="CX43" s="625"/>
      <c r="CY43" s="626"/>
      <c r="CZ43" s="627">
        <v>0.8</v>
      </c>
      <c r="DA43" s="628"/>
      <c r="DB43" s="628"/>
      <c r="DC43" s="629"/>
      <c r="DD43" s="602">
        <v>32864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862132</v>
      </c>
      <c r="CS44" s="594"/>
      <c r="CT44" s="594"/>
      <c r="CU44" s="594"/>
      <c r="CV44" s="594"/>
      <c r="CW44" s="594"/>
      <c r="CX44" s="594"/>
      <c r="CY44" s="595"/>
      <c r="CZ44" s="627">
        <v>20.8</v>
      </c>
      <c r="DA44" s="676"/>
      <c r="DB44" s="676"/>
      <c r="DC44" s="677"/>
      <c r="DD44" s="602">
        <v>144458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707463</v>
      </c>
      <c r="CS45" s="625"/>
      <c r="CT45" s="625"/>
      <c r="CU45" s="625"/>
      <c r="CV45" s="625"/>
      <c r="CW45" s="625"/>
      <c r="CX45" s="625"/>
      <c r="CY45" s="626"/>
      <c r="CZ45" s="627">
        <v>17.100000000000001</v>
      </c>
      <c r="DA45" s="628"/>
      <c r="DB45" s="628"/>
      <c r="DC45" s="629"/>
      <c r="DD45" s="602">
        <v>38391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154669</v>
      </c>
      <c r="CS46" s="594"/>
      <c r="CT46" s="594"/>
      <c r="CU46" s="594"/>
      <c r="CV46" s="594"/>
      <c r="CW46" s="594"/>
      <c r="CX46" s="594"/>
      <c r="CY46" s="595"/>
      <c r="CZ46" s="627">
        <v>3.7</v>
      </c>
      <c r="DA46" s="676"/>
      <c r="DB46" s="676"/>
      <c r="DC46" s="677"/>
      <c r="DD46" s="602">
        <v>106067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4148299</v>
      </c>
      <c r="CS49" s="661"/>
      <c r="CT49" s="661"/>
      <c r="CU49" s="661"/>
      <c r="CV49" s="661"/>
      <c r="CW49" s="661"/>
      <c r="CX49" s="661"/>
      <c r="CY49" s="688"/>
      <c r="CZ49" s="689">
        <v>100</v>
      </c>
      <c r="DA49" s="690"/>
      <c r="DB49" s="690"/>
      <c r="DC49" s="691"/>
      <c r="DD49" s="692">
        <v>2871311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A17" sqref="AA17:AE1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4299</v>
      </c>
      <c r="R7" s="723"/>
      <c r="S7" s="723"/>
      <c r="T7" s="723"/>
      <c r="U7" s="723"/>
      <c r="V7" s="723">
        <v>4140</v>
      </c>
      <c r="W7" s="723"/>
      <c r="X7" s="723"/>
      <c r="Y7" s="723"/>
      <c r="Z7" s="723"/>
      <c r="AA7" s="723">
        <v>159</v>
      </c>
      <c r="AB7" s="723"/>
      <c r="AC7" s="723"/>
      <c r="AD7" s="723"/>
      <c r="AE7" s="724"/>
      <c r="AF7" s="725">
        <v>141</v>
      </c>
      <c r="AG7" s="726"/>
      <c r="AH7" s="726"/>
      <c r="AI7" s="726"/>
      <c r="AJ7" s="727"/>
      <c r="AK7" s="762">
        <v>31</v>
      </c>
      <c r="AL7" s="763"/>
      <c r="AM7" s="763"/>
      <c r="AN7" s="763"/>
      <c r="AO7" s="763"/>
      <c r="AP7" s="763">
        <v>5024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c r="CI7" s="760"/>
      <c r="CJ7" s="760"/>
      <c r="CK7" s="760"/>
      <c r="CL7" s="761"/>
      <c r="CM7" s="759">
        <v>0</v>
      </c>
      <c r="CN7" s="760"/>
      <c r="CO7" s="760"/>
      <c r="CP7" s="760"/>
      <c r="CQ7" s="761"/>
      <c r="CR7" s="759">
        <v>5</v>
      </c>
      <c r="CS7" s="760"/>
      <c r="CT7" s="760"/>
      <c r="CU7" s="760"/>
      <c r="CV7" s="761"/>
      <c r="CW7" s="759"/>
      <c r="CX7" s="760"/>
      <c r="CY7" s="760"/>
      <c r="CZ7" s="760"/>
      <c r="DA7" s="761"/>
      <c r="DB7" s="759">
        <v>41</v>
      </c>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9</v>
      </c>
      <c r="R8" s="747"/>
      <c r="S8" s="747"/>
      <c r="T8" s="747"/>
      <c r="U8" s="747"/>
      <c r="V8" s="747">
        <v>26</v>
      </c>
      <c r="W8" s="747"/>
      <c r="X8" s="747"/>
      <c r="Y8" s="747"/>
      <c r="Z8" s="747"/>
      <c r="AA8" s="747">
        <v>-17</v>
      </c>
      <c r="AB8" s="747"/>
      <c r="AC8" s="747"/>
      <c r="AD8" s="747"/>
      <c r="AE8" s="748"/>
      <c r="AF8" s="749">
        <v>-17</v>
      </c>
      <c r="AG8" s="750"/>
      <c r="AH8" s="750"/>
      <c r="AI8" s="750"/>
      <c r="AJ8" s="751"/>
      <c r="AK8" s="752">
        <v>1</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4289</v>
      </c>
      <c r="R23" s="782"/>
      <c r="S23" s="782"/>
      <c r="T23" s="782"/>
      <c r="U23" s="782"/>
      <c r="V23" s="782">
        <v>4148</v>
      </c>
      <c r="W23" s="782"/>
      <c r="X23" s="782"/>
      <c r="Y23" s="782"/>
      <c r="Z23" s="782"/>
      <c r="AA23" s="782">
        <v>141</v>
      </c>
      <c r="AB23" s="782"/>
      <c r="AC23" s="782"/>
      <c r="AD23" s="782"/>
      <c r="AE23" s="783"/>
      <c r="AF23" s="784">
        <v>124</v>
      </c>
      <c r="AG23" s="782"/>
      <c r="AH23" s="782"/>
      <c r="AI23" s="782"/>
      <c r="AJ23" s="785"/>
      <c r="AK23" s="786"/>
      <c r="AL23" s="787"/>
      <c r="AM23" s="787"/>
      <c r="AN23" s="787"/>
      <c r="AO23" s="787"/>
      <c r="AP23" s="782">
        <v>5024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1086</v>
      </c>
      <c r="R28" s="811"/>
      <c r="S28" s="811"/>
      <c r="T28" s="811"/>
      <c r="U28" s="811"/>
      <c r="V28" s="811">
        <v>1085</v>
      </c>
      <c r="W28" s="811"/>
      <c r="X28" s="811"/>
      <c r="Y28" s="811"/>
      <c r="Z28" s="811"/>
      <c r="AA28" s="811">
        <v>1</v>
      </c>
      <c r="AB28" s="811"/>
      <c r="AC28" s="811"/>
      <c r="AD28" s="811"/>
      <c r="AE28" s="812"/>
      <c r="AF28" s="813">
        <v>1</v>
      </c>
      <c r="AG28" s="811"/>
      <c r="AH28" s="811"/>
      <c r="AI28" s="811"/>
      <c r="AJ28" s="814"/>
      <c r="AK28" s="815">
        <v>83</v>
      </c>
      <c r="AL28" s="806"/>
      <c r="AM28" s="806"/>
      <c r="AN28" s="806"/>
      <c r="AO28" s="806"/>
      <c r="AP28" s="806">
        <v>0</v>
      </c>
      <c r="AQ28" s="806"/>
      <c r="AR28" s="806"/>
      <c r="AS28" s="806"/>
      <c r="AT28" s="806"/>
      <c r="AU28" s="806">
        <v>0</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706</v>
      </c>
      <c r="R29" s="747"/>
      <c r="S29" s="747"/>
      <c r="T29" s="747"/>
      <c r="U29" s="747"/>
      <c r="V29" s="747">
        <v>697</v>
      </c>
      <c r="W29" s="747"/>
      <c r="X29" s="747"/>
      <c r="Y29" s="747"/>
      <c r="Z29" s="747"/>
      <c r="AA29" s="747">
        <v>9</v>
      </c>
      <c r="AB29" s="747"/>
      <c r="AC29" s="747"/>
      <c r="AD29" s="747"/>
      <c r="AE29" s="748"/>
      <c r="AF29" s="749">
        <v>7</v>
      </c>
      <c r="AG29" s="750"/>
      <c r="AH29" s="750"/>
      <c r="AI29" s="750"/>
      <c r="AJ29" s="751"/>
      <c r="AK29" s="818">
        <v>116</v>
      </c>
      <c r="AL29" s="819"/>
      <c r="AM29" s="819"/>
      <c r="AN29" s="819"/>
      <c r="AO29" s="819"/>
      <c r="AP29" s="819">
        <v>0</v>
      </c>
      <c r="AQ29" s="819"/>
      <c r="AR29" s="819"/>
      <c r="AS29" s="819"/>
      <c r="AT29" s="819"/>
      <c r="AU29" s="819">
        <v>0</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106</v>
      </c>
      <c r="R30" s="747"/>
      <c r="S30" s="747"/>
      <c r="T30" s="747"/>
      <c r="U30" s="747"/>
      <c r="V30" s="747">
        <v>106</v>
      </c>
      <c r="W30" s="747"/>
      <c r="X30" s="747"/>
      <c r="Y30" s="747"/>
      <c r="Z30" s="747"/>
      <c r="AA30" s="747">
        <v>0</v>
      </c>
      <c r="AB30" s="747"/>
      <c r="AC30" s="747"/>
      <c r="AD30" s="747"/>
      <c r="AE30" s="748"/>
      <c r="AF30" s="749">
        <v>0</v>
      </c>
      <c r="AG30" s="750"/>
      <c r="AH30" s="750"/>
      <c r="AI30" s="750"/>
      <c r="AJ30" s="751"/>
      <c r="AK30" s="818">
        <v>30</v>
      </c>
      <c r="AL30" s="819"/>
      <c r="AM30" s="819"/>
      <c r="AN30" s="819"/>
      <c r="AO30" s="819"/>
      <c r="AP30" s="819">
        <v>0</v>
      </c>
      <c r="AQ30" s="819"/>
      <c r="AR30" s="819"/>
      <c r="AS30" s="819"/>
      <c r="AT30" s="819"/>
      <c r="AU30" s="819">
        <v>0</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106</v>
      </c>
      <c r="R31" s="747"/>
      <c r="S31" s="747"/>
      <c r="T31" s="747"/>
      <c r="U31" s="747"/>
      <c r="V31" s="747">
        <v>105</v>
      </c>
      <c r="W31" s="747"/>
      <c r="X31" s="747"/>
      <c r="Y31" s="747"/>
      <c r="Z31" s="747"/>
      <c r="AA31" s="747">
        <v>1</v>
      </c>
      <c r="AB31" s="747"/>
      <c r="AC31" s="747"/>
      <c r="AD31" s="747"/>
      <c r="AE31" s="748"/>
      <c r="AF31" s="749">
        <v>1</v>
      </c>
      <c r="AG31" s="750"/>
      <c r="AH31" s="750"/>
      <c r="AI31" s="750"/>
      <c r="AJ31" s="751"/>
      <c r="AK31" s="818">
        <v>0</v>
      </c>
      <c r="AL31" s="819"/>
      <c r="AM31" s="819"/>
      <c r="AN31" s="819"/>
      <c r="AO31" s="819"/>
      <c r="AP31" s="819">
        <v>0</v>
      </c>
      <c r="AQ31" s="819"/>
      <c r="AR31" s="819"/>
      <c r="AS31" s="819"/>
      <c r="AT31" s="819"/>
      <c r="AU31" s="819">
        <v>0</v>
      </c>
      <c r="AV31" s="819"/>
      <c r="AW31" s="819"/>
      <c r="AX31" s="819"/>
      <c r="AY31" s="819"/>
      <c r="AZ31" s="820" t="s">
        <v>536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231</v>
      </c>
      <c r="R32" s="747"/>
      <c r="S32" s="747"/>
      <c r="T32" s="747"/>
      <c r="U32" s="747"/>
      <c r="V32" s="747">
        <v>226</v>
      </c>
      <c r="W32" s="747"/>
      <c r="X32" s="747"/>
      <c r="Y32" s="747"/>
      <c r="Z32" s="747"/>
      <c r="AA32" s="747">
        <v>5</v>
      </c>
      <c r="AB32" s="747"/>
      <c r="AC32" s="747"/>
      <c r="AD32" s="747"/>
      <c r="AE32" s="748"/>
      <c r="AF32" s="749">
        <v>329</v>
      </c>
      <c r="AG32" s="750"/>
      <c r="AH32" s="750"/>
      <c r="AI32" s="750"/>
      <c r="AJ32" s="751"/>
      <c r="AK32" s="818">
        <v>0</v>
      </c>
      <c r="AL32" s="819"/>
      <c r="AM32" s="819"/>
      <c r="AN32" s="819"/>
      <c r="AO32" s="819"/>
      <c r="AP32" s="819">
        <v>447</v>
      </c>
      <c r="AQ32" s="819"/>
      <c r="AR32" s="819"/>
      <c r="AS32" s="819"/>
      <c r="AT32" s="819"/>
      <c r="AU32" s="819">
        <v>0</v>
      </c>
      <c r="AV32" s="819"/>
      <c r="AW32" s="819"/>
      <c r="AX32" s="819"/>
      <c r="AY32" s="819"/>
      <c r="AZ32" s="820" t="s">
        <v>538</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325</v>
      </c>
      <c r="R33" s="747"/>
      <c r="S33" s="747"/>
      <c r="T33" s="747"/>
      <c r="U33" s="747"/>
      <c r="V33" s="747">
        <v>325</v>
      </c>
      <c r="W33" s="747"/>
      <c r="X33" s="747"/>
      <c r="Y33" s="747"/>
      <c r="Z33" s="747"/>
      <c r="AA33" s="747">
        <v>0</v>
      </c>
      <c r="AB33" s="747"/>
      <c r="AC33" s="747"/>
      <c r="AD33" s="747"/>
      <c r="AE33" s="748"/>
      <c r="AF33" s="749" t="s">
        <v>111</v>
      </c>
      <c r="AG33" s="750"/>
      <c r="AH33" s="750"/>
      <c r="AI33" s="750"/>
      <c r="AJ33" s="751"/>
      <c r="AK33" s="818">
        <v>149</v>
      </c>
      <c r="AL33" s="819"/>
      <c r="AM33" s="819"/>
      <c r="AN33" s="819"/>
      <c r="AO33" s="819"/>
      <c r="AP33" s="819">
        <v>1115</v>
      </c>
      <c r="AQ33" s="819"/>
      <c r="AR33" s="819"/>
      <c r="AS33" s="819"/>
      <c r="AT33" s="819"/>
      <c r="AU33" s="819">
        <v>780</v>
      </c>
      <c r="AV33" s="819"/>
      <c r="AW33" s="819"/>
      <c r="AX33" s="819"/>
      <c r="AY33" s="819"/>
      <c r="AZ33" s="820" t="s">
        <v>538</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337</v>
      </c>
      <c r="AG63" s="830"/>
      <c r="AH63" s="830"/>
      <c r="AI63" s="830"/>
      <c r="AJ63" s="831"/>
      <c r="AK63" s="832"/>
      <c r="AL63" s="827"/>
      <c r="AM63" s="827"/>
      <c r="AN63" s="827"/>
      <c r="AO63" s="827"/>
      <c r="AP63" s="830">
        <v>1562</v>
      </c>
      <c r="AQ63" s="830"/>
      <c r="AR63" s="830"/>
      <c r="AS63" s="830"/>
      <c r="AT63" s="830"/>
      <c r="AU63" s="830">
        <v>780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393</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73</v>
      </c>
      <c r="R68" s="854"/>
      <c r="S68" s="854"/>
      <c r="T68" s="854"/>
      <c r="U68" s="854"/>
      <c r="V68" s="854">
        <v>72</v>
      </c>
      <c r="W68" s="854"/>
      <c r="X68" s="854"/>
      <c r="Y68" s="854"/>
      <c r="Z68" s="854"/>
      <c r="AA68" s="854">
        <v>1</v>
      </c>
      <c r="AB68" s="854"/>
      <c r="AC68" s="854"/>
      <c r="AD68" s="854"/>
      <c r="AE68" s="854"/>
      <c r="AF68" s="854">
        <v>1</v>
      </c>
      <c r="AG68" s="854"/>
      <c r="AH68" s="854"/>
      <c r="AI68" s="854"/>
      <c r="AJ68" s="854"/>
      <c r="AK68" s="854">
        <v>0</v>
      </c>
      <c r="AL68" s="854"/>
      <c r="AM68" s="854"/>
      <c r="AN68" s="854"/>
      <c r="AO68" s="854"/>
      <c r="AP68" s="854">
        <v>272</v>
      </c>
      <c r="AQ68" s="854"/>
      <c r="AR68" s="854"/>
      <c r="AS68" s="854"/>
      <c r="AT68" s="854"/>
      <c r="AU68" s="854">
        <v>156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545</v>
      </c>
      <c r="C69" s="862"/>
      <c r="D69" s="862"/>
      <c r="E69" s="862"/>
      <c r="F69" s="862"/>
      <c r="G69" s="862"/>
      <c r="H69" s="862"/>
      <c r="I69" s="862"/>
      <c r="J69" s="862"/>
      <c r="K69" s="862"/>
      <c r="L69" s="862"/>
      <c r="M69" s="862"/>
      <c r="N69" s="862"/>
      <c r="O69" s="862"/>
      <c r="P69" s="863"/>
      <c r="Q69" s="864">
        <v>14880</v>
      </c>
      <c r="R69" s="819"/>
      <c r="S69" s="819"/>
      <c r="T69" s="819"/>
      <c r="U69" s="819"/>
      <c r="V69" s="819">
        <v>14267</v>
      </c>
      <c r="W69" s="819"/>
      <c r="X69" s="819"/>
      <c r="Y69" s="819"/>
      <c r="Z69" s="819"/>
      <c r="AA69" s="819">
        <v>613</v>
      </c>
      <c r="AB69" s="819"/>
      <c r="AC69" s="819"/>
      <c r="AD69" s="819"/>
      <c r="AE69" s="819"/>
      <c r="AF69" s="819">
        <v>612</v>
      </c>
      <c r="AG69" s="819"/>
      <c r="AH69" s="819"/>
      <c r="AI69" s="819"/>
      <c r="AJ69" s="819"/>
      <c r="AK69" s="819">
        <v>0</v>
      </c>
      <c r="AL69" s="819"/>
      <c r="AM69" s="819"/>
      <c r="AN69" s="819"/>
      <c r="AO69" s="819"/>
      <c r="AP69" s="819">
        <v>1742</v>
      </c>
      <c r="AQ69" s="819"/>
      <c r="AR69" s="819"/>
      <c r="AS69" s="819"/>
      <c r="AT69" s="819"/>
      <c r="AU69" s="819">
        <v>21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540</v>
      </c>
      <c r="C70" s="862"/>
      <c r="D70" s="862"/>
      <c r="E70" s="862"/>
      <c r="F70" s="862"/>
      <c r="G70" s="862"/>
      <c r="H70" s="862"/>
      <c r="I70" s="862"/>
      <c r="J70" s="862"/>
      <c r="K70" s="862"/>
      <c r="L70" s="862"/>
      <c r="M70" s="862"/>
      <c r="N70" s="862"/>
      <c r="O70" s="862"/>
      <c r="P70" s="863"/>
      <c r="Q70" s="864">
        <v>3583</v>
      </c>
      <c r="R70" s="819"/>
      <c r="S70" s="819"/>
      <c r="T70" s="819"/>
      <c r="U70" s="819"/>
      <c r="V70" s="819">
        <v>4419</v>
      </c>
      <c r="W70" s="819"/>
      <c r="X70" s="819"/>
      <c r="Y70" s="819"/>
      <c r="Z70" s="819"/>
      <c r="AA70" s="819">
        <v>-837</v>
      </c>
      <c r="AB70" s="819"/>
      <c r="AC70" s="819"/>
      <c r="AD70" s="819"/>
      <c r="AE70" s="819"/>
      <c r="AF70" s="819">
        <v>951</v>
      </c>
      <c r="AG70" s="819"/>
      <c r="AH70" s="819"/>
      <c r="AI70" s="819"/>
      <c r="AJ70" s="819"/>
      <c r="AK70" s="819">
        <v>321</v>
      </c>
      <c r="AL70" s="819"/>
      <c r="AM70" s="819"/>
      <c r="AN70" s="819"/>
      <c r="AO70" s="819"/>
      <c r="AP70" s="819">
        <v>2483</v>
      </c>
      <c r="AQ70" s="819"/>
      <c r="AR70" s="819"/>
      <c r="AS70" s="819"/>
      <c r="AT70" s="819"/>
      <c r="AU70" s="819">
        <v>241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541</v>
      </c>
      <c r="C71" s="862"/>
      <c r="D71" s="862"/>
      <c r="E71" s="862"/>
      <c r="F71" s="862"/>
      <c r="G71" s="862"/>
      <c r="H71" s="862"/>
      <c r="I71" s="862"/>
      <c r="J71" s="862"/>
      <c r="K71" s="862"/>
      <c r="L71" s="862"/>
      <c r="M71" s="862"/>
      <c r="N71" s="862"/>
      <c r="O71" s="862"/>
      <c r="P71" s="863"/>
      <c r="Q71" s="867">
        <v>5719</v>
      </c>
      <c r="R71" s="868"/>
      <c r="S71" s="868"/>
      <c r="T71" s="868"/>
      <c r="U71" s="818"/>
      <c r="V71" s="869">
        <v>5670</v>
      </c>
      <c r="W71" s="868"/>
      <c r="X71" s="868"/>
      <c r="Y71" s="868"/>
      <c r="Z71" s="818"/>
      <c r="AA71" s="869">
        <v>49</v>
      </c>
      <c r="AB71" s="868"/>
      <c r="AC71" s="868"/>
      <c r="AD71" s="868"/>
      <c r="AE71" s="818"/>
      <c r="AF71" s="869">
        <v>49</v>
      </c>
      <c r="AG71" s="868"/>
      <c r="AH71" s="868"/>
      <c r="AI71" s="868"/>
      <c r="AJ71" s="818"/>
      <c r="AK71" s="869">
        <v>5</v>
      </c>
      <c r="AL71" s="868"/>
      <c r="AM71" s="868"/>
      <c r="AN71" s="868"/>
      <c r="AO71" s="818"/>
      <c r="AP71" s="869">
        <v>0</v>
      </c>
      <c r="AQ71" s="868"/>
      <c r="AR71" s="868"/>
      <c r="AS71" s="868"/>
      <c r="AT71" s="818"/>
      <c r="AU71" s="869">
        <v>0</v>
      </c>
      <c r="AV71" s="868"/>
      <c r="AW71" s="868"/>
      <c r="AX71" s="868"/>
      <c r="AY71" s="818"/>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542</v>
      </c>
      <c r="C72" s="862"/>
      <c r="D72" s="862"/>
      <c r="E72" s="862"/>
      <c r="F72" s="862"/>
      <c r="G72" s="862"/>
      <c r="H72" s="862"/>
      <c r="I72" s="862"/>
      <c r="J72" s="862"/>
      <c r="K72" s="862"/>
      <c r="L72" s="862"/>
      <c r="M72" s="862"/>
      <c r="N72" s="862"/>
      <c r="O72" s="862"/>
      <c r="P72" s="863"/>
      <c r="Q72" s="867">
        <v>346</v>
      </c>
      <c r="R72" s="868"/>
      <c r="S72" s="868"/>
      <c r="T72" s="868"/>
      <c r="U72" s="818"/>
      <c r="V72" s="869">
        <v>346</v>
      </c>
      <c r="W72" s="868"/>
      <c r="X72" s="868"/>
      <c r="Y72" s="868"/>
      <c r="Z72" s="818"/>
      <c r="AA72" s="869">
        <v>0</v>
      </c>
      <c r="AB72" s="868"/>
      <c r="AC72" s="868"/>
      <c r="AD72" s="868"/>
      <c r="AE72" s="818"/>
      <c r="AF72" s="869">
        <v>0</v>
      </c>
      <c r="AG72" s="868"/>
      <c r="AH72" s="868"/>
      <c r="AI72" s="868"/>
      <c r="AJ72" s="818"/>
      <c r="AK72" s="869">
        <v>6</v>
      </c>
      <c r="AL72" s="868"/>
      <c r="AM72" s="868"/>
      <c r="AN72" s="868"/>
      <c r="AO72" s="818"/>
      <c r="AP72" s="869">
        <v>0</v>
      </c>
      <c r="AQ72" s="868"/>
      <c r="AR72" s="868"/>
      <c r="AS72" s="868"/>
      <c r="AT72" s="818"/>
      <c r="AU72" s="869">
        <v>0</v>
      </c>
      <c r="AV72" s="868"/>
      <c r="AW72" s="868"/>
      <c r="AX72" s="86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543</v>
      </c>
      <c r="C73" s="862"/>
      <c r="D73" s="862"/>
      <c r="E73" s="862"/>
      <c r="F73" s="862"/>
      <c r="G73" s="862"/>
      <c r="H73" s="862"/>
      <c r="I73" s="862"/>
      <c r="J73" s="862"/>
      <c r="K73" s="862"/>
      <c r="L73" s="862"/>
      <c r="M73" s="862"/>
      <c r="N73" s="862"/>
      <c r="O73" s="862"/>
      <c r="P73" s="863"/>
      <c r="Q73" s="867">
        <v>101</v>
      </c>
      <c r="R73" s="868"/>
      <c r="S73" s="868"/>
      <c r="T73" s="868"/>
      <c r="U73" s="818"/>
      <c r="V73" s="869">
        <v>100</v>
      </c>
      <c r="W73" s="868"/>
      <c r="X73" s="868"/>
      <c r="Y73" s="868"/>
      <c r="Z73" s="818"/>
      <c r="AA73" s="869">
        <v>1</v>
      </c>
      <c r="AB73" s="868"/>
      <c r="AC73" s="868"/>
      <c r="AD73" s="868"/>
      <c r="AE73" s="818"/>
      <c r="AF73" s="869">
        <v>1</v>
      </c>
      <c r="AG73" s="868"/>
      <c r="AH73" s="868"/>
      <c r="AI73" s="868"/>
      <c r="AJ73" s="818"/>
      <c r="AK73" s="869">
        <v>0</v>
      </c>
      <c r="AL73" s="868"/>
      <c r="AM73" s="868"/>
      <c r="AN73" s="868"/>
      <c r="AO73" s="818"/>
      <c r="AP73" s="869">
        <v>0</v>
      </c>
      <c r="AQ73" s="868"/>
      <c r="AR73" s="868"/>
      <c r="AS73" s="868"/>
      <c r="AT73" s="818"/>
      <c r="AU73" s="869">
        <v>0</v>
      </c>
      <c r="AV73" s="868"/>
      <c r="AW73" s="868"/>
      <c r="AX73" s="86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544</v>
      </c>
      <c r="C74" s="862"/>
      <c r="D74" s="862"/>
      <c r="E74" s="862"/>
      <c r="F74" s="862"/>
      <c r="G74" s="862"/>
      <c r="H74" s="862"/>
      <c r="I74" s="862"/>
      <c r="J74" s="862"/>
      <c r="K74" s="862"/>
      <c r="L74" s="862"/>
      <c r="M74" s="862"/>
      <c r="N74" s="862"/>
      <c r="O74" s="862"/>
      <c r="P74" s="863"/>
      <c r="Q74" s="867">
        <v>1264</v>
      </c>
      <c r="R74" s="868"/>
      <c r="S74" s="868"/>
      <c r="T74" s="868"/>
      <c r="U74" s="818"/>
      <c r="V74" s="869">
        <v>1210</v>
      </c>
      <c r="W74" s="868"/>
      <c r="X74" s="868"/>
      <c r="Y74" s="868"/>
      <c r="Z74" s="818"/>
      <c r="AA74" s="869">
        <v>53</v>
      </c>
      <c r="AB74" s="868"/>
      <c r="AC74" s="868"/>
      <c r="AD74" s="868"/>
      <c r="AE74" s="818"/>
      <c r="AF74" s="869">
        <v>53</v>
      </c>
      <c r="AG74" s="868"/>
      <c r="AH74" s="868"/>
      <c r="AI74" s="868"/>
      <c r="AJ74" s="818"/>
      <c r="AK74" s="869">
        <v>0</v>
      </c>
      <c r="AL74" s="868"/>
      <c r="AM74" s="868"/>
      <c r="AN74" s="868"/>
      <c r="AO74" s="818"/>
      <c r="AP74" s="869">
        <v>0</v>
      </c>
      <c r="AQ74" s="868"/>
      <c r="AR74" s="868"/>
      <c r="AS74" s="868"/>
      <c r="AT74" s="818"/>
      <c r="AU74" s="869">
        <v>0</v>
      </c>
      <c r="AV74" s="868"/>
      <c r="AW74" s="868"/>
      <c r="AX74" s="86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1667</v>
      </c>
      <c r="AG88" s="830"/>
      <c r="AH88" s="830"/>
      <c r="AI88" s="830"/>
      <c r="AJ88" s="830"/>
      <c r="AK88" s="827"/>
      <c r="AL88" s="827"/>
      <c r="AM88" s="827"/>
      <c r="AN88" s="827"/>
      <c r="AO88" s="827"/>
      <c r="AP88" s="830">
        <v>4497</v>
      </c>
      <c r="AQ88" s="830"/>
      <c r="AR88" s="830"/>
      <c r="AS88" s="830"/>
      <c r="AT88" s="830"/>
      <c r="AU88" s="830">
        <v>418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c r="CX102" s="838"/>
      <c r="CY102" s="838"/>
      <c r="CZ102" s="838"/>
      <c r="DA102" s="881"/>
      <c r="DB102" s="880">
        <v>41</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287</v>
      </c>
      <c r="AG109" s="883"/>
      <c r="AH109" s="883"/>
      <c r="AI109" s="883"/>
      <c r="AJ109" s="884"/>
      <c r="AK109" s="882" t="s">
        <v>286</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287</v>
      </c>
      <c r="BW109" s="883"/>
      <c r="BX109" s="883"/>
      <c r="BY109" s="883"/>
      <c r="BZ109" s="884"/>
      <c r="CA109" s="882" t="s">
        <v>286</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287</v>
      </c>
      <c r="DM109" s="883"/>
      <c r="DN109" s="883"/>
      <c r="DO109" s="883"/>
      <c r="DP109" s="884"/>
      <c r="DQ109" s="882" t="s">
        <v>286</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475229</v>
      </c>
      <c r="AB110" s="890"/>
      <c r="AC110" s="890"/>
      <c r="AD110" s="890"/>
      <c r="AE110" s="891"/>
      <c r="AF110" s="892">
        <v>356000</v>
      </c>
      <c r="AG110" s="890"/>
      <c r="AH110" s="890"/>
      <c r="AI110" s="890"/>
      <c r="AJ110" s="891"/>
      <c r="AK110" s="892">
        <v>377226</v>
      </c>
      <c r="AL110" s="890"/>
      <c r="AM110" s="890"/>
      <c r="AN110" s="890"/>
      <c r="AO110" s="891"/>
      <c r="AP110" s="893">
        <v>17.899999999999999</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3819032</v>
      </c>
      <c r="BR110" s="927"/>
      <c r="BS110" s="927"/>
      <c r="BT110" s="927"/>
      <c r="BU110" s="927"/>
      <c r="BV110" s="927">
        <v>4812005</v>
      </c>
      <c r="BW110" s="927"/>
      <c r="BX110" s="927"/>
      <c r="BY110" s="927"/>
      <c r="BZ110" s="927"/>
      <c r="CA110" s="927">
        <v>5023963</v>
      </c>
      <c r="CB110" s="927"/>
      <c r="CC110" s="927"/>
      <c r="CD110" s="927"/>
      <c r="CE110" s="927"/>
      <c r="CF110" s="941">
        <v>238.1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18289</v>
      </c>
      <c r="BR111" s="920"/>
      <c r="BS111" s="920"/>
      <c r="BT111" s="920"/>
      <c r="BU111" s="920"/>
      <c r="BV111" s="920">
        <v>18294</v>
      </c>
      <c r="BW111" s="920"/>
      <c r="BX111" s="920"/>
      <c r="BY111" s="920"/>
      <c r="BZ111" s="920"/>
      <c r="CA111" s="920" t="s">
        <v>111</v>
      </c>
      <c r="CB111" s="920"/>
      <c r="CC111" s="920"/>
      <c r="CD111" s="920"/>
      <c r="CE111" s="920"/>
      <c r="CF111" s="914" t="s">
        <v>111</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987366</v>
      </c>
      <c r="BR112" s="920"/>
      <c r="BS112" s="920"/>
      <c r="BT112" s="920"/>
      <c r="BU112" s="920"/>
      <c r="BV112" s="920">
        <v>873977</v>
      </c>
      <c r="BW112" s="920"/>
      <c r="BX112" s="920"/>
      <c r="BY112" s="920"/>
      <c r="BZ112" s="920"/>
      <c r="CA112" s="920">
        <v>780409</v>
      </c>
      <c r="CB112" s="920"/>
      <c r="CC112" s="920"/>
      <c r="CD112" s="920"/>
      <c r="CE112" s="920"/>
      <c r="CF112" s="914">
        <v>37</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107288</v>
      </c>
      <c r="AB113" s="934"/>
      <c r="AC113" s="934"/>
      <c r="AD113" s="934"/>
      <c r="AE113" s="935"/>
      <c r="AF113" s="936">
        <v>103745</v>
      </c>
      <c r="AG113" s="934"/>
      <c r="AH113" s="934"/>
      <c r="AI113" s="934"/>
      <c r="AJ113" s="935"/>
      <c r="AK113" s="936">
        <v>101463</v>
      </c>
      <c r="AL113" s="934"/>
      <c r="AM113" s="934"/>
      <c r="AN113" s="934"/>
      <c r="AO113" s="935"/>
      <c r="AP113" s="937">
        <v>4.8</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417194</v>
      </c>
      <c r="BR113" s="920"/>
      <c r="BS113" s="920"/>
      <c r="BT113" s="920"/>
      <c r="BU113" s="920"/>
      <c r="BV113" s="920">
        <v>570092</v>
      </c>
      <c r="BW113" s="920"/>
      <c r="BX113" s="920"/>
      <c r="BY113" s="920"/>
      <c r="BZ113" s="920"/>
      <c r="CA113" s="920">
        <v>573112</v>
      </c>
      <c r="CB113" s="920"/>
      <c r="CC113" s="920"/>
      <c r="CD113" s="920"/>
      <c r="CE113" s="920"/>
      <c r="CF113" s="914">
        <v>27.2</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37317</v>
      </c>
      <c r="AB114" s="959"/>
      <c r="AC114" s="959"/>
      <c r="AD114" s="959"/>
      <c r="AE114" s="960"/>
      <c r="AF114" s="961">
        <v>36417</v>
      </c>
      <c r="AG114" s="959"/>
      <c r="AH114" s="959"/>
      <c r="AI114" s="959"/>
      <c r="AJ114" s="960"/>
      <c r="AK114" s="961">
        <v>31536</v>
      </c>
      <c r="AL114" s="959"/>
      <c r="AM114" s="959"/>
      <c r="AN114" s="959"/>
      <c r="AO114" s="960"/>
      <c r="AP114" s="962">
        <v>1.5</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806922</v>
      </c>
      <c r="BR114" s="920"/>
      <c r="BS114" s="920"/>
      <c r="BT114" s="920"/>
      <c r="BU114" s="920"/>
      <c r="BV114" s="920">
        <v>782234</v>
      </c>
      <c r="BW114" s="920"/>
      <c r="BX114" s="920"/>
      <c r="BY114" s="920"/>
      <c r="BZ114" s="920"/>
      <c r="CA114" s="920">
        <v>703336</v>
      </c>
      <c r="CB114" s="920"/>
      <c r="CC114" s="920"/>
      <c r="CD114" s="920"/>
      <c r="CE114" s="920"/>
      <c r="CF114" s="914">
        <v>33.299999999999997</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89</v>
      </c>
      <c r="AB115" s="934"/>
      <c r="AC115" s="934"/>
      <c r="AD115" s="934"/>
      <c r="AE115" s="935"/>
      <c r="AF115" s="936">
        <v>431</v>
      </c>
      <c r="AG115" s="934"/>
      <c r="AH115" s="934"/>
      <c r="AI115" s="934"/>
      <c r="AJ115" s="935"/>
      <c r="AK115" s="936">
        <v>1857</v>
      </c>
      <c r="AL115" s="934"/>
      <c r="AM115" s="934"/>
      <c r="AN115" s="934"/>
      <c r="AO115" s="935"/>
      <c r="AP115" s="937">
        <v>0.1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v>37714</v>
      </c>
      <c r="CB115" s="920"/>
      <c r="CC115" s="920"/>
      <c r="CD115" s="920"/>
      <c r="CE115" s="920"/>
      <c r="CF115" s="914">
        <v>1.8</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18289</v>
      </c>
      <c r="DH115" s="959"/>
      <c r="DI115" s="959"/>
      <c r="DJ115" s="959"/>
      <c r="DK115" s="960"/>
      <c r="DL115" s="961">
        <v>18294</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619923</v>
      </c>
      <c r="AB117" s="966"/>
      <c r="AC117" s="966"/>
      <c r="AD117" s="966"/>
      <c r="AE117" s="967"/>
      <c r="AF117" s="965">
        <v>496593</v>
      </c>
      <c r="AG117" s="966"/>
      <c r="AH117" s="966"/>
      <c r="AI117" s="966"/>
      <c r="AJ117" s="967"/>
      <c r="AK117" s="965">
        <v>512082</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287</v>
      </c>
      <c r="AG118" s="883"/>
      <c r="AH118" s="883"/>
      <c r="AI118" s="883"/>
      <c r="AJ118" s="884"/>
      <c r="AK118" s="882" t="s">
        <v>286</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6048803</v>
      </c>
      <c r="BR118" s="986"/>
      <c r="BS118" s="986"/>
      <c r="BT118" s="986"/>
      <c r="BU118" s="986"/>
      <c r="BV118" s="986">
        <v>7056602</v>
      </c>
      <c r="BW118" s="986"/>
      <c r="BX118" s="986"/>
      <c r="BY118" s="986"/>
      <c r="BZ118" s="986"/>
      <c r="CA118" s="986">
        <v>7118534</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2197987</v>
      </c>
      <c r="BR119" s="927"/>
      <c r="BS119" s="927"/>
      <c r="BT119" s="927"/>
      <c r="BU119" s="927"/>
      <c r="BV119" s="927">
        <v>2653579</v>
      </c>
      <c r="BW119" s="927"/>
      <c r="BX119" s="927"/>
      <c r="BY119" s="927"/>
      <c r="BZ119" s="927"/>
      <c r="CA119" s="927">
        <v>2865335</v>
      </c>
      <c r="CB119" s="927"/>
      <c r="CC119" s="927"/>
      <c r="CD119" s="927"/>
      <c r="CE119" s="927"/>
      <c r="CF119" s="941">
        <v>135.80000000000001</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191440</v>
      </c>
      <c r="BR120" s="920"/>
      <c r="BS120" s="920"/>
      <c r="BT120" s="920"/>
      <c r="BU120" s="920"/>
      <c r="BV120" s="920">
        <v>198340</v>
      </c>
      <c r="BW120" s="920"/>
      <c r="BX120" s="920"/>
      <c r="BY120" s="920"/>
      <c r="BZ120" s="920"/>
      <c r="CA120" s="920">
        <v>201475</v>
      </c>
      <c r="CB120" s="920"/>
      <c r="CC120" s="920"/>
      <c r="CD120" s="920"/>
      <c r="CE120" s="920"/>
      <c r="CF120" s="914">
        <v>9.5</v>
      </c>
      <c r="CG120" s="915"/>
      <c r="CH120" s="915"/>
      <c r="CI120" s="915"/>
      <c r="CJ120" s="915"/>
      <c r="CK120" s="1013" t="s">
        <v>438</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987366</v>
      </c>
      <c r="DH120" s="927"/>
      <c r="DI120" s="927"/>
      <c r="DJ120" s="927"/>
      <c r="DK120" s="927"/>
      <c r="DL120" s="927">
        <v>873977</v>
      </c>
      <c r="DM120" s="927"/>
      <c r="DN120" s="927"/>
      <c r="DO120" s="927"/>
      <c r="DP120" s="927"/>
      <c r="DQ120" s="927">
        <v>780409</v>
      </c>
      <c r="DR120" s="927"/>
      <c r="DS120" s="927"/>
      <c r="DT120" s="927"/>
      <c r="DU120" s="927"/>
      <c r="DV120" s="928">
        <v>37</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3975536</v>
      </c>
      <c r="BR121" s="986"/>
      <c r="BS121" s="986"/>
      <c r="BT121" s="986"/>
      <c r="BU121" s="986"/>
      <c r="BV121" s="986">
        <v>4539181</v>
      </c>
      <c r="BW121" s="986"/>
      <c r="BX121" s="986"/>
      <c r="BY121" s="986"/>
      <c r="BZ121" s="986"/>
      <c r="CA121" s="986">
        <v>4373610</v>
      </c>
      <c r="CB121" s="986"/>
      <c r="CC121" s="986"/>
      <c r="CD121" s="986"/>
      <c r="CE121" s="986"/>
      <c r="CF121" s="1024">
        <v>207.3</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6364963</v>
      </c>
      <c r="BR122" s="1035"/>
      <c r="BS122" s="1035"/>
      <c r="BT122" s="1035"/>
      <c r="BU122" s="1035"/>
      <c r="BV122" s="1035">
        <v>7391100</v>
      </c>
      <c r="BW122" s="1035"/>
      <c r="BX122" s="1035"/>
      <c r="BY122" s="1035"/>
      <c r="BZ122" s="1035"/>
      <c r="CA122" s="1035">
        <v>7440420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v>37714</v>
      </c>
      <c r="DR126" s="920"/>
      <c r="DS126" s="920"/>
      <c r="DT126" s="920"/>
      <c r="DU126" s="920"/>
      <c r="DV126" s="921">
        <v>1.8</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89</v>
      </c>
      <c r="AB127" s="959"/>
      <c r="AC127" s="959"/>
      <c r="AD127" s="959"/>
      <c r="AE127" s="960"/>
      <c r="AF127" s="961">
        <v>431</v>
      </c>
      <c r="AG127" s="959"/>
      <c r="AH127" s="959"/>
      <c r="AI127" s="959"/>
      <c r="AJ127" s="960"/>
      <c r="AK127" s="961">
        <v>1857</v>
      </c>
      <c r="AL127" s="959"/>
      <c r="AM127" s="959"/>
      <c r="AN127" s="959"/>
      <c r="AO127" s="960"/>
      <c r="AP127" s="962">
        <v>0.1</v>
      </c>
      <c r="AQ127" s="963"/>
      <c r="AR127" s="963"/>
      <c r="AS127" s="963"/>
      <c r="AT127" s="964"/>
      <c r="AU127" s="233"/>
      <c r="AV127" s="233"/>
      <c r="AW127" s="233"/>
      <c r="AX127" s="886" t="s">
        <v>452</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24774</v>
      </c>
      <c r="AB128" s="1090"/>
      <c r="AC128" s="1090"/>
      <c r="AD128" s="1090"/>
      <c r="AE128" s="1091"/>
      <c r="AF128" s="1092">
        <v>25401</v>
      </c>
      <c r="AG128" s="1090"/>
      <c r="AH128" s="1090"/>
      <c r="AI128" s="1090"/>
      <c r="AJ128" s="1091"/>
      <c r="AK128" s="1092">
        <v>24415</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2631466</v>
      </c>
      <c r="AB129" s="959"/>
      <c r="AC129" s="959"/>
      <c r="AD129" s="959"/>
      <c r="AE129" s="960"/>
      <c r="AF129" s="961">
        <v>2572578</v>
      </c>
      <c r="AG129" s="959"/>
      <c r="AH129" s="959"/>
      <c r="AI129" s="959"/>
      <c r="AJ129" s="960"/>
      <c r="AK129" s="961">
        <v>2557222</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3.8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432817</v>
      </c>
      <c r="AB130" s="959"/>
      <c r="AC130" s="959"/>
      <c r="AD130" s="959"/>
      <c r="AE130" s="960"/>
      <c r="AF130" s="961">
        <v>420834</v>
      </c>
      <c r="AG130" s="959"/>
      <c r="AH130" s="959"/>
      <c r="AI130" s="959"/>
      <c r="AJ130" s="960"/>
      <c r="AK130" s="961">
        <v>447295</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2198649</v>
      </c>
      <c r="AB131" s="998"/>
      <c r="AC131" s="998"/>
      <c r="AD131" s="998"/>
      <c r="AE131" s="999"/>
      <c r="AF131" s="1000">
        <v>2151744</v>
      </c>
      <c r="AG131" s="998"/>
      <c r="AH131" s="998"/>
      <c r="AI131" s="998"/>
      <c r="AJ131" s="999"/>
      <c r="AK131" s="1000">
        <v>2109927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7.3832612659999999</v>
      </c>
      <c r="AB132" s="1104"/>
      <c r="AC132" s="1104"/>
      <c r="AD132" s="1104"/>
      <c r="AE132" s="1105"/>
      <c r="AF132" s="1106">
        <v>2.3403341659999999</v>
      </c>
      <c r="AG132" s="1104"/>
      <c r="AH132" s="1104"/>
      <c r="AI132" s="1104"/>
      <c r="AJ132" s="1105"/>
      <c r="AK132" s="1106">
        <v>1.913431128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11.6</v>
      </c>
      <c r="AB133" s="1111"/>
      <c r="AC133" s="1111"/>
      <c r="AD133" s="1111"/>
      <c r="AE133" s="1112"/>
      <c r="AF133" s="1110">
        <v>7.1</v>
      </c>
      <c r="AG133" s="1111"/>
      <c r="AH133" s="1111"/>
      <c r="AI133" s="1111"/>
      <c r="AJ133" s="1112"/>
      <c r="AK133" s="1110">
        <v>3.8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Normal="85" zoomScaleSheetLayoutView="55" workbookViewId="0">
      <selection activeCell="J74" sqref="J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1" zoomScaleNormal="40" zoomScaleSheetLayoutView="55" workbookViewId="0">
      <selection activeCell="J74" sqref="J7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909086</v>
      </c>
      <c r="L9" s="264">
        <v>103623</v>
      </c>
      <c r="M9" s="265">
        <v>110200</v>
      </c>
      <c r="N9" s="266">
        <v>-6</v>
      </c>
    </row>
    <row r="10" spans="1:16">
      <c r="A10" s="248"/>
      <c r="B10" s="244"/>
      <c r="C10" s="244"/>
      <c r="D10" s="244"/>
      <c r="E10" s="244"/>
      <c r="F10" s="244"/>
      <c r="G10" s="1119" t="s">
        <v>474</v>
      </c>
      <c r="H10" s="1120"/>
      <c r="I10" s="1120"/>
      <c r="J10" s="1121"/>
      <c r="K10" s="267">
        <v>24136</v>
      </c>
      <c r="L10" s="268">
        <v>2751</v>
      </c>
      <c r="M10" s="269">
        <v>10910</v>
      </c>
      <c r="N10" s="270">
        <v>-74.8</v>
      </c>
    </row>
    <row r="11" spans="1:16" ht="13.5" customHeight="1">
      <c r="A11" s="248"/>
      <c r="B11" s="244"/>
      <c r="C11" s="244"/>
      <c r="D11" s="244"/>
      <c r="E11" s="244"/>
      <c r="F11" s="244"/>
      <c r="G11" s="1119" t="s">
        <v>475</v>
      </c>
      <c r="H11" s="1120"/>
      <c r="I11" s="1120"/>
      <c r="J11" s="1121"/>
      <c r="K11" s="267">
        <v>158670</v>
      </c>
      <c r="L11" s="268">
        <v>18086</v>
      </c>
      <c r="M11" s="269">
        <v>15361</v>
      </c>
      <c r="N11" s="270">
        <v>17.7</v>
      </c>
    </row>
    <row r="12" spans="1:16" ht="13.5" customHeight="1">
      <c r="A12" s="248"/>
      <c r="B12" s="244"/>
      <c r="C12" s="244"/>
      <c r="D12" s="244"/>
      <c r="E12" s="244"/>
      <c r="F12" s="244"/>
      <c r="G12" s="1119" t="s">
        <v>476</v>
      </c>
      <c r="H12" s="1120"/>
      <c r="I12" s="1120"/>
      <c r="J12" s="1121"/>
      <c r="K12" s="267">
        <v>12065</v>
      </c>
      <c r="L12" s="268">
        <v>1375</v>
      </c>
      <c r="M12" s="269">
        <v>1384</v>
      </c>
      <c r="N12" s="270">
        <v>-0.7</v>
      </c>
    </row>
    <row r="13" spans="1:16" ht="13.5" customHeight="1">
      <c r="A13" s="248"/>
      <c r="B13" s="244"/>
      <c r="C13" s="244"/>
      <c r="D13" s="244"/>
      <c r="E13" s="244"/>
      <c r="F13" s="244"/>
      <c r="G13" s="1119" t="s">
        <v>477</v>
      </c>
      <c r="H13" s="1120"/>
      <c r="I13" s="1120"/>
      <c r="J13" s="1121"/>
      <c r="K13" s="267" t="s">
        <v>478</v>
      </c>
      <c r="L13" s="268" t="s">
        <v>478</v>
      </c>
      <c r="M13" s="269" t="s">
        <v>478</v>
      </c>
      <c r="N13" s="270" t="s">
        <v>478</v>
      </c>
    </row>
    <row r="14" spans="1:16" ht="13.5" customHeight="1">
      <c r="A14" s="248"/>
      <c r="B14" s="244"/>
      <c r="C14" s="244"/>
      <c r="D14" s="244"/>
      <c r="E14" s="244"/>
      <c r="F14" s="244"/>
      <c r="G14" s="1119" t="s">
        <v>479</v>
      </c>
      <c r="H14" s="1120"/>
      <c r="I14" s="1120"/>
      <c r="J14" s="1121"/>
      <c r="K14" s="267">
        <v>44700</v>
      </c>
      <c r="L14" s="268">
        <v>5095</v>
      </c>
      <c r="M14" s="269">
        <v>5179</v>
      </c>
      <c r="N14" s="270">
        <v>-1.6</v>
      </c>
    </row>
    <row r="15" spans="1:16" ht="13.5" customHeight="1">
      <c r="A15" s="248"/>
      <c r="B15" s="244"/>
      <c r="C15" s="244"/>
      <c r="D15" s="244"/>
      <c r="E15" s="244"/>
      <c r="F15" s="244"/>
      <c r="G15" s="1119" t="s">
        <v>480</v>
      </c>
      <c r="H15" s="1120"/>
      <c r="I15" s="1120"/>
      <c r="J15" s="1121"/>
      <c r="K15" s="267">
        <v>32864</v>
      </c>
      <c r="L15" s="268">
        <v>3746</v>
      </c>
      <c r="M15" s="269">
        <v>2730</v>
      </c>
      <c r="N15" s="270">
        <v>37.200000000000003</v>
      </c>
    </row>
    <row r="16" spans="1:16">
      <c r="A16" s="248"/>
      <c r="B16" s="244"/>
      <c r="C16" s="244"/>
      <c r="D16" s="244"/>
      <c r="E16" s="244"/>
      <c r="F16" s="244"/>
      <c r="G16" s="1122" t="s">
        <v>481</v>
      </c>
      <c r="H16" s="1123"/>
      <c r="I16" s="1123"/>
      <c r="J16" s="1124"/>
      <c r="K16" s="268">
        <v>-115451</v>
      </c>
      <c r="L16" s="268">
        <v>-13160</v>
      </c>
      <c r="M16" s="269">
        <v>-11587</v>
      </c>
      <c r="N16" s="270">
        <v>13.6</v>
      </c>
    </row>
    <row r="17" spans="1:16">
      <c r="A17" s="248"/>
      <c r="B17" s="244"/>
      <c r="C17" s="244"/>
      <c r="D17" s="244"/>
      <c r="E17" s="244"/>
      <c r="F17" s="244"/>
      <c r="G17" s="1122" t="s">
        <v>170</v>
      </c>
      <c r="H17" s="1123"/>
      <c r="I17" s="1123"/>
      <c r="J17" s="1124"/>
      <c r="K17" s="268">
        <v>1066070</v>
      </c>
      <c r="L17" s="268">
        <v>121517</v>
      </c>
      <c r="M17" s="269">
        <v>134177</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10.49</v>
      </c>
      <c r="L21" s="281">
        <v>12.44</v>
      </c>
      <c r="M21" s="282">
        <v>-1.95</v>
      </c>
      <c r="N21" s="249"/>
      <c r="O21" s="283"/>
      <c r="P21" s="279"/>
    </row>
    <row r="22" spans="1:16" s="284" customFormat="1">
      <c r="A22" s="279"/>
      <c r="B22" s="249"/>
      <c r="C22" s="249"/>
      <c r="D22" s="249"/>
      <c r="E22" s="249"/>
      <c r="F22" s="249"/>
      <c r="G22" s="1114" t="s">
        <v>487</v>
      </c>
      <c r="H22" s="1115"/>
      <c r="I22" s="1115"/>
      <c r="J22" s="1116"/>
      <c r="K22" s="285">
        <v>92.3</v>
      </c>
      <c r="L22" s="286">
        <v>95.1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377226</v>
      </c>
      <c r="L32" s="294">
        <v>42999</v>
      </c>
      <c r="M32" s="295">
        <v>69383</v>
      </c>
      <c r="N32" s="296">
        <v>-38</v>
      </c>
    </row>
    <row r="33" spans="1:16" ht="13.5" customHeight="1">
      <c r="A33" s="248"/>
      <c r="B33" s="244"/>
      <c r="C33" s="244"/>
      <c r="D33" s="244"/>
      <c r="E33" s="244"/>
      <c r="F33" s="244"/>
      <c r="G33" s="1130" t="s">
        <v>491</v>
      </c>
      <c r="H33" s="1131"/>
      <c r="I33" s="1131"/>
      <c r="J33" s="1132"/>
      <c r="K33" s="294" t="s">
        <v>478</v>
      </c>
      <c r="L33" s="294" t="s">
        <v>478</v>
      </c>
      <c r="M33" s="295" t="s">
        <v>478</v>
      </c>
      <c r="N33" s="296" t="s">
        <v>478</v>
      </c>
    </row>
    <row r="34" spans="1:16" ht="27" customHeight="1">
      <c r="A34" s="248"/>
      <c r="B34" s="244"/>
      <c r="C34" s="244"/>
      <c r="D34" s="244"/>
      <c r="E34" s="244"/>
      <c r="F34" s="244"/>
      <c r="G34" s="1130" t="s">
        <v>492</v>
      </c>
      <c r="H34" s="1131"/>
      <c r="I34" s="1131"/>
      <c r="J34" s="1132"/>
      <c r="K34" s="294" t="s">
        <v>478</v>
      </c>
      <c r="L34" s="294" t="s">
        <v>478</v>
      </c>
      <c r="M34" s="295" t="s">
        <v>478</v>
      </c>
      <c r="N34" s="296" t="s">
        <v>478</v>
      </c>
    </row>
    <row r="35" spans="1:16" ht="27" customHeight="1">
      <c r="A35" s="248"/>
      <c r="B35" s="244"/>
      <c r="C35" s="244"/>
      <c r="D35" s="244"/>
      <c r="E35" s="244"/>
      <c r="F35" s="244"/>
      <c r="G35" s="1130" t="s">
        <v>493</v>
      </c>
      <c r="H35" s="1131"/>
      <c r="I35" s="1131"/>
      <c r="J35" s="1132"/>
      <c r="K35" s="294">
        <v>101463</v>
      </c>
      <c r="L35" s="294">
        <v>11565</v>
      </c>
      <c r="M35" s="295">
        <v>19734</v>
      </c>
      <c r="N35" s="296">
        <v>-41.4</v>
      </c>
    </row>
    <row r="36" spans="1:16" ht="27" customHeight="1">
      <c r="A36" s="248"/>
      <c r="B36" s="244"/>
      <c r="C36" s="244"/>
      <c r="D36" s="244"/>
      <c r="E36" s="244"/>
      <c r="F36" s="244"/>
      <c r="G36" s="1130" t="s">
        <v>494</v>
      </c>
      <c r="H36" s="1131"/>
      <c r="I36" s="1131"/>
      <c r="J36" s="1132"/>
      <c r="K36" s="294">
        <v>31536</v>
      </c>
      <c r="L36" s="294">
        <v>3595</v>
      </c>
      <c r="M36" s="295">
        <v>4902</v>
      </c>
      <c r="N36" s="296">
        <v>-26.7</v>
      </c>
    </row>
    <row r="37" spans="1:16" ht="13.5" customHeight="1">
      <c r="A37" s="248"/>
      <c r="B37" s="244"/>
      <c r="C37" s="244"/>
      <c r="D37" s="244"/>
      <c r="E37" s="244"/>
      <c r="F37" s="244"/>
      <c r="G37" s="1130" t="s">
        <v>495</v>
      </c>
      <c r="H37" s="1131"/>
      <c r="I37" s="1131"/>
      <c r="J37" s="1132"/>
      <c r="K37" s="294">
        <v>1857</v>
      </c>
      <c r="L37" s="294">
        <v>212</v>
      </c>
      <c r="M37" s="295">
        <v>1542</v>
      </c>
      <c r="N37" s="296">
        <v>-86.3</v>
      </c>
    </row>
    <row r="38" spans="1:16" ht="27" customHeight="1">
      <c r="A38" s="248"/>
      <c r="B38" s="244"/>
      <c r="C38" s="244"/>
      <c r="D38" s="244"/>
      <c r="E38" s="244"/>
      <c r="F38" s="244"/>
      <c r="G38" s="1133" t="s">
        <v>496</v>
      </c>
      <c r="H38" s="1134"/>
      <c r="I38" s="1134"/>
      <c r="J38" s="1135"/>
      <c r="K38" s="297" t="s">
        <v>478</v>
      </c>
      <c r="L38" s="297" t="s">
        <v>478</v>
      </c>
      <c r="M38" s="298">
        <v>13</v>
      </c>
      <c r="N38" s="299" t="s">
        <v>478</v>
      </c>
      <c r="O38" s="293"/>
    </row>
    <row r="39" spans="1:16">
      <c r="A39" s="248"/>
      <c r="B39" s="244"/>
      <c r="C39" s="244"/>
      <c r="D39" s="244"/>
      <c r="E39" s="244"/>
      <c r="F39" s="244"/>
      <c r="G39" s="1133" t="s">
        <v>497</v>
      </c>
      <c r="H39" s="1134"/>
      <c r="I39" s="1134"/>
      <c r="J39" s="1135"/>
      <c r="K39" s="300">
        <v>-24415</v>
      </c>
      <c r="L39" s="300">
        <v>-2783</v>
      </c>
      <c r="M39" s="301">
        <v>-2613</v>
      </c>
      <c r="N39" s="302">
        <v>6.5</v>
      </c>
      <c r="O39" s="293"/>
    </row>
    <row r="40" spans="1:16" ht="27" customHeight="1">
      <c r="A40" s="248"/>
      <c r="B40" s="244"/>
      <c r="C40" s="244"/>
      <c r="D40" s="244"/>
      <c r="E40" s="244"/>
      <c r="F40" s="244"/>
      <c r="G40" s="1130" t="s">
        <v>498</v>
      </c>
      <c r="H40" s="1131"/>
      <c r="I40" s="1131"/>
      <c r="J40" s="1132"/>
      <c r="K40" s="300">
        <v>-447295</v>
      </c>
      <c r="L40" s="300">
        <v>-50985</v>
      </c>
      <c r="M40" s="301">
        <v>-64897</v>
      </c>
      <c r="N40" s="302">
        <v>-21.4</v>
      </c>
      <c r="O40" s="293"/>
    </row>
    <row r="41" spans="1:16">
      <c r="A41" s="248"/>
      <c r="B41" s="244"/>
      <c r="C41" s="244"/>
      <c r="D41" s="244"/>
      <c r="E41" s="244"/>
      <c r="F41" s="244"/>
      <c r="G41" s="1136" t="s">
        <v>281</v>
      </c>
      <c r="H41" s="1137"/>
      <c r="I41" s="1137"/>
      <c r="J41" s="1138"/>
      <c r="K41" s="294">
        <v>40372</v>
      </c>
      <c r="L41" s="300">
        <v>4602</v>
      </c>
      <c r="M41" s="301">
        <v>28065</v>
      </c>
      <c r="N41" s="302">
        <v>-83.6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278026</v>
      </c>
      <c r="J51" s="320">
        <v>31851</v>
      </c>
      <c r="K51" s="321">
        <v>-2.2999999999999998</v>
      </c>
      <c r="L51" s="322">
        <v>121932</v>
      </c>
      <c r="M51" s="323">
        <v>11.6</v>
      </c>
      <c r="N51" s="324">
        <v>-13.9</v>
      </c>
    </row>
    <row r="52" spans="1:14">
      <c r="A52" s="248"/>
      <c r="B52" s="244"/>
      <c r="C52" s="244"/>
      <c r="D52" s="244"/>
      <c r="E52" s="244"/>
      <c r="F52" s="244"/>
      <c r="G52" s="325"/>
      <c r="H52" s="326" t="s">
        <v>509</v>
      </c>
      <c r="I52" s="327">
        <v>172682</v>
      </c>
      <c r="J52" s="328">
        <v>19783</v>
      </c>
      <c r="K52" s="329">
        <v>-13.7</v>
      </c>
      <c r="L52" s="330">
        <v>68430</v>
      </c>
      <c r="M52" s="331">
        <v>7</v>
      </c>
      <c r="N52" s="332">
        <v>-20.7</v>
      </c>
    </row>
    <row r="53" spans="1:14">
      <c r="A53" s="248"/>
      <c r="B53" s="244"/>
      <c r="C53" s="244"/>
      <c r="D53" s="244"/>
      <c r="E53" s="244"/>
      <c r="F53" s="244"/>
      <c r="G53" s="310" t="s">
        <v>510</v>
      </c>
      <c r="H53" s="311"/>
      <c r="I53" s="319">
        <v>312612</v>
      </c>
      <c r="J53" s="320">
        <v>35727</v>
      </c>
      <c r="K53" s="321">
        <v>12.2</v>
      </c>
      <c r="L53" s="322">
        <v>92021</v>
      </c>
      <c r="M53" s="323">
        <v>-24.5</v>
      </c>
      <c r="N53" s="324">
        <v>36.700000000000003</v>
      </c>
    </row>
    <row r="54" spans="1:14">
      <c r="A54" s="248"/>
      <c r="B54" s="244"/>
      <c r="C54" s="244"/>
      <c r="D54" s="244"/>
      <c r="E54" s="244"/>
      <c r="F54" s="244"/>
      <c r="G54" s="325"/>
      <c r="H54" s="326" t="s">
        <v>509</v>
      </c>
      <c r="I54" s="327">
        <v>275755</v>
      </c>
      <c r="J54" s="328">
        <v>31515</v>
      </c>
      <c r="K54" s="329">
        <v>59.3</v>
      </c>
      <c r="L54" s="330">
        <v>52579</v>
      </c>
      <c r="M54" s="331">
        <v>-23.2</v>
      </c>
      <c r="N54" s="332">
        <v>82.5</v>
      </c>
    </row>
    <row r="55" spans="1:14">
      <c r="A55" s="248"/>
      <c r="B55" s="244"/>
      <c r="C55" s="244"/>
      <c r="D55" s="244"/>
      <c r="E55" s="244"/>
      <c r="F55" s="244"/>
      <c r="G55" s="310" t="s">
        <v>511</v>
      </c>
      <c r="H55" s="311"/>
      <c r="I55" s="319">
        <v>747776</v>
      </c>
      <c r="J55" s="320">
        <v>84380</v>
      </c>
      <c r="K55" s="321">
        <v>136.19999999999999</v>
      </c>
      <c r="L55" s="322">
        <v>94828</v>
      </c>
      <c r="M55" s="323">
        <v>3.1</v>
      </c>
      <c r="N55" s="324">
        <v>133.1</v>
      </c>
    </row>
    <row r="56" spans="1:14">
      <c r="A56" s="248"/>
      <c r="B56" s="244"/>
      <c r="C56" s="244"/>
      <c r="D56" s="244"/>
      <c r="E56" s="244"/>
      <c r="F56" s="244"/>
      <c r="G56" s="325"/>
      <c r="H56" s="326" t="s">
        <v>509</v>
      </c>
      <c r="I56" s="327">
        <v>317528</v>
      </c>
      <c r="J56" s="328">
        <v>35830</v>
      </c>
      <c r="K56" s="329">
        <v>13.7</v>
      </c>
      <c r="L56" s="330">
        <v>55133</v>
      </c>
      <c r="M56" s="331">
        <v>4.9000000000000004</v>
      </c>
      <c r="N56" s="332">
        <v>8.8000000000000007</v>
      </c>
    </row>
    <row r="57" spans="1:14">
      <c r="A57" s="248"/>
      <c r="B57" s="244"/>
      <c r="C57" s="244"/>
      <c r="D57" s="244"/>
      <c r="E57" s="244"/>
      <c r="F57" s="244"/>
      <c r="G57" s="310" t="s">
        <v>512</v>
      </c>
      <c r="H57" s="311"/>
      <c r="I57" s="319">
        <v>1813282</v>
      </c>
      <c r="J57" s="320">
        <v>205868</v>
      </c>
      <c r="K57" s="321">
        <v>144</v>
      </c>
      <c r="L57" s="322">
        <v>119674</v>
      </c>
      <c r="M57" s="323">
        <v>26.2</v>
      </c>
      <c r="N57" s="324">
        <v>117.8</v>
      </c>
    </row>
    <row r="58" spans="1:14">
      <c r="A58" s="248"/>
      <c r="B58" s="244"/>
      <c r="C58" s="244"/>
      <c r="D58" s="244"/>
      <c r="E58" s="244"/>
      <c r="F58" s="244"/>
      <c r="G58" s="325"/>
      <c r="H58" s="326" t="s">
        <v>509</v>
      </c>
      <c r="I58" s="327">
        <v>180223</v>
      </c>
      <c r="J58" s="328">
        <v>20461</v>
      </c>
      <c r="K58" s="329">
        <v>-42.9</v>
      </c>
      <c r="L58" s="330">
        <v>57803</v>
      </c>
      <c r="M58" s="331">
        <v>4.8</v>
      </c>
      <c r="N58" s="332">
        <v>-47.7</v>
      </c>
    </row>
    <row r="59" spans="1:14">
      <c r="A59" s="248"/>
      <c r="B59" s="244"/>
      <c r="C59" s="244"/>
      <c r="D59" s="244"/>
      <c r="E59" s="244"/>
      <c r="F59" s="244"/>
      <c r="G59" s="310" t="s">
        <v>513</v>
      </c>
      <c r="H59" s="311"/>
      <c r="I59" s="319">
        <v>862132</v>
      </c>
      <c r="J59" s="320">
        <v>98271</v>
      </c>
      <c r="K59" s="321">
        <v>-52.3</v>
      </c>
      <c r="L59" s="322">
        <v>119685</v>
      </c>
      <c r="M59" s="323">
        <v>0</v>
      </c>
      <c r="N59" s="324">
        <v>-52.3</v>
      </c>
    </row>
    <row r="60" spans="1:14">
      <c r="A60" s="248"/>
      <c r="B60" s="244"/>
      <c r="C60" s="244"/>
      <c r="D60" s="244"/>
      <c r="E60" s="244"/>
      <c r="F60" s="244"/>
      <c r="G60" s="325"/>
      <c r="H60" s="326" t="s">
        <v>509</v>
      </c>
      <c r="I60" s="333">
        <v>154669</v>
      </c>
      <c r="J60" s="328">
        <v>17630</v>
      </c>
      <c r="K60" s="329">
        <v>-13.8</v>
      </c>
      <c r="L60" s="330">
        <v>68464</v>
      </c>
      <c r="M60" s="331">
        <v>18.399999999999999</v>
      </c>
      <c r="N60" s="332">
        <v>-32.200000000000003</v>
      </c>
    </row>
    <row r="61" spans="1:14">
      <c r="A61" s="248"/>
      <c r="B61" s="244"/>
      <c r="C61" s="244"/>
      <c r="D61" s="244"/>
      <c r="E61" s="244"/>
      <c r="F61" s="244"/>
      <c r="G61" s="310" t="s">
        <v>514</v>
      </c>
      <c r="H61" s="334"/>
      <c r="I61" s="335">
        <v>802766</v>
      </c>
      <c r="J61" s="336">
        <v>91219</v>
      </c>
      <c r="K61" s="337">
        <v>47.6</v>
      </c>
      <c r="L61" s="338">
        <v>109628</v>
      </c>
      <c r="M61" s="339">
        <v>3.3</v>
      </c>
      <c r="N61" s="324">
        <v>44.3</v>
      </c>
    </row>
    <row r="62" spans="1:14">
      <c r="A62" s="248"/>
      <c r="B62" s="244"/>
      <c r="C62" s="244"/>
      <c r="D62" s="244"/>
      <c r="E62" s="244"/>
      <c r="F62" s="244"/>
      <c r="G62" s="325"/>
      <c r="H62" s="326" t="s">
        <v>509</v>
      </c>
      <c r="I62" s="327">
        <v>220171</v>
      </c>
      <c r="J62" s="328">
        <v>25044</v>
      </c>
      <c r="K62" s="329">
        <v>0.5</v>
      </c>
      <c r="L62" s="330">
        <v>60482</v>
      </c>
      <c r="M62" s="331">
        <v>2.4</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14.9</v>
      </c>
      <c r="G47" s="12">
        <v>16.03</v>
      </c>
      <c r="H47" s="12">
        <v>18.41</v>
      </c>
      <c r="I47" s="12">
        <v>30.27</v>
      </c>
      <c r="J47" s="13">
        <v>29.84</v>
      </c>
    </row>
    <row r="48" spans="2:10" ht="57.75" customHeight="1">
      <c r="B48" s="14"/>
      <c r="C48" s="1141" t="s">
        <v>4</v>
      </c>
      <c r="D48" s="1141"/>
      <c r="E48" s="1142"/>
      <c r="F48" s="15">
        <v>2.52</v>
      </c>
      <c r="G48" s="16">
        <v>1.93</v>
      </c>
      <c r="H48" s="16">
        <v>1.73</v>
      </c>
      <c r="I48" s="16">
        <v>1.62</v>
      </c>
      <c r="J48" s="17">
        <v>4.84</v>
      </c>
    </row>
    <row r="49" spans="2:10" ht="57.75" customHeight="1" thickBot="1">
      <c r="B49" s="18"/>
      <c r="C49" s="1143" t="s">
        <v>5</v>
      </c>
      <c r="D49" s="1143"/>
      <c r="E49" s="1144"/>
      <c r="F49" s="19">
        <v>4.05</v>
      </c>
      <c r="G49" s="20">
        <v>10.45</v>
      </c>
      <c r="H49" s="20">
        <v>11.97</v>
      </c>
      <c r="I49" s="20">
        <v>11.29</v>
      </c>
      <c r="J49" s="21">
        <v>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t="s">
        <v>522</v>
      </c>
      <c r="G34" s="33" t="s">
        <v>523</v>
      </c>
      <c r="H34" s="33" t="s">
        <v>524</v>
      </c>
      <c r="I34" s="33" t="s">
        <v>525</v>
      </c>
      <c r="J34" s="34" t="s">
        <v>526</v>
      </c>
      <c r="K34" s="22"/>
      <c r="L34" s="22"/>
      <c r="M34" s="22"/>
      <c r="N34" s="22"/>
      <c r="O34" s="22"/>
      <c r="P34" s="22"/>
    </row>
    <row r="35" spans="1:16" ht="39" customHeight="1">
      <c r="A35" s="22"/>
      <c r="B35" s="35"/>
      <c r="C35" s="1145" t="s">
        <v>527</v>
      </c>
      <c r="D35" s="1146"/>
      <c r="E35" s="1147"/>
      <c r="F35" s="36">
        <v>19.02</v>
      </c>
      <c r="G35" s="37">
        <v>17.48</v>
      </c>
      <c r="H35" s="37">
        <v>14.86</v>
      </c>
      <c r="I35" s="37">
        <v>13.33</v>
      </c>
      <c r="J35" s="38">
        <v>12.84</v>
      </c>
      <c r="K35" s="22"/>
      <c r="L35" s="22"/>
      <c r="M35" s="22"/>
      <c r="N35" s="22"/>
      <c r="O35" s="22"/>
      <c r="P35" s="22"/>
    </row>
    <row r="36" spans="1:16" ht="39" customHeight="1">
      <c r="A36" s="22"/>
      <c r="B36" s="35"/>
      <c r="C36" s="1145" t="s">
        <v>528</v>
      </c>
      <c r="D36" s="1146"/>
      <c r="E36" s="1147"/>
      <c r="F36" s="36">
        <v>3.35</v>
      </c>
      <c r="G36" s="37">
        <v>2.71</v>
      </c>
      <c r="H36" s="37">
        <v>2.38</v>
      </c>
      <c r="I36" s="37">
        <v>2.2999999999999998</v>
      </c>
      <c r="J36" s="38">
        <v>5.51</v>
      </c>
      <c r="K36" s="22"/>
      <c r="L36" s="22"/>
      <c r="M36" s="22"/>
      <c r="N36" s="22"/>
      <c r="O36" s="22"/>
      <c r="P36" s="22"/>
    </row>
    <row r="37" spans="1:16" ht="39" customHeight="1">
      <c r="A37" s="22"/>
      <c r="B37" s="35"/>
      <c r="C37" s="1145" t="s">
        <v>529</v>
      </c>
      <c r="D37" s="1146"/>
      <c r="E37" s="1147"/>
      <c r="F37" s="36">
        <v>0.35</v>
      </c>
      <c r="G37" s="37">
        <v>0.36</v>
      </c>
      <c r="H37" s="37">
        <v>0.54</v>
      </c>
      <c r="I37" s="37">
        <v>0.04</v>
      </c>
      <c r="J37" s="38">
        <v>0.25</v>
      </c>
      <c r="K37" s="22"/>
      <c r="L37" s="22"/>
      <c r="M37" s="22"/>
      <c r="N37" s="22"/>
      <c r="O37" s="22"/>
      <c r="P37" s="22"/>
    </row>
    <row r="38" spans="1:16" ht="39" customHeight="1">
      <c r="A38" s="22"/>
      <c r="B38" s="35"/>
      <c r="C38" s="1145" t="s">
        <v>530</v>
      </c>
      <c r="D38" s="1146"/>
      <c r="E38" s="1147"/>
      <c r="F38" s="36">
        <v>2.0699999999999998</v>
      </c>
      <c r="G38" s="37">
        <v>1.68</v>
      </c>
      <c r="H38" s="37">
        <v>1.54</v>
      </c>
      <c r="I38" s="37">
        <v>0.74</v>
      </c>
      <c r="J38" s="38">
        <v>0.03</v>
      </c>
      <c r="K38" s="22"/>
      <c r="L38" s="22"/>
      <c r="M38" s="22"/>
      <c r="N38" s="22"/>
      <c r="O38" s="22"/>
      <c r="P38" s="22"/>
    </row>
    <row r="39" spans="1:16" ht="39" customHeight="1">
      <c r="A39" s="22"/>
      <c r="B39" s="35"/>
      <c r="C39" s="1145" t="s">
        <v>531</v>
      </c>
      <c r="D39" s="1146"/>
      <c r="E39" s="1147"/>
      <c r="F39" s="36">
        <v>0</v>
      </c>
      <c r="G39" s="37">
        <v>0</v>
      </c>
      <c r="H39" s="37">
        <v>0</v>
      </c>
      <c r="I39" s="37">
        <v>0.02</v>
      </c>
      <c r="J39" s="38">
        <v>0.03</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535</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SheetLayoutView="55" workbookViewId="0">
      <selection activeCell="M45" sqref="M45:M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602</v>
      </c>
      <c r="L45" s="60">
        <v>524</v>
      </c>
      <c r="M45" s="60">
        <v>475</v>
      </c>
      <c r="N45" s="60">
        <v>356</v>
      </c>
      <c r="O45" s="61">
        <v>377</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181</v>
      </c>
      <c r="L48" s="64">
        <v>173</v>
      </c>
      <c r="M48" s="64">
        <v>107</v>
      </c>
      <c r="N48" s="64">
        <v>104</v>
      </c>
      <c r="O48" s="65">
        <v>101</v>
      </c>
      <c r="P48" s="48"/>
      <c r="Q48" s="48"/>
      <c r="R48" s="48"/>
      <c r="S48" s="48"/>
      <c r="T48" s="48"/>
      <c r="U48" s="48"/>
    </row>
    <row r="49" spans="1:21" ht="30.75" customHeight="1">
      <c r="A49" s="48"/>
      <c r="B49" s="1163"/>
      <c r="C49" s="1164"/>
      <c r="D49" s="62"/>
      <c r="E49" s="1155" t="s">
        <v>16</v>
      </c>
      <c r="F49" s="1155"/>
      <c r="G49" s="1155"/>
      <c r="H49" s="1155"/>
      <c r="I49" s="1155"/>
      <c r="J49" s="1156"/>
      <c r="K49" s="63">
        <v>42</v>
      </c>
      <c r="L49" s="64">
        <v>43</v>
      </c>
      <c r="M49" s="64">
        <v>37</v>
      </c>
      <c r="N49" s="64">
        <v>36</v>
      </c>
      <c r="O49" s="65">
        <v>32</v>
      </c>
      <c r="P49" s="48"/>
      <c r="Q49" s="48"/>
      <c r="R49" s="48"/>
      <c r="S49" s="48"/>
      <c r="T49" s="48"/>
      <c r="U49" s="48"/>
    </row>
    <row r="50" spans="1:21" ht="30.75" customHeight="1">
      <c r="A50" s="48"/>
      <c r="B50" s="1163"/>
      <c r="C50" s="1164"/>
      <c r="D50" s="62"/>
      <c r="E50" s="1155" t="s">
        <v>17</v>
      </c>
      <c r="F50" s="1155"/>
      <c r="G50" s="1155"/>
      <c r="H50" s="1155"/>
      <c r="I50" s="1155"/>
      <c r="J50" s="1156"/>
      <c r="K50" s="63">
        <v>1</v>
      </c>
      <c r="L50" s="64">
        <v>1</v>
      </c>
      <c r="M50" s="64">
        <v>0</v>
      </c>
      <c r="N50" s="64">
        <v>0</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481</v>
      </c>
      <c r="L52" s="64">
        <v>487</v>
      </c>
      <c r="M52" s="64">
        <v>458</v>
      </c>
      <c r="N52" s="64">
        <v>445</v>
      </c>
      <c r="O52" s="65">
        <v>471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345</v>
      </c>
      <c r="L53" s="69">
        <v>254</v>
      </c>
      <c r="M53" s="69">
        <v>161</v>
      </c>
      <c r="N53" s="69">
        <v>51</v>
      </c>
      <c r="O53" s="70">
        <v>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2016-04-21T04:05:57Z</cp:lastPrinted>
  <dcterms:created xsi:type="dcterms:W3CDTF">2016-02-15T01:51:32Z</dcterms:created>
  <dcterms:modified xsi:type="dcterms:W3CDTF">2016-04-21T04:10:07Z</dcterms:modified>
</cp:coreProperties>
</file>