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20\zaisei\財政係\H28年度ファイル\★メール添付ファイル\160330【依頼】平成26年度財政状況資料集の作成及び提出について★\03県への提出\"/>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BW39" i="9" s="1"/>
  <c r="BW40" i="9" s="1"/>
  <c r="CO34" i="9" l="1"/>
</calcChain>
</file>

<file path=xl/sharedStrings.xml><?xml version="1.0" encoding="utf-8"?>
<sst xmlns="http://schemas.openxmlformats.org/spreadsheetml/2006/main" count="1037" uniqueCount="549">
  <si>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</si>
  <si>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</si>
  <si>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</si>
  <si>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</si>
  <si>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</si>
  <si>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</si>
  <si>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</si>
  <si>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</si>
  <si>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</si>
  <si>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</si>
  <si>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</si>
  <si>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</si>
  <si>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</si>
  <si>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</si>
  <si>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</si>
  <si>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</si>
  <si>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</si>
  <si>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</si>
  <si>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</si>
  <si>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</si>
  <si>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</si>
  <si>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</si>
  <si>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</si>
  <si>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</si>
  <si>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</si>
  <si>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</si>
  <si>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</si>
  <si>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</si>
  <si>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</si>
  <si>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</si>
  <si>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</si>
  <si>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</si>
  <si>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</si>
  <si>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</si>
  <si>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</si>
  <si>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</si>
  <si>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</si>
  <si>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</si>
  <si>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</si>
  <si>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</si>
  <si>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</si>
  <si>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</si>
  <si>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</si>
  <si>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</si>
  <si>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</si>
  <si>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</si>
  <si>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</si>
  <si>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</si>
  <si>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</si>
  <si>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</si>
  <si>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</si>
  <si>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</si>
  <si>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</si>
  <si>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</si>
  <si>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</si>
  <si>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</si>
  <si>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</si>
  <si>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</si>
  <si>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</si>
  <si>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</si>
  <si>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</si>
  <si>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</si>
  <si>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</si>
  <si>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</si>
  <si>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</si>
  <si>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</si>
  <si>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</si>
  <si>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</si>
  <si>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</si>
  <si>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</si>
  <si>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</si>
  <si>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</si>
  <si>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</si>
  <si>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</si>
  <si>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</si>
  <si>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</si>
  <si>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</si>
  <si>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</si>
  <si>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</si>
  <si>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</si>
  <si>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</si>
  <si>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</si>
  <si>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</si>
  <si>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</si>
  <si>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</si>
  <si>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</si>
  <si>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</si>
  <si>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</si>
  <si>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</si>
  <si>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</si>
  <si>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</si>
  <si>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</si>
  <si>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</si>
  <si>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</si>
  <si>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</si>
  <si>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</si>
  <si>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</si>
  <si>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</si>
  <si>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</si>
  <si>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</si>
  <si>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</si>
  <si>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</si>
  <si>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</si>
  <si>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</si>
  <si>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</si>
  <si>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</si>
  <si>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</si>
  <si>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</si>
  <si>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</si>
  <si>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</si>
  <si>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</si>
  <si>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</si>
  <si>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</si>
  <si>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</si>
  <si>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</si>
  <si>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</si>
  <si>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</si>
  <si>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</si>
  <si>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</si>
  <si>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</si>
  <si>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</si>
  <si>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</si>
  <si>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</si>
  <si>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</si>
  <si>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</si>
  <si>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</si>
  <si>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</si>
  <si>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</si>
  <si>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</si>
  <si>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</si>
  <si>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</si>
  <si>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</si>
  <si>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</si>
  <si>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</si>
  <si>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</si>
  <si>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</si>
  <si>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</si>
  <si>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</si>
  <si>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</si>
  <si>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</si>
  <si>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</si>
  <si>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</si>
  <si>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</si>
  <si>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</si>
  <si>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</si>
  <si>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</si>
  <si>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</si>
  <si>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</si>
  <si>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</si>
  <si>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</si>
  <si>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</si>
  <si>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</si>
  <si>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</si>
  <si>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</si>
  <si>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</si>
  <si>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</si>
  <si>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</si>
  <si>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</si>
  <si>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</si>
  <si>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</si>
  <si>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</si>
  <si>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</si>
  <si>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</si>
  <si>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</si>
  <si>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</si>
  <si>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</si>
  <si>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</si>
  <si>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</si>
  <si>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</si>
  <si>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</si>
  <si>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</si>
  <si>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</si>
  <si>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</si>
  <si>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</si>
  <si>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</si>
  <si>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</si>
  <si>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</si>
  <si>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</si>
  <si>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</si>
  <si>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</si>
  <si>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</si>
  <si>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</si>
  <si>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</si>
  <si>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</si>
  <si>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</si>
  <si>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</si>
  <si>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</si>
  <si>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</si>
  <si>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</si>
  <si>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</si>
  <si>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</si>
  <si>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</si>
  <si>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</si>
  <si>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</si>
  <si>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</si>
  <si>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奈良県田原本町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</si>
  <si>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</si>
  <si>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</si>
  <si>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</si>
  <si>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</si>
  <si>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</si>
  <si>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</si>
  <si>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</si>
  <si>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</si>
  <si>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</si>
  <si>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</si>
  <si>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</si>
  <si>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</si>
  <si>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</si>
  <si>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</si>
  <si>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</si>
  <si>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</si>
  <si>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</si>
  <si>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</si>
  <si>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</si>
  <si>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</si>
  <si>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</si>
  <si>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</si>
  <si>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</si>
  <si>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</si>
  <si>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</si>
  <si>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</si>
  <si>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</si>
  <si>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</si>
  <si>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</si>
  <si>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</si>
  <si>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</si>
  <si>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</si>
  <si>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</si>
  <si>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</si>
  <si>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</si>
  <si>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</si>
  <si>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</si>
  <si>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</si>
  <si>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</si>
  <si>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</si>
  <si>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</si>
  <si>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</si>
  <si>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</si>
  <si>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</si>
  <si>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</si>
  <si>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</si>
  <si>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</si>
  <si>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</si>
  <si>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</si>
  <si>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</si>
  <si>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</si>
  <si>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</si>
  <si>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</si>
  <si>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</si>
  <si>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</si>
  <si>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</si>
  <si>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</si>
  <si>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</si>
  <si>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</si>
  <si>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</si>
  <si>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</si>
  <si>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</si>
  <si>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</si>
  <si>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</si>
  <si>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</si>
  <si>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</si>
  <si>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</si>
  <si>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</si>
  <si>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</si>
  <si>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</si>
  <si>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</si>
  <si>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</si>
  <si>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</si>
  <si>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</si>
  <si>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</si>
  <si>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</si>
  <si>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</si>
  <si>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</si>
  <si>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</si>
  <si>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</si>
  <si>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</si>
  <si>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</si>
  <si>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</si>
  <si>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</si>
  <si>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</si>
  <si>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</si>
  <si>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</si>
  <si>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</si>
  <si>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</si>
  <si>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</si>
  <si>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</si>
  <si>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</si>
  <si>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</si>
  <si>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</si>
  <si>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</si>
  <si>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</si>
  <si>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</si>
  <si>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</si>
  <si>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</si>
  <si>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</si>
  <si>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</si>
  <si>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</si>
  <si>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</si>
  <si>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</si>
  <si>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</si>
  <si>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</si>
  <si>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</si>
  <si>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</si>
  <si>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</si>
  <si>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</si>
  <si>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</si>
  <si>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</si>
  <si>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</si>
  <si>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</si>
  <si>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</si>
  <si>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</si>
  <si>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</si>
  <si>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</si>
  <si>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</si>
  <si>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</si>
  <si>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</si>
  <si>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</si>
  <si>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</si>
  <si>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</si>
  <si>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</si>
  <si>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</si>
  <si>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</si>
  <si>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</si>
  <si>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</si>
  <si>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</si>
  <si>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</si>
  <si>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</si>
  <si>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</si>
  <si>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</si>
  <si>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</si>
  <si>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</si>
  <si>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</si>
  <si>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</si>
  <si>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</si>
  <si>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</si>
  <si>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</si>
  <si>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</si>
  <si>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</si>
  <si>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</si>
  <si>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</si>
  <si>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</si>
  <si>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</si>
  <si>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</si>
  <si>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</si>
  <si>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</si>
  <si>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</si>
  <si>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奈良県田原本町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</si>
  <si>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</si>
  <si>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</si>
  <si>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</si>
  <si>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</si>
  <si>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</si>
  <si>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</si>
  <si>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</si>
  <si>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</si>
  <si>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</si>
  <si>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</si>
  <si>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</si>
  <si>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</si>
  <si>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</si>
  <si>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</si>
  <si>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</si>
  <si>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</si>
  <si>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</si>
  <si>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</si>
  <si>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</si>
  <si>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</si>
  <si>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</si>
  <si>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</si>
  <si>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</si>
  <si>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</si>
  <si>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</si>
  <si>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</si>
  <si>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</si>
  <si>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</si>
  <si>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</si>
  <si>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</si>
  <si>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</si>
  <si>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</si>
  <si>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</si>
  <si>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</si>
  <si>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</si>
  <si>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</si>
  <si>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</si>
  <si>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</si>
  <si>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</si>
  <si>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</si>
  <si>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</si>
  <si>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</si>
  <si>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</si>
  <si>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</si>
  <si>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</si>
  <si>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</si>
  <si>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</si>
  <si>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</si>
  <si>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</si>
  <si>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</si>
  <si>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</si>
  <si>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</si>
  <si>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</si>
  <si>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</si>
  <si>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</si>
  <si>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</si>
  <si>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</si>
  <si>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</si>
  <si>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</si>
  <si>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</si>
  <si>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</si>
  <si>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</si>
  <si>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</si>
  <si>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</si>
  <si>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</si>
  <si>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</si>
  <si>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</si>
  <si>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</si>
  <si>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</si>
  <si>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</si>
  <si>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</si>
  <si>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</si>
  <si>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</si>
  <si>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</si>
  <si>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</si>
  <si>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</si>
  <si>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</si>
  <si>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</si>
  <si>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</si>
  <si>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</si>
  <si>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</si>
  <si>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</si>
  <si>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</si>
  <si>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</si>
  <si>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</si>
  <si>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</si>
  <si>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</si>
  <si>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</si>
  <si>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</si>
  <si>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</si>
  <si>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</si>
  <si>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</si>
  <si>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</si>
  <si>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</si>
  <si>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</si>
  <si>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</si>
  <si>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</si>
  <si>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</si>
  <si>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</si>
  <si>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</si>
  <si>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</si>
  <si>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</si>
  <si>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</si>
  <si>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</si>
  <si>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</si>
  <si>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</si>
  <si>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</si>
  <si>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</si>
  <si>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</si>
  <si>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</si>
  <si>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</si>
  <si>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</si>
  <si>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</si>
  <si>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</si>
  <si>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</si>
  <si>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</si>
  <si>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</si>
  <si>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</si>
  <si>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</si>
  <si>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</si>
  <si>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</si>
  <si>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</si>
  <si>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</si>
  <si>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</si>
  <si>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</si>
  <si>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</si>
  <si>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</si>
  <si>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</si>
  <si>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</si>
  <si>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</si>
  <si>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</si>
  <si>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</si>
  <si>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</si>
  <si>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</si>
  <si>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</si>
  <si>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</si>
  <si>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</si>
  <si>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</si>
  <si>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</si>
  <si>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</si>
  <si>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</si>
  <si>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</si>
  <si>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</si>
  <si>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</si>
  <si>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</si>
  <si>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</si>
  <si>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</si>
  <si>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</si>
  <si>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</si>
  <si>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</si>
  <si>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</si>
  <si>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</si>
  <si>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</si>
  <si>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</si>
  <si>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</si>
  <si>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</si>
  <si>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</si>
  <si>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</si>
  <si>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</si>
  <si>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</si>
  <si>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</si>
  <si>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</si>
  <si>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</si>
  <si>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</si>
  <si>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</si>
  <si>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</si>
  <si>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</si>
  <si>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</si>
  <si>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</si>
  <si>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</si>
  <si>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</si>
  <si>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</si>
  <si>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</si>
  <si>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</si>
  <si>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</si>
  <si>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</si>
  <si>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</si>
  <si>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</si>
  <si>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</si>
  <si>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</si>
  <si>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</si>
  <si>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</si>
  <si>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国民健康保険特別会計</t>
  </si>
  <si>
    <t>介護保険特別会計</t>
  </si>
  <si>
    <t>磯城郡介護認定審査会共同設置特別会計</t>
  </si>
  <si>
    <t>後期高齢者医療特別会計</t>
  </si>
  <si>
    <t>住宅新築資金等貸付事業特別会計</t>
  </si>
  <si>
    <t>公共下水道事業特別会計</t>
  </si>
  <si>
    <t>その他会計（赤字）</t>
  </si>
  <si>
    <t>その他会計（黒字）</t>
  </si>
  <si>
    <t>○</t>
    <phoneticPr fontId="2"/>
  </si>
  <si>
    <t>田原本町土地開発公社</t>
    <rPh sb="0" eb="4">
      <t>タワラモトチョウ</t>
    </rPh>
    <rPh sb="4" eb="6">
      <t>トチ</t>
    </rPh>
    <rPh sb="6" eb="8">
      <t>カイハツ</t>
    </rPh>
    <rPh sb="8" eb="10">
      <t>コウシャ</t>
    </rPh>
    <phoneticPr fontId="2"/>
  </si>
  <si>
    <t>-</t>
    <phoneticPr fontId="2"/>
  </si>
  <si>
    <t>奈良県市町村総合事務組合</t>
    <rPh sb="0" eb="2">
      <t>ナラ</t>
    </rPh>
    <rPh sb="2" eb="3">
      <t>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</si>
  <si>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</si>
  <si>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2"/>
  </si>
  <si>
    <t>国保中央病院組合</t>
    <rPh sb="0" eb="2">
      <t>コクホ</t>
    </rPh>
    <rPh sb="2" eb="4">
      <t>チュウオウ</t>
    </rPh>
    <rPh sb="4" eb="6">
      <t>ビョウイン</t>
    </rPh>
    <rPh sb="6" eb="8">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</si>
  <si>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</si>
  <si>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</si>
  <si>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2">
      <t>ナラ</t>
    </rPh>
    <rPh sb="2" eb="3">
      <t>ケン</t>
    </rPh>
    <rPh sb="3" eb="5">
      <t>コウイキ</t>
    </rPh>
    <rPh sb="5" eb="7">
      <t>ショウボウ</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</si>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</sst>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23873</c:v>
                </c:pt>
                <c:pt idx="1">
                  <c:v>30195</c:v>
                </c:pt>
                <c:pt idx="2">
                  <c:v>18626</c:v>
                </c:pt>
                <c:pt idx="3">
                  <c:v>21790</c:v>
                </c:pt>
                <c:pt idx="4">
                  <c:v>35340</c:v>
                </c:pt>
              </c:numCache>
            </c:numRef>
          </c:val>
          <c:smooth val="0"/>
        </c:ser>
        <c:dLbls>
          <c:showLegendKey val="0"/>
          <c:showVal val="0"/>
          <c:showCatName val="0"/>
          <c:showSerName val="0"/>
          <c:showPercent val="0"/>
          <c:showBubbleSize val="0"/>
        </c:dLbls>
        <c:marker val="1"/>
        <c:smooth val="0"/>
        <c:axId val="338285320"/>
        <c:axId val="338285712"/>
      </c:lineChart>
      <c:catAx>
        <c:axId val="338285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285712"/>
        <c:crosses val="autoZero"/>
        <c:auto val="1"/>
        <c:lblAlgn val="ctr"/>
        <c:lblOffset val="100"/>
        <c:tickLblSkip val="1"/>
        <c:tickMarkSkip val="1"/>
        <c:noMultiLvlLbl val="0"/>
      </c:catAx>
      <c:valAx>
        <c:axId val="338285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285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7.48</c:v>
                </c:pt>
                <c:pt idx="1">
                  <c:v>6.84</c:v>
                </c:pt>
                <c:pt idx="2">
                  <c:v>9.68</c:v>
                </c:pt>
                <c:pt idx="3">
                  <c:v>12.63</c:v>
                </c:pt>
                <c:pt idx="4">
                  <c:v>12.62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12.33</c:v>
                </c:pt>
                <c:pt idx="1">
                  <c:v>13.99</c:v>
                </c:pt>
                <c:pt idx="2">
                  <c:v>19.66</c:v>
                </c:pt>
                <c:pt idx="3">
                  <c:v>26.85</c:v>
                </c:pt>
                <c:pt idx="4">
                  <c:v>31.23</c:v>
                </c:pt>
              </c:numCache>
            </c:numRef>
          </c:val>
        </c:ser>
        <c:dLbls>
          <c:showLegendKey val="0"/>
          <c:showVal val="0"/>
          <c:showCatName val="0"/>
          <c:showSerName val="0"/>
          <c:showPercent val="0"/>
          <c:showBubbleSize val="0"/>
        </c:dLbls>
        <c:gapWidth val="250"/>
        <c:overlap val="100"/>
        <c:axId val="338281400"/>
        <c:axId val="33828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c:v>
                </c:pt>
                <c:pt idx="1">
                  <c:v>0.68</c:v>
                </c:pt>
                <c:pt idx="2">
                  <c:v>8.3800000000000008</c:v>
                </c:pt>
                <c:pt idx="3">
                  <c:v>10.41</c:v>
                </c:pt>
                <c:pt idx="4">
                  <c:v>4.3499999999999996</c:v>
                </c:pt>
              </c:numCache>
            </c:numRef>
          </c:val>
          <c:smooth val="0"/>
        </c:ser>
        <c:dLbls>
          <c:showLegendKey val="0"/>
          <c:showVal val="0"/>
          <c:showCatName val="0"/>
          <c:showSerName val="0"/>
          <c:showPercent val="0"/>
          <c:showBubbleSize val="0"/>
        </c:dLbls>
        <c:marker val="1"/>
        <c:smooth val="0"/>
        <c:axId val="338281400"/>
        <c:axId val="338281008"/>
      </c:lineChart>
      <c:catAx>
        <c:axId val="33828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281008"/>
        <c:crosses val="autoZero"/>
        <c:auto val="1"/>
        <c:lblAlgn val="ctr"/>
        <c:lblOffset val="100"/>
        <c:tickLblSkip val="1"/>
        <c:tickMarkSkip val="1"/>
        <c:noMultiLvlLbl val="0"/>
      </c:catAx>
      <c:valAx>
        <c:axId val="33828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8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0.08</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磯城郡介護認定審査会共同設置特別会計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0.26</c:v>
                </c:pt>
                <c:pt idx="4">
                  <c:v>#N/A</c:v>
                </c:pt>
                <c:pt idx="5">
                  <c:v>0.26</c:v>
                </c:pt>
                <c:pt idx="6">
                  <c:v>#N/A</c:v>
                </c:pt>
                <c:pt idx="7">
                  <c:v>0.31</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3.77</c:v>
                </c:pt>
                <c:pt idx="2">
                  <c:v>#N/A</c:v>
                </c:pt>
                <c:pt idx="3">
                  <c:v>5.37</c:v>
                </c:pt>
                <c:pt idx="4">
                  <c:v>#N/A</c:v>
                </c:pt>
                <c:pt idx="5">
                  <c:v>6.64</c:v>
                </c:pt>
                <c:pt idx="6">
                  <c:v>#N/A</c:v>
                </c:pt>
                <c:pt idx="7">
                  <c:v>7.23</c:v>
                </c:pt>
                <c:pt idx="8">
                  <c:v>#N/A</c:v>
                </c:pt>
                <c:pt idx="9">
                  <c:v>6.88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4.67</c:v>
                </c:pt>
                <c:pt idx="2">
                  <c:v>#N/A</c:v>
                </c:pt>
                <c:pt idx="3">
                  <c:v>5.58</c:v>
                </c:pt>
                <c:pt idx="4">
                  <c:v>#N/A</c:v>
                </c:pt>
                <c:pt idx="5">
                  <c:v>6.52</c:v>
                </c:pt>
                <c:pt idx="6">
                  <c:v>#N/A</c:v>
                </c:pt>
                <c:pt idx="7">
                  <c:v>7.22</c:v>
                </c:pt>
                <c:pt idx="8">
                  <c:v>#N/A</c:v>
                </c:pt>
                <c:pt idx="9">
                  <c:v>8.44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7.47</c:v>
                </c:pt>
                <c:pt idx="2">
                  <c:v>#N/A</c:v>
                </c:pt>
                <c:pt idx="3">
                  <c:v>6.74</c:v>
                </c:pt>
                <c:pt idx="4">
                  <c:v>#N/A</c:v>
                </c:pt>
                <c:pt idx="5">
                  <c:v>9.68</c:v>
                </c:pt>
                <c:pt idx="6">
                  <c:v>#N/A</c:v>
                </c:pt>
                <c:pt idx="7">
                  <c:v>12.62</c:v>
                </c:pt>
                <c:pt idx="8">
                  <c:v>#N/A</c:v>
                </c:pt>
                <c:pt idx="9">
                  <c:v>12.6</c:v>
                </c:pt>
              </c:numCache>
            </c:numRef>
          </c:val>
        </c:ser>
        <c:dLbls>
          <c:showLegendKey val="0"/>
          <c:showVal val="0"/>
          <c:showCatName val="0"/>
          <c:showSerName val="0"/>
          <c:showPercent val="0"/>
          <c:showBubbleSize val="0"/>
        </c:dLbls>
        <c:gapWidth val="150"/>
        <c:overlap val="100"/>
        <c:axId val="338279832"/>
        <c:axId val="338290416"/>
      </c:barChart>
      <c:catAx>
        <c:axId val="33827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290416"/>
        <c:crosses val="autoZero"/>
        <c:auto val="1"/>
        <c:lblAlgn val="ctr"/>
        <c:lblOffset val="100"/>
        <c:tickLblSkip val="1"/>
        <c:tickMarkSkip val="1"/>
        <c:noMultiLvlLbl val="0"/>
      </c:catAx>
      <c:valAx>
        <c:axId val="33829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79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1550</c:v>
                </c:pt>
                <c:pt idx="5">
                  <c:v>1481</c:v>
                </c:pt>
                <c:pt idx="8">
                  <c:v>1438</c:v>
                </c:pt>
                <c:pt idx="11">
                  <c:v>1384</c:v>
                </c:pt>
                <c:pt idx="14">
                  <c:v>1436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95</c:v>
                </c:pt>
                <c:pt idx="3">
                  <c:v>99</c:v>
                </c:pt>
                <c:pt idx="6">
                  <c:v>99</c:v>
                </c:pt>
                <c:pt idx="9">
                  <c:v>97</c:v>
                </c:pt>
                <c:pt idx="12">
                  <c:v>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399</c:v>
                </c:pt>
                <c:pt idx="3">
                  <c:v>406</c:v>
                </c:pt>
                <c:pt idx="6">
                  <c:v>417</c:v>
                </c:pt>
                <c:pt idx="9">
                  <c:v>398</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1612</c:v>
                </c:pt>
                <c:pt idx="3">
                  <c:v>1454</c:v>
                </c:pt>
                <c:pt idx="6">
                  <c:v>1341</c:v>
                </c:pt>
                <c:pt idx="9">
                  <c:v>1254</c:v>
                </c:pt>
                <c:pt idx="12">
                  <c:v>1300</c:v>
                </c:pt>
              </c:numCache>
            </c:numRef>
          </c:val>
        </c:ser>
        <c:dLbls>
          <c:showLegendKey val="0"/>
          <c:showVal val="0"/>
          <c:showCatName val="0"/>
          <c:showSerName val="0"/>
          <c:showPercent val="0"/>
          <c:showBubbleSize val="0"/>
        </c:dLbls>
        <c:gapWidth val="100"/>
        <c:overlap val="100"/>
        <c:axId val="338280616"/>
        <c:axId val="338290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557</c:v>
                </c:pt>
                <c:pt idx="2">
                  <c:v>#N/A</c:v>
                </c:pt>
                <c:pt idx="3">
                  <c:v>#N/A</c:v>
                </c:pt>
                <c:pt idx="4">
                  <c:v>478</c:v>
                </c:pt>
                <c:pt idx="5">
                  <c:v>#N/A</c:v>
                </c:pt>
                <c:pt idx="6">
                  <c:v>#N/A</c:v>
                </c:pt>
                <c:pt idx="7">
                  <c:v>419</c:v>
                </c:pt>
                <c:pt idx="8">
                  <c:v>#N/A</c:v>
                </c:pt>
                <c:pt idx="9">
                  <c:v>#N/A</c:v>
                </c:pt>
                <c:pt idx="10">
                  <c:v>365</c:v>
                </c:pt>
                <c:pt idx="11">
                  <c:v>#N/A</c:v>
                </c:pt>
                <c:pt idx="12">
                  <c:v>#N/A</c:v>
                </c:pt>
                <c:pt idx="13">
                  <c:v>341</c:v>
                </c:pt>
                <c:pt idx="14">
                  <c:v>#N/A</c:v>
                </c:pt>
              </c:numCache>
            </c:numRef>
          </c:val>
          <c:smooth val="0"/>
        </c:ser>
        <c:dLbls>
          <c:showLegendKey val="0"/>
          <c:showVal val="0"/>
          <c:showCatName val="0"/>
          <c:showSerName val="0"/>
          <c:showPercent val="0"/>
          <c:showBubbleSize val="0"/>
        </c:dLbls>
        <c:marker val="1"/>
        <c:smooth val="0"/>
        <c:axId val="338280616"/>
        <c:axId val="338290024"/>
      </c:lineChart>
      <c:catAx>
        <c:axId val="33828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290024"/>
        <c:crosses val="autoZero"/>
        <c:auto val="1"/>
        <c:lblAlgn val="ctr"/>
        <c:lblOffset val="100"/>
        <c:tickLblSkip val="1"/>
        <c:tickMarkSkip val="1"/>
        <c:noMultiLvlLbl val="0"/>
      </c:catAx>
      <c:valAx>
        <c:axId val="338290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8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14362</c:v>
                </c:pt>
                <c:pt idx="5">
                  <c:v>14312</c:v>
                </c:pt>
                <c:pt idx="8">
                  <c:v>14172</c:v>
                </c:pt>
                <c:pt idx="11">
                  <c:v>14242</c:v>
                </c:pt>
                <c:pt idx="14">
                  <c:v>13955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3303</c:v>
                </c:pt>
                <c:pt idx="5">
                  <c:v>2692</c:v>
                </c:pt>
                <c:pt idx="8">
                  <c:v>2480</c:v>
                </c:pt>
                <c:pt idx="11">
                  <c:v>2240</c:v>
                </c:pt>
                <c:pt idx="14">
                  <c:v>2090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2939</c:v>
                </c:pt>
                <c:pt idx="5">
                  <c:v>3145</c:v>
                </c:pt>
                <c:pt idx="8">
                  <c:v>3464</c:v>
                </c:pt>
                <c:pt idx="11">
                  <c:v>3902</c:v>
                </c:pt>
                <c:pt idx="14">
                  <c:v>3961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2639</c:v>
                </c:pt>
                <c:pt idx="3">
                  <c:v>2647</c:v>
                </c:pt>
                <c:pt idx="6">
                  <c:v>2652</c:v>
                </c:pt>
                <c:pt idx="9">
                  <c:v>2450</c:v>
                </c:pt>
                <c:pt idx="12">
                  <c:v>2524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817</c:v>
                </c:pt>
                <c:pt idx="3">
                  <c:v>766</c:v>
                </c:pt>
                <c:pt idx="6">
                  <c:v>742</c:v>
                </c:pt>
                <c:pt idx="9">
                  <c:v>1169</c:v>
                </c:pt>
                <c:pt idx="12">
                  <c:v>1163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8493</c:v>
                </c:pt>
                <c:pt idx="3">
                  <c:v>8285</c:v>
                </c:pt>
                <c:pt idx="6">
                  <c:v>8040</c:v>
                </c:pt>
                <c:pt idx="9">
                  <c:v>7938</c:v>
                </c:pt>
                <c:pt idx="12">
                  <c:v>7764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26</c:v>
                </c:pt>
                <c:pt idx="6">
                  <c:v>0</c:v>
                </c:pt>
                <c:pt idx="9">
                  <c:v>1</c:v>
                </c:pt>
                <c:pt idx="12">
                  <c:v>208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12591</c:v>
                </c:pt>
                <c:pt idx="3">
                  <c:v>12090</c:v>
                </c:pt>
                <c:pt idx="6">
                  <c:v>11649</c:v>
                </c:pt>
                <c:pt idx="9">
                  <c:v>11387</c:v>
                </c:pt>
                <c:pt idx="12">
                  <c:v>10860</c:v>
                </c:pt>
              </c:numCache>
            </c:numRef>
          </c:val>
        </c:ser>
        <c:dLbls>
          <c:showLegendKey val="0"/>
          <c:showVal val="0"/>
          <c:showCatName val="0"/>
          <c:showSerName val="0"/>
          <c:showPercent val="0"/>
          <c:showBubbleSize val="0"/>
        </c:dLbls>
        <c:gapWidth val="100"/>
        <c:overlap val="100"/>
        <c:axId val="338288456"/>
        <c:axId val="338283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3937</c:v>
                </c:pt>
                <c:pt idx="2">
                  <c:v>#N/A</c:v>
                </c:pt>
                <c:pt idx="3">
                  <c:v>#N/A</c:v>
                </c:pt>
                <c:pt idx="4">
                  <c:v>3666</c:v>
                </c:pt>
                <c:pt idx="5">
                  <c:v>#N/A</c:v>
                </c:pt>
                <c:pt idx="6">
                  <c:v>#N/A</c:v>
                </c:pt>
                <c:pt idx="7">
                  <c:v>2967</c:v>
                </c:pt>
                <c:pt idx="8">
                  <c:v>#N/A</c:v>
                </c:pt>
                <c:pt idx="9">
                  <c:v>#N/A</c:v>
                </c:pt>
                <c:pt idx="10">
                  <c:v>2562</c:v>
                </c:pt>
                <c:pt idx="11">
                  <c:v>#N/A</c:v>
                </c:pt>
                <c:pt idx="12">
                  <c:v>#N/A</c:v>
                </c:pt>
                <c:pt idx="13">
                  <c:v>2512</c:v>
                </c:pt>
                <c:pt idx="14">
                  <c:v>#N/A</c:v>
                </c:pt>
              </c:numCache>
            </c:numRef>
          </c:val>
          <c:smooth val="0"/>
        </c:ser>
        <c:dLbls>
          <c:showLegendKey val="0"/>
          <c:showVal val="0"/>
          <c:showCatName val="0"/>
          <c:showSerName val="0"/>
          <c:showPercent val="0"/>
          <c:showBubbleSize val="0"/>
        </c:dLbls>
        <c:marker val="1"/>
        <c:smooth val="0"/>
        <c:axId val="338288456"/>
        <c:axId val="338283752"/>
      </c:lineChart>
      <c:catAx>
        <c:axId val="338288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283752"/>
        <c:crosses val="autoZero"/>
        <c:auto val="1"/>
        <c:lblAlgn val="ctr"/>
        <c:lblOffset val="100"/>
        <c:tickLblSkip val="1"/>
        <c:tickMarkSkip val="1"/>
        <c:noMultiLvlLbl val="0"/>
      </c:catAx>
      <c:valAx>
        <c:axId val="338283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88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32,719
32,552
21.09
11,582,077
10,647,631
878,233
6,956,904
10,860,278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類似団体と比較すると、分子である基準財政収入額が少なく、一方の分母である基準財政需要額が多い状態が続いていることから、財政力指数は類似団体平均を下回っている。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今後も税収の確保などの財政基盤の強化を図っていく。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7" name="直線コネクタ 66"/>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95250</xdr:rowOff>
    </xdr:to>
    <xdr:cxnSp macro="">
      <xdr:nvCxnSpPr>
        <xdr:cNvPr id="73" name="直線コネクタ 72"/>
        <xdr:cNvCxnSpPr/>
      </xdr:nvCxnSpPr>
      <xdr:spPr>
        <a:xfrm>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6" name="直線コネクタ 75"/>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7"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3" name="テキスト ボックス 92"/>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4" name="円/楕円 93"/>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77205</xdr:rowOff>
    </xdr:from>
    <xdr:ext cx="762000" cy="259045"/>
    <xdr:sp macro="" textlink="">
      <xdr:nvSpPr>
        <xdr:cNvPr id="95" name="テキスト ボックス 94"/>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分母（経常一般財源）は、町税や配当割交付金、地方消費税交付金の増、普通交付税や臨時財政対策債の減により、総額で約</a:t>
          </a:r>
          <a:r>
            <a:rPr lang="en-US" altLang="ja-JP" sz="1100">
              <a:solidFill>
                <a:schemeClr val="dk1"/>
              </a:solidFill>
              <a:effectLst/>
              <a:latin typeface="+mn-lt"/>
              <a:ea typeface="+mn-ea"/>
              <a:cs typeface="+mn-cs"/>
            </a:rPr>
            <a:t>1,800</a:t>
          </a:r>
          <a:r>
            <a:rPr lang="ja-JP" altLang="ja-JP" sz="1100">
              <a:solidFill>
                <a:schemeClr val="dk1"/>
              </a:solidFill>
              <a:effectLst/>
              <a:latin typeface="+mn-lt"/>
              <a:ea typeface="+mn-ea"/>
              <a:cs typeface="+mn-cs"/>
            </a:rPr>
            <a:t>万円の増となった。分子（経常経費充当一般財源）は、物件費や繰出金、公債費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補助費等の増により、総額で約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3,800</a:t>
          </a:r>
          <a:r>
            <a:rPr lang="ja-JP" altLang="ja-JP" sz="1100">
              <a:solidFill>
                <a:schemeClr val="dk1"/>
              </a:solidFill>
              <a:effectLst/>
              <a:latin typeface="+mn-lt"/>
              <a:ea typeface="+mn-ea"/>
              <a:cs typeface="+mn-cs"/>
            </a:rPr>
            <a:t>万円の増となった。その結果、経常収支比率は前年度に比べ</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今後も行財政改革を基本に事務事業の削減・見直しを一層進め、これまで以上に経常経費の抑制に努める。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65</xdr:row>
      <xdr:rowOff>36830</xdr:rowOff>
    </xdr:to>
    <xdr:cxnSp macro="">
      <xdr:nvCxnSpPr>
        <xdr:cNvPr id="128" name="直線コネクタ 127"/>
        <xdr:cNvCxnSpPr/>
      </xdr:nvCxnSpPr>
      <xdr:spPr>
        <a:xfrm>
          <a:off x="4114800" y="1102664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53848</xdr:rowOff>
    </xdr:to>
    <xdr:cxnSp macro="">
      <xdr:nvCxnSpPr>
        <xdr:cNvPr id="131" name="直線コネクタ 130"/>
        <xdr:cNvCxnSpPr/>
      </xdr:nvCxnSpPr>
      <xdr:spPr>
        <a:xfrm>
          <a:off x="3225800" y="1101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64</xdr:row>
      <xdr:rowOff>39370</xdr:rowOff>
    </xdr:to>
    <xdr:cxnSp macro="">
      <xdr:nvCxnSpPr>
        <xdr:cNvPr id="134" name="直線コネクタ 133"/>
        <xdr:cNvCxnSpPr/>
      </xdr:nvCxnSpPr>
      <xdr:spPr>
        <a:xfrm>
          <a:off x="2336800" y="10968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63</xdr:row>
      <xdr:rowOff>167386</xdr:rowOff>
    </xdr:to>
    <xdr:cxnSp macro="">
      <xdr:nvCxnSpPr>
        <xdr:cNvPr id="137" name="直線コネクタ 136"/>
        <xdr:cNvCxnSpPr/>
      </xdr:nvCxnSpPr>
      <xdr:spPr>
        <a:xfrm>
          <a:off x="1447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7" name="円/楕円 146"/>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8"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49" name="円/楕円 148"/>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89425</xdr:rowOff>
    </xdr:from>
    <xdr:ext cx="736600" cy="259045"/>
    <xdr:sp macro="" textlink="">
      <xdr:nvSpPr>
        <xdr:cNvPr id="150" name="テキスト ボックス 149"/>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1" name="円/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3" name="円/楕円 152"/>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4" name="テキスト ボックス 153"/>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5" name="円/楕円 154"/>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6" name="テキスト ボックス 155"/>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前年度に比べると増加したものの、人件費、物件費等いずれも類似団体平均を下回っている。今後も引き続き、予算枠配分方式による物件費の抑制や定員適性化計画に基づく職員数の適正化を進めていく。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132415</xdr:rowOff>
    </xdr:from>
    <xdr:to>
      <xdr:col>7</xdr:col>
      <xdr:colOff>152400</xdr:colOff>
      <xdr:row>82</xdr:row>
      <xdr:rowOff>136485</xdr:rowOff>
    </xdr:to>
    <xdr:cxnSp macro="">
      <xdr:nvCxnSpPr>
        <xdr:cNvPr id="191" name="直線コネクタ 190"/>
        <xdr:cNvCxnSpPr/>
      </xdr:nvCxnSpPr>
      <xdr:spPr>
        <a:xfrm>
          <a:off x="4114800" y="14191315"/>
          <a:ext cx="8382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89601</xdr:rowOff>
    </xdr:from>
    <xdr:to>
      <xdr:col>6</xdr:col>
      <xdr:colOff>0</xdr:colOff>
      <xdr:row>82</xdr:row>
      <xdr:rowOff>132415</xdr:rowOff>
    </xdr:to>
    <xdr:cxnSp macro="">
      <xdr:nvCxnSpPr>
        <xdr:cNvPr id="194" name="直線コネクタ 193"/>
        <xdr:cNvCxnSpPr/>
      </xdr:nvCxnSpPr>
      <xdr:spPr>
        <a:xfrm>
          <a:off x="3225800" y="14148501"/>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89601</xdr:rowOff>
    </xdr:from>
    <xdr:to>
      <xdr:col>4</xdr:col>
      <xdr:colOff>482600</xdr:colOff>
      <xdr:row>82</xdr:row>
      <xdr:rowOff>121822</xdr:rowOff>
    </xdr:to>
    <xdr:cxnSp macro="">
      <xdr:nvCxnSpPr>
        <xdr:cNvPr id="197" name="直線コネクタ 196"/>
        <xdr:cNvCxnSpPr/>
      </xdr:nvCxnSpPr>
      <xdr:spPr>
        <a:xfrm flipV="1">
          <a:off x="2336800" y="14148501"/>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110384</xdr:rowOff>
    </xdr:from>
    <xdr:to>
      <xdr:col>3</xdr:col>
      <xdr:colOff>279400</xdr:colOff>
      <xdr:row>82</xdr:row>
      <xdr:rowOff>121822</xdr:rowOff>
    </xdr:to>
    <xdr:cxnSp macro="">
      <xdr:nvCxnSpPr>
        <xdr:cNvPr id="200" name="直線コネクタ 199"/>
        <xdr:cNvCxnSpPr/>
      </xdr:nvCxnSpPr>
      <xdr:spPr>
        <a:xfrm>
          <a:off x="1447800" y="14169284"/>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85685</xdr:rowOff>
    </xdr:from>
    <xdr:to>
      <xdr:col>7</xdr:col>
      <xdr:colOff>203200</xdr:colOff>
      <xdr:row>83</xdr:row>
      <xdr:rowOff>15835</xdr:rowOff>
    </xdr:to>
    <xdr:sp macro="" textlink="">
      <xdr:nvSpPr>
        <xdr:cNvPr id="210" name="円/楕円 209"/>
        <xdr:cNvSpPr/>
      </xdr:nvSpPr>
      <xdr:spPr>
        <a:xfrm>
          <a:off x="4902200" y="141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102212</xdr:rowOff>
    </xdr:from>
    <xdr:ext cx="762000" cy="259045"/>
    <xdr:sp macro="" textlink="">
      <xdr:nvSpPr>
        <xdr:cNvPr id="211" name="人件費・物件費等の状況該当値テキスト"/>
        <xdr:cNvSpPr txBox="1"/>
      </xdr:nvSpPr>
      <xdr:spPr>
        <a:xfrm>
          <a:off x="5041900" y="1398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81615</xdr:rowOff>
    </xdr:from>
    <xdr:to>
      <xdr:col>6</xdr:col>
      <xdr:colOff>50800</xdr:colOff>
      <xdr:row>83</xdr:row>
      <xdr:rowOff>11765</xdr:rowOff>
    </xdr:to>
    <xdr:sp macro="" textlink="">
      <xdr:nvSpPr>
        <xdr:cNvPr id="212" name="円/楕円 211"/>
        <xdr:cNvSpPr/>
      </xdr:nvSpPr>
      <xdr:spPr>
        <a:xfrm>
          <a:off x="4064000" y="141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21942</xdr:rowOff>
    </xdr:from>
    <xdr:ext cx="736600" cy="259045"/>
    <xdr:sp macro="" textlink="">
      <xdr:nvSpPr>
        <xdr:cNvPr id="213" name="テキスト ボックス 212"/>
        <xdr:cNvSpPr txBox="1"/>
      </xdr:nvSpPr>
      <xdr:spPr>
        <a:xfrm>
          <a:off x="3733800" y="1390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38801</xdr:rowOff>
    </xdr:from>
    <xdr:to>
      <xdr:col>4</xdr:col>
      <xdr:colOff>533400</xdr:colOff>
      <xdr:row>82</xdr:row>
      <xdr:rowOff>140401</xdr:rowOff>
    </xdr:to>
    <xdr:sp macro="" textlink="">
      <xdr:nvSpPr>
        <xdr:cNvPr id="214" name="円/楕円 213"/>
        <xdr:cNvSpPr/>
      </xdr:nvSpPr>
      <xdr:spPr>
        <a:xfrm>
          <a:off x="3175000" y="140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150578</xdr:rowOff>
    </xdr:from>
    <xdr:ext cx="762000" cy="259045"/>
    <xdr:sp macro="" textlink="">
      <xdr:nvSpPr>
        <xdr:cNvPr id="215" name="テキスト ボックス 214"/>
        <xdr:cNvSpPr txBox="1"/>
      </xdr:nvSpPr>
      <xdr:spPr>
        <a:xfrm>
          <a:off x="2844800" y="1386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71022</xdr:rowOff>
    </xdr:from>
    <xdr:to>
      <xdr:col>3</xdr:col>
      <xdr:colOff>330200</xdr:colOff>
      <xdr:row>83</xdr:row>
      <xdr:rowOff>1172</xdr:rowOff>
    </xdr:to>
    <xdr:sp macro="" textlink="">
      <xdr:nvSpPr>
        <xdr:cNvPr id="216" name="円/楕円 215"/>
        <xdr:cNvSpPr/>
      </xdr:nvSpPr>
      <xdr:spPr>
        <a:xfrm>
          <a:off x="2286000" y="141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11349</xdr:rowOff>
    </xdr:from>
    <xdr:ext cx="762000" cy="259045"/>
    <xdr:sp macro="" textlink="">
      <xdr:nvSpPr>
        <xdr:cNvPr id="217" name="テキスト ボックス 216"/>
        <xdr:cNvSpPr txBox="1"/>
      </xdr:nvSpPr>
      <xdr:spPr>
        <a:xfrm>
          <a:off x="1955800" y="1389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59584</xdr:rowOff>
    </xdr:from>
    <xdr:to>
      <xdr:col>2</xdr:col>
      <xdr:colOff>127000</xdr:colOff>
      <xdr:row>82</xdr:row>
      <xdr:rowOff>161184</xdr:rowOff>
    </xdr:to>
    <xdr:sp macro="" textlink="">
      <xdr:nvSpPr>
        <xdr:cNvPr id="218" name="円/楕円 217"/>
        <xdr:cNvSpPr/>
      </xdr:nvSpPr>
      <xdr:spPr>
        <a:xfrm>
          <a:off x="1397000" y="141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171361</xdr:rowOff>
    </xdr:from>
    <xdr:ext cx="762000" cy="259045"/>
    <xdr:sp macro="" textlink="">
      <xdr:nvSpPr>
        <xdr:cNvPr id="219" name="テキスト ボックス 218"/>
        <xdr:cNvSpPr txBox="1"/>
      </xdr:nvSpPr>
      <xdr:spPr>
        <a:xfrm>
          <a:off x="1066800" y="138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年以降、主査以上の昇格について試験制度を導入し、昇給運用の適性化を進めてきたため、類似団体平均を下回っている。今後も、給与制度運用の適性化に努める。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81</xdr:row>
      <xdr:rowOff>131536</xdr:rowOff>
    </xdr:to>
    <xdr:cxnSp macro="">
      <xdr:nvCxnSpPr>
        <xdr:cNvPr id="255" name="直線コネクタ 254"/>
        <xdr:cNvCxnSpPr/>
      </xdr:nvCxnSpPr>
      <xdr:spPr>
        <a:xfrm>
          <a:off x="16179800" y="140074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86</xdr:row>
      <xdr:rowOff>32657</xdr:rowOff>
    </xdr:to>
    <xdr:cxnSp macro="">
      <xdr:nvCxnSpPr>
        <xdr:cNvPr id="258" name="直線コネクタ 257"/>
        <xdr:cNvCxnSpPr/>
      </xdr:nvCxnSpPr>
      <xdr:spPr>
        <a:xfrm flipV="1">
          <a:off x="15290800" y="14007495"/>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32657</xdr:rowOff>
    </xdr:from>
    <xdr:to>
      <xdr:col>22</xdr:col>
      <xdr:colOff>203200</xdr:colOff>
      <xdr:row>87</xdr:row>
      <xdr:rowOff>159959</xdr:rowOff>
    </xdr:to>
    <xdr:cxnSp macro="">
      <xdr:nvCxnSpPr>
        <xdr:cNvPr id="261" name="直線コネクタ 260"/>
        <xdr:cNvCxnSpPr/>
      </xdr:nvCxnSpPr>
      <xdr:spPr>
        <a:xfrm flipV="1">
          <a:off x="14401800" y="1477735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87</xdr:row>
      <xdr:rowOff>159959</xdr:rowOff>
    </xdr:to>
    <xdr:cxnSp macro="">
      <xdr:nvCxnSpPr>
        <xdr:cNvPr id="264" name="直線コネクタ 263"/>
        <xdr:cNvCxnSpPr/>
      </xdr:nvCxnSpPr>
      <xdr:spPr>
        <a:xfrm>
          <a:off x="13512800" y="13961534"/>
          <a:ext cx="889000" cy="1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4" name="円/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5"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76" name="円/楕円 275"/>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77" name="テキスト ボックス 276"/>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153307</xdr:rowOff>
    </xdr:from>
    <xdr:to>
      <xdr:col>22</xdr:col>
      <xdr:colOff>254000</xdr:colOff>
      <xdr:row>86</xdr:row>
      <xdr:rowOff>83457</xdr:rowOff>
    </xdr:to>
    <xdr:sp macro="" textlink="">
      <xdr:nvSpPr>
        <xdr:cNvPr id="278" name="円/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93634</xdr:rowOff>
    </xdr:from>
    <xdr:ext cx="762000" cy="259045"/>
    <xdr:sp macro="" textlink="">
      <xdr:nvSpPr>
        <xdr:cNvPr id="279" name="テキスト ボックス 27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109159</xdr:rowOff>
    </xdr:from>
    <xdr:to>
      <xdr:col>21</xdr:col>
      <xdr:colOff>50800</xdr:colOff>
      <xdr:row>88</xdr:row>
      <xdr:rowOff>39309</xdr:rowOff>
    </xdr:to>
    <xdr:sp macro="" textlink="">
      <xdr:nvSpPr>
        <xdr:cNvPr id="280" name="円/楕円 279"/>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81" name="テキスト ボックス 280"/>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23284</xdr:rowOff>
    </xdr:from>
    <xdr:to>
      <xdr:col>19</xdr:col>
      <xdr:colOff>533400</xdr:colOff>
      <xdr:row>81</xdr:row>
      <xdr:rowOff>124884</xdr:rowOff>
    </xdr:to>
    <xdr:sp macro="" textlink="">
      <xdr:nvSpPr>
        <xdr:cNvPr id="282" name="円/楕円 281"/>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135061</xdr:rowOff>
    </xdr:from>
    <xdr:ext cx="762000" cy="259045"/>
    <xdr:sp macro="" textlink="">
      <xdr:nvSpPr>
        <xdr:cNvPr id="283" name="テキスト ボックス 282"/>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平均値を上回る状態が続いているが、主な要因は同規模団体に比べて図書館の規模が大きいこと、学校・幼稚園数が多いことなどが挙げられる。今後も、定員適正化計画を基に、職員数の適正化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94343</xdr:rowOff>
    </xdr:from>
    <xdr:to>
      <xdr:col>24</xdr:col>
      <xdr:colOff>558800</xdr:colOff>
      <xdr:row>60</xdr:row>
      <xdr:rowOff>112728</xdr:rowOff>
    </xdr:to>
    <xdr:cxnSp macro="">
      <xdr:nvCxnSpPr>
        <xdr:cNvPr id="320" name="直線コネクタ 319"/>
        <xdr:cNvCxnSpPr/>
      </xdr:nvCxnSpPr>
      <xdr:spPr>
        <a:xfrm>
          <a:off x="16179800" y="1038134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112728</xdr:rowOff>
    </xdr:to>
    <xdr:cxnSp macro="">
      <xdr:nvCxnSpPr>
        <xdr:cNvPr id="323" name="直線コネクタ 322"/>
        <xdr:cNvCxnSpPr/>
      </xdr:nvCxnSpPr>
      <xdr:spPr>
        <a:xfrm flipV="1">
          <a:off x="15290800" y="1038134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112728</xdr:rowOff>
    </xdr:from>
    <xdr:to>
      <xdr:col>22</xdr:col>
      <xdr:colOff>203200</xdr:colOff>
      <xdr:row>60</xdr:row>
      <xdr:rowOff>133410</xdr:rowOff>
    </xdr:to>
    <xdr:cxnSp macro="">
      <xdr:nvCxnSpPr>
        <xdr:cNvPr id="326" name="直線コネクタ 325"/>
        <xdr:cNvCxnSpPr/>
      </xdr:nvCxnSpPr>
      <xdr:spPr>
        <a:xfrm flipV="1">
          <a:off x="14401800" y="1039972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133410</xdr:rowOff>
    </xdr:to>
    <xdr:cxnSp macro="">
      <xdr:nvCxnSpPr>
        <xdr:cNvPr id="329" name="直線コネクタ 328"/>
        <xdr:cNvCxnSpPr/>
      </xdr:nvCxnSpPr>
      <xdr:spPr>
        <a:xfrm>
          <a:off x="13512800" y="1040892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61928</xdr:rowOff>
    </xdr:from>
    <xdr:to>
      <xdr:col>24</xdr:col>
      <xdr:colOff>609600</xdr:colOff>
      <xdr:row>60</xdr:row>
      <xdr:rowOff>163528</xdr:rowOff>
    </xdr:to>
    <xdr:sp macro="" textlink="">
      <xdr:nvSpPr>
        <xdr:cNvPr id="339" name="円/楕円 338"/>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34005</xdr:rowOff>
    </xdr:from>
    <xdr:ext cx="762000" cy="259045"/>
    <xdr:sp macro="" textlink="">
      <xdr:nvSpPr>
        <xdr:cNvPr id="340" name="定員管理の状況該当値テキスト"/>
        <xdr:cNvSpPr txBox="1"/>
      </xdr:nvSpPr>
      <xdr:spPr>
        <a:xfrm>
          <a:off x="17106900" y="103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43543</xdr:rowOff>
    </xdr:from>
    <xdr:to>
      <xdr:col>23</xdr:col>
      <xdr:colOff>457200</xdr:colOff>
      <xdr:row>60</xdr:row>
      <xdr:rowOff>145143</xdr:rowOff>
    </xdr:to>
    <xdr:sp macro="" textlink="">
      <xdr:nvSpPr>
        <xdr:cNvPr id="341" name="円/楕円 340"/>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129920</xdr:rowOff>
    </xdr:from>
    <xdr:ext cx="736600" cy="259045"/>
    <xdr:sp macro="" textlink="">
      <xdr:nvSpPr>
        <xdr:cNvPr id="342" name="テキスト ボックス 341"/>
        <xdr:cNvSpPr txBox="1"/>
      </xdr:nvSpPr>
      <xdr:spPr>
        <a:xfrm>
          <a:off x="15798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61928</xdr:rowOff>
    </xdr:from>
    <xdr:to>
      <xdr:col>22</xdr:col>
      <xdr:colOff>254000</xdr:colOff>
      <xdr:row>60</xdr:row>
      <xdr:rowOff>163528</xdr:rowOff>
    </xdr:to>
    <xdr:sp macro="" textlink="">
      <xdr:nvSpPr>
        <xdr:cNvPr id="343" name="円/楕円 342"/>
        <xdr:cNvSpPr/>
      </xdr:nvSpPr>
      <xdr:spPr>
        <a:xfrm>
          <a:off x="15240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148305</xdr:rowOff>
    </xdr:from>
    <xdr:ext cx="762000" cy="259045"/>
    <xdr:sp macro="" textlink="">
      <xdr:nvSpPr>
        <xdr:cNvPr id="344" name="テキスト ボックス 343"/>
        <xdr:cNvSpPr txBox="1"/>
      </xdr:nvSpPr>
      <xdr:spPr>
        <a:xfrm>
          <a:off x="14909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82610</xdr:rowOff>
    </xdr:from>
    <xdr:to>
      <xdr:col>21</xdr:col>
      <xdr:colOff>50800</xdr:colOff>
      <xdr:row>61</xdr:row>
      <xdr:rowOff>12760</xdr:rowOff>
    </xdr:to>
    <xdr:sp macro="" textlink="">
      <xdr:nvSpPr>
        <xdr:cNvPr id="345" name="円/楕円 344"/>
        <xdr:cNvSpPr/>
      </xdr:nvSpPr>
      <xdr:spPr>
        <a:xfrm>
          <a:off x="14351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168987</xdr:rowOff>
    </xdr:from>
    <xdr:ext cx="762000" cy="259045"/>
    <xdr:sp macro="" textlink="">
      <xdr:nvSpPr>
        <xdr:cNvPr id="346" name="テキスト ボックス 345"/>
        <xdr:cNvSpPr txBox="1"/>
      </xdr:nvSpPr>
      <xdr:spPr>
        <a:xfrm>
          <a:off x="14020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7" name="円/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8" name="テキスト ボックス 347"/>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元利償還金は増加したものの、下水道事業や国保中央病院組合の起債の償還に対する繰出金・負担金が減少したことなどから、前年度に比べ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ポイント改善した。なお、類似団体と比べると元利償還金、繰出金とも上回っ</a:t>
          </a:r>
          <a:r>
            <a:rPr lang="ja-JP" altLang="en-US" sz="1100">
              <a:solidFill>
                <a:schemeClr val="dk1"/>
              </a:solidFill>
              <a:effectLst/>
              <a:latin typeface="+mn-lt"/>
              <a:ea typeface="+mn-ea"/>
              <a:cs typeface="+mn-cs"/>
            </a:rPr>
            <a:t>たが、交付税</a:t>
          </a:r>
          <a:r>
            <a:rPr lang="ja-JP" altLang="ja-JP" sz="1100">
              <a:solidFill>
                <a:schemeClr val="dk1"/>
              </a:solidFill>
              <a:effectLst/>
              <a:latin typeface="+mn-lt"/>
              <a:ea typeface="+mn-ea"/>
              <a:cs typeface="+mn-cs"/>
            </a:rPr>
            <a:t>算入公債費等を控いた実質的な公債費は類似団体平均を下回っている。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今後も、各種事業を計画的に実施していく中で、財源的に有利な起債を活用するなど、実質公債費比率の上昇の抑制に努める。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140546</xdr:rowOff>
    </xdr:to>
    <xdr:cxnSp macro="">
      <xdr:nvCxnSpPr>
        <xdr:cNvPr id="381" name="直線コネクタ 380"/>
        <xdr:cNvCxnSpPr/>
      </xdr:nvCxnSpPr>
      <xdr:spPr>
        <a:xfrm flipV="1">
          <a:off x="16179800" y="710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49530</xdr:rowOff>
    </xdr:to>
    <xdr:cxnSp macro="">
      <xdr:nvCxnSpPr>
        <xdr:cNvPr id="384" name="直線コネクタ 383"/>
        <xdr:cNvCxnSpPr/>
      </xdr:nvCxnSpPr>
      <xdr:spPr>
        <a:xfrm flipV="1">
          <a:off x="15290800" y="716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43</xdr:row>
      <xdr:rowOff>22860</xdr:rowOff>
    </xdr:to>
    <xdr:cxnSp macro="">
      <xdr:nvCxnSpPr>
        <xdr:cNvPr id="387" name="直線コネクタ 386"/>
        <xdr:cNvCxnSpPr/>
      </xdr:nvCxnSpPr>
      <xdr:spPr>
        <a:xfrm flipV="1">
          <a:off x="14401800" y="725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127423</xdr:rowOff>
    </xdr:to>
    <xdr:cxnSp macro="">
      <xdr:nvCxnSpPr>
        <xdr:cNvPr id="390" name="直線コネクタ 389"/>
        <xdr:cNvCxnSpPr/>
      </xdr:nvCxnSpPr>
      <xdr:spPr>
        <a:xfrm flipV="1">
          <a:off x="13512800" y="73952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0" name="円/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2" name="円/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30073</xdr:rowOff>
    </xdr:from>
    <xdr:ext cx="736600" cy="259045"/>
    <xdr:sp macro="" textlink="">
      <xdr:nvSpPr>
        <xdr:cNvPr id="403" name="テキスト ボックス 402"/>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4" name="円/楕円 403"/>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110507</xdr:rowOff>
    </xdr:from>
    <xdr:ext cx="762000" cy="259045"/>
    <xdr:sp macro="" textlink="">
      <xdr:nvSpPr>
        <xdr:cNvPr id="405" name="テキスト ボックス 404"/>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6" name="円/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8" name="円/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地方債残高の減や下水道事業の繰入の減などにより前年度に比べて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ポイント改善したものの、地方債残高は依然として類似団体を超過している。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今後、広域ごみ処理施設の新設に伴う地方債の活用</a:t>
          </a:r>
          <a:r>
            <a:rPr lang="ja-JP" altLang="en-US" sz="1100">
              <a:solidFill>
                <a:schemeClr val="dk1"/>
              </a:solidFill>
              <a:effectLst/>
              <a:latin typeface="+mn-lt"/>
              <a:ea typeface="+mn-ea"/>
              <a:cs typeface="+mn-cs"/>
            </a:rPr>
            <a:t>等に</a:t>
          </a:r>
          <a:r>
            <a:rPr lang="ja-JP" altLang="ja-JP" sz="1100">
              <a:solidFill>
                <a:schemeClr val="dk1"/>
              </a:solidFill>
              <a:effectLst/>
              <a:latin typeface="+mn-lt"/>
              <a:ea typeface="+mn-ea"/>
              <a:cs typeface="+mn-cs"/>
            </a:rPr>
            <a:t>より将来負担比率の上昇が見込まれることから、税収の強化や充当可能財源の確保など、より一層財政の健全化に取り組む必要がある。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151215</xdr:rowOff>
    </xdr:from>
    <xdr:to>
      <xdr:col>24</xdr:col>
      <xdr:colOff>558800</xdr:colOff>
      <xdr:row>15</xdr:row>
      <xdr:rowOff>155236</xdr:rowOff>
    </xdr:to>
    <xdr:cxnSp macro="">
      <xdr:nvCxnSpPr>
        <xdr:cNvPr id="443" name="直線コネクタ 442"/>
        <xdr:cNvCxnSpPr/>
      </xdr:nvCxnSpPr>
      <xdr:spPr>
        <a:xfrm flipV="1">
          <a:off x="16179800" y="272296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155236</xdr:rowOff>
    </xdr:from>
    <xdr:to>
      <xdr:col>23</xdr:col>
      <xdr:colOff>406400</xdr:colOff>
      <xdr:row>16</xdr:row>
      <xdr:rowOff>44111</xdr:rowOff>
    </xdr:to>
    <xdr:cxnSp macro="">
      <xdr:nvCxnSpPr>
        <xdr:cNvPr id="446" name="直線コネクタ 445"/>
        <xdr:cNvCxnSpPr/>
      </xdr:nvCxnSpPr>
      <xdr:spPr>
        <a:xfrm flipV="1">
          <a:off x="15290800" y="27269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44111</xdr:rowOff>
    </xdr:from>
    <xdr:to>
      <xdr:col>22</xdr:col>
      <xdr:colOff>203200</xdr:colOff>
      <xdr:row>16</xdr:row>
      <xdr:rowOff>135805</xdr:rowOff>
    </xdr:to>
    <xdr:cxnSp macro="">
      <xdr:nvCxnSpPr>
        <xdr:cNvPr id="449" name="直線コネクタ 448"/>
        <xdr:cNvCxnSpPr/>
      </xdr:nvCxnSpPr>
      <xdr:spPr>
        <a:xfrm flipV="1">
          <a:off x="14401800" y="278731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135805</xdr:rowOff>
    </xdr:from>
    <xdr:to>
      <xdr:col>21</xdr:col>
      <xdr:colOff>0</xdr:colOff>
      <xdr:row>16</xdr:row>
      <xdr:rowOff>160740</xdr:rowOff>
    </xdr:to>
    <xdr:cxnSp macro="">
      <xdr:nvCxnSpPr>
        <xdr:cNvPr id="452" name="直線コネクタ 451"/>
        <xdr:cNvCxnSpPr/>
      </xdr:nvCxnSpPr>
      <xdr:spPr>
        <a:xfrm flipV="1">
          <a:off x="13512800" y="287900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100415</xdr:rowOff>
    </xdr:from>
    <xdr:to>
      <xdr:col>24</xdr:col>
      <xdr:colOff>609600</xdr:colOff>
      <xdr:row>16</xdr:row>
      <xdr:rowOff>30565</xdr:rowOff>
    </xdr:to>
    <xdr:sp macro="" textlink="">
      <xdr:nvSpPr>
        <xdr:cNvPr id="462" name="円/楕円 461"/>
        <xdr:cNvSpPr/>
      </xdr:nvSpPr>
      <xdr:spPr>
        <a:xfrm>
          <a:off x="169672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72492</xdr:rowOff>
    </xdr:from>
    <xdr:ext cx="762000" cy="259045"/>
    <xdr:sp macro="" textlink="">
      <xdr:nvSpPr>
        <xdr:cNvPr id="463" name="将来負担の状況該当値テキスト"/>
        <xdr:cNvSpPr txBox="1"/>
      </xdr:nvSpPr>
      <xdr:spPr>
        <a:xfrm>
          <a:off x="17106900" y="26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104436</xdr:rowOff>
    </xdr:from>
    <xdr:to>
      <xdr:col>23</xdr:col>
      <xdr:colOff>457200</xdr:colOff>
      <xdr:row>16</xdr:row>
      <xdr:rowOff>34586</xdr:rowOff>
    </xdr:to>
    <xdr:sp macro="" textlink="">
      <xdr:nvSpPr>
        <xdr:cNvPr id="464" name="円/楕円 463"/>
        <xdr:cNvSpPr/>
      </xdr:nvSpPr>
      <xdr:spPr>
        <a:xfrm>
          <a:off x="16129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19363</xdr:rowOff>
    </xdr:from>
    <xdr:ext cx="736600" cy="259045"/>
    <xdr:sp macro="" textlink="">
      <xdr:nvSpPr>
        <xdr:cNvPr id="465" name="テキスト ボックス 464"/>
        <xdr:cNvSpPr txBox="1"/>
      </xdr:nvSpPr>
      <xdr:spPr>
        <a:xfrm>
          <a:off x="15798800" y="2762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164761</xdr:rowOff>
    </xdr:from>
    <xdr:to>
      <xdr:col>22</xdr:col>
      <xdr:colOff>254000</xdr:colOff>
      <xdr:row>16</xdr:row>
      <xdr:rowOff>94911</xdr:rowOff>
    </xdr:to>
    <xdr:sp macro="" textlink="">
      <xdr:nvSpPr>
        <xdr:cNvPr id="466" name="円/楕円 465"/>
        <xdr:cNvSpPr/>
      </xdr:nvSpPr>
      <xdr:spPr>
        <a:xfrm>
          <a:off x="15240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79688</xdr:rowOff>
    </xdr:from>
    <xdr:ext cx="762000" cy="259045"/>
    <xdr:sp macro="" textlink="">
      <xdr:nvSpPr>
        <xdr:cNvPr id="467" name="テキスト ボックス 466"/>
        <xdr:cNvSpPr txBox="1"/>
      </xdr:nvSpPr>
      <xdr:spPr>
        <a:xfrm>
          <a:off x="14909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85005</xdr:rowOff>
    </xdr:from>
    <xdr:to>
      <xdr:col>21</xdr:col>
      <xdr:colOff>50800</xdr:colOff>
      <xdr:row>17</xdr:row>
      <xdr:rowOff>15155</xdr:rowOff>
    </xdr:to>
    <xdr:sp macro="" textlink="">
      <xdr:nvSpPr>
        <xdr:cNvPr id="468" name="円/楕円 467"/>
        <xdr:cNvSpPr/>
      </xdr:nvSpPr>
      <xdr:spPr>
        <a:xfrm>
          <a:off x="14351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171382</xdr:rowOff>
    </xdr:from>
    <xdr:ext cx="762000" cy="259045"/>
    <xdr:sp macro="" textlink="">
      <xdr:nvSpPr>
        <xdr:cNvPr id="469" name="テキスト ボックス 468"/>
        <xdr:cNvSpPr txBox="1"/>
      </xdr:nvSpPr>
      <xdr:spPr>
        <a:xfrm>
          <a:off x="14020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109940</xdr:rowOff>
    </xdr:from>
    <xdr:to>
      <xdr:col>19</xdr:col>
      <xdr:colOff>533400</xdr:colOff>
      <xdr:row>17</xdr:row>
      <xdr:rowOff>40090</xdr:rowOff>
    </xdr:to>
    <xdr:sp macro="" textlink="">
      <xdr:nvSpPr>
        <xdr:cNvPr id="470" name="円/楕円 469"/>
        <xdr:cNvSpPr/>
      </xdr:nvSpPr>
      <xdr:spPr>
        <a:xfrm>
          <a:off x="13462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24867</xdr:rowOff>
    </xdr:from>
    <xdr:ext cx="762000" cy="259045"/>
    <xdr:sp macro="" textlink="">
      <xdr:nvSpPr>
        <xdr:cNvPr id="471" name="テキスト ボックス 470"/>
        <xdr:cNvSpPr txBox="1"/>
      </xdr:nvSpPr>
      <xdr:spPr>
        <a:xfrm>
          <a:off x="13131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32,719
32,552
21.09
11,582,077
10,647,631
878,233
6,956,904
10,860,278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時間外勤務手当や期末勤勉手当、地方公務員共済組合等負担金の増などにより、前年度に比べ</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a:t>
          </a:r>
        </a:p>
        <a:p>
          <a:r>
            <a:rPr lang="ja-JP" altLang="ja-JP" sz="1100">
              <a:solidFill>
                <a:schemeClr val="dk1"/>
              </a:solidFill>
              <a:effectLst/>
              <a:latin typeface="+mn-lt"/>
              <a:ea typeface="+mn-ea"/>
              <a:cs typeface="+mn-cs"/>
            </a:rPr>
            <a:t>　今後も、定員適性化計画を基に職員数の適性化を図り、人件費全体の抑制に努めていく。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74422</xdr:rowOff>
    </xdr:to>
    <xdr:cxnSp macro="">
      <xdr:nvCxnSpPr>
        <xdr:cNvPr id="62" name="直線コネクタ 61"/>
        <xdr:cNvCxnSpPr/>
      </xdr:nvCxnSpPr>
      <xdr:spPr>
        <a:xfrm>
          <a:off x="3987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78994</xdr:rowOff>
    </xdr:to>
    <xdr:cxnSp macro="">
      <xdr:nvCxnSpPr>
        <xdr:cNvPr id="65" name="直線コネクタ 64"/>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78994</xdr:rowOff>
    </xdr:to>
    <xdr:cxnSp macro="">
      <xdr:nvCxnSpPr>
        <xdr:cNvPr id="68" name="直線コネクタ 67"/>
        <xdr:cNvCxnSpPr/>
      </xdr:nvCxnSpPr>
      <xdr:spPr>
        <a:xfrm>
          <a:off x="2209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51562</xdr:rowOff>
    </xdr:to>
    <xdr:cxnSp macro="">
      <xdr:nvCxnSpPr>
        <xdr:cNvPr id="71" name="直線コネクタ 70"/>
        <xdr:cNvCxnSpPr/>
      </xdr:nvCxnSpPr>
      <xdr:spPr>
        <a:xfrm>
          <a:off x="1320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1" name="円/楕円 80"/>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2"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3" name="円/楕円 82"/>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4" name="テキスト ボックス 83"/>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5" name="円/楕円 84"/>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6" name="テキスト ボックス 85"/>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7" name="円/楕円 86"/>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88" name="テキスト ボックス 87"/>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89" name="円/楕円 88"/>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0" name="テキスト ボックス 89"/>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学校給食調理業務委託</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拡大や消費税率のアップなど</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今後も定期的な使用料・手数料の見直しによる収入確保や、予算枠配分方式の実施によるコスト削減に努めていく。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88138</xdr:rowOff>
    </xdr:to>
    <xdr:cxnSp macro="">
      <xdr:nvCxnSpPr>
        <xdr:cNvPr id="120" name="直線コネクタ 119"/>
        <xdr:cNvCxnSpPr/>
      </xdr:nvCxnSpPr>
      <xdr:spPr>
        <a:xfrm>
          <a:off x="15671800" y="2970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10414</xdr:rowOff>
    </xdr:from>
    <xdr:to>
      <xdr:col>22</xdr:col>
      <xdr:colOff>565150</xdr:colOff>
      <xdr:row>17</xdr:row>
      <xdr:rowOff>56134</xdr:rowOff>
    </xdr:to>
    <xdr:cxnSp macro="">
      <xdr:nvCxnSpPr>
        <xdr:cNvPr id="123" name="直線コネクタ 122"/>
        <xdr:cNvCxnSpPr/>
      </xdr:nvCxnSpPr>
      <xdr:spPr>
        <a:xfrm>
          <a:off x="14782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145288</xdr:rowOff>
    </xdr:from>
    <xdr:to>
      <xdr:col>21</xdr:col>
      <xdr:colOff>361950</xdr:colOff>
      <xdr:row>17</xdr:row>
      <xdr:rowOff>10414</xdr:rowOff>
    </xdr:to>
    <xdr:cxnSp macro="">
      <xdr:nvCxnSpPr>
        <xdr:cNvPr id="126" name="直線コネクタ 125"/>
        <xdr:cNvCxnSpPr/>
      </xdr:nvCxnSpPr>
      <xdr:spPr>
        <a:xfrm>
          <a:off x="13893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122428</xdr:rowOff>
    </xdr:from>
    <xdr:to>
      <xdr:col>20</xdr:col>
      <xdr:colOff>158750</xdr:colOff>
      <xdr:row>16</xdr:row>
      <xdr:rowOff>145288</xdr:rowOff>
    </xdr:to>
    <xdr:cxnSp macro="">
      <xdr:nvCxnSpPr>
        <xdr:cNvPr id="129" name="直線コネクタ 128"/>
        <xdr:cNvCxnSpPr/>
      </xdr:nvCxnSpPr>
      <xdr:spPr>
        <a:xfrm>
          <a:off x="13004800" y="2865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39" name="円/楕円 138"/>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53865</xdr:rowOff>
    </xdr:from>
    <xdr:ext cx="762000" cy="259045"/>
    <xdr:sp macro="" textlink="">
      <xdr:nvSpPr>
        <xdr:cNvPr id="140" name="物件費該当値テキスト"/>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1" name="円/楕円 140"/>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117111</xdr:rowOff>
    </xdr:from>
    <xdr:ext cx="736600" cy="259045"/>
    <xdr:sp macro="" textlink="">
      <xdr:nvSpPr>
        <xdr:cNvPr id="142" name="テキスト ボックス 141"/>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3" name="円/楕円 142"/>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4" name="テキスト ボックス 143"/>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94488</xdr:rowOff>
    </xdr:from>
    <xdr:to>
      <xdr:col>20</xdr:col>
      <xdr:colOff>209550</xdr:colOff>
      <xdr:row>17</xdr:row>
      <xdr:rowOff>24638</xdr:rowOff>
    </xdr:to>
    <xdr:sp macro="" textlink="">
      <xdr:nvSpPr>
        <xdr:cNvPr id="145" name="円/楕円 144"/>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46" name="テキスト ボックス 145"/>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47" name="円/楕円 146"/>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48" name="テキスト ボックス 147"/>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自立支援介護・訓練等給付費や障害児通所給付費、保育所運営費負担金などの伸びにより、前年度に比べ</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ポイント上昇した。今後も適正な支出に努めていく。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1" name="直線コネクタ 180"/>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31750</xdr:rowOff>
    </xdr:to>
    <xdr:cxnSp macro="">
      <xdr:nvCxnSpPr>
        <xdr:cNvPr id="184" name="直線コネクタ 183"/>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69850</xdr:rowOff>
    </xdr:to>
    <xdr:cxnSp macro="">
      <xdr:nvCxnSpPr>
        <xdr:cNvPr id="187" name="直線コネクタ 186"/>
        <xdr:cNvCxnSpPr/>
      </xdr:nvCxnSpPr>
      <xdr:spPr>
        <a:xfrm flipV="1">
          <a:off x="2209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69850</xdr:rowOff>
    </xdr:to>
    <xdr:cxnSp macro="">
      <xdr:nvCxnSpPr>
        <xdr:cNvPr id="190" name="直線コネクタ 189"/>
        <xdr:cNvCxnSpPr/>
      </xdr:nvCxnSpPr>
      <xdr:spPr>
        <a:xfrm>
          <a:off x="1320800" y="941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1"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04" name="円/楕円 203"/>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05" name="テキスト ボックス 204"/>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7" name="テキスト ボックス 20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08" name="円/楕円 207"/>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09" name="テキスト ボックス 20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ポイント上昇した主な要因は、特別会計（介護保険、公共下水道事業、国民健康保険）や後期高齢者医療広域連合への繰出金が増加したためである。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今後も繰出金の抑制に取り組み、普通会計の負担額を減らしていくよう努める。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74422</xdr:rowOff>
    </xdr:to>
    <xdr:cxnSp macro="">
      <xdr:nvCxnSpPr>
        <xdr:cNvPr id="239" name="直線コネクタ 238"/>
        <xdr:cNvCxnSpPr/>
      </xdr:nvCxnSpPr>
      <xdr:spPr>
        <a:xfrm>
          <a:off x="15671800" y="9815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28702</xdr:rowOff>
    </xdr:from>
    <xdr:to>
      <xdr:col>22</xdr:col>
      <xdr:colOff>565150</xdr:colOff>
      <xdr:row>57</xdr:row>
      <xdr:rowOff>42418</xdr:rowOff>
    </xdr:to>
    <xdr:cxnSp macro="">
      <xdr:nvCxnSpPr>
        <xdr:cNvPr id="242" name="直線コネクタ 241"/>
        <xdr:cNvCxnSpPr/>
      </xdr:nvCxnSpPr>
      <xdr:spPr>
        <a:xfrm>
          <a:off x="14782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28702</xdr:rowOff>
    </xdr:to>
    <xdr:cxnSp macro="">
      <xdr:nvCxnSpPr>
        <xdr:cNvPr id="245" name="直線コネクタ 244"/>
        <xdr:cNvCxnSpPr/>
      </xdr:nvCxnSpPr>
      <xdr:spPr>
        <a:xfrm>
          <a:off x="13893800" y="9773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1270</xdr:rowOff>
    </xdr:to>
    <xdr:cxnSp macro="">
      <xdr:nvCxnSpPr>
        <xdr:cNvPr id="248" name="直線コネクタ 247"/>
        <xdr:cNvCxnSpPr/>
      </xdr:nvCxnSpPr>
      <xdr:spPr>
        <a:xfrm>
          <a:off x="13004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58" name="円/楕円 257"/>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59"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0" name="円/楕円 259"/>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1" name="テキスト ボックス 260"/>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2" name="円/楕円 261"/>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3" name="テキスト ボックス 262"/>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4" name="円/楕円 26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65" name="テキスト ボックス 26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6" name="円/楕円 265"/>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7" name="テキスト ボックス 266"/>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奈良県広域消防組合への負担金の増などにより、前年度に比べ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ポイント上昇した。また、国保中央病院組合への負担金は昨年度に比べ減となったものの、類似団体平均を上回る要因となっている。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今後、団体等に対する補助金や協議会等の負担金について、事業効果や目的、団体の状況などを精査し、終期の設定や廃止・縮減に努める。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14986</xdr:rowOff>
    </xdr:to>
    <xdr:cxnSp macro="">
      <xdr:nvCxnSpPr>
        <xdr:cNvPr id="297" name="直線コネクタ 296"/>
        <xdr:cNvCxnSpPr/>
      </xdr:nvCxnSpPr>
      <xdr:spPr>
        <a:xfrm>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168148</xdr:rowOff>
    </xdr:to>
    <xdr:cxnSp macro="">
      <xdr:nvCxnSpPr>
        <xdr:cNvPr id="300" name="直線コネクタ 299"/>
        <xdr:cNvCxnSpPr/>
      </xdr:nvCxnSpPr>
      <xdr:spPr>
        <a:xfrm flipV="1">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5842</xdr:rowOff>
    </xdr:to>
    <xdr:cxnSp macro="">
      <xdr:nvCxnSpPr>
        <xdr:cNvPr id="303" name="直線コネクタ 302"/>
        <xdr:cNvCxnSpPr/>
      </xdr:nvCxnSpPr>
      <xdr:spPr>
        <a:xfrm flipV="1">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33274</xdr:rowOff>
    </xdr:to>
    <xdr:cxnSp macro="">
      <xdr:nvCxnSpPr>
        <xdr:cNvPr id="306" name="直線コネクタ 305"/>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6" name="円/楕円 31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1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18" name="円/楕円 31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9" name="テキスト ボックス 318"/>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2" name="円/楕円 32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3" name="テキスト ボックス 32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4" name="円/楕円 32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5" name="テキスト ボックス 32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ポイント上昇したものの、多額の借り入れを行った生涯学習センター建設事業（平成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年度完成）の償還のピークは過ぎており、比率は低下の傾向にある。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同センターに係る地方債の償還は平成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年以降に終了していく一方で、今後、広域ごみ処理施設の新設などに取り組んでいくことから、町全体として計画的な地方債の新規発行に努めていく。</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20320</xdr:rowOff>
    </xdr:from>
    <xdr:to>
      <xdr:col>7</xdr:col>
      <xdr:colOff>15875</xdr:colOff>
      <xdr:row>78</xdr:row>
      <xdr:rowOff>73661</xdr:rowOff>
    </xdr:to>
    <xdr:cxnSp macro="">
      <xdr:nvCxnSpPr>
        <xdr:cNvPr id="358" name="直線コネクタ 357"/>
        <xdr:cNvCxnSpPr/>
      </xdr:nvCxnSpPr>
      <xdr:spPr>
        <a:xfrm>
          <a:off x="3987800" y="13393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66039</xdr:rowOff>
    </xdr:to>
    <xdr:cxnSp macro="">
      <xdr:nvCxnSpPr>
        <xdr:cNvPr id="361" name="直線コネクタ 360"/>
        <xdr:cNvCxnSpPr/>
      </xdr:nvCxnSpPr>
      <xdr:spPr>
        <a:xfrm flipV="1">
          <a:off x="3098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104139</xdr:rowOff>
    </xdr:to>
    <xdr:cxnSp macro="">
      <xdr:nvCxnSpPr>
        <xdr:cNvPr id="364" name="直線コネクタ 363"/>
        <xdr:cNvCxnSpPr/>
      </xdr:nvCxnSpPr>
      <xdr:spPr>
        <a:xfrm flipV="1">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149861</xdr:rowOff>
    </xdr:to>
    <xdr:cxnSp macro="">
      <xdr:nvCxnSpPr>
        <xdr:cNvPr id="367" name="直線コネクタ 366"/>
        <xdr:cNvCxnSpPr/>
      </xdr:nvCxnSpPr>
      <xdr:spPr>
        <a:xfrm flipV="1">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77" name="円/楕円 376"/>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78"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79" name="円/楕円 378"/>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0" name="テキスト ボックス 379"/>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81" name="円/楕円 38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82" name="テキスト ボックス 38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3" name="円/楕円 382"/>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4" name="テキスト ボックス 38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5" name="円/楕円 38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6" name="テキスト ボックス 38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人件費や扶助費などすべての歳出において経常一般財源が増加したため、前年度より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ポイント上昇した。今後も引き続き経常経費の節減に努める。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101854</xdr:rowOff>
    </xdr:to>
    <xdr:cxnSp macro="">
      <xdr:nvCxnSpPr>
        <xdr:cNvPr id="417" name="直線コネクタ 416"/>
        <xdr:cNvCxnSpPr/>
      </xdr:nvCxnSpPr>
      <xdr:spPr>
        <a:xfrm>
          <a:off x="15671800" y="13189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76</xdr:row>
      <xdr:rowOff>159004</xdr:rowOff>
    </xdr:to>
    <xdr:cxnSp macro="">
      <xdr:nvCxnSpPr>
        <xdr:cNvPr id="420" name="直線コネクタ 419"/>
        <xdr:cNvCxnSpPr/>
      </xdr:nvCxnSpPr>
      <xdr:spPr>
        <a:xfrm>
          <a:off x="14782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117856</xdr:rowOff>
    </xdr:to>
    <xdr:cxnSp macro="">
      <xdr:nvCxnSpPr>
        <xdr:cNvPr id="423" name="直線コネクタ 422"/>
        <xdr:cNvCxnSpPr/>
      </xdr:nvCxnSpPr>
      <xdr:spPr>
        <a:xfrm>
          <a:off x="13893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53848</xdr:rowOff>
    </xdr:to>
    <xdr:cxnSp macro="">
      <xdr:nvCxnSpPr>
        <xdr:cNvPr id="426" name="直線コネクタ 425"/>
        <xdr:cNvCxnSpPr/>
      </xdr:nvCxnSpPr>
      <xdr:spPr>
        <a:xfrm>
          <a:off x="13004800" y="130246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36" name="円/楕円 435"/>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37"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38" name="円/楕円 437"/>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39" name="テキスト ボックス 438"/>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0" name="円/楕円 439"/>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153433</xdr:rowOff>
    </xdr:from>
    <xdr:ext cx="762000" cy="259045"/>
    <xdr:sp macro="" textlink="">
      <xdr:nvSpPr>
        <xdr:cNvPr id="441" name="テキスト ボックス 440"/>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2" name="円/楕円 44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43" name="テキスト ボックス 44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44" name="円/楕円 443"/>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45" name="テキスト ボックス 444"/>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奈良県田原本町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33905</xdr:rowOff>
    </xdr:from>
    <xdr:to>
      <xdr:col>4</xdr:col>
      <xdr:colOff>1117600</xdr:colOff>
      <xdr:row>18</xdr:row>
      <xdr:rowOff>75010</xdr:rowOff>
    </xdr:to>
    <xdr:cxnSp macro="">
      <xdr:nvCxnSpPr>
        <xdr:cNvPr id="52" name="直線コネクタ 51"/>
        <xdr:cNvCxnSpPr/>
      </xdr:nvCxnSpPr>
      <xdr:spPr bwMode="auto">
        <a:xfrm flipV="1">
          <a:off x="5003800" y="3167630"/>
          <a:ext cx="647700" cy="4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39435</xdr:rowOff>
    </xdr:from>
    <xdr:to>
      <xdr:col>4</xdr:col>
      <xdr:colOff>469900</xdr:colOff>
      <xdr:row>18</xdr:row>
      <xdr:rowOff>75010</xdr:rowOff>
    </xdr:to>
    <xdr:cxnSp macro="">
      <xdr:nvCxnSpPr>
        <xdr:cNvPr id="55" name="直線コネクタ 54"/>
        <xdr:cNvCxnSpPr/>
      </xdr:nvCxnSpPr>
      <xdr:spPr bwMode="auto">
        <a:xfrm>
          <a:off x="4305300" y="3173160"/>
          <a:ext cx="698500" cy="3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168899</xdr:rowOff>
    </xdr:from>
    <xdr:to>
      <xdr:col>3</xdr:col>
      <xdr:colOff>904875</xdr:colOff>
      <xdr:row>18</xdr:row>
      <xdr:rowOff>39435</xdr:rowOff>
    </xdr:to>
    <xdr:cxnSp macro="">
      <xdr:nvCxnSpPr>
        <xdr:cNvPr id="58" name="直線コネクタ 57"/>
        <xdr:cNvCxnSpPr/>
      </xdr:nvCxnSpPr>
      <xdr:spPr bwMode="auto">
        <a:xfrm>
          <a:off x="3606800" y="3131174"/>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168899</xdr:rowOff>
    </xdr:from>
    <xdr:to>
      <xdr:col>3</xdr:col>
      <xdr:colOff>206375</xdr:colOff>
      <xdr:row>18</xdr:row>
      <xdr:rowOff>14975</xdr:rowOff>
    </xdr:to>
    <xdr:cxnSp macro="">
      <xdr:nvCxnSpPr>
        <xdr:cNvPr id="61" name="直線コネクタ 60"/>
        <xdr:cNvCxnSpPr/>
      </xdr:nvCxnSpPr>
      <xdr:spPr bwMode="auto">
        <a:xfrm flipV="1">
          <a:off x="2908300" y="3131174"/>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154555</xdr:rowOff>
    </xdr:from>
    <xdr:to>
      <xdr:col>5</xdr:col>
      <xdr:colOff>34925</xdr:colOff>
      <xdr:row>18</xdr:row>
      <xdr:rowOff>84705</xdr:rowOff>
    </xdr:to>
    <xdr:sp macro="" textlink="">
      <xdr:nvSpPr>
        <xdr:cNvPr id="71" name="円/楕円 70"/>
        <xdr:cNvSpPr/>
      </xdr:nvSpPr>
      <xdr:spPr bwMode="auto">
        <a:xfrm>
          <a:off x="5600700" y="311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126632</xdr:rowOff>
    </xdr:from>
    <xdr:ext cx="762000" cy="259045"/>
    <xdr:sp macro="" textlink="">
      <xdr:nvSpPr>
        <xdr:cNvPr id="72" name="人口1人当たり決算額の推移該当値テキスト130"/>
        <xdr:cNvSpPr txBox="1"/>
      </xdr:nvSpPr>
      <xdr:spPr>
        <a:xfrm>
          <a:off x="5740400" y="30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24210</xdr:rowOff>
    </xdr:from>
    <xdr:to>
      <xdr:col>4</xdr:col>
      <xdr:colOff>520700</xdr:colOff>
      <xdr:row>18</xdr:row>
      <xdr:rowOff>125810</xdr:rowOff>
    </xdr:to>
    <xdr:sp macro="" textlink="">
      <xdr:nvSpPr>
        <xdr:cNvPr id="73" name="円/楕円 72"/>
        <xdr:cNvSpPr/>
      </xdr:nvSpPr>
      <xdr:spPr bwMode="auto">
        <a:xfrm>
          <a:off x="4953000" y="315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110587</xdr:rowOff>
    </xdr:from>
    <xdr:ext cx="736600" cy="259045"/>
    <xdr:sp macro="" textlink="">
      <xdr:nvSpPr>
        <xdr:cNvPr id="74" name="テキスト ボックス 73"/>
        <xdr:cNvSpPr txBox="1"/>
      </xdr:nvSpPr>
      <xdr:spPr>
        <a:xfrm>
          <a:off x="4622800" y="324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160085</xdr:rowOff>
    </xdr:from>
    <xdr:to>
      <xdr:col>3</xdr:col>
      <xdr:colOff>955675</xdr:colOff>
      <xdr:row>18</xdr:row>
      <xdr:rowOff>90235</xdr:rowOff>
    </xdr:to>
    <xdr:sp macro="" textlink="">
      <xdr:nvSpPr>
        <xdr:cNvPr id="75" name="円/楕円 74"/>
        <xdr:cNvSpPr/>
      </xdr:nvSpPr>
      <xdr:spPr bwMode="auto">
        <a:xfrm>
          <a:off x="4254500" y="312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75012</xdr:rowOff>
    </xdr:from>
    <xdr:ext cx="762000" cy="259045"/>
    <xdr:sp macro="" textlink="">
      <xdr:nvSpPr>
        <xdr:cNvPr id="76" name="テキスト ボックス 75"/>
        <xdr:cNvSpPr txBox="1"/>
      </xdr:nvSpPr>
      <xdr:spPr>
        <a:xfrm>
          <a:off x="3924300" y="32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118099</xdr:rowOff>
    </xdr:from>
    <xdr:to>
      <xdr:col>3</xdr:col>
      <xdr:colOff>257175</xdr:colOff>
      <xdr:row>18</xdr:row>
      <xdr:rowOff>48249</xdr:rowOff>
    </xdr:to>
    <xdr:sp macro="" textlink="">
      <xdr:nvSpPr>
        <xdr:cNvPr id="77" name="円/楕円 76"/>
        <xdr:cNvSpPr/>
      </xdr:nvSpPr>
      <xdr:spPr bwMode="auto">
        <a:xfrm>
          <a:off x="3556000" y="308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58426</xdr:rowOff>
    </xdr:from>
    <xdr:ext cx="762000" cy="259045"/>
    <xdr:sp macro="" textlink="">
      <xdr:nvSpPr>
        <xdr:cNvPr id="78" name="テキスト ボックス 77"/>
        <xdr:cNvSpPr txBox="1"/>
      </xdr:nvSpPr>
      <xdr:spPr>
        <a:xfrm>
          <a:off x="3225800" y="284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135625</xdr:rowOff>
    </xdr:from>
    <xdr:to>
      <xdr:col>2</xdr:col>
      <xdr:colOff>692150</xdr:colOff>
      <xdr:row>18</xdr:row>
      <xdr:rowOff>65775</xdr:rowOff>
    </xdr:to>
    <xdr:sp macro="" textlink="">
      <xdr:nvSpPr>
        <xdr:cNvPr id="79" name="円/楕円 78"/>
        <xdr:cNvSpPr/>
      </xdr:nvSpPr>
      <xdr:spPr bwMode="auto">
        <a:xfrm>
          <a:off x="2857500" y="309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75952</xdr:rowOff>
    </xdr:from>
    <xdr:ext cx="762000" cy="259045"/>
    <xdr:sp macro="" textlink="">
      <xdr:nvSpPr>
        <xdr:cNvPr id="80" name="テキスト ボックス 79"/>
        <xdr:cNvSpPr txBox="1"/>
      </xdr:nvSpPr>
      <xdr:spPr>
        <a:xfrm>
          <a:off x="2527300" y="28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310239</xdr:rowOff>
    </xdr:from>
    <xdr:to>
      <xdr:col>4</xdr:col>
      <xdr:colOff>1117600</xdr:colOff>
      <xdr:row>35</xdr:row>
      <xdr:rowOff>331825</xdr:rowOff>
    </xdr:to>
    <xdr:cxnSp macro="">
      <xdr:nvCxnSpPr>
        <xdr:cNvPr id="115" name="直線コネクタ 114"/>
        <xdr:cNvCxnSpPr/>
      </xdr:nvCxnSpPr>
      <xdr:spPr bwMode="auto">
        <a:xfrm>
          <a:off x="5003800" y="6920589"/>
          <a:ext cx="6477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257596</xdr:rowOff>
    </xdr:from>
    <xdr:to>
      <xdr:col>4</xdr:col>
      <xdr:colOff>469900</xdr:colOff>
      <xdr:row>35</xdr:row>
      <xdr:rowOff>310239</xdr:rowOff>
    </xdr:to>
    <xdr:cxnSp macro="">
      <xdr:nvCxnSpPr>
        <xdr:cNvPr id="118" name="直線コネクタ 117"/>
        <xdr:cNvCxnSpPr/>
      </xdr:nvCxnSpPr>
      <xdr:spPr bwMode="auto">
        <a:xfrm>
          <a:off x="4305300" y="6867946"/>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194535</xdr:rowOff>
    </xdr:from>
    <xdr:to>
      <xdr:col>3</xdr:col>
      <xdr:colOff>904875</xdr:colOff>
      <xdr:row>35</xdr:row>
      <xdr:rowOff>257596</xdr:rowOff>
    </xdr:to>
    <xdr:cxnSp macro="">
      <xdr:nvCxnSpPr>
        <xdr:cNvPr id="121" name="直線コネクタ 120"/>
        <xdr:cNvCxnSpPr/>
      </xdr:nvCxnSpPr>
      <xdr:spPr bwMode="auto">
        <a:xfrm>
          <a:off x="3606800" y="6804885"/>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118901</xdr:rowOff>
    </xdr:from>
    <xdr:to>
      <xdr:col>3</xdr:col>
      <xdr:colOff>206375</xdr:colOff>
      <xdr:row>35</xdr:row>
      <xdr:rowOff>194535</xdr:rowOff>
    </xdr:to>
    <xdr:cxnSp macro="">
      <xdr:nvCxnSpPr>
        <xdr:cNvPr id="124" name="直線コネクタ 123"/>
        <xdr:cNvCxnSpPr/>
      </xdr:nvCxnSpPr>
      <xdr:spPr bwMode="auto">
        <a:xfrm>
          <a:off x="2908300" y="6729251"/>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281025</xdr:rowOff>
    </xdr:from>
    <xdr:to>
      <xdr:col>5</xdr:col>
      <xdr:colOff>34925</xdr:colOff>
      <xdr:row>36</xdr:row>
      <xdr:rowOff>39725</xdr:rowOff>
    </xdr:to>
    <xdr:sp macro="" textlink="">
      <xdr:nvSpPr>
        <xdr:cNvPr id="134" name="円/楕円 133"/>
        <xdr:cNvSpPr/>
      </xdr:nvSpPr>
      <xdr:spPr bwMode="auto">
        <a:xfrm>
          <a:off x="56007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253102</xdr:rowOff>
    </xdr:from>
    <xdr:ext cx="762000" cy="259045"/>
    <xdr:sp macro="" textlink="">
      <xdr:nvSpPr>
        <xdr:cNvPr id="135" name="人口1人当たり決算額の推移該当値テキスト445"/>
        <xdr:cNvSpPr txBox="1"/>
      </xdr:nvSpPr>
      <xdr:spPr>
        <a:xfrm>
          <a:off x="5740400" y="68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259439</xdr:rowOff>
    </xdr:from>
    <xdr:to>
      <xdr:col>4</xdr:col>
      <xdr:colOff>520700</xdr:colOff>
      <xdr:row>36</xdr:row>
      <xdr:rowOff>18139</xdr:rowOff>
    </xdr:to>
    <xdr:sp macro="" textlink="">
      <xdr:nvSpPr>
        <xdr:cNvPr id="136" name="円/楕円 135"/>
        <xdr:cNvSpPr/>
      </xdr:nvSpPr>
      <xdr:spPr bwMode="auto">
        <a:xfrm>
          <a:off x="4953000" y="686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2916</xdr:rowOff>
    </xdr:from>
    <xdr:ext cx="736600" cy="259045"/>
    <xdr:sp macro="" textlink="">
      <xdr:nvSpPr>
        <xdr:cNvPr id="137" name="テキスト ボックス 136"/>
        <xdr:cNvSpPr txBox="1"/>
      </xdr:nvSpPr>
      <xdr:spPr>
        <a:xfrm>
          <a:off x="4622800" y="695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206796</xdr:rowOff>
    </xdr:from>
    <xdr:to>
      <xdr:col>3</xdr:col>
      <xdr:colOff>955675</xdr:colOff>
      <xdr:row>35</xdr:row>
      <xdr:rowOff>308396</xdr:rowOff>
    </xdr:to>
    <xdr:sp macro="" textlink="">
      <xdr:nvSpPr>
        <xdr:cNvPr id="138" name="円/楕円 137"/>
        <xdr:cNvSpPr/>
      </xdr:nvSpPr>
      <xdr:spPr bwMode="auto">
        <a:xfrm>
          <a:off x="4254500" y="68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293173</xdr:rowOff>
    </xdr:from>
    <xdr:ext cx="762000" cy="259045"/>
    <xdr:sp macro="" textlink="">
      <xdr:nvSpPr>
        <xdr:cNvPr id="139" name="テキスト ボックス 138"/>
        <xdr:cNvSpPr txBox="1"/>
      </xdr:nvSpPr>
      <xdr:spPr>
        <a:xfrm>
          <a:off x="3924300" y="6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143735</xdr:rowOff>
    </xdr:from>
    <xdr:to>
      <xdr:col>3</xdr:col>
      <xdr:colOff>257175</xdr:colOff>
      <xdr:row>35</xdr:row>
      <xdr:rowOff>245335</xdr:rowOff>
    </xdr:to>
    <xdr:sp macro="" textlink="">
      <xdr:nvSpPr>
        <xdr:cNvPr id="140" name="円/楕円 139"/>
        <xdr:cNvSpPr/>
      </xdr:nvSpPr>
      <xdr:spPr bwMode="auto">
        <a:xfrm>
          <a:off x="3556000" y="67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230112</xdr:rowOff>
    </xdr:from>
    <xdr:ext cx="762000" cy="259045"/>
    <xdr:sp macro="" textlink="">
      <xdr:nvSpPr>
        <xdr:cNvPr id="141" name="テキスト ボックス 140"/>
        <xdr:cNvSpPr txBox="1"/>
      </xdr:nvSpPr>
      <xdr:spPr>
        <a:xfrm>
          <a:off x="3225800" y="68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68101</xdr:rowOff>
    </xdr:from>
    <xdr:to>
      <xdr:col>2</xdr:col>
      <xdr:colOff>692150</xdr:colOff>
      <xdr:row>35</xdr:row>
      <xdr:rowOff>169701</xdr:rowOff>
    </xdr:to>
    <xdr:sp macro="" textlink="">
      <xdr:nvSpPr>
        <xdr:cNvPr id="142" name="円/楕円 141"/>
        <xdr:cNvSpPr/>
      </xdr:nvSpPr>
      <xdr:spPr bwMode="auto">
        <a:xfrm>
          <a:off x="2857500" y="667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154478</xdr:rowOff>
    </xdr:from>
    <xdr:ext cx="762000" cy="259045"/>
    <xdr:sp macro="" textlink="">
      <xdr:nvSpPr>
        <xdr:cNvPr id="143" name="テキスト ボックス 142"/>
        <xdr:cNvSpPr txBox="1"/>
      </xdr:nvSpPr>
      <xdr:spPr>
        <a:xfrm>
          <a:off x="2527300" y="676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実質収支額は毎年度４億円以上の黒字になっている。今後も適正な財政運営に努め、財政調整基金への積み立てを行うようにしていく。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一般会計・特別会計のすべての会計において、実質収支に赤字は生じていない。公営企業である水道事業会計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年度の実質公債費比率は</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で、前年度に比べて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ポイント改善した。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分子は約</a:t>
          </a:r>
          <a:r>
            <a:rPr lang="en-US" altLang="ja-JP" sz="1100">
              <a:solidFill>
                <a:schemeClr val="dk1"/>
              </a:solidFill>
              <a:effectLst/>
              <a:latin typeface="+mn-lt"/>
              <a:ea typeface="+mn-ea"/>
              <a:cs typeface="+mn-cs"/>
            </a:rPr>
            <a:t>2,400</a:t>
          </a:r>
          <a:r>
            <a:rPr lang="ja-JP" altLang="ja-JP" sz="1100">
              <a:solidFill>
                <a:schemeClr val="dk1"/>
              </a:solidFill>
              <a:effectLst/>
              <a:latin typeface="+mn-lt"/>
              <a:ea typeface="+mn-ea"/>
              <a:cs typeface="+mn-cs"/>
            </a:rPr>
            <a:t>万円の減で、内訳は普通会計の元利償還金が約</a:t>
          </a:r>
          <a:r>
            <a:rPr lang="en-US" altLang="ja-JP" sz="1100">
              <a:solidFill>
                <a:schemeClr val="dk1"/>
              </a:solidFill>
              <a:effectLst/>
              <a:latin typeface="+mn-lt"/>
              <a:ea typeface="+mn-ea"/>
              <a:cs typeface="+mn-cs"/>
            </a:rPr>
            <a:t>4,600</a:t>
          </a:r>
          <a:r>
            <a:rPr lang="ja-JP" altLang="ja-JP" sz="1100">
              <a:solidFill>
                <a:schemeClr val="dk1"/>
              </a:solidFill>
              <a:effectLst/>
              <a:latin typeface="+mn-lt"/>
              <a:ea typeface="+mn-ea"/>
              <a:cs typeface="+mn-cs"/>
            </a:rPr>
            <a:t>万円の増、</a:t>
          </a:r>
          <a:r>
            <a:rPr lang="ja-JP" altLang="en-US" sz="1100">
              <a:solidFill>
                <a:schemeClr val="dk1"/>
              </a:solidFill>
              <a:effectLst/>
              <a:latin typeface="+mn-lt"/>
              <a:ea typeface="+mn-ea"/>
              <a:cs typeface="+mn-cs"/>
            </a:rPr>
            <a:t>公営企業・一部事務組合</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繰入金・</a:t>
          </a:r>
          <a:r>
            <a:rPr lang="ja-JP" altLang="ja-JP" sz="1100">
              <a:solidFill>
                <a:schemeClr val="dk1"/>
              </a:solidFill>
              <a:effectLst/>
              <a:latin typeface="+mn-lt"/>
              <a:ea typeface="+mn-ea"/>
              <a:cs typeface="+mn-cs"/>
            </a:rPr>
            <a:t>負担金が約</a:t>
          </a:r>
          <a:r>
            <a:rPr lang="en-US" altLang="ja-JP" sz="1100">
              <a:solidFill>
                <a:schemeClr val="dk1"/>
              </a:solidFill>
              <a:effectLst/>
              <a:latin typeface="+mn-lt"/>
              <a:ea typeface="+mn-ea"/>
              <a:cs typeface="+mn-cs"/>
            </a:rPr>
            <a:t>1,800</a:t>
          </a:r>
          <a:r>
            <a:rPr lang="ja-JP" altLang="ja-JP" sz="1100">
              <a:solidFill>
                <a:schemeClr val="dk1"/>
              </a:solidFill>
              <a:effectLst/>
              <a:latin typeface="+mn-lt"/>
              <a:ea typeface="+mn-ea"/>
              <a:cs typeface="+mn-cs"/>
            </a:rPr>
            <a:t>万円の減、交付税算入</a:t>
          </a:r>
          <a:r>
            <a:rPr lang="ja-JP" altLang="en-US" sz="1100">
              <a:solidFill>
                <a:schemeClr val="dk1"/>
              </a:solidFill>
              <a:effectLst/>
              <a:latin typeface="+mn-lt"/>
              <a:ea typeface="+mn-ea"/>
              <a:cs typeface="+mn-cs"/>
            </a:rPr>
            <a:t>など分子からの</a:t>
          </a:r>
          <a:r>
            <a:rPr lang="ja-JP" altLang="ja-JP" sz="1100">
              <a:solidFill>
                <a:schemeClr val="dk1"/>
              </a:solidFill>
              <a:effectLst/>
              <a:latin typeface="+mn-lt"/>
              <a:ea typeface="+mn-ea"/>
              <a:cs typeface="+mn-cs"/>
            </a:rPr>
            <a:t>控除額が約</a:t>
          </a:r>
          <a:r>
            <a:rPr lang="en-US" altLang="ja-JP" sz="1100">
              <a:solidFill>
                <a:schemeClr val="dk1"/>
              </a:solidFill>
              <a:effectLst/>
              <a:latin typeface="+mn-lt"/>
              <a:ea typeface="+mn-ea"/>
              <a:cs typeface="+mn-cs"/>
            </a:rPr>
            <a:t>5,200</a:t>
          </a:r>
          <a:r>
            <a:rPr lang="ja-JP" altLang="ja-JP" sz="1100">
              <a:solidFill>
                <a:schemeClr val="dk1"/>
              </a:solidFill>
              <a:effectLst/>
              <a:latin typeface="+mn-lt"/>
              <a:ea typeface="+mn-ea"/>
              <a:cs typeface="+mn-cs"/>
            </a:rPr>
            <a:t>万円の増となっている。</a:t>
          </a:r>
          <a:endParaRPr lang="ja-JP" altLang="ja-JP">
            <a:effectLst/>
          </a:endParaRPr>
        </a:p>
        <a:p>
          <a:endParaRPr lang="ja-JP"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年度の将来負担比率は</a:t>
          </a:r>
          <a:r>
            <a:rPr lang="en-US" altLang="ja-JP" sz="1100">
              <a:solidFill>
                <a:schemeClr val="dk1"/>
              </a:solidFill>
              <a:effectLst/>
              <a:latin typeface="+mn-lt"/>
              <a:ea typeface="+mn-ea"/>
              <a:cs typeface="+mn-cs"/>
            </a:rPr>
            <a:t>43.8%</a:t>
          </a:r>
          <a:r>
            <a:rPr lang="ja-JP" altLang="ja-JP" sz="1100">
              <a:solidFill>
                <a:schemeClr val="dk1"/>
              </a:solidFill>
              <a:effectLst/>
              <a:latin typeface="+mn-lt"/>
              <a:ea typeface="+mn-ea"/>
              <a:cs typeface="+mn-cs"/>
            </a:rPr>
            <a:t>で、前年度に比べて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ポイント改善した。主な要因は、地方債残高が約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千万円の減、公営企業債等繰入見込額が約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千万円の減、債務負担行為に基づく支出予定額が約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千万円の増、基準財政需要額算入見込額が約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千万円の減となったためである。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今後、広域ごみ処理施設の新設に伴う地方債の発行</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を行うことから、町全体として計画的な地方債の新規発行や、財政調整基金などの充当可能基金への積み立てなど、比率の急激な上昇の抑制に努める。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11582077</v>
      </c>
      <c r="BO4" s="349"/>
      <c r="BP4" s="349"/>
      <c r="BQ4" s="349"/>
      <c r="BR4" s="349"/>
      <c r="BS4" s="349"/>
      <c r="BT4" s="349"/>
      <c r="BU4" s="350"/>
      <c r="BV4" s="348">
        <v>11408373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12.6</v>
      </c>
      <c r="CU4" s="355"/>
      <c r="CV4" s="355"/>
      <c r="CW4" s="355"/>
      <c r="CX4" s="355"/>
      <c r="CY4" s="355"/>
      <c r="CZ4" s="355"/>
      <c r="DA4" s="356"/>
      <c r="DB4" s="354">
        <v>12.6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10647631</v>
      </c>
      <c r="BO5" s="386"/>
      <c r="BP5" s="386"/>
      <c r="BQ5" s="386"/>
      <c r="BR5" s="386"/>
      <c r="BS5" s="386"/>
      <c r="BT5" s="386"/>
      <c r="BU5" s="387"/>
      <c r="BV5" s="385">
        <v>10381525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934446</v>
      </c>
      <c r="BO6" s="386"/>
      <c r="BP6" s="386"/>
      <c r="BQ6" s="386"/>
      <c r="BR6" s="386"/>
      <c r="BS6" s="386"/>
      <c r="BT6" s="386"/>
      <c r="BU6" s="387"/>
      <c r="BV6" s="385">
        <v>1026848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100.6</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56213</v>
      </c>
      <c r="BO7" s="386"/>
      <c r="BP7" s="386"/>
      <c r="BQ7" s="386"/>
      <c r="BR7" s="386"/>
      <c r="BS7" s="386"/>
      <c r="BT7" s="386"/>
      <c r="BU7" s="387"/>
      <c r="BV7" s="385">
        <v>147697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6956904</v>
      </c>
      <c r="CU7" s="386"/>
      <c r="CV7" s="386"/>
      <c r="CW7" s="386"/>
      <c r="CX7" s="386"/>
      <c r="CY7" s="386"/>
      <c r="CZ7" s="386"/>
      <c r="DA7" s="387"/>
      <c r="DB7" s="385">
        <v>6961171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878233</v>
      </c>
      <c r="BO8" s="386"/>
      <c r="BP8" s="386"/>
      <c r="BQ8" s="386"/>
      <c r="BR8" s="386"/>
      <c r="BS8" s="386"/>
      <c r="BT8" s="386"/>
      <c r="BU8" s="387"/>
      <c r="BV8" s="385">
        <v>879151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32121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-918</v>
      </c>
      <c r="BO9" s="386"/>
      <c r="BP9" s="386"/>
      <c r="BQ9" s="386"/>
      <c r="BR9" s="386"/>
      <c r="BS9" s="386"/>
      <c r="BT9" s="386"/>
      <c r="BU9" s="387"/>
      <c r="BV9" s="385">
        <v>211233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33029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303181</v>
      </c>
      <c r="BO10" s="386"/>
      <c r="BP10" s="386"/>
      <c r="BQ10" s="386"/>
      <c r="BR10" s="386"/>
      <c r="BS10" s="386"/>
      <c r="BT10" s="386"/>
      <c r="BU10" s="387"/>
      <c r="BV10" s="385">
        <v>513402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131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32719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32552</v>
      </c>
      <c r="S13" s="467"/>
      <c r="T13" s="467"/>
      <c r="U13" s="467"/>
      <c r="V13" s="468"/>
      <c r="W13" s="401" t="s">
        <v>124</v>
      </c>
      <c r="X13" s="402"/>
      <c r="Y13" s="402"/>
      <c r="Z13" s="402"/>
      <c r="AA13" s="402"/>
      <c r="AB13" s="392"/>
      <c r="AC13" s="436">
        <v>498</v>
      </c>
      <c r="AD13" s="437"/>
      <c r="AE13" s="437"/>
      <c r="AF13" s="437"/>
      <c r="AG13" s="476"/>
      <c r="AH13" s="436">
        <v>720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302394</v>
      </c>
      <c r="BO13" s="386"/>
      <c r="BP13" s="386"/>
      <c r="BQ13" s="386"/>
      <c r="BR13" s="386"/>
      <c r="BS13" s="386"/>
      <c r="BT13" s="386"/>
      <c r="BU13" s="387"/>
      <c r="BV13" s="385">
        <v>724635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32886</v>
      </c>
      <c r="S14" s="467"/>
      <c r="T14" s="467"/>
      <c r="U14" s="467"/>
      <c r="V14" s="468"/>
      <c r="W14" s="375"/>
      <c r="X14" s="376"/>
      <c r="Y14" s="376"/>
      <c r="Z14" s="376"/>
      <c r="AA14" s="376"/>
      <c r="AB14" s="365"/>
      <c r="AC14" s="469">
        <v>3.7</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43.8</v>
      </c>
      <c r="CU14" s="481"/>
      <c r="CV14" s="481"/>
      <c r="CW14" s="481"/>
      <c r="CX14" s="481"/>
      <c r="CY14" s="481"/>
      <c r="CZ14" s="481"/>
      <c r="DA14" s="482"/>
      <c r="DB14" s="480">
        <v>44.3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32704</v>
      </c>
      <c r="S15" s="467"/>
      <c r="T15" s="467"/>
      <c r="U15" s="467"/>
      <c r="V15" s="468"/>
      <c r="W15" s="401" t="s">
        <v>131</v>
      </c>
      <c r="X15" s="402"/>
      <c r="Y15" s="402"/>
      <c r="Z15" s="402"/>
      <c r="AA15" s="402"/>
      <c r="AB15" s="392"/>
      <c r="AC15" s="436">
        <v>3695</v>
      </c>
      <c r="AD15" s="437"/>
      <c r="AE15" s="437"/>
      <c r="AF15" s="437"/>
      <c r="AG15" s="476"/>
      <c r="AH15" s="436">
        <v>4332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3047957</v>
      </c>
      <c r="BO15" s="349"/>
      <c r="BP15" s="349"/>
      <c r="BQ15" s="349"/>
      <c r="BR15" s="349"/>
      <c r="BS15" s="349"/>
      <c r="BT15" s="349"/>
      <c r="BU15" s="350"/>
      <c r="BV15" s="348">
        <v>3001392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27.7</v>
      </c>
      <c r="AD16" s="470"/>
      <c r="AE16" s="470"/>
      <c r="AF16" s="470"/>
      <c r="AG16" s="471"/>
      <c r="AH16" s="469">
        <v>28.9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5535845</v>
      </c>
      <c r="BO16" s="386"/>
      <c r="BP16" s="386"/>
      <c r="BQ16" s="386"/>
      <c r="BR16" s="386"/>
      <c r="BS16" s="386"/>
      <c r="BT16" s="386"/>
      <c r="BU16" s="387"/>
      <c r="BV16" s="385">
        <v>5500299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9145</v>
      </c>
      <c r="AD17" s="437"/>
      <c r="AE17" s="437"/>
      <c r="AF17" s="437"/>
      <c r="AG17" s="476"/>
      <c r="AH17" s="436">
        <v>9834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3927234</v>
      </c>
      <c r="BO17" s="386"/>
      <c r="BP17" s="386"/>
      <c r="BQ17" s="386"/>
      <c r="BR17" s="386"/>
      <c r="BS17" s="386"/>
      <c r="BT17" s="386"/>
      <c r="BU17" s="387"/>
      <c r="BV17" s="385">
        <v>3873936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21.09</v>
      </c>
      <c r="M18" s="498"/>
      <c r="N18" s="498"/>
      <c r="O18" s="498"/>
      <c r="P18" s="498"/>
      <c r="Q18" s="498"/>
      <c r="R18" s="499"/>
      <c r="S18" s="499"/>
      <c r="T18" s="499"/>
      <c r="U18" s="499"/>
      <c r="V18" s="500"/>
      <c r="W18" s="403"/>
      <c r="X18" s="404"/>
      <c r="Y18" s="404"/>
      <c r="Z18" s="404"/>
      <c r="AA18" s="404"/>
      <c r="AB18" s="395"/>
      <c r="AC18" s="501">
        <v>68.599999999999994</v>
      </c>
      <c r="AD18" s="502"/>
      <c r="AE18" s="502"/>
      <c r="AF18" s="502"/>
      <c r="AG18" s="503"/>
      <c r="AH18" s="501">
        <v>65.599999999999994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6564962</v>
      </c>
      <c r="BO18" s="386"/>
      <c r="BP18" s="386"/>
      <c r="BQ18" s="386"/>
      <c r="BR18" s="386"/>
      <c r="BS18" s="386"/>
      <c r="BT18" s="386"/>
      <c r="BU18" s="387"/>
      <c r="BV18" s="385">
        <v>6326508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1523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8583751</v>
      </c>
      <c r="BO19" s="386"/>
      <c r="BP19" s="386"/>
      <c r="BQ19" s="386"/>
      <c r="BR19" s="386"/>
      <c r="BS19" s="386"/>
      <c r="BT19" s="386"/>
      <c r="BU19" s="387"/>
      <c r="BV19" s="385">
        <v>8710548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10954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10860278</v>
      </c>
      <c r="BO23" s="386"/>
      <c r="BP23" s="386"/>
      <c r="BQ23" s="386"/>
      <c r="BR23" s="386"/>
      <c r="BS23" s="386"/>
      <c r="BT23" s="386"/>
      <c r="BU23" s="387"/>
      <c r="BV23" s="385">
        <v>11387418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8800</v>
      </c>
      <c r="R24" s="437"/>
      <c r="S24" s="437"/>
      <c r="T24" s="437"/>
      <c r="U24" s="437"/>
      <c r="V24" s="476"/>
      <c r="W24" s="531"/>
      <c r="X24" s="519"/>
      <c r="Y24" s="520"/>
      <c r="Z24" s="435" t="s">
        <v>154</v>
      </c>
      <c r="AA24" s="415"/>
      <c r="AB24" s="415"/>
      <c r="AC24" s="415"/>
      <c r="AD24" s="415"/>
      <c r="AE24" s="415"/>
      <c r="AF24" s="415"/>
      <c r="AG24" s="416"/>
      <c r="AH24" s="436">
        <v>203</v>
      </c>
      <c r="AI24" s="437"/>
      <c r="AJ24" s="437"/>
      <c r="AK24" s="437"/>
      <c r="AL24" s="476"/>
      <c r="AM24" s="436">
        <v>584640</v>
      </c>
      <c r="AN24" s="437"/>
      <c r="AO24" s="437"/>
      <c r="AP24" s="437"/>
      <c r="AQ24" s="437"/>
      <c r="AR24" s="476"/>
      <c r="AS24" s="436">
        <v>2880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7636008</v>
      </c>
      <c r="BO24" s="386"/>
      <c r="BP24" s="386"/>
      <c r="BQ24" s="386"/>
      <c r="BR24" s="386"/>
      <c r="BS24" s="386"/>
      <c r="BT24" s="386"/>
      <c r="BU24" s="387"/>
      <c r="BV24" s="385">
        <v>7680010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7500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656162</v>
      </c>
      <c r="BO25" s="349"/>
      <c r="BP25" s="349"/>
      <c r="BQ25" s="349"/>
      <c r="BR25" s="349"/>
      <c r="BS25" s="349"/>
      <c r="BT25" s="349"/>
      <c r="BU25" s="350"/>
      <c r="BV25" s="348">
        <v>207138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6300</v>
      </c>
      <c r="R26" s="437"/>
      <c r="S26" s="437"/>
      <c r="T26" s="437"/>
      <c r="U26" s="437"/>
      <c r="V26" s="476"/>
      <c r="W26" s="531"/>
      <c r="X26" s="519"/>
      <c r="Y26" s="520"/>
      <c r="Z26" s="435" t="s">
        <v>160</v>
      </c>
      <c r="AA26" s="541"/>
      <c r="AB26" s="541"/>
      <c r="AC26" s="541"/>
      <c r="AD26" s="541"/>
      <c r="AE26" s="541"/>
      <c r="AF26" s="541"/>
      <c r="AG26" s="542"/>
      <c r="AH26" s="436">
        <v>26</v>
      </c>
      <c r="AI26" s="437"/>
      <c r="AJ26" s="437"/>
      <c r="AK26" s="437"/>
      <c r="AL26" s="476"/>
      <c r="AM26" s="436">
        <v>65390</v>
      </c>
      <c r="AN26" s="437"/>
      <c r="AO26" s="437"/>
      <c r="AP26" s="437"/>
      <c r="AQ26" s="437"/>
      <c r="AR26" s="476"/>
      <c r="AS26" s="436">
        <v>2515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3800</v>
      </c>
      <c r="R27" s="437"/>
      <c r="S27" s="437"/>
      <c r="T27" s="437"/>
      <c r="U27" s="437"/>
      <c r="V27" s="476"/>
      <c r="W27" s="531"/>
      <c r="X27" s="519"/>
      <c r="Y27" s="520"/>
      <c r="Z27" s="435" t="s">
        <v>163</v>
      </c>
      <c r="AA27" s="415"/>
      <c r="AB27" s="415"/>
      <c r="AC27" s="415"/>
      <c r="AD27" s="415"/>
      <c r="AE27" s="415"/>
      <c r="AF27" s="415"/>
      <c r="AG27" s="416"/>
      <c r="AH27" s="436">
        <v>28</v>
      </c>
      <c r="AI27" s="437"/>
      <c r="AJ27" s="437"/>
      <c r="AK27" s="437"/>
      <c r="AL27" s="476"/>
      <c r="AM27" s="436">
        <v>83485</v>
      </c>
      <c r="AN27" s="437"/>
      <c r="AO27" s="437"/>
      <c r="AP27" s="437"/>
      <c r="AQ27" s="437"/>
      <c r="AR27" s="476"/>
      <c r="AS27" s="436">
        <v>2982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2172454</v>
      </c>
      <c r="BO28" s="349"/>
      <c r="BP28" s="349"/>
      <c r="BQ28" s="349"/>
      <c r="BR28" s="349"/>
      <c r="BS28" s="349"/>
      <c r="BT28" s="349"/>
      <c r="BU28" s="350"/>
      <c r="BV28" s="348">
        <v>1869273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3200</v>
      </c>
      <c r="R29" s="437"/>
      <c r="S29" s="437"/>
      <c r="T29" s="437"/>
      <c r="U29" s="437"/>
      <c r="V29" s="476"/>
      <c r="W29" s="532"/>
      <c r="X29" s="533"/>
      <c r="Y29" s="534"/>
      <c r="Z29" s="435" t="s">
        <v>170</v>
      </c>
      <c r="AA29" s="415"/>
      <c r="AB29" s="415"/>
      <c r="AC29" s="415"/>
      <c r="AD29" s="415"/>
      <c r="AE29" s="415"/>
      <c r="AF29" s="415"/>
      <c r="AG29" s="416"/>
      <c r="AH29" s="436">
        <v>231</v>
      </c>
      <c r="AI29" s="437"/>
      <c r="AJ29" s="437"/>
      <c r="AK29" s="437"/>
      <c r="AL29" s="476"/>
      <c r="AM29" s="436">
        <v>668125</v>
      </c>
      <c r="AN29" s="437"/>
      <c r="AO29" s="437"/>
      <c r="AP29" s="437"/>
      <c r="AQ29" s="437"/>
      <c r="AR29" s="476"/>
      <c r="AS29" s="436">
        <v>2892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75225</v>
      </c>
      <c r="BO29" s="386"/>
      <c r="BP29" s="386"/>
      <c r="BQ29" s="386"/>
      <c r="BR29" s="386"/>
      <c r="BS29" s="386"/>
      <c r="BT29" s="386"/>
      <c r="BU29" s="387"/>
      <c r="BV29" s="385">
        <v>75116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1612466</v>
      </c>
      <c r="BO30" s="555"/>
      <c r="BP30" s="555"/>
      <c r="BQ30" s="555"/>
      <c r="BR30" s="555"/>
      <c r="BS30" s="555"/>
      <c r="BT30" s="555"/>
      <c r="BU30" s="556"/>
      <c r="BV30" s="554">
        <v>1856457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田原本町土地開発公社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奈良県広域消防組合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奈良広域水質検査センター組合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磯城郡介護認定審査会共同設置特別会計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奈良県住宅新築資金等貸付金回収管理組合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国保中央病院組合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奈良県後期高齢者医療広域連合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やまと広域環境衛生事務組合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3652728</v>
      </c>
      <c r="S5" s="583"/>
      <c r="T5" s="583"/>
      <c r="U5" s="583"/>
      <c r="V5" s="583"/>
      <c r="W5" s="583"/>
      <c r="X5" s="583"/>
      <c r="Y5" s="584"/>
      <c r="Z5" s="585">
        <v>31.5</v>
      </c>
      <c r="AA5" s="585"/>
      <c r="AB5" s="585"/>
      <c r="AC5" s="585"/>
      <c r="AD5" s="586">
        <v>3497588</v>
      </c>
      <c r="AE5" s="586"/>
      <c r="AF5" s="586"/>
      <c r="AG5" s="586"/>
      <c r="AH5" s="586"/>
      <c r="AI5" s="586"/>
      <c r="AJ5" s="586"/>
      <c r="AK5" s="586"/>
      <c r="AL5" s="587">
        <v>53.6</v>
      </c>
      <c r="AM5" s="588"/>
      <c r="AN5" s="588"/>
      <c r="AO5" s="589"/>
      <c r="AP5" s="579" t="s">
        <v>208</v>
      </c>
      <c r="AQ5" s="580"/>
      <c r="AR5" s="580"/>
      <c r="AS5" s="580"/>
      <c r="AT5" s="580"/>
      <c r="AU5" s="580"/>
      <c r="AV5" s="580"/>
      <c r="AW5" s="580"/>
      <c r="AX5" s="580"/>
      <c r="AY5" s="580"/>
      <c r="AZ5" s="580"/>
      <c r="BA5" s="580"/>
      <c r="BB5" s="580"/>
      <c r="BC5" s="580"/>
      <c r="BD5" s="580"/>
      <c r="BE5" s="580"/>
      <c r="BF5" s="581"/>
      <c r="BG5" s="593">
        <v>3497588</v>
      </c>
      <c r="BH5" s="594"/>
      <c r="BI5" s="594"/>
      <c r="BJ5" s="594"/>
      <c r="BK5" s="594"/>
      <c r="BL5" s="594"/>
      <c r="BM5" s="594"/>
      <c r="BN5" s="595"/>
      <c r="BO5" s="596">
        <v>95.8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87963</v>
      </c>
      <c r="S6" s="594"/>
      <c r="T6" s="594"/>
      <c r="U6" s="594"/>
      <c r="V6" s="594"/>
      <c r="W6" s="594"/>
      <c r="X6" s="594"/>
      <c r="Y6" s="595"/>
      <c r="Z6" s="596">
        <v>0.8</v>
      </c>
      <c r="AA6" s="596"/>
      <c r="AB6" s="596"/>
      <c r="AC6" s="596"/>
      <c r="AD6" s="597">
        <v>87963</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3497588</v>
      </c>
      <c r="BH6" s="594"/>
      <c r="BI6" s="594"/>
      <c r="BJ6" s="594"/>
      <c r="BK6" s="594"/>
      <c r="BL6" s="594"/>
      <c r="BM6" s="594"/>
      <c r="BN6" s="595"/>
      <c r="BO6" s="596">
        <v>95.8</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134421</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134421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11661</v>
      </c>
      <c r="S7" s="594"/>
      <c r="T7" s="594"/>
      <c r="U7" s="594"/>
      <c r="V7" s="594"/>
      <c r="W7" s="594"/>
      <c r="X7" s="594"/>
      <c r="Y7" s="595"/>
      <c r="Z7" s="596">
        <v>0.1</v>
      </c>
      <c r="AA7" s="596"/>
      <c r="AB7" s="596"/>
      <c r="AC7" s="596"/>
      <c r="AD7" s="597">
        <v>11661</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1672645</v>
      </c>
      <c r="BH7" s="594"/>
      <c r="BI7" s="594"/>
      <c r="BJ7" s="594"/>
      <c r="BK7" s="594"/>
      <c r="BL7" s="594"/>
      <c r="BM7" s="594"/>
      <c r="BN7" s="595"/>
      <c r="BO7" s="596">
        <v>45.8</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1460221</v>
      </c>
      <c r="CS7" s="594"/>
      <c r="CT7" s="594"/>
      <c r="CU7" s="594"/>
      <c r="CV7" s="594"/>
      <c r="CW7" s="594"/>
      <c r="CX7" s="594"/>
      <c r="CY7" s="595"/>
      <c r="CZ7" s="596">
        <v>13.7</v>
      </c>
      <c r="DA7" s="596"/>
      <c r="DB7" s="596"/>
      <c r="DC7" s="596"/>
      <c r="DD7" s="602">
        <v>77723</v>
      </c>
      <c r="DE7" s="594"/>
      <c r="DF7" s="594"/>
      <c r="DG7" s="594"/>
      <c r="DH7" s="594"/>
      <c r="DI7" s="594"/>
      <c r="DJ7" s="594"/>
      <c r="DK7" s="594"/>
      <c r="DL7" s="594"/>
      <c r="DM7" s="594"/>
      <c r="DN7" s="594"/>
      <c r="DO7" s="594"/>
      <c r="DP7" s="595"/>
      <c r="DQ7" s="602">
        <v>1345311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51636</v>
      </c>
      <c r="S8" s="594"/>
      <c r="T8" s="594"/>
      <c r="U8" s="594"/>
      <c r="V8" s="594"/>
      <c r="W8" s="594"/>
      <c r="X8" s="594"/>
      <c r="Y8" s="595"/>
      <c r="Z8" s="596">
        <v>0.4</v>
      </c>
      <c r="AA8" s="596"/>
      <c r="AB8" s="596"/>
      <c r="AC8" s="596"/>
      <c r="AD8" s="597">
        <v>51636</v>
      </c>
      <c r="AE8" s="597"/>
      <c r="AF8" s="597"/>
      <c r="AG8" s="597"/>
      <c r="AH8" s="597"/>
      <c r="AI8" s="597"/>
      <c r="AJ8" s="597"/>
      <c r="AK8" s="597"/>
      <c r="AL8" s="598">
        <v>0.8</v>
      </c>
      <c r="AM8" s="599"/>
      <c r="AN8" s="599"/>
      <c r="AO8" s="600"/>
      <c r="AP8" s="590" t="s">
        <v>221</v>
      </c>
      <c r="AQ8" s="591"/>
      <c r="AR8" s="591"/>
      <c r="AS8" s="591"/>
      <c r="AT8" s="591"/>
      <c r="AU8" s="591"/>
      <c r="AV8" s="591"/>
      <c r="AW8" s="591"/>
      <c r="AX8" s="591"/>
      <c r="AY8" s="591"/>
      <c r="AZ8" s="591"/>
      <c r="BA8" s="591"/>
      <c r="BB8" s="591"/>
      <c r="BC8" s="591"/>
      <c r="BD8" s="591"/>
      <c r="BE8" s="591"/>
      <c r="BF8" s="592"/>
      <c r="BG8" s="593">
        <v>49033</v>
      </c>
      <c r="BH8" s="594"/>
      <c r="BI8" s="594"/>
      <c r="BJ8" s="594"/>
      <c r="BK8" s="594"/>
      <c r="BL8" s="594"/>
      <c r="BM8" s="594"/>
      <c r="BN8" s="595"/>
      <c r="BO8" s="596">
        <v>1.3</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3557694</v>
      </c>
      <c r="CS8" s="594"/>
      <c r="CT8" s="594"/>
      <c r="CU8" s="594"/>
      <c r="CV8" s="594"/>
      <c r="CW8" s="594"/>
      <c r="CX8" s="594"/>
      <c r="CY8" s="595"/>
      <c r="CZ8" s="596">
        <v>33.4</v>
      </c>
      <c r="DA8" s="596"/>
      <c r="DB8" s="596"/>
      <c r="DC8" s="596"/>
      <c r="DD8" s="602">
        <v>328304</v>
      </c>
      <c r="DE8" s="594"/>
      <c r="DF8" s="594"/>
      <c r="DG8" s="594"/>
      <c r="DH8" s="594"/>
      <c r="DI8" s="594"/>
      <c r="DJ8" s="594"/>
      <c r="DK8" s="594"/>
      <c r="DL8" s="594"/>
      <c r="DM8" s="594"/>
      <c r="DN8" s="594"/>
      <c r="DO8" s="594"/>
      <c r="DP8" s="595"/>
      <c r="DQ8" s="602">
        <v>1585211</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28038</v>
      </c>
      <c r="S9" s="594"/>
      <c r="T9" s="594"/>
      <c r="U9" s="594"/>
      <c r="V9" s="594"/>
      <c r="W9" s="594"/>
      <c r="X9" s="594"/>
      <c r="Y9" s="595"/>
      <c r="Z9" s="596">
        <v>0.2</v>
      </c>
      <c r="AA9" s="596"/>
      <c r="AB9" s="596"/>
      <c r="AC9" s="596"/>
      <c r="AD9" s="597">
        <v>28038</v>
      </c>
      <c r="AE9" s="597"/>
      <c r="AF9" s="597"/>
      <c r="AG9" s="597"/>
      <c r="AH9" s="597"/>
      <c r="AI9" s="597"/>
      <c r="AJ9" s="597"/>
      <c r="AK9" s="597"/>
      <c r="AL9" s="598">
        <v>0.4</v>
      </c>
      <c r="AM9" s="599"/>
      <c r="AN9" s="599"/>
      <c r="AO9" s="600"/>
      <c r="AP9" s="590" t="s">
        <v>225</v>
      </c>
      <c r="AQ9" s="591"/>
      <c r="AR9" s="591"/>
      <c r="AS9" s="591"/>
      <c r="AT9" s="591"/>
      <c r="AU9" s="591"/>
      <c r="AV9" s="591"/>
      <c r="AW9" s="591"/>
      <c r="AX9" s="591"/>
      <c r="AY9" s="591"/>
      <c r="AZ9" s="591"/>
      <c r="BA9" s="591"/>
      <c r="BB9" s="591"/>
      <c r="BC9" s="591"/>
      <c r="BD9" s="591"/>
      <c r="BE9" s="591"/>
      <c r="BF9" s="592"/>
      <c r="BG9" s="593">
        <v>1378943</v>
      </c>
      <c r="BH9" s="594"/>
      <c r="BI9" s="594"/>
      <c r="BJ9" s="594"/>
      <c r="BK9" s="594"/>
      <c r="BL9" s="594"/>
      <c r="BM9" s="594"/>
      <c r="BN9" s="595"/>
      <c r="BO9" s="596">
        <v>37.799999999999997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1214881</v>
      </c>
      <c r="CS9" s="594"/>
      <c r="CT9" s="594"/>
      <c r="CU9" s="594"/>
      <c r="CV9" s="594"/>
      <c r="CW9" s="594"/>
      <c r="CX9" s="594"/>
      <c r="CY9" s="595"/>
      <c r="CZ9" s="596">
        <v>11.4</v>
      </c>
      <c r="DA9" s="596"/>
      <c r="DB9" s="596"/>
      <c r="DC9" s="596"/>
      <c r="DD9" s="602">
        <v>269937</v>
      </c>
      <c r="DE9" s="594"/>
      <c r="DF9" s="594"/>
      <c r="DG9" s="594"/>
      <c r="DH9" s="594"/>
      <c r="DI9" s="594"/>
      <c r="DJ9" s="594"/>
      <c r="DK9" s="594"/>
      <c r="DL9" s="594"/>
      <c r="DM9" s="594"/>
      <c r="DN9" s="594"/>
      <c r="DO9" s="594"/>
      <c r="DP9" s="595"/>
      <c r="DQ9" s="602">
        <v>834971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301155</v>
      </c>
      <c r="S10" s="594"/>
      <c r="T10" s="594"/>
      <c r="U10" s="594"/>
      <c r="V10" s="594"/>
      <c r="W10" s="594"/>
      <c r="X10" s="594"/>
      <c r="Y10" s="595"/>
      <c r="Z10" s="596">
        <v>2.6</v>
      </c>
      <c r="AA10" s="596"/>
      <c r="AB10" s="596"/>
      <c r="AC10" s="596"/>
      <c r="AD10" s="597">
        <v>301155</v>
      </c>
      <c r="AE10" s="597"/>
      <c r="AF10" s="597"/>
      <c r="AG10" s="597"/>
      <c r="AH10" s="597"/>
      <c r="AI10" s="597"/>
      <c r="AJ10" s="597"/>
      <c r="AK10" s="597"/>
      <c r="AL10" s="598">
        <v>4.5999999999999996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69706</v>
      </c>
      <c r="BH10" s="594"/>
      <c r="BI10" s="594"/>
      <c r="BJ10" s="594"/>
      <c r="BK10" s="594"/>
      <c r="BL10" s="594"/>
      <c r="BM10" s="594"/>
      <c r="BN10" s="595"/>
      <c r="BO10" s="596">
        <v>1.9</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8415</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4888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174963</v>
      </c>
      <c r="BH11" s="594"/>
      <c r="BI11" s="594"/>
      <c r="BJ11" s="594"/>
      <c r="BK11" s="594"/>
      <c r="BL11" s="594"/>
      <c r="BM11" s="594"/>
      <c r="BN11" s="595"/>
      <c r="BO11" s="596">
        <v>4.8</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160837</v>
      </c>
      <c r="CS11" s="594"/>
      <c r="CT11" s="594"/>
      <c r="CU11" s="594"/>
      <c r="CV11" s="594"/>
      <c r="CW11" s="594"/>
      <c r="CX11" s="594"/>
      <c r="CY11" s="595"/>
      <c r="CZ11" s="596">
        <v>1.5</v>
      </c>
      <c r="DA11" s="596"/>
      <c r="DB11" s="596"/>
      <c r="DC11" s="596"/>
      <c r="DD11" s="602">
        <v>62561</v>
      </c>
      <c r="DE11" s="594"/>
      <c r="DF11" s="594"/>
      <c r="DG11" s="594"/>
      <c r="DH11" s="594"/>
      <c r="DI11" s="594"/>
      <c r="DJ11" s="594"/>
      <c r="DK11" s="594"/>
      <c r="DL11" s="594"/>
      <c r="DM11" s="594"/>
      <c r="DN11" s="594"/>
      <c r="DO11" s="594"/>
      <c r="DP11" s="595"/>
      <c r="DQ11" s="602">
        <v>99725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1543095</v>
      </c>
      <c r="BH12" s="594"/>
      <c r="BI12" s="594"/>
      <c r="BJ12" s="594"/>
      <c r="BK12" s="594"/>
      <c r="BL12" s="594"/>
      <c r="BM12" s="594"/>
      <c r="BN12" s="595"/>
      <c r="BO12" s="596">
        <v>42.2</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42970</v>
      </c>
      <c r="CS12" s="594"/>
      <c r="CT12" s="594"/>
      <c r="CU12" s="594"/>
      <c r="CV12" s="594"/>
      <c r="CW12" s="594"/>
      <c r="CX12" s="594"/>
      <c r="CY12" s="595"/>
      <c r="CZ12" s="596">
        <v>0.4</v>
      </c>
      <c r="DA12" s="596"/>
      <c r="DB12" s="596"/>
      <c r="DC12" s="596"/>
      <c r="DD12" s="602" t="s">
        <v>222</v>
      </c>
      <c r="DE12" s="594"/>
      <c r="DF12" s="594"/>
      <c r="DG12" s="594"/>
      <c r="DH12" s="594"/>
      <c r="DI12" s="594"/>
      <c r="DJ12" s="594"/>
      <c r="DK12" s="594"/>
      <c r="DL12" s="594"/>
      <c r="DM12" s="594"/>
      <c r="DN12" s="594"/>
      <c r="DO12" s="594"/>
      <c r="DP12" s="595"/>
      <c r="DQ12" s="602">
        <v>42624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11562</v>
      </c>
      <c r="S13" s="594"/>
      <c r="T13" s="594"/>
      <c r="U13" s="594"/>
      <c r="V13" s="594"/>
      <c r="W13" s="594"/>
      <c r="X13" s="594"/>
      <c r="Y13" s="595"/>
      <c r="Z13" s="596">
        <v>0.1</v>
      </c>
      <c r="AA13" s="596"/>
      <c r="AB13" s="596"/>
      <c r="AC13" s="596"/>
      <c r="AD13" s="597">
        <v>11562</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1534937</v>
      </c>
      <c r="BH13" s="594"/>
      <c r="BI13" s="594"/>
      <c r="BJ13" s="594"/>
      <c r="BK13" s="594"/>
      <c r="BL13" s="594"/>
      <c r="BM13" s="594"/>
      <c r="BN13" s="595"/>
      <c r="BO13" s="596">
        <v>42</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945445</v>
      </c>
      <c r="CS13" s="594"/>
      <c r="CT13" s="594"/>
      <c r="CU13" s="594"/>
      <c r="CV13" s="594"/>
      <c r="CW13" s="594"/>
      <c r="CX13" s="594"/>
      <c r="CY13" s="595"/>
      <c r="CZ13" s="596">
        <v>8.9</v>
      </c>
      <c r="DA13" s="596"/>
      <c r="DB13" s="596"/>
      <c r="DC13" s="596"/>
      <c r="DD13" s="602">
        <v>198584</v>
      </c>
      <c r="DE13" s="594"/>
      <c r="DF13" s="594"/>
      <c r="DG13" s="594"/>
      <c r="DH13" s="594"/>
      <c r="DI13" s="594"/>
      <c r="DJ13" s="594"/>
      <c r="DK13" s="594"/>
      <c r="DL13" s="594"/>
      <c r="DM13" s="594"/>
      <c r="DN13" s="594"/>
      <c r="DO13" s="594"/>
      <c r="DP13" s="595"/>
      <c r="DQ13" s="602">
        <v>801718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66018</v>
      </c>
      <c r="BH14" s="594"/>
      <c r="BI14" s="594"/>
      <c r="BJ14" s="594"/>
      <c r="BK14" s="594"/>
      <c r="BL14" s="594"/>
      <c r="BM14" s="594"/>
      <c r="BN14" s="595"/>
      <c r="BO14" s="596">
        <v>1.8</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573526</v>
      </c>
      <c r="CS14" s="594"/>
      <c r="CT14" s="594"/>
      <c r="CU14" s="594"/>
      <c r="CV14" s="594"/>
      <c r="CW14" s="594"/>
      <c r="CX14" s="594"/>
      <c r="CY14" s="595"/>
      <c r="CZ14" s="596">
        <v>5.4</v>
      </c>
      <c r="DA14" s="596"/>
      <c r="DB14" s="596"/>
      <c r="DC14" s="596"/>
      <c r="DD14" s="602" t="s">
        <v>222</v>
      </c>
      <c r="DE14" s="594"/>
      <c r="DF14" s="594"/>
      <c r="DG14" s="594"/>
      <c r="DH14" s="594"/>
      <c r="DI14" s="594"/>
      <c r="DJ14" s="594"/>
      <c r="DK14" s="594"/>
      <c r="DL14" s="594"/>
      <c r="DM14" s="594"/>
      <c r="DN14" s="594"/>
      <c r="DO14" s="594"/>
      <c r="DP14" s="595"/>
      <c r="DQ14" s="602">
        <v>569652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19039</v>
      </c>
      <c r="S15" s="594"/>
      <c r="T15" s="594"/>
      <c r="U15" s="594"/>
      <c r="V15" s="594"/>
      <c r="W15" s="594"/>
      <c r="X15" s="594"/>
      <c r="Y15" s="595"/>
      <c r="Z15" s="596">
        <v>0.2</v>
      </c>
      <c r="AA15" s="596"/>
      <c r="AB15" s="596"/>
      <c r="AC15" s="596"/>
      <c r="AD15" s="597">
        <v>19039</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215830</v>
      </c>
      <c r="BH15" s="594"/>
      <c r="BI15" s="594"/>
      <c r="BJ15" s="594"/>
      <c r="BK15" s="594"/>
      <c r="BL15" s="594"/>
      <c r="BM15" s="594"/>
      <c r="BN15" s="595"/>
      <c r="BO15" s="596">
        <v>5.9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1240002</v>
      </c>
      <c r="CS15" s="594"/>
      <c r="CT15" s="594"/>
      <c r="CU15" s="594"/>
      <c r="CV15" s="594"/>
      <c r="CW15" s="594"/>
      <c r="CX15" s="594"/>
      <c r="CY15" s="595"/>
      <c r="CZ15" s="596">
        <v>11.6</v>
      </c>
      <c r="DA15" s="596"/>
      <c r="DB15" s="596"/>
      <c r="DC15" s="596"/>
      <c r="DD15" s="602">
        <v>219188</v>
      </c>
      <c r="DE15" s="594"/>
      <c r="DF15" s="594"/>
      <c r="DG15" s="594"/>
      <c r="DH15" s="594"/>
      <c r="DI15" s="594"/>
      <c r="DJ15" s="594"/>
      <c r="DK15" s="594"/>
      <c r="DL15" s="594"/>
      <c r="DM15" s="594"/>
      <c r="DN15" s="594"/>
      <c r="DO15" s="594"/>
      <c r="DP15" s="595"/>
      <c r="DQ15" s="602">
        <v>1007127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2922153</v>
      </c>
      <c r="S16" s="594"/>
      <c r="T16" s="594"/>
      <c r="U16" s="594"/>
      <c r="V16" s="594"/>
      <c r="W16" s="594"/>
      <c r="X16" s="594"/>
      <c r="Y16" s="595"/>
      <c r="Z16" s="596">
        <v>25.2</v>
      </c>
      <c r="AA16" s="596"/>
      <c r="AB16" s="596"/>
      <c r="AC16" s="596"/>
      <c r="AD16" s="597">
        <v>2487888</v>
      </c>
      <c r="AE16" s="597"/>
      <c r="AF16" s="597"/>
      <c r="AG16" s="597"/>
      <c r="AH16" s="597"/>
      <c r="AI16" s="597"/>
      <c r="AJ16" s="597"/>
      <c r="AK16" s="597"/>
      <c r="AL16" s="598">
        <v>38.1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222</v>
      </c>
      <c r="CS16" s="594"/>
      <c r="CT16" s="594"/>
      <c r="CU16" s="594"/>
      <c r="CV16" s="594"/>
      <c r="CW16" s="594"/>
      <c r="CX16" s="594"/>
      <c r="CY16" s="595"/>
      <c r="CZ16" s="596" t="s">
        <v>222</v>
      </c>
      <c r="DA16" s="596"/>
      <c r="DB16" s="596"/>
      <c r="DC16" s="596"/>
      <c r="DD16" s="602" t="s">
        <v>222</v>
      </c>
      <c r="DE16" s="594"/>
      <c r="DF16" s="594"/>
      <c r="DG16" s="594"/>
      <c r="DH16" s="594"/>
      <c r="DI16" s="594"/>
      <c r="DJ16" s="594"/>
      <c r="DK16" s="594"/>
      <c r="DL16" s="594"/>
      <c r="DM16" s="594"/>
      <c r="DN16" s="594"/>
      <c r="DO16" s="594"/>
      <c r="DP16" s="595"/>
      <c r="DQ16" s="602" t="s">
        <v>222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2487888</v>
      </c>
      <c r="S17" s="594"/>
      <c r="T17" s="594"/>
      <c r="U17" s="594"/>
      <c r="V17" s="594"/>
      <c r="W17" s="594"/>
      <c r="X17" s="594"/>
      <c r="Y17" s="595"/>
      <c r="Z17" s="596">
        <v>21.5</v>
      </c>
      <c r="AA17" s="596"/>
      <c r="AB17" s="596"/>
      <c r="AC17" s="596"/>
      <c r="AD17" s="597">
        <v>2487888</v>
      </c>
      <c r="AE17" s="597"/>
      <c r="AF17" s="597"/>
      <c r="AG17" s="597"/>
      <c r="AH17" s="597"/>
      <c r="AI17" s="597"/>
      <c r="AJ17" s="597"/>
      <c r="AK17" s="597"/>
      <c r="AL17" s="598">
        <v>38.1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1309219</v>
      </c>
      <c r="CS17" s="594"/>
      <c r="CT17" s="594"/>
      <c r="CU17" s="594"/>
      <c r="CV17" s="594"/>
      <c r="CW17" s="594"/>
      <c r="CX17" s="594"/>
      <c r="CY17" s="595"/>
      <c r="CZ17" s="596">
        <v>12.3</v>
      </c>
      <c r="DA17" s="596"/>
      <c r="DB17" s="596"/>
      <c r="DC17" s="596"/>
      <c r="DD17" s="602" t="s">
        <v>222</v>
      </c>
      <c r="DE17" s="594"/>
      <c r="DF17" s="594"/>
      <c r="DG17" s="594"/>
      <c r="DH17" s="594"/>
      <c r="DI17" s="594"/>
      <c r="DJ17" s="594"/>
      <c r="DK17" s="594"/>
      <c r="DL17" s="594"/>
      <c r="DM17" s="594"/>
      <c r="DN17" s="594"/>
      <c r="DO17" s="594"/>
      <c r="DP17" s="595"/>
      <c r="DQ17" s="602">
        <v>1223657</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434265</v>
      </c>
      <c r="S18" s="594"/>
      <c r="T18" s="594"/>
      <c r="U18" s="594"/>
      <c r="V18" s="594"/>
      <c r="W18" s="594"/>
      <c r="X18" s="594"/>
      <c r="Y18" s="595"/>
      <c r="Z18" s="596">
        <v>3.7</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155140</v>
      </c>
      <c r="BH19" s="594"/>
      <c r="BI19" s="594"/>
      <c r="BJ19" s="594"/>
      <c r="BK19" s="594"/>
      <c r="BL19" s="594"/>
      <c r="BM19" s="594"/>
      <c r="BN19" s="595"/>
      <c r="BO19" s="596">
        <v>4.2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7085935</v>
      </c>
      <c r="S20" s="594"/>
      <c r="T20" s="594"/>
      <c r="U20" s="594"/>
      <c r="V20" s="594"/>
      <c r="W20" s="594"/>
      <c r="X20" s="594"/>
      <c r="Y20" s="595"/>
      <c r="Z20" s="596">
        <v>61.2</v>
      </c>
      <c r="AA20" s="596"/>
      <c r="AB20" s="596"/>
      <c r="AC20" s="596"/>
      <c r="AD20" s="597">
        <v>6496530</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155140</v>
      </c>
      <c r="BH20" s="594"/>
      <c r="BI20" s="594"/>
      <c r="BJ20" s="594"/>
      <c r="BK20" s="594"/>
      <c r="BL20" s="594"/>
      <c r="BM20" s="594"/>
      <c r="BN20" s="595"/>
      <c r="BO20" s="596">
        <v>4.2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10647631</v>
      </c>
      <c r="CS20" s="594"/>
      <c r="CT20" s="594"/>
      <c r="CU20" s="594"/>
      <c r="CV20" s="594"/>
      <c r="CW20" s="594"/>
      <c r="CX20" s="594"/>
      <c r="CY20" s="595"/>
      <c r="CZ20" s="596">
        <v>100</v>
      </c>
      <c r="DA20" s="596"/>
      <c r="DB20" s="596"/>
      <c r="DC20" s="596"/>
      <c r="DD20" s="602">
        <v>1156297</v>
      </c>
      <c r="DE20" s="594"/>
      <c r="DF20" s="594"/>
      <c r="DG20" s="594"/>
      <c r="DH20" s="594"/>
      <c r="DI20" s="594"/>
      <c r="DJ20" s="594"/>
      <c r="DK20" s="594"/>
      <c r="DL20" s="594"/>
      <c r="DM20" s="594"/>
      <c r="DN20" s="594"/>
      <c r="DO20" s="594"/>
      <c r="DP20" s="595"/>
      <c r="DQ20" s="602">
        <v>7649305</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4982</v>
      </c>
      <c r="S21" s="594"/>
      <c r="T21" s="594"/>
      <c r="U21" s="594"/>
      <c r="V21" s="594"/>
      <c r="W21" s="594"/>
      <c r="X21" s="594"/>
      <c r="Y21" s="595"/>
      <c r="Z21" s="596">
        <v>0</v>
      </c>
      <c r="AA21" s="596"/>
      <c r="AB21" s="596"/>
      <c r="AC21" s="596"/>
      <c r="AD21" s="597">
        <v>4982</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162513</v>
      </c>
      <c r="S22" s="594"/>
      <c r="T22" s="594"/>
      <c r="U22" s="594"/>
      <c r="V22" s="594"/>
      <c r="W22" s="594"/>
      <c r="X22" s="594"/>
      <c r="Y22" s="595"/>
      <c r="Z22" s="596">
        <v>1.4</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107942</v>
      </c>
      <c r="S23" s="594"/>
      <c r="T23" s="594"/>
      <c r="U23" s="594"/>
      <c r="V23" s="594"/>
      <c r="W23" s="594"/>
      <c r="X23" s="594"/>
      <c r="Y23" s="595"/>
      <c r="Z23" s="596">
        <v>0.9</v>
      </c>
      <c r="AA23" s="596"/>
      <c r="AB23" s="596"/>
      <c r="AC23" s="596"/>
      <c r="AD23" s="597">
        <v>23123</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155140</v>
      </c>
      <c r="BH23" s="594"/>
      <c r="BI23" s="594"/>
      <c r="BJ23" s="594"/>
      <c r="BK23" s="594"/>
      <c r="BL23" s="594"/>
      <c r="BM23" s="594"/>
      <c r="BN23" s="595"/>
      <c r="BO23" s="596">
        <v>4.2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114805</v>
      </c>
      <c r="S24" s="594"/>
      <c r="T24" s="594"/>
      <c r="U24" s="594"/>
      <c r="V24" s="594"/>
      <c r="W24" s="594"/>
      <c r="X24" s="594"/>
      <c r="Y24" s="595"/>
      <c r="Z24" s="596">
        <v>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4982927</v>
      </c>
      <c r="CS24" s="583"/>
      <c r="CT24" s="583"/>
      <c r="CU24" s="583"/>
      <c r="CV24" s="583"/>
      <c r="CW24" s="583"/>
      <c r="CX24" s="583"/>
      <c r="CY24" s="584"/>
      <c r="CZ24" s="622">
        <v>46.8</v>
      </c>
      <c r="DA24" s="623"/>
      <c r="DB24" s="623"/>
      <c r="DC24" s="624"/>
      <c r="DD24" s="621">
        <v>3476192</v>
      </c>
      <c r="DE24" s="583"/>
      <c r="DF24" s="583"/>
      <c r="DG24" s="583"/>
      <c r="DH24" s="583"/>
      <c r="DI24" s="583"/>
      <c r="DJ24" s="583"/>
      <c r="DK24" s="584"/>
      <c r="DL24" s="621">
        <v>3432558</v>
      </c>
      <c r="DM24" s="583"/>
      <c r="DN24" s="583"/>
      <c r="DO24" s="583"/>
      <c r="DP24" s="583"/>
      <c r="DQ24" s="583"/>
      <c r="DR24" s="583"/>
      <c r="DS24" s="583"/>
      <c r="DT24" s="583"/>
      <c r="DU24" s="583"/>
      <c r="DV24" s="584"/>
      <c r="DW24" s="587">
        <v>48.6</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1163865</v>
      </c>
      <c r="S25" s="594"/>
      <c r="T25" s="594"/>
      <c r="U25" s="594"/>
      <c r="V25" s="594"/>
      <c r="W25" s="594"/>
      <c r="X25" s="594"/>
      <c r="Y25" s="595"/>
      <c r="Z25" s="596">
        <v>10</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1883494</v>
      </c>
      <c r="CS25" s="613"/>
      <c r="CT25" s="613"/>
      <c r="CU25" s="613"/>
      <c r="CV25" s="613"/>
      <c r="CW25" s="613"/>
      <c r="CX25" s="613"/>
      <c r="CY25" s="614"/>
      <c r="CZ25" s="627">
        <v>17.7</v>
      </c>
      <c r="DA25" s="628"/>
      <c r="DB25" s="628"/>
      <c r="DC25" s="629"/>
      <c r="DD25" s="602">
        <v>1813277</v>
      </c>
      <c r="DE25" s="613"/>
      <c r="DF25" s="613"/>
      <c r="DG25" s="613"/>
      <c r="DH25" s="613"/>
      <c r="DI25" s="613"/>
      <c r="DJ25" s="613"/>
      <c r="DK25" s="614"/>
      <c r="DL25" s="602">
        <v>1770994</v>
      </c>
      <c r="DM25" s="613"/>
      <c r="DN25" s="613"/>
      <c r="DO25" s="613"/>
      <c r="DP25" s="613"/>
      <c r="DQ25" s="613"/>
      <c r="DR25" s="613"/>
      <c r="DS25" s="613"/>
      <c r="DT25" s="613"/>
      <c r="DU25" s="613"/>
      <c r="DV25" s="614"/>
      <c r="DW25" s="598">
        <v>25.1</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1183558</v>
      </c>
      <c r="CS26" s="594"/>
      <c r="CT26" s="594"/>
      <c r="CU26" s="594"/>
      <c r="CV26" s="594"/>
      <c r="CW26" s="594"/>
      <c r="CX26" s="594"/>
      <c r="CY26" s="595"/>
      <c r="CZ26" s="627">
        <v>11.1</v>
      </c>
      <c r="DA26" s="628"/>
      <c r="DB26" s="628"/>
      <c r="DC26" s="629"/>
      <c r="DD26" s="602">
        <v>1122150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942289</v>
      </c>
      <c r="S27" s="594"/>
      <c r="T27" s="594"/>
      <c r="U27" s="594"/>
      <c r="V27" s="594"/>
      <c r="W27" s="594"/>
      <c r="X27" s="594"/>
      <c r="Y27" s="595"/>
      <c r="Z27" s="596">
        <v>8.1</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3652728</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1799083</v>
      </c>
      <c r="CS27" s="613"/>
      <c r="CT27" s="613"/>
      <c r="CU27" s="613"/>
      <c r="CV27" s="613"/>
      <c r="CW27" s="613"/>
      <c r="CX27" s="613"/>
      <c r="CY27" s="614"/>
      <c r="CZ27" s="627">
        <v>16.899999999999999</v>
      </c>
      <c r="DA27" s="628"/>
      <c r="DB27" s="628"/>
      <c r="DC27" s="629"/>
      <c r="DD27" s="602">
        <v>443727</v>
      </c>
      <c r="DE27" s="613"/>
      <c r="DF27" s="613"/>
      <c r="DG27" s="613"/>
      <c r="DH27" s="613"/>
      <c r="DI27" s="613"/>
      <c r="DJ27" s="613"/>
      <c r="DK27" s="614"/>
      <c r="DL27" s="602">
        <v>442507</v>
      </c>
      <c r="DM27" s="613"/>
      <c r="DN27" s="613"/>
      <c r="DO27" s="613"/>
      <c r="DP27" s="613"/>
      <c r="DQ27" s="613"/>
      <c r="DR27" s="613"/>
      <c r="DS27" s="613"/>
      <c r="DT27" s="613"/>
      <c r="DU27" s="613"/>
      <c r="DV27" s="614"/>
      <c r="DW27" s="598">
        <v>6.3</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11726</v>
      </c>
      <c r="S28" s="594"/>
      <c r="T28" s="594"/>
      <c r="U28" s="594"/>
      <c r="V28" s="594"/>
      <c r="W28" s="594"/>
      <c r="X28" s="594"/>
      <c r="Y28" s="595"/>
      <c r="Z28" s="596">
        <v>0.1</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1300350</v>
      </c>
      <c r="CS28" s="594"/>
      <c r="CT28" s="594"/>
      <c r="CU28" s="594"/>
      <c r="CV28" s="594"/>
      <c r="CW28" s="594"/>
      <c r="CX28" s="594"/>
      <c r="CY28" s="595"/>
      <c r="CZ28" s="627">
        <v>12.2</v>
      </c>
      <c r="DA28" s="628"/>
      <c r="DB28" s="628"/>
      <c r="DC28" s="629"/>
      <c r="DD28" s="602">
        <v>1219188</v>
      </c>
      <c r="DE28" s="594"/>
      <c r="DF28" s="594"/>
      <c r="DG28" s="594"/>
      <c r="DH28" s="594"/>
      <c r="DI28" s="594"/>
      <c r="DJ28" s="594"/>
      <c r="DK28" s="595"/>
      <c r="DL28" s="602">
        <v>1219057</v>
      </c>
      <c r="DM28" s="594"/>
      <c r="DN28" s="594"/>
      <c r="DO28" s="594"/>
      <c r="DP28" s="594"/>
      <c r="DQ28" s="594"/>
      <c r="DR28" s="594"/>
      <c r="DS28" s="594"/>
      <c r="DT28" s="594"/>
      <c r="DU28" s="594"/>
      <c r="DV28" s="595"/>
      <c r="DW28" s="598">
        <v>17.3</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9367</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1300317</v>
      </c>
      <c r="CS29" s="613"/>
      <c r="CT29" s="613"/>
      <c r="CU29" s="613"/>
      <c r="CV29" s="613"/>
      <c r="CW29" s="613"/>
      <c r="CX29" s="613"/>
      <c r="CY29" s="614"/>
      <c r="CZ29" s="627">
        <v>12.2</v>
      </c>
      <c r="DA29" s="628"/>
      <c r="DB29" s="628"/>
      <c r="DC29" s="629"/>
      <c r="DD29" s="602">
        <v>1219155</v>
      </c>
      <c r="DE29" s="613"/>
      <c r="DF29" s="613"/>
      <c r="DG29" s="613"/>
      <c r="DH29" s="613"/>
      <c r="DI29" s="613"/>
      <c r="DJ29" s="613"/>
      <c r="DK29" s="614"/>
      <c r="DL29" s="602">
        <v>1219024</v>
      </c>
      <c r="DM29" s="613"/>
      <c r="DN29" s="613"/>
      <c r="DO29" s="613"/>
      <c r="DP29" s="613"/>
      <c r="DQ29" s="613"/>
      <c r="DR29" s="613"/>
      <c r="DS29" s="613"/>
      <c r="DT29" s="613"/>
      <c r="DU29" s="613"/>
      <c r="DV29" s="614"/>
      <c r="DW29" s="598">
        <v>17.3</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260343</v>
      </c>
      <c r="S30" s="594"/>
      <c r="T30" s="594"/>
      <c r="U30" s="594"/>
      <c r="V30" s="594"/>
      <c r="W30" s="594"/>
      <c r="X30" s="594"/>
      <c r="Y30" s="595"/>
      <c r="Z30" s="596">
        <v>2.2000000000000002</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99.1</v>
      </c>
      <c r="BH30" s="652"/>
      <c r="BI30" s="652"/>
      <c r="BJ30" s="652"/>
      <c r="BK30" s="652"/>
      <c r="BL30" s="652"/>
      <c r="BM30" s="588">
        <v>95.3</v>
      </c>
      <c r="BN30" s="652"/>
      <c r="BO30" s="652"/>
      <c r="BP30" s="652"/>
      <c r="BQ30" s="653"/>
      <c r="BR30" s="651">
        <v>98.9</v>
      </c>
      <c r="BS30" s="652"/>
      <c r="BT30" s="652"/>
      <c r="BU30" s="652"/>
      <c r="BV30" s="652"/>
      <c r="BW30" s="652"/>
      <c r="BX30" s="588">
        <v>94.1</v>
      </c>
      <c r="BY30" s="652"/>
      <c r="BZ30" s="652"/>
      <c r="CA30" s="652"/>
      <c r="CB30" s="653"/>
      <c r="CD30" s="656"/>
      <c r="CE30" s="657"/>
      <c r="CF30" s="607" t="s">
        <v>294</v>
      </c>
      <c r="CG30" s="608"/>
      <c r="CH30" s="608"/>
      <c r="CI30" s="608"/>
      <c r="CJ30" s="608"/>
      <c r="CK30" s="608"/>
      <c r="CL30" s="608"/>
      <c r="CM30" s="608"/>
      <c r="CN30" s="608"/>
      <c r="CO30" s="608"/>
      <c r="CP30" s="608"/>
      <c r="CQ30" s="609"/>
      <c r="CR30" s="593">
        <v>1160840</v>
      </c>
      <c r="CS30" s="594"/>
      <c r="CT30" s="594"/>
      <c r="CU30" s="594"/>
      <c r="CV30" s="594"/>
      <c r="CW30" s="594"/>
      <c r="CX30" s="594"/>
      <c r="CY30" s="595"/>
      <c r="CZ30" s="627">
        <v>10.9</v>
      </c>
      <c r="DA30" s="628"/>
      <c r="DB30" s="628"/>
      <c r="DC30" s="629"/>
      <c r="DD30" s="602">
        <v>1082134</v>
      </c>
      <c r="DE30" s="594"/>
      <c r="DF30" s="594"/>
      <c r="DG30" s="594"/>
      <c r="DH30" s="594"/>
      <c r="DI30" s="594"/>
      <c r="DJ30" s="594"/>
      <c r="DK30" s="595"/>
      <c r="DL30" s="602">
        <v>1082003</v>
      </c>
      <c r="DM30" s="594"/>
      <c r="DN30" s="594"/>
      <c r="DO30" s="594"/>
      <c r="DP30" s="594"/>
      <c r="DQ30" s="594"/>
      <c r="DR30" s="594"/>
      <c r="DS30" s="594"/>
      <c r="DT30" s="594"/>
      <c r="DU30" s="594"/>
      <c r="DV30" s="595"/>
      <c r="DW30" s="598">
        <v>15.3</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1026848</v>
      </c>
      <c r="S31" s="594"/>
      <c r="T31" s="594"/>
      <c r="U31" s="594"/>
      <c r="V31" s="594"/>
      <c r="W31" s="594"/>
      <c r="X31" s="594"/>
      <c r="Y31" s="595"/>
      <c r="Z31" s="596">
        <v>8.9</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99.2</v>
      </c>
      <c r="BH31" s="613"/>
      <c r="BI31" s="613"/>
      <c r="BJ31" s="613"/>
      <c r="BK31" s="613"/>
      <c r="BL31" s="613"/>
      <c r="BM31" s="599">
        <v>96.1</v>
      </c>
      <c r="BN31" s="649"/>
      <c r="BO31" s="649"/>
      <c r="BP31" s="649"/>
      <c r="BQ31" s="650"/>
      <c r="BR31" s="648">
        <v>98.9</v>
      </c>
      <c r="BS31" s="613"/>
      <c r="BT31" s="613"/>
      <c r="BU31" s="613"/>
      <c r="BV31" s="613"/>
      <c r="BW31" s="613"/>
      <c r="BX31" s="599">
        <v>94.9</v>
      </c>
      <c r="BY31" s="649"/>
      <c r="BZ31" s="649"/>
      <c r="CA31" s="649"/>
      <c r="CB31" s="650"/>
      <c r="CD31" s="656"/>
      <c r="CE31" s="657"/>
      <c r="CF31" s="607" t="s">
        <v>298</v>
      </c>
      <c r="CG31" s="608"/>
      <c r="CH31" s="608"/>
      <c r="CI31" s="608"/>
      <c r="CJ31" s="608"/>
      <c r="CK31" s="608"/>
      <c r="CL31" s="608"/>
      <c r="CM31" s="608"/>
      <c r="CN31" s="608"/>
      <c r="CO31" s="608"/>
      <c r="CP31" s="608"/>
      <c r="CQ31" s="609"/>
      <c r="CR31" s="593">
        <v>139477</v>
      </c>
      <c r="CS31" s="613"/>
      <c r="CT31" s="613"/>
      <c r="CU31" s="613"/>
      <c r="CV31" s="613"/>
      <c r="CW31" s="613"/>
      <c r="CX31" s="613"/>
      <c r="CY31" s="614"/>
      <c r="CZ31" s="627">
        <v>1.3</v>
      </c>
      <c r="DA31" s="628"/>
      <c r="DB31" s="628"/>
      <c r="DC31" s="629"/>
      <c r="DD31" s="602">
        <v>137021</v>
      </c>
      <c r="DE31" s="613"/>
      <c r="DF31" s="613"/>
      <c r="DG31" s="613"/>
      <c r="DH31" s="613"/>
      <c r="DI31" s="613"/>
      <c r="DJ31" s="613"/>
      <c r="DK31" s="614"/>
      <c r="DL31" s="602">
        <v>137021</v>
      </c>
      <c r="DM31" s="613"/>
      <c r="DN31" s="613"/>
      <c r="DO31" s="613"/>
      <c r="DP31" s="613"/>
      <c r="DQ31" s="613"/>
      <c r="DR31" s="613"/>
      <c r="DS31" s="613"/>
      <c r="DT31" s="613"/>
      <c r="DU31" s="613"/>
      <c r="DV31" s="614"/>
      <c r="DW31" s="598">
        <v>1.9</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57762</v>
      </c>
      <c r="S32" s="594"/>
      <c r="T32" s="594"/>
      <c r="U32" s="594"/>
      <c r="V32" s="594"/>
      <c r="W32" s="594"/>
      <c r="X32" s="594"/>
      <c r="Y32" s="595"/>
      <c r="Z32" s="596">
        <v>0.5</v>
      </c>
      <c r="AA32" s="596"/>
      <c r="AB32" s="596"/>
      <c r="AC32" s="596"/>
      <c r="AD32" s="597">
        <v>559</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v>
      </c>
      <c r="BH32" s="661"/>
      <c r="BI32" s="661"/>
      <c r="BJ32" s="661"/>
      <c r="BK32" s="661"/>
      <c r="BL32" s="661"/>
      <c r="BM32" s="662">
        <v>94</v>
      </c>
      <c r="BN32" s="661"/>
      <c r="BO32" s="661"/>
      <c r="BP32" s="661"/>
      <c r="BQ32" s="663"/>
      <c r="BR32" s="660">
        <v>98.8</v>
      </c>
      <c r="BS32" s="661"/>
      <c r="BT32" s="661"/>
      <c r="BU32" s="661"/>
      <c r="BV32" s="661"/>
      <c r="BW32" s="661"/>
      <c r="BX32" s="662">
        <v>92.7</v>
      </c>
      <c r="BY32" s="661"/>
      <c r="BZ32" s="661"/>
      <c r="CA32" s="661"/>
      <c r="CB32" s="663"/>
      <c r="CD32" s="658"/>
      <c r="CE32" s="659"/>
      <c r="CF32" s="607" t="s">
        <v>301</v>
      </c>
      <c r="CG32" s="608"/>
      <c r="CH32" s="608"/>
      <c r="CI32" s="608"/>
      <c r="CJ32" s="608"/>
      <c r="CK32" s="608"/>
      <c r="CL32" s="608"/>
      <c r="CM32" s="608"/>
      <c r="CN32" s="608"/>
      <c r="CO32" s="608"/>
      <c r="CP32" s="608"/>
      <c r="CQ32" s="609"/>
      <c r="CR32" s="593">
        <v>33</v>
      </c>
      <c r="CS32" s="594"/>
      <c r="CT32" s="594"/>
      <c r="CU32" s="594"/>
      <c r="CV32" s="594"/>
      <c r="CW32" s="594"/>
      <c r="CX32" s="594"/>
      <c r="CY32" s="595"/>
      <c r="CZ32" s="627">
        <v>0</v>
      </c>
      <c r="DA32" s="628"/>
      <c r="DB32" s="628"/>
      <c r="DC32" s="629"/>
      <c r="DD32" s="602">
        <v>33</v>
      </c>
      <c r="DE32" s="594"/>
      <c r="DF32" s="594"/>
      <c r="DG32" s="594"/>
      <c r="DH32" s="594"/>
      <c r="DI32" s="594"/>
      <c r="DJ32" s="594"/>
      <c r="DK32" s="595"/>
      <c r="DL32" s="602">
        <v>33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633700</v>
      </c>
      <c r="S33" s="594"/>
      <c r="T33" s="594"/>
      <c r="U33" s="594"/>
      <c r="V33" s="594"/>
      <c r="W33" s="594"/>
      <c r="X33" s="594"/>
      <c r="Y33" s="595"/>
      <c r="Z33" s="596">
        <v>5.5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4508407</v>
      </c>
      <c r="CS33" s="613"/>
      <c r="CT33" s="613"/>
      <c r="CU33" s="613"/>
      <c r="CV33" s="613"/>
      <c r="CW33" s="613"/>
      <c r="CX33" s="613"/>
      <c r="CY33" s="614"/>
      <c r="CZ33" s="627">
        <v>42.3</v>
      </c>
      <c r="DA33" s="628"/>
      <c r="DB33" s="628"/>
      <c r="DC33" s="629"/>
      <c r="DD33" s="602">
        <v>3909702</v>
      </c>
      <c r="DE33" s="613"/>
      <c r="DF33" s="613"/>
      <c r="DG33" s="613"/>
      <c r="DH33" s="613"/>
      <c r="DI33" s="613"/>
      <c r="DJ33" s="613"/>
      <c r="DK33" s="614"/>
      <c r="DL33" s="602">
        <v>3132404</v>
      </c>
      <c r="DM33" s="613"/>
      <c r="DN33" s="613"/>
      <c r="DO33" s="613"/>
      <c r="DP33" s="613"/>
      <c r="DQ33" s="613"/>
      <c r="DR33" s="613"/>
      <c r="DS33" s="613"/>
      <c r="DT33" s="613"/>
      <c r="DU33" s="613"/>
      <c r="DV33" s="614"/>
      <c r="DW33" s="598">
        <v>44.4</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1482320</v>
      </c>
      <c r="CS34" s="594"/>
      <c r="CT34" s="594"/>
      <c r="CU34" s="594"/>
      <c r="CV34" s="594"/>
      <c r="CW34" s="594"/>
      <c r="CX34" s="594"/>
      <c r="CY34" s="595"/>
      <c r="CZ34" s="627">
        <v>13.9</v>
      </c>
      <c r="DA34" s="628"/>
      <c r="DB34" s="628"/>
      <c r="DC34" s="629"/>
      <c r="DD34" s="602">
        <v>1174099</v>
      </c>
      <c r="DE34" s="594"/>
      <c r="DF34" s="594"/>
      <c r="DG34" s="594"/>
      <c r="DH34" s="594"/>
      <c r="DI34" s="594"/>
      <c r="DJ34" s="594"/>
      <c r="DK34" s="595"/>
      <c r="DL34" s="602">
        <v>1088196</v>
      </c>
      <c r="DM34" s="594"/>
      <c r="DN34" s="594"/>
      <c r="DO34" s="594"/>
      <c r="DP34" s="594"/>
      <c r="DQ34" s="594"/>
      <c r="DR34" s="594"/>
      <c r="DS34" s="594"/>
      <c r="DT34" s="594"/>
      <c r="DU34" s="594"/>
      <c r="DV34" s="595"/>
      <c r="DW34" s="598">
        <v>15.4</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536000</v>
      </c>
      <c r="S35" s="594"/>
      <c r="T35" s="594"/>
      <c r="U35" s="594"/>
      <c r="V35" s="594"/>
      <c r="W35" s="594"/>
      <c r="X35" s="594"/>
      <c r="Y35" s="595"/>
      <c r="Z35" s="596">
        <v>4.5999999999999996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1652532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478766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73944</v>
      </c>
      <c r="CS35" s="613"/>
      <c r="CT35" s="613"/>
      <c r="CU35" s="613"/>
      <c r="CV35" s="613"/>
      <c r="CW35" s="613"/>
      <c r="CX35" s="613"/>
      <c r="CY35" s="614"/>
      <c r="CZ35" s="627">
        <v>0.7</v>
      </c>
      <c r="DA35" s="628"/>
      <c r="DB35" s="628"/>
      <c r="DC35" s="629"/>
      <c r="DD35" s="602">
        <v>61026</v>
      </c>
      <c r="DE35" s="613"/>
      <c r="DF35" s="613"/>
      <c r="DG35" s="613"/>
      <c r="DH35" s="613"/>
      <c r="DI35" s="613"/>
      <c r="DJ35" s="613"/>
      <c r="DK35" s="614"/>
      <c r="DL35" s="602">
        <v>61026</v>
      </c>
      <c r="DM35" s="613"/>
      <c r="DN35" s="613"/>
      <c r="DO35" s="613"/>
      <c r="DP35" s="613"/>
      <c r="DQ35" s="613"/>
      <c r="DR35" s="613"/>
      <c r="DS35" s="613"/>
      <c r="DT35" s="613"/>
      <c r="DU35" s="613"/>
      <c r="DV35" s="614"/>
      <c r="DW35" s="598">
        <v>0.9</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11582077</v>
      </c>
      <c r="S36" s="666"/>
      <c r="T36" s="666"/>
      <c r="U36" s="666"/>
      <c r="V36" s="666"/>
      <c r="W36" s="666"/>
      <c r="X36" s="666"/>
      <c r="Y36" s="667"/>
      <c r="Z36" s="668">
        <v>100</v>
      </c>
      <c r="AA36" s="668"/>
      <c r="AB36" s="668"/>
      <c r="AC36" s="668"/>
      <c r="AD36" s="669">
        <v>6525194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521997</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428930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1165077</v>
      </c>
      <c r="CS36" s="594"/>
      <c r="CT36" s="594"/>
      <c r="CU36" s="594"/>
      <c r="CV36" s="594"/>
      <c r="CW36" s="594"/>
      <c r="CX36" s="594"/>
      <c r="CY36" s="595"/>
      <c r="CZ36" s="627">
        <v>10.9</v>
      </c>
      <c r="DA36" s="628"/>
      <c r="DB36" s="628"/>
      <c r="DC36" s="629"/>
      <c r="DD36" s="602">
        <v>1073621</v>
      </c>
      <c r="DE36" s="594"/>
      <c r="DF36" s="594"/>
      <c r="DG36" s="594"/>
      <c r="DH36" s="594"/>
      <c r="DI36" s="594"/>
      <c r="DJ36" s="594"/>
      <c r="DK36" s="595"/>
      <c r="DL36" s="602">
        <v>973101</v>
      </c>
      <c r="DM36" s="594"/>
      <c r="DN36" s="594"/>
      <c r="DO36" s="594"/>
      <c r="DP36" s="594"/>
      <c r="DQ36" s="594"/>
      <c r="DR36" s="594"/>
      <c r="DS36" s="594"/>
      <c r="DT36" s="594"/>
      <c r="DU36" s="594"/>
      <c r="DV36" s="595"/>
      <c r="DW36" s="598">
        <v>13.8</v>
      </c>
      <c r="DX36" s="625"/>
      <c r="DY36" s="625"/>
      <c r="DZ36" s="625"/>
      <c r="EA36" s="625"/>
      <c r="EB36" s="625"/>
      <c r="EC36" s="626"/>
    </row>
    <row r="37" spans="2:133" ht="11.25" customHeight="1">
      <c r="AQ37" s="672" t="s">
        <v>316</v>
      </c>
      <c r="AR37" s="673"/>
      <c r="AS37" s="673"/>
      <c r="AT37" s="673"/>
      <c r="AU37" s="673"/>
      <c r="AV37" s="673"/>
      <c r="AW37" s="673"/>
      <c r="AX37" s="673"/>
      <c r="AY37" s="674"/>
      <c r="AZ37" s="593">
        <v>177744</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4643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544349</v>
      </c>
      <c r="CS37" s="613"/>
      <c r="CT37" s="613"/>
      <c r="CU37" s="613"/>
      <c r="CV37" s="613"/>
      <c r="CW37" s="613"/>
      <c r="CX37" s="613"/>
      <c r="CY37" s="614"/>
      <c r="CZ37" s="627">
        <v>5.0999999999999996</v>
      </c>
      <c r="DA37" s="628"/>
      <c r="DB37" s="628"/>
      <c r="DC37" s="629"/>
      <c r="DD37" s="602">
        <v>544349</v>
      </c>
      <c r="DE37" s="613"/>
      <c r="DF37" s="613"/>
      <c r="DG37" s="613"/>
      <c r="DH37" s="613"/>
      <c r="DI37" s="613"/>
      <c r="DJ37" s="613"/>
      <c r="DK37" s="614"/>
      <c r="DL37" s="602">
        <v>510241</v>
      </c>
      <c r="DM37" s="613"/>
      <c r="DN37" s="613"/>
      <c r="DO37" s="613"/>
      <c r="DP37" s="613"/>
      <c r="DQ37" s="613"/>
      <c r="DR37" s="613"/>
      <c r="DS37" s="613"/>
      <c r="DT37" s="613"/>
      <c r="DU37" s="613"/>
      <c r="DV37" s="614"/>
      <c r="DW37" s="598">
        <v>7.2</v>
      </c>
      <c r="DX37" s="625"/>
      <c r="DY37" s="625"/>
      <c r="DZ37" s="625"/>
      <c r="EA37" s="625"/>
      <c r="EB37" s="625"/>
      <c r="EC37" s="626"/>
    </row>
    <row r="38" spans="2:133" ht="11.25" customHeight="1">
      <c r="AQ38" s="672" t="s">
        <v>319</v>
      </c>
      <c r="AR38" s="673"/>
      <c r="AS38" s="673"/>
      <c r="AT38" s="673"/>
      <c r="AU38" s="673"/>
      <c r="AV38" s="673"/>
      <c r="AW38" s="673"/>
      <c r="AX38" s="673"/>
      <c r="AY38" s="674"/>
      <c r="AZ38" s="593">
        <v>4569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8520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1470219</v>
      </c>
      <c r="CS38" s="594"/>
      <c r="CT38" s="594"/>
      <c r="CU38" s="594"/>
      <c r="CV38" s="594"/>
      <c r="CW38" s="594"/>
      <c r="CX38" s="594"/>
      <c r="CY38" s="595"/>
      <c r="CZ38" s="627">
        <v>13.8</v>
      </c>
      <c r="DA38" s="628"/>
      <c r="DB38" s="628"/>
      <c r="DC38" s="629"/>
      <c r="DD38" s="602">
        <v>1300370</v>
      </c>
      <c r="DE38" s="594"/>
      <c r="DF38" s="594"/>
      <c r="DG38" s="594"/>
      <c r="DH38" s="594"/>
      <c r="DI38" s="594"/>
      <c r="DJ38" s="594"/>
      <c r="DK38" s="595"/>
      <c r="DL38" s="602">
        <v>1010081</v>
      </c>
      <c r="DM38" s="594"/>
      <c r="DN38" s="594"/>
      <c r="DO38" s="594"/>
      <c r="DP38" s="594"/>
      <c r="DQ38" s="594"/>
      <c r="DR38" s="594"/>
      <c r="DS38" s="594"/>
      <c r="DT38" s="594"/>
      <c r="DU38" s="594"/>
      <c r="DV38" s="595"/>
      <c r="DW38" s="598">
        <v>14.3</v>
      </c>
      <c r="DX38" s="625"/>
      <c r="DY38" s="625"/>
      <c r="DZ38" s="625"/>
      <c r="EA38" s="625"/>
      <c r="EB38" s="625"/>
      <c r="EC38" s="626"/>
    </row>
    <row r="39" spans="2:133" ht="11.25" customHeight="1">
      <c r="AQ39" s="672" t="s">
        <v>322</v>
      </c>
      <c r="AR39" s="673"/>
      <c r="AS39" s="673"/>
      <c r="AT39" s="673"/>
      <c r="AU39" s="673"/>
      <c r="AV39" s="673"/>
      <c r="AW39" s="673"/>
      <c r="AX39" s="673"/>
      <c r="AY39" s="674"/>
      <c r="AZ39" s="593" t="s">
        <v>323</v>
      </c>
      <c r="BA39" s="594"/>
      <c r="BB39" s="594"/>
      <c r="BC39" s="594"/>
      <c r="BD39" s="613"/>
      <c r="BE39" s="613"/>
      <c r="BF39" s="650"/>
      <c r="BG39" s="678" t="s">
        <v>324</v>
      </c>
      <c r="BH39" s="679"/>
      <c r="BI39" s="679"/>
      <c r="BJ39" s="679"/>
      <c r="BK39" s="679"/>
      <c r="BL39" s="187"/>
      <c r="BM39" s="608" t="s">
        <v>325</v>
      </c>
      <c r="BN39" s="608"/>
      <c r="BO39" s="608"/>
      <c r="BP39" s="608"/>
      <c r="BQ39" s="608"/>
      <c r="BR39" s="608"/>
      <c r="BS39" s="608"/>
      <c r="BT39" s="608"/>
      <c r="BU39" s="609"/>
      <c r="BV39" s="593">
        <v>89</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315721</v>
      </c>
      <c r="CS39" s="613"/>
      <c r="CT39" s="613"/>
      <c r="CU39" s="613"/>
      <c r="CV39" s="613"/>
      <c r="CW39" s="613"/>
      <c r="CX39" s="613"/>
      <c r="CY39" s="614"/>
      <c r="CZ39" s="627">
        <v>3</v>
      </c>
      <c r="DA39" s="628"/>
      <c r="DB39" s="628"/>
      <c r="DC39" s="629"/>
      <c r="DD39" s="602">
        <v>300000</v>
      </c>
      <c r="DE39" s="613"/>
      <c r="DF39" s="613"/>
      <c r="DG39" s="613"/>
      <c r="DH39" s="613"/>
      <c r="DI39" s="613"/>
      <c r="DJ39" s="613"/>
      <c r="DK39" s="614"/>
      <c r="DL39" s="602" t="s">
        <v>323</v>
      </c>
      <c r="DM39" s="613"/>
      <c r="DN39" s="613"/>
      <c r="DO39" s="613"/>
      <c r="DP39" s="613"/>
      <c r="DQ39" s="613"/>
      <c r="DR39" s="613"/>
      <c r="DS39" s="613"/>
      <c r="DT39" s="613"/>
      <c r="DU39" s="613"/>
      <c r="DV39" s="61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238023</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92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1126</v>
      </c>
      <c r="CS40" s="594"/>
      <c r="CT40" s="594"/>
      <c r="CU40" s="594"/>
      <c r="CV40" s="594"/>
      <c r="CW40" s="594"/>
      <c r="CX40" s="594"/>
      <c r="CY40" s="595"/>
      <c r="CZ40" s="627">
        <v>0</v>
      </c>
      <c r="DA40" s="628"/>
      <c r="DB40" s="628"/>
      <c r="DC40" s="629"/>
      <c r="DD40" s="602">
        <v>586</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710199</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261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1156297</v>
      </c>
      <c r="CS42" s="594"/>
      <c r="CT42" s="594"/>
      <c r="CU42" s="594"/>
      <c r="CV42" s="594"/>
      <c r="CW42" s="594"/>
      <c r="CX42" s="594"/>
      <c r="CY42" s="595"/>
      <c r="CZ42" s="627">
        <v>10.9</v>
      </c>
      <c r="DA42" s="676"/>
      <c r="DB42" s="676"/>
      <c r="DC42" s="677"/>
      <c r="DD42" s="602">
        <v>263411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35174</v>
      </c>
      <c r="CS43" s="613"/>
      <c r="CT43" s="613"/>
      <c r="CU43" s="613"/>
      <c r="CV43" s="613"/>
      <c r="CW43" s="613"/>
      <c r="CX43" s="613"/>
      <c r="CY43" s="614"/>
      <c r="CZ43" s="627">
        <v>0.3</v>
      </c>
      <c r="DA43" s="628"/>
      <c r="DB43" s="628"/>
      <c r="DC43" s="629"/>
      <c r="DD43" s="602">
        <v>35174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1156297</v>
      </c>
      <c r="CS44" s="594"/>
      <c r="CT44" s="594"/>
      <c r="CU44" s="594"/>
      <c r="CV44" s="594"/>
      <c r="CW44" s="594"/>
      <c r="CX44" s="594"/>
      <c r="CY44" s="595"/>
      <c r="CZ44" s="627">
        <v>10.9</v>
      </c>
      <c r="DA44" s="676"/>
      <c r="DB44" s="676"/>
      <c r="DC44" s="677"/>
      <c r="DD44" s="602">
        <v>263411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544477</v>
      </c>
      <c r="CS45" s="613"/>
      <c r="CT45" s="613"/>
      <c r="CU45" s="613"/>
      <c r="CV45" s="613"/>
      <c r="CW45" s="613"/>
      <c r="CX45" s="613"/>
      <c r="CY45" s="614"/>
      <c r="CZ45" s="627">
        <v>5.0999999999999996</v>
      </c>
      <c r="DA45" s="628"/>
      <c r="DB45" s="628"/>
      <c r="DC45" s="629"/>
      <c r="DD45" s="602">
        <v>36512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607088</v>
      </c>
      <c r="CS46" s="594"/>
      <c r="CT46" s="594"/>
      <c r="CU46" s="594"/>
      <c r="CV46" s="594"/>
      <c r="CW46" s="594"/>
      <c r="CX46" s="594"/>
      <c r="CY46" s="595"/>
      <c r="CZ46" s="627">
        <v>5.7</v>
      </c>
      <c r="DA46" s="676"/>
      <c r="DB46" s="676"/>
      <c r="DC46" s="677"/>
      <c r="DD46" s="602">
        <v>222167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t="s">
        <v>323</v>
      </c>
      <c r="CS47" s="613"/>
      <c r="CT47" s="613"/>
      <c r="CU47" s="613"/>
      <c r="CV47" s="613"/>
      <c r="CW47" s="613"/>
      <c r="CX47" s="613"/>
      <c r="CY47" s="614"/>
      <c r="CZ47" s="627" t="s">
        <v>323</v>
      </c>
      <c r="DA47" s="628"/>
      <c r="DB47" s="628"/>
      <c r="DC47" s="629"/>
      <c r="DD47" s="602" t="s">
        <v>323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10647631</v>
      </c>
      <c r="CS49" s="661"/>
      <c r="CT49" s="661"/>
      <c r="CU49" s="661"/>
      <c r="CV49" s="661"/>
      <c r="CW49" s="661"/>
      <c r="CX49" s="661"/>
      <c r="CY49" s="688"/>
      <c r="CZ49" s="689">
        <v>100</v>
      </c>
      <c r="DA49" s="690"/>
      <c r="DB49" s="690"/>
      <c r="DC49" s="691"/>
      <c r="DD49" s="692">
        <v>7649305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12717</v>
      </c>
      <c r="R7" s="723"/>
      <c r="S7" s="723"/>
      <c r="T7" s="723"/>
      <c r="U7" s="723"/>
      <c r="V7" s="723">
        <v>11784</v>
      </c>
      <c r="W7" s="723"/>
      <c r="X7" s="723"/>
      <c r="Y7" s="723"/>
      <c r="Z7" s="723"/>
      <c r="AA7" s="723">
        <v>933</v>
      </c>
      <c r="AB7" s="723"/>
      <c r="AC7" s="723"/>
      <c r="AD7" s="723"/>
      <c r="AE7" s="724"/>
      <c r="AF7" s="725">
        <v>877</v>
      </c>
      <c r="AG7" s="726"/>
      <c r="AH7" s="726"/>
      <c r="AI7" s="726"/>
      <c r="AJ7" s="727"/>
      <c r="AK7" s="762">
        <v>256</v>
      </c>
      <c r="AL7" s="763"/>
      <c r="AM7" s="763"/>
      <c r="AN7" s="763"/>
      <c r="AO7" s="763"/>
      <c r="AP7" s="763">
        <v>10858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539</v>
      </c>
      <c r="BT7" s="767"/>
      <c r="BU7" s="767"/>
      <c r="BV7" s="767"/>
      <c r="BW7" s="767"/>
      <c r="BX7" s="767"/>
      <c r="BY7" s="767"/>
      <c r="BZ7" s="767"/>
      <c r="CA7" s="767"/>
      <c r="CB7" s="767"/>
      <c r="CC7" s="767"/>
      <c r="CD7" s="767"/>
      <c r="CE7" s="767"/>
      <c r="CF7" s="767"/>
      <c r="CG7" s="768"/>
      <c r="CH7" s="759">
        <v>0</v>
      </c>
      <c r="CI7" s="760"/>
      <c r="CJ7" s="760"/>
      <c r="CK7" s="760"/>
      <c r="CL7" s="761"/>
      <c r="CM7" s="759">
        <v>12</v>
      </c>
      <c r="CN7" s="760"/>
      <c r="CO7" s="760"/>
      <c r="CP7" s="760"/>
      <c r="CQ7" s="761"/>
      <c r="CR7" s="759">
        <v>5</v>
      </c>
      <c r="CS7" s="760"/>
      <c r="CT7" s="760"/>
      <c r="CU7" s="760"/>
      <c r="CV7" s="761"/>
      <c r="CW7" s="759" t="s">
        <v>540</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thickBot="1">
      <c r="A8" s="212">
        <v>2</v>
      </c>
      <c r="B8" s="743" t="s">
        <v>368</v>
      </c>
      <c r="C8" s="744"/>
      <c r="D8" s="744"/>
      <c r="E8" s="744"/>
      <c r="F8" s="744"/>
      <c r="G8" s="744"/>
      <c r="H8" s="744"/>
      <c r="I8" s="744"/>
      <c r="J8" s="744"/>
      <c r="K8" s="744"/>
      <c r="L8" s="744"/>
      <c r="M8" s="744"/>
      <c r="N8" s="744"/>
      <c r="O8" s="744"/>
      <c r="P8" s="745"/>
      <c r="Q8" s="746">
        <v>3</v>
      </c>
      <c r="R8" s="747"/>
      <c r="S8" s="747"/>
      <c r="T8" s="747"/>
      <c r="U8" s="747"/>
      <c r="V8" s="747">
        <v>2</v>
      </c>
      <c r="W8" s="747"/>
      <c r="X8" s="747"/>
      <c r="Y8" s="747"/>
      <c r="Z8" s="747"/>
      <c r="AA8" s="747">
        <v>1</v>
      </c>
      <c r="AB8" s="747"/>
      <c r="AC8" s="747"/>
      <c r="AD8" s="747"/>
      <c r="AE8" s="748"/>
      <c r="AF8" s="749">
        <v>1</v>
      </c>
      <c r="AG8" s="750"/>
      <c r="AH8" s="750"/>
      <c r="AI8" s="750"/>
      <c r="AJ8" s="751"/>
      <c r="AK8" s="752">
        <v>0</v>
      </c>
      <c r="AL8" s="753"/>
      <c r="AM8" s="753"/>
      <c r="AN8" s="753"/>
      <c r="AO8" s="753"/>
      <c r="AP8" s="753">
        <v>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hidden="1"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hidden="1"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hidden="1"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hidden="1"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hidden="1"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hidden="1"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hidden="1"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hidden="1"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hidden="1"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hidden="1"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hidden="1"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hidden="1"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hidden="1"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12720</v>
      </c>
      <c r="R23" s="782"/>
      <c r="S23" s="782"/>
      <c r="T23" s="782"/>
      <c r="U23" s="782"/>
      <c r="V23" s="782">
        <v>11786</v>
      </c>
      <c r="W23" s="782"/>
      <c r="X23" s="782"/>
      <c r="Y23" s="782"/>
      <c r="Z23" s="782"/>
      <c r="AA23" s="782">
        <v>934</v>
      </c>
      <c r="AB23" s="782"/>
      <c r="AC23" s="782"/>
      <c r="AD23" s="782"/>
      <c r="AE23" s="783"/>
      <c r="AF23" s="784">
        <v>878</v>
      </c>
      <c r="AG23" s="782"/>
      <c r="AH23" s="782"/>
      <c r="AI23" s="782"/>
      <c r="AJ23" s="785"/>
      <c r="AK23" s="786"/>
      <c r="AL23" s="787"/>
      <c r="AM23" s="787"/>
      <c r="AN23" s="787"/>
      <c r="AO23" s="787"/>
      <c r="AP23" s="782">
        <v>10860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3853</v>
      </c>
      <c r="R28" s="811"/>
      <c r="S28" s="811"/>
      <c r="T28" s="811"/>
      <c r="U28" s="811"/>
      <c r="V28" s="811">
        <v>3374</v>
      </c>
      <c r="W28" s="811"/>
      <c r="X28" s="811"/>
      <c r="Y28" s="811"/>
      <c r="Z28" s="811"/>
      <c r="AA28" s="811">
        <v>479</v>
      </c>
      <c r="AB28" s="811"/>
      <c r="AC28" s="811"/>
      <c r="AD28" s="811"/>
      <c r="AE28" s="812"/>
      <c r="AF28" s="813">
        <v>479</v>
      </c>
      <c r="AG28" s="811"/>
      <c r="AH28" s="811"/>
      <c r="AI28" s="811"/>
      <c r="AJ28" s="814"/>
      <c r="AK28" s="815">
        <v>238</v>
      </c>
      <c r="AL28" s="806"/>
      <c r="AM28" s="806"/>
      <c r="AN28" s="806"/>
      <c r="AO28" s="806"/>
      <c r="AP28" s="806" t="s">
        <v>540</v>
      </c>
      <c r="AQ28" s="806"/>
      <c r="AR28" s="806"/>
      <c r="AS28" s="806"/>
      <c r="AT28" s="806"/>
      <c r="AU28" s="806" t="s">
        <v>540</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376</v>
      </c>
      <c r="R29" s="747"/>
      <c r="S29" s="747"/>
      <c r="T29" s="747"/>
      <c r="U29" s="747"/>
      <c r="V29" s="747">
        <v>375</v>
      </c>
      <c r="W29" s="747"/>
      <c r="X29" s="747"/>
      <c r="Y29" s="747"/>
      <c r="Z29" s="747"/>
      <c r="AA29" s="747">
        <v>1</v>
      </c>
      <c r="AB29" s="747"/>
      <c r="AC29" s="747"/>
      <c r="AD29" s="747"/>
      <c r="AE29" s="748"/>
      <c r="AF29" s="749">
        <v>1</v>
      </c>
      <c r="AG29" s="750"/>
      <c r="AH29" s="750"/>
      <c r="AI29" s="750"/>
      <c r="AJ29" s="751"/>
      <c r="AK29" s="818">
        <v>96</v>
      </c>
      <c r="AL29" s="819"/>
      <c r="AM29" s="819"/>
      <c r="AN29" s="819"/>
      <c r="AO29" s="819"/>
      <c r="AP29" s="819" t="s">
        <v>540</v>
      </c>
      <c r="AQ29" s="819"/>
      <c r="AR29" s="819"/>
      <c r="AS29" s="819"/>
      <c r="AT29" s="819"/>
      <c r="AU29" s="819" t="s">
        <v>540</v>
      </c>
      <c r="AV29" s="819"/>
      <c r="AW29" s="819"/>
      <c r="AX29" s="819"/>
      <c r="AY29" s="819"/>
      <c r="AZ29" s="820" t="s">
        <v>540</v>
      </c>
      <c r="BA29" s="820"/>
      <c r="BB29" s="820"/>
      <c r="BC29" s="820"/>
      <c r="BD29" s="820"/>
      <c r="BE29" s="816"/>
      <c r="BF29" s="816"/>
      <c r="BG29" s="816"/>
      <c r="BH29" s="816"/>
      <c r="BI29" s="817"/>
      <c r="BJ29" s="203"/>
      <c r="BK29" s="203"/>
      <c r="BL29" s="203"/>
      <c r="BM29" s="203"/>
      <c r="BN29" s="203"/>
      <c r="BO29" s="216"/>
      <c r="BP29" s="216"/>
      <c r="BQ29" s="213"/>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2417</v>
      </c>
      <c r="R30" s="747"/>
      <c r="S30" s="747"/>
      <c r="T30" s="747"/>
      <c r="U30" s="747"/>
      <c r="V30" s="747">
        <v>2381</v>
      </c>
      <c r="W30" s="747"/>
      <c r="X30" s="747"/>
      <c r="Y30" s="747"/>
      <c r="Z30" s="747"/>
      <c r="AA30" s="747">
        <v>36</v>
      </c>
      <c r="AB30" s="747"/>
      <c r="AC30" s="747"/>
      <c r="AD30" s="747"/>
      <c r="AE30" s="748"/>
      <c r="AF30" s="749">
        <v>34</v>
      </c>
      <c r="AG30" s="750"/>
      <c r="AH30" s="750"/>
      <c r="AI30" s="750"/>
      <c r="AJ30" s="751"/>
      <c r="AK30" s="818">
        <v>345</v>
      </c>
      <c r="AL30" s="819"/>
      <c r="AM30" s="819"/>
      <c r="AN30" s="819"/>
      <c r="AO30" s="819"/>
      <c r="AP30" s="819" t="s">
        <v>540</v>
      </c>
      <c r="AQ30" s="819"/>
      <c r="AR30" s="819"/>
      <c r="AS30" s="819"/>
      <c r="AT30" s="819"/>
      <c r="AU30" s="819" t="s">
        <v>540</v>
      </c>
      <c r="AV30" s="819"/>
      <c r="AW30" s="819"/>
      <c r="AX30" s="819"/>
      <c r="AY30" s="819"/>
      <c r="AZ30" s="820" t="s">
        <v>540</v>
      </c>
      <c r="BA30" s="820"/>
      <c r="BB30" s="820"/>
      <c r="BC30" s="820"/>
      <c r="BD30" s="820"/>
      <c r="BE30" s="816"/>
      <c r="BF30" s="816"/>
      <c r="BG30" s="816"/>
      <c r="BH30" s="816"/>
      <c r="BI30" s="817"/>
      <c r="BJ30" s="203"/>
      <c r="BK30" s="203"/>
      <c r="BL30" s="203"/>
      <c r="BM30" s="203"/>
      <c r="BN30" s="203"/>
      <c r="BO30" s="216"/>
      <c r="BP30" s="216"/>
      <c r="BQ30" s="213"/>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17</v>
      </c>
      <c r="R31" s="747"/>
      <c r="S31" s="747"/>
      <c r="T31" s="747"/>
      <c r="U31" s="747"/>
      <c r="V31" s="747">
        <v>14</v>
      </c>
      <c r="W31" s="747"/>
      <c r="X31" s="747"/>
      <c r="Y31" s="747"/>
      <c r="Z31" s="747"/>
      <c r="AA31" s="747">
        <v>3</v>
      </c>
      <c r="AB31" s="747"/>
      <c r="AC31" s="747"/>
      <c r="AD31" s="747"/>
      <c r="AE31" s="748"/>
      <c r="AF31" s="749">
        <v>3</v>
      </c>
      <c r="AG31" s="750"/>
      <c r="AH31" s="750"/>
      <c r="AI31" s="750"/>
      <c r="AJ31" s="751"/>
      <c r="AK31" s="818">
        <v>14</v>
      </c>
      <c r="AL31" s="819"/>
      <c r="AM31" s="819"/>
      <c r="AN31" s="819"/>
      <c r="AO31" s="819"/>
      <c r="AP31" s="819" t="s">
        <v>540</v>
      </c>
      <c r="AQ31" s="819"/>
      <c r="AR31" s="819"/>
      <c r="AS31" s="819"/>
      <c r="AT31" s="819"/>
      <c r="AU31" s="819" t="s">
        <v>540</v>
      </c>
      <c r="AV31" s="819"/>
      <c r="AW31" s="819"/>
      <c r="AX31" s="819"/>
      <c r="AY31" s="819"/>
      <c r="AZ31" s="820" t="s">
        <v>540</v>
      </c>
      <c r="BA31" s="820"/>
      <c r="BB31" s="820"/>
      <c r="BC31" s="820"/>
      <c r="BD31" s="820"/>
      <c r="BE31" s="816"/>
      <c r="BF31" s="816"/>
      <c r="BG31" s="816"/>
      <c r="BH31" s="816"/>
      <c r="BI31" s="817"/>
      <c r="BJ31" s="203"/>
      <c r="BK31" s="203"/>
      <c r="BL31" s="203"/>
      <c r="BM31" s="203"/>
      <c r="BN31" s="203"/>
      <c r="BO31" s="216"/>
      <c r="BP31" s="216"/>
      <c r="BQ31" s="213"/>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844</v>
      </c>
      <c r="R32" s="747"/>
      <c r="S32" s="747"/>
      <c r="T32" s="747"/>
      <c r="U32" s="747"/>
      <c r="V32" s="747">
        <v>797</v>
      </c>
      <c r="W32" s="747"/>
      <c r="X32" s="747"/>
      <c r="Y32" s="747"/>
      <c r="Z32" s="747"/>
      <c r="AA32" s="747">
        <v>47</v>
      </c>
      <c r="AB32" s="747"/>
      <c r="AC32" s="747"/>
      <c r="AD32" s="747"/>
      <c r="AE32" s="748"/>
      <c r="AF32" s="749">
        <v>588</v>
      </c>
      <c r="AG32" s="750"/>
      <c r="AH32" s="750"/>
      <c r="AI32" s="750"/>
      <c r="AJ32" s="751"/>
      <c r="AK32" s="818">
        <v>5</v>
      </c>
      <c r="AL32" s="819"/>
      <c r="AM32" s="819"/>
      <c r="AN32" s="819"/>
      <c r="AO32" s="819"/>
      <c r="AP32" s="819">
        <v>1884</v>
      </c>
      <c r="AQ32" s="819"/>
      <c r="AR32" s="819"/>
      <c r="AS32" s="819"/>
      <c r="AT32" s="819"/>
      <c r="AU32" s="819" t="s">
        <v>540</v>
      </c>
      <c r="AV32" s="819"/>
      <c r="AW32" s="819"/>
      <c r="AX32" s="819"/>
      <c r="AY32" s="819"/>
      <c r="AZ32" s="820" t="s">
        <v>540</v>
      </c>
      <c r="BA32" s="820"/>
      <c r="BB32" s="820"/>
      <c r="BC32" s="820"/>
      <c r="BD32" s="820"/>
      <c r="BE32" s="816" t="s">
        <v>387</v>
      </c>
      <c r="BF32" s="816"/>
      <c r="BG32" s="816"/>
      <c r="BH32" s="816"/>
      <c r="BI32" s="817"/>
      <c r="BJ32" s="203"/>
      <c r="BK32" s="203"/>
      <c r="BL32" s="203"/>
      <c r="BM32" s="203"/>
      <c r="BN32" s="203"/>
      <c r="BO32" s="216"/>
      <c r="BP32" s="216"/>
      <c r="BQ32" s="213"/>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thickBot="1">
      <c r="A33" s="217">
        <v>6</v>
      </c>
      <c r="B33" s="743" t="s">
        <v>388</v>
      </c>
      <c r="C33" s="744"/>
      <c r="D33" s="744"/>
      <c r="E33" s="744"/>
      <c r="F33" s="744"/>
      <c r="G33" s="744"/>
      <c r="H33" s="744"/>
      <c r="I33" s="744"/>
      <c r="J33" s="744"/>
      <c r="K33" s="744"/>
      <c r="L33" s="744"/>
      <c r="M33" s="744"/>
      <c r="N33" s="744"/>
      <c r="O33" s="744"/>
      <c r="P33" s="745"/>
      <c r="Q33" s="746">
        <v>1646</v>
      </c>
      <c r="R33" s="747"/>
      <c r="S33" s="747"/>
      <c r="T33" s="747"/>
      <c r="U33" s="747"/>
      <c r="V33" s="747">
        <v>1646</v>
      </c>
      <c r="W33" s="747"/>
      <c r="X33" s="747"/>
      <c r="Y33" s="747"/>
      <c r="Z33" s="747"/>
      <c r="AA33" s="747" t="s">
        <v>540</v>
      </c>
      <c r="AB33" s="747"/>
      <c r="AC33" s="747"/>
      <c r="AD33" s="747"/>
      <c r="AE33" s="748"/>
      <c r="AF33" s="749" t="s">
        <v>112</v>
      </c>
      <c r="AG33" s="750"/>
      <c r="AH33" s="750"/>
      <c r="AI33" s="750"/>
      <c r="AJ33" s="751"/>
      <c r="AK33" s="818">
        <v>522</v>
      </c>
      <c r="AL33" s="819"/>
      <c r="AM33" s="819"/>
      <c r="AN33" s="819"/>
      <c r="AO33" s="819"/>
      <c r="AP33" s="819">
        <v>12000</v>
      </c>
      <c r="AQ33" s="819"/>
      <c r="AR33" s="819"/>
      <c r="AS33" s="819"/>
      <c r="AT33" s="819"/>
      <c r="AU33" s="819">
        <v>7764</v>
      </c>
      <c r="AV33" s="819"/>
      <c r="AW33" s="819"/>
      <c r="AX33" s="819"/>
      <c r="AY33" s="819"/>
      <c r="AZ33" s="820" t="s">
        <v>540</v>
      </c>
      <c r="BA33" s="820"/>
      <c r="BB33" s="820"/>
      <c r="BC33" s="820"/>
      <c r="BD33" s="820"/>
      <c r="BE33" s="816" t="s">
        <v>389</v>
      </c>
      <c r="BF33" s="816"/>
      <c r="BG33" s="816"/>
      <c r="BH33" s="816"/>
      <c r="BI33" s="817"/>
      <c r="BJ33" s="203"/>
      <c r="BK33" s="203"/>
      <c r="BL33" s="203"/>
      <c r="BM33" s="203"/>
      <c r="BN33" s="203"/>
      <c r="BO33" s="216"/>
      <c r="BP33" s="216"/>
      <c r="BQ33" s="213"/>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hidden="1"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hidden="1"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hidden="1"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hidden="1"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hidden="1"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hidden="1"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hidden="1"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hidden="1"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hidden="1"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hidden="1"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hidden="1"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hidden="1"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hidden="1"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hidden="1"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hidden="1"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hidden="1"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hidden="1"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hidden="1"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hidden="1"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hidden="1"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hidden="1"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hidden="1"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hidden="1"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hidden="1"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hidden="1"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hidden="1"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hidden="1"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hidden="1"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1104</v>
      </c>
      <c r="AG63" s="830"/>
      <c r="AH63" s="830"/>
      <c r="AI63" s="830"/>
      <c r="AJ63" s="831"/>
      <c r="AK63" s="832"/>
      <c r="AL63" s="827"/>
      <c r="AM63" s="827"/>
      <c r="AN63" s="827"/>
      <c r="AO63" s="827"/>
      <c r="AP63" s="830">
        <v>13884</v>
      </c>
      <c r="AQ63" s="830"/>
      <c r="AR63" s="830"/>
      <c r="AS63" s="830"/>
      <c r="AT63" s="830"/>
      <c r="AU63" s="830">
        <v>7764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t="s">
        <v>548</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14880</v>
      </c>
      <c r="R69" s="819"/>
      <c r="S69" s="819"/>
      <c r="T69" s="819"/>
      <c r="U69" s="819"/>
      <c r="V69" s="819">
        <v>14267</v>
      </c>
      <c r="W69" s="819"/>
      <c r="X69" s="819"/>
      <c r="Y69" s="819"/>
      <c r="Z69" s="819"/>
      <c r="AA69" s="819">
        <v>613</v>
      </c>
      <c r="AB69" s="819"/>
      <c r="AC69" s="819"/>
      <c r="AD69" s="819"/>
      <c r="AE69" s="819"/>
      <c r="AF69" s="819">
        <v>613</v>
      </c>
      <c r="AG69" s="819"/>
      <c r="AH69" s="819"/>
      <c r="AI69" s="819"/>
      <c r="AJ69" s="819"/>
      <c r="AK69" s="819" t="s">
        <v>548</v>
      </c>
      <c r="AL69" s="819"/>
      <c r="AM69" s="819"/>
      <c r="AN69" s="819"/>
      <c r="AO69" s="819"/>
      <c r="AP69" s="819">
        <v>1569</v>
      </c>
      <c r="AQ69" s="819"/>
      <c r="AR69" s="819"/>
      <c r="AS69" s="819"/>
      <c r="AT69" s="819"/>
      <c r="AU69" s="819">
        <v>447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101</v>
      </c>
      <c r="R70" s="819"/>
      <c r="S70" s="819"/>
      <c r="T70" s="819"/>
      <c r="U70" s="819"/>
      <c r="V70" s="819">
        <v>100</v>
      </c>
      <c r="W70" s="819"/>
      <c r="X70" s="819"/>
      <c r="Y70" s="819"/>
      <c r="Z70" s="819"/>
      <c r="AA70" s="819">
        <v>1</v>
      </c>
      <c r="AB70" s="819"/>
      <c r="AC70" s="819"/>
      <c r="AD70" s="819"/>
      <c r="AE70" s="819"/>
      <c r="AF70" s="819">
        <v>1</v>
      </c>
      <c r="AG70" s="819"/>
      <c r="AH70" s="819"/>
      <c r="AI70" s="819"/>
      <c r="AJ70" s="819"/>
      <c r="AK70" s="819" t="s">
        <v>548</v>
      </c>
      <c r="AL70" s="819"/>
      <c r="AM70" s="819"/>
      <c r="AN70" s="819"/>
      <c r="AO70" s="819"/>
      <c r="AP70" s="819" t="s">
        <v>548</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346</v>
      </c>
      <c r="R71" s="819"/>
      <c r="S71" s="819"/>
      <c r="T71" s="819"/>
      <c r="U71" s="819"/>
      <c r="V71" s="819">
        <v>346</v>
      </c>
      <c r="W71" s="819"/>
      <c r="X71" s="819"/>
      <c r="Y71" s="819"/>
      <c r="Z71" s="819"/>
      <c r="AA71" s="819">
        <v>0</v>
      </c>
      <c r="AB71" s="819"/>
      <c r="AC71" s="819"/>
      <c r="AD71" s="819"/>
      <c r="AE71" s="819"/>
      <c r="AF71" s="819">
        <v>0</v>
      </c>
      <c r="AG71" s="819"/>
      <c r="AH71" s="819"/>
      <c r="AI71" s="819"/>
      <c r="AJ71" s="819"/>
      <c r="AK71" s="819">
        <v>6</v>
      </c>
      <c r="AL71" s="819"/>
      <c r="AM71" s="819"/>
      <c r="AN71" s="819"/>
      <c r="AO71" s="819"/>
      <c r="AP71" s="819" t="s">
        <v>548</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3583</v>
      </c>
      <c r="R72" s="819"/>
      <c r="S72" s="819"/>
      <c r="T72" s="819"/>
      <c r="U72" s="819"/>
      <c r="V72" s="819">
        <v>4419</v>
      </c>
      <c r="W72" s="819"/>
      <c r="X72" s="819"/>
      <c r="Y72" s="819"/>
      <c r="Z72" s="819"/>
      <c r="AA72" s="819">
        <v>-837</v>
      </c>
      <c r="AB72" s="819"/>
      <c r="AC72" s="819"/>
      <c r="AD72" s="819"/>
      <c r="AE72" s="819"/>
      <c r="AF72" s="819">
        <v>951</v>
      </c>
      <c r="AG72" s="819"/>
      <c r="AH72" s="819"/>
      <c r="AI72" s="819"/>
      <c r="AJ72" s="819"/>
      <c r="AK72" s="819">
        <v>321</v>
      </c>
      <c r="AL72" s="819"/>
      <c r="AM72" s="819"/>
      <c r="AN72" s="819"/>
      <c r="AO72" s="819"/>
      <c r="AP72" s="819">
        <v>2483</v>
      </c>
      <c r="AQ72" s="819"/>
      <c r="AR72" s="819"/>
      <c r="AS72" s="819"/>
      <c r="AT72" s="819"/>
      <c r="AU72" s="819">
        <v>658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1264</v>
      </c>
      <c r="R73" s="819"/>
      <c r="S73" s="819"/>
      <c r="T73" s="819"/>
      <c r="U73" s="819"/>
      <c r="V73" s="819">
        <v>1210</v>
      </c>
      <c r="W73" s="819"/>
      <c r="X73" s="819"/>
      <c r="Y73" s="819"/>
      <c r="Z73" s="819"/>
      <c r="AA73" s="819">
        <v>53</v>
      </c>
      <c r="AB73" s="819"/>
      <c r="AC73" s="819"/>
      <c r="AD73" s="819"/>
      <c r="AE73" s="819"/>
      <c r="AF73" s="819">
        <v>53</v>
      </c>
      <c r="AG73" s="819"/>
      <c r="AH73" s="819"/>
      <c r="AI73" s="819"/>
      <c r="AJ73" s="819"/>
      <c r="AK73" s="819" t="s">
        <v>548</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550</v>
      </c>
      <c r="R74" s="819"/>
      <c r="S74" s="819"/>
      <c r="T74" s="819"/>
      <c r="U74" s="819"/>
      <c r="V74" s="819">
        <v>376</v>
      </c>
      <c r="W74" s="819"/>
      <c r="X74" s="819"/>
      <c r="Y74" s="819"/>
      <c r="Z74" s="819"/>
      <c r="AA74" s="819">
        <v>174</v>
      </c>
      <c r="AB74" s="819"/>
      <c r="AC74" s="819"/>
      <c r="AD74" s="819"/>
      <c r="AE74" s="819"/>
      <c r="AF74" s="819">
        <v>174</v>
      </c>
      <c r="AG74" s="819"/>
      <c r="AH74" s="819"/>
      <c r="AI74" s="819"/>
      <c r="AJ74" s="819"/>
      <c r="AK74" s="819">
        <v>17</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hidden="1"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hidden="1"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hidden="1"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hidden="1"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hidden="1"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hidden="1"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hidden="1"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hidden="1"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hidden="1"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hidden="1"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hidden="1"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hidden="1"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hidden="1"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1841</v>
      </c>
      <c r="AG88" s="830"/>
      <c r="AH88" s="830"/>
      <c r="AI88" s="830"/>
      <c r="AJ88" s="830"/>
      <c r="AK88" s="827"/>
      <c r="AL88" s="827"/>
      <c r="AM88" s="827"/>
      <c r="AN88" s="827"/>
      <c r="AO88" s="827"/>
      <c r="AP88" s="830">
        <v>4052</v>
      </c>
      <c r="AQ88" s="830"/>
      <c r="AR88" s="830"/>
      <c r="AS88" s="830"/>
      <c r="AT88" s="830"/>
      <c r="AU88" s="830">
        <v>1105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548</v>
      </c>
      <c r="CX102" s="838"/>
      <c r="CY102" s="838"/>
      <c r="CZ102" s="838"/>
      <c r="DA102" s="881"/>
      <c r="DB102" s="880" t="s">
        <v>548</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1341347</v>
      </c>
      <c r="AB110" s="890"/>
      <c r="AC110" s="890"/>
      <c r="AD110" s="890"/>
      <c r="AE110" s="891"/>
      <c r="AF110" s="892">
        <v>1254043</v>
      </c>
      <c r="AG110" s="890"/>
      <c r="AH110" s="890"/>
      <c r="AI110" s="890"/>
      <c r="AJ110" s="891"/>
      <c r="AK110" s="892">
        <v>1300186</v>
      </c>
      <c r="AL110" s="890"/>
      <c r="AM110" s="890"/>
      <c r="AN110" s="890"/>
      <c r="AO110" s="891"/>
      <c r="AP110" s="893">
        <v>22.7</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11649166</v>
      </c>
      <c r="BR110" s="927"/>
      <c r="BS110" s="927"/>
      <c r="BT110" s="927"/>
      <c r="BU110" s="927"/>
      <c r="BV110" s="927">
        <v>11387418</v>
      </c>
      <c r="BW110" s="927"/>
      <c r="BX110" s="927"/>
      <c r="BY110" s="927"/>
      <c r="BZ110" s="927"/>
      <c r="CA110" s="927">
        <v>10860278</v>
      </c>
      <c r="CB110" s="927"/>
      <c r="CC110" s="927"/>
      <c r="CD110" s="927"/>
      <c r="CE110" s="927"/>
      <c r="CF110" s="941">
        <v>189.6</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413</v>
      </c>
      <c r="BR111" s="920"/>
      <c r="BS111" s="920"/>
      <c r="BT111" s="920"/>
      <c r="BU111" s="920"/>
      <c r="BV111" s="920">
        <v>567</v>
      </c>
      <c r="BW111" s="920"/>
      <c r="BX111" s="920"/>
      <c r="BY111" s="920"/>
      <c r="BZ111" s="920"/>
      <c r="CA111" s="920">
        <v>207654</v>
      </c>
      <c r="CB111" s="920"/>
      <c r="CC111" s="920"/>
      <c r="CD111" s="920"/>
      <c r="CE111" s="920"/>
      <c r="CF111" s="914">
        <v>3.6</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413</v>
      </c>
      <c r="DH111" s="920"/>
      <c r="DI111" s="920"/>
      <c r="DJ111" s="920"/>
      <c r="DK111" s="920"/>
      <c r="DL111" s="920" t="s">
        <v>413</v>
      </c>
      <c r="DM111" s="920"/>
      <c r="DN111" s="920"/>
      <c r="DO111" s="920"/>
      <c r="DP111" s="920"/>
      <c r="DQ111" s="920" t="s">
        <v>413</v>
      </c>
      <c r="DR111" s="920"/>
      <c r="DS111" s="920"/>
      <c r="DT111" s="920"/>
      <c r="DU111" s="920"/>
      <c r="DV111" s="921" t="s">
        <v>413</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417</v>
      </c>
      <c r="AB112" s="959"/>
      <c r="AC112" s="959"/>
      <c r="AD112" s="959"/>
      <c r="AE112" s="960"/>
      <c r="AF112" s="961" t="s">
        <v>417</v>
      </c>
      <c r="AG112" s="959"/>
      <c r="AH112" s="959"/>
      <c r="AI112" s="959"/>
      <c r="AJ112" s="960"/>
      <c r="AK112" s="961" t="s">
        <v>417</v>
      </c>
      <c r="AL112" s="959"/>
      <c r="AM112" s="959"/>
      <c r="AN112" s="959"/>
      <c r="AO112" s="960"/>
      <c r="AP112" s="962" t="s">
        <v>417</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8039602</v>
      </c>
      <c r="BR112" s="920"/>
      <c r="BS112" s="920"/>
      <c r="BT112" s="920"/>
      <c r="BU112" s="920"/>
      <c r="BV112" s="920">
        <v>7938219</v>
      </c>
      <c r="BW112" s="920"/>
      <c r="BX112" s="920"/>
      <c r="BY112" s="920"/>
      <c r="BZ112" s="920"/>
      <c r="CA112" s="920">
        <v>7763816</v>
      </c>
      <c r="CB112" s="920"/>
      <c r="CC112" s="920"/>
      <c r="CD112" s="920"/>
      <c r="CE112" s="920"/>
      <c r="CF112" s="914">
        <v>135.6</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417</v>
      </c>
      <c r="DH112" s="920"/>
      <c r="DI112" s="920"/>
      <c r="DJ112" s="920"/>
      <c r="DK112" s="920"/>
      <c r="DL112" s="920" t="s">
        <v>417</v>
      </c>
      <c r="DM112" s="920"/>
      <c r="DN112" s="920"/>
      <c r="DO112" s="920"/>
      <c r="DP112" s="920"/>
      <c r="DQ112" s="920" t="s">
        <v>417</v>
      </c>
      <c r="DR112" s="920"/>
      <c r="DS112" s="920"/>
      <c r="DT112" s="920"/>
      <c r="DU112" s="920"/>
      <c r="DV112" s="921" t="s">
        <v>417</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417228</v>
      </c>
      <c r="AB113" s="934"/>
      <c r="AC113" s="934"/>
      <c r="AD113" s="934"/>
      <c r="AE113" s="935"/>
      <c r="AF113" s="936">
        <v>398349</v>
      </c>
      <c r="AG113" s="934"/>
      <c r="AH113" s="934"/>
      <c r="AI113" s="934"/>
      <c r="AJ113" s="935"/>
      <c r="AK113" s="936">
        <v>396010</v>
      </c>
      <c r="AL113" s="934"/>
      <c r="AM113" s="934"/>
      <c r="AN113" s="934"/>
      <c r="AO113" s="935"/>
      <c r="AP113" s="937">
        <v>6.9</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741942</v>
      </c>
      <c r="BR113" s="920"/>
      <c r="BS113" s="920"/>
      <c r="BT113" s="920"/>
      <c r="BU113" s="920"/>
      <c r="BV113" s="920">
        <v>1168927</v>
      </c>
      <c r="BW113" s="920"/>
      <c r="BX113" s="920"/>
      <c r="BY113" s="920"/>
      <c r="BZ113" s="920"/>
      <c r="CA113" s="920">
        <v>1162571</v>
      </c>
      <c r="CB113" s="920"/>
      <c r="CC113" s="920"/>
      <c r="CD113" s="920"/>
      <c r="CE113" s="920"/>
      <c r="CF113" s="914">
        <v>20.3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417</v>
      </c>
      <c r="DH113" s="959"/>
      <c r="DI113" s="959"/>
      <c r="DJ113" s="959"/>
      <c r="DK113" s="960"/>
      <c r="DL113" s="961" t="s">
        <v>417</v>
      </c>
      <c r="DM113" s="959"/>
      <c r="DN113" s="959"/>
      <c r="DO113" s="959"/>
      <c r="DP113" s="960"/>
      <c r="DQ113" s="961" t="s">
        <v>417</v>
      </c>
      <c r="DR113" s="959"/>
      <c r="DS113" s="959"/>
      <c r="DT113" s="959"/>
      <c r="DU113" s="960"/>
      <c r="DV113" s="962" t="s">
        <v>417</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99309</v>
      </c>
      <c r="AB114" s="959"/>
      <c r="AC114" s="959"/>
      <c r="AD114" s="959"/>
      <c r="AE114" s="960"/>
      <c r="AF114" s="961">
        <v>96939</v>
      </c>
      <c r="AG114" s="959"/>
      <c r="AH114" s="959"/>
      <c r="AI114" s="959"/>
      <c r="AJ114" s="960"/>
      <c r="AK114" s="961">
        <v>81330</v>
      </c>
      <c r="AL114" s="959"/>
      <c r="AM114" s="959"/>
      <c r="AN114" s="959"/>
      <c r="AO114" s="960"/>
      <c r="AP114" s="962">
        <v>1.4</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2652406</v>
      </c>
      <c r="BR114" s="920"/>
      <c r="BS114" s="920"/>
      <c r="BT114" s="920"/>
      <c r="BU114" s="920"/>
      <c r="BV114" s="920">
        <v>2450152</v>
      </c>
      <c r="BW114" s="920"/>
      <c r="BX114" s="920"/>
      <c r="BY114" s="920"/>
      <c r="BZ114" s="920"/>
      <c r="CA114" s="920">
        <v>2523826</v>
      </c>
      <c r="CB114" s="920"/>
      <c r="CC114" s="920"/>
      <c r="CD114" s="920"/>
      <c r="CE114" s="920"/>
      <c r="CF114" s="914">
        <v>44.1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417</v>
      </c>
      <c r="DH114" s="959"/>
      <c r="DI114" s="959"/>
      <c r="DJ114" s="959"/>
      <c r="DK114" s="960"/>
      <c r="DL114" s="961" t="s">
        <v>417</v>
      </c>
      <c r="DM114" s="959"/>
      <c r="DN114" s="959"/>
      <c r="DO114" s="959"/>
      <c r="DP114" s="960"/>
      <c r="DQ114" s="961" t="s">
        <v>417</v>
      </c>
      <c r="DR114" s="959"/>
      <c r="DS114" s="959"/>
      <c r="DT114" s="959"/>
      <c r="DU114" s="960"/>
      <c r="DV114" s="962" t="s">
        <v>417</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417</v>
      </c>
      <c r="AB115" s="934"/>
      <c r="AC115" s="934"/>
      <c r="AD115" s="934"/>
      <c r="AE115" s="935"/>
      <c r="AF115" s="936" t="s">
        <v>417</v>
      </c>
      <c r="AG115" s="934"/>
      <c r="AH115" s="934"/>
      <c r="AI115" s="934"/>
      <c r="AJ115" s="935"/>
      <c r="AK115" s="936" t="s">
        <v>417</v>
      </c>
      <c r="AL115" s="934"/>
      <c r="AM115" s="934"/>
      <c r="AN115" s="934"/>
      <c r="AO115" s="935"/>
      <c r="AP115" s="937" t="s">
        <v>417</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417</v>
      </c>
      <c r="BR115" s="920"/>
      <c r="BS115" s="920"/>
      <c r="BT115" s="920"/>
      <c r="BU115" s="920"/>
      <c r="BV115" s="920" t="s">
        <v>417</v>
      </c>
      <c r="BW115" s="920"/>
      <c r="BX115" s="920"/>
      <c r="BY115" s="920"/>
      <c r="BZ115" s="920"/>
      <c r="CA115" s="920" t="s">
        <v>417</v>
      </c>
      <c r="CB115" s="920"/>
      <c r="CC115" s="920"/>
      <c r="CD115" s="920"/>
      <c r="CE115" s="920"/>
      <c r="CF115" s="914" t="s">
        <v>417</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417</v>
      </c>
      <c r="DH115" s="959"/>
      <c r="DI115" s="959"/>
      <c r="DJ115" s="959"/>
      <c r="DK115" s="960"/>
      <c r="DL115" s="961">
        <v>567</v>
      </c>
      <c r="DM115" s="959"/>
      <c r="DN115" s="959"/>
      <c r="DO115" s="959"/>
      <c r="DP115" s="960"/>
      <c r="DQ115" s="961">
        <v>207654</v>
      </c>
      <c r="DR115" s="959"/>
      <c r="DS115" s="959"/>
      <c r="DT115" s="959"/>
      <c r="DU115" s="960"/>
      <c r="DV115" s="962">
        <v>3.6</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141</v>
      </c>
      <c r="AB116" s="959"/>
      <c r="AC116" s="959"/>
      <c r="AD116" s="959"/>
      <c r="AE116" s="960"/>
      <c r="AF116" s="961" t="s">
        <v>417</v>
      </c>
      <c r="AG116" s="959"/>
      <c r="AH116" s="959"/>
      <c r="AI116" s="959"/>
      <c r="AJ116" s="960"/>
      <c r="AK116" s="961" t="s">
        <v>417</v>
      </c>
      <c r="AL116" s="959"/>
      <c r="AM116" s="959"/>
      <c r="AN116" s="959"/>
      <c r="AO116" s="960"/>
      <c r="AP116" s="962" t="s">
        <v>417</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417</v>
      </c>
      <c r="BR116" s="920"/>
      <c r="BS116" s="920"/>
      <c r="BT116" s="920"/>
      <c r="BU116" s="920"/>
      <c r="BV116" s="920" t="s">
        <v>417</v>
      </c>
      <c r="BW116" s="920"/>
      <c r="BX116" s="920"/>
      <c r="BY116" s="920"/>
      <c r="BZ116" s="920"/>
      <c r="CA116" s="920" t="s">
        <v>417</v>
      </c>
      <c r="CB116" s="920"/>
      <c r="CC116" s="920"/>
      <c r="CD116" s="920"/>
      <c r="CE116" s="920"/>
      <c r="CF116" s="914" t="s">
        <v>417</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417</v>
      </c>
      <c r="DH116" s="959"/>
      <c r="DI116" s="959"/>
      <c r="DJ116" s="959"/>
      <c r="DK116" s="960"/>
      <c r="DL116" s="961" t="s">
        <v>417</v>
      </c>
      <c r="DM116" s="959"/>
      <c r="DN116" s="959"/>
      <c r="DO116" s="959"/>
      <c r="DP116" s="960"/>
      <c r="DQ116" s="961" t="s">
        <v>417</v>
      </c>
      <c r="DR116" s="959"/>
      <c r="DS116" s="959"/>
      <c r="DT116" s="959"/>
      <c r="DU116" s="960"/>
      <c r="DV116" s="962" t="s">
        <v>417</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1858025</v>
      </c>
      <c r="AB117" s="966"/>
      <c r="AC117" s="966"/>
      <c r="AD117" s="966"/>
      <c r="AE117" s="967"/>
      <c r="AF117" s="965">
        <v>1749331</v>
      </c>
      <c r="AG117" s="966"/>
      <c r="AH117" s="966"/>
      <c r="AI117" s="966"/>
      <c r="AJ117" s="967"/>
      <c r="AK117" s="965">
        <v>1777526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23083116</v>
      </c>
      <c r="BR118" s="986"/>
      <c r="BS118" s="986"/>
      <c r="BT118" s="986"/>
      <c r="BU118" s="986"/>
      <c r="BV118" s="986">
        <v>22945283</v>
      </c>
      <c r="BW118" s="986"/>
      <c r="BX118" s="986"/>
      <c r="BY118" s="986"/>
      <c r="BZ118" s="986"/>
      <c r="CA118" s="986">
        <v>22518145</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437</v>
      </c>
      <c r="DH118" s="959"/>
      <c r="DI118" s="959"/>
      <c r="DJ118" s="959"/>
      <c r="DK118" s="960"/>
      <c r="DL118" s="961" t="s">
        <v>437</v>
      </c>
      <c r="DM118" s="959"/>
      <c r="DN118" s="959"/>
      <c r="DO118" s="959"/>
      <c r="DP118" s="960"/>
      <c r="DQ118" s="961" t="s">
        <v>437</v>
      </c>
      <c r="DR118" s="959"/>
      <c r="DS118" s="959"/>
      <c r="DT118" s="959"/>
      <c r="DU118" s="960"/>
      <c r="DV118" s="962" t="s">
        <v>437</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437</v>
      </c>
      <c r="AB119" s="890"/>
      <c r="AC119" s="890"/>
      <c r="AD119" s="890"/>
      <c r="AE119" s="891"/>
      <c r="AF119" s="892" t="s">
        <v>437</v>
      </c>
      <c r="AG119" s="890"/>
      <c r="AH119" s="890"/>
      <c r="AI119" s="890"/>
      <c r="AJ119" s="891"/>
      <c r="AK119" s="892" t="s">
        <v>437</v>
      </c>
      <c r="AL119" s="890"/>
      <c r="AM119" s="890"/>
      <c r="AN119" s="890"/>
      <c r="AO119" s="891"/>
      <c r="AP119" s="893" t="s">
        <v>437</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3463877</v>
      </c>
      <c r="BR119" s="927"/>
      <c r="BS119" s="927"/>
      <c r="BT119" s="927"/>
      <c r="BU119" s="927"/>
      <c r="BV119" s="927">
        <v>3901669</v>
      </c>
      <c r="BW119" s="927"/>
      <c r="BX119" s="927"/>
      <c r="BY119" s="927"/>
      <c r="BZ119" s="927"/>
      <c r="CA119" s="927">
        <v>3961119</v>
      </c>
      <c r="CB119" s="927"/>
      <c r="CC119" s="927"/>
      <c r="CD119" s="927"/>
      <c r="CE119" s="927"/>
      <c r="CF119" s="941">
        <v>69.2</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437</v>
      </c>
      <c r="DH119" s="998"/>
      <c r="DI119" s="998"/>
      <c r="DJ119" s="998"/>
      <c r="DK119" s="999"/>
      <c r="DL119" s="1000" t="s">
        <v>437</v>
      </c>
      <c r="DM119" s="998"/>
      <c r="DN119" s="998"/>
      <c r="DO119" s="998"/>
      <c r="DP119" s="999"/>
      <c r="DQ119" s="1000" t="s">
        <v>437</v>
      </c>
      <c r="DR119" s="998"/>
      <c r="DS119" s="998"/>
      <c r="DT119" s="998"/>
      <c r="DU119" s="999"/>
      <c r="DV119" s="1001" t="s">
        <v>437</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437</v>
      </c>
      <c r="AB120" s="959"/>
      <c r="AC120" s="959"/>
      <c r="AD120" s="959"/>
      <c r="AE120" s="960"/>
      <c r="AF120" s="961" t="s">
        <v>437</v>
      </c>
      <c r="AG120" s="959"/>
      <c r="AH120" s="959"/>
      <c r="AI120" s="959"/>
      <c r="AJ120" s="960"/>
      <c r="AK120" s="961" t="s">
        <v>437</v>
      </c>
      <c r="AL120" s="959"/>
      <c r="AM120" s="959"/>
      <c r="AN120" s="959"/>
      <c r="AO120" s="960"/>
      <c r="AP120" s="962" t="s">
        <v>437</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2480390</v>
      </c>
      <c r="BR120" s="920"/>
      <c r="BS120" s="920"/>
      <c r="BT120" s="920"/>
      <c r="BU120" s="920"/>
      <c r="BV120" s="920">
        <v>2239939</v>
      </c>
      <c r="BW120" s="920"/>
      <c r="BX120" s="920"/>
      <c r="BY120" s="920"/>
      <c r="BZ120" s="920"/>
      <c r="CA120" s="920">
        <v>2089832</v>
      </c>
      <c r="CB120" s="920"/>
      <c r="CC120" s="920"/>
      <c r="CD120" s="920"/>
      <c r="CE120" s="920"/>
      <c r="CF120" s="914">
        <v>36.5</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8039602</v>
      </c>
      <c r="DH120" s="927"/>
      <c r="DI120" s="927"/>
      <c r="DJ120" s="927"/>
      <c r="DK120" s="927"/>
      <c r="DL120" s="927">
        <v>7938219</v>
      </c>
      <c r="DM120" s="927"/>
      <c r="DN120" s="927"/>
      <c r="DO120" s="927"/>
      <c r="DP120" s="927"/>
      <c r="DQ120" s="927">
        <v>7763816</v>
      </c>
      <c r="DR120" s="927"/>
      <c r="DS120" s="927"/>
      <c r="DT120" s="927"/>
      <c r="DU120" s="927"/>
      <c r="DV120" s="928">
        <v>135.6</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437</v>
      </c>
      <c r="AB121" s="959"/>
      <c r="AC121" s="959"/>
      <c r="AD121" s="959"/>
      <c r="AE121" s="960"/>
      <c r="AF121" s="961" t="s">
        <v>437</v>
      </c>
      <c r="AG121" s="959"/>
      <c r="AH121" s="959"/>
      <c r="AI121" s="959"/>
      <c r="AJ121" s="960"/>
      <c r="AK121" s="961" t="s">
        <v>437</v>
      </c>
      <c r="AL121" s="959"/>
      <c r="AM121" s="959"/>
      <c r="AN121" s="959"/>
      <c r="AO121" s="960"/>
      <c r="AP121" s="962" t="s">
        <v>437</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14171944</v>
      </c>
      <c r="BR121" s="986"/>
      <c r="BS121" s="986"/>
      <c r="BT121" s="986"/>
      <c r="BU121" s="986"/>
      <c r="BV121" s="986">
        <v>14242169</v>
      </c>
      <c r="BW121" s="986"/>
      <c r="BX121" s="986"/>
      <c r="BY121" s="986"/>
      <c r="BZ121" s="986"/>
      <c r="CA121" s="986">
        <v>13954909</v>
      </c>
      <c r="CB121" s="986"/>
      <c r="CC121" s="986"/>
      <c r="CD121" s="986"/>
      <c r="CE121" s="986"/>
      <c r="CF121" s="1024">
        <v>243.7</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t="s">
        <v>447</v>
      </c>
      <c r="DH121" s="920"/>
      <c r="DI121" s="920"/>
      <c r="DJ121" s="920"/>
      <c r="DK121" s="920"/>
      <c r="DL121" s="920" t="s">
        <v>447</v>
      </c>
      <c r="DM121" s="920"/>
      <c r="DN121" s="920"/>
      <c r="DO121" s="920"/>
      <c r="DP121" s="920"/>
      <c r="DQ121" s="920" t="s">
        <v>447</v>
      </c>
      <c r="DR121" s="920"/>
      <c r="DS121" s="920"/>
      <c r="DT121" s="920"/>
      <c r="DU121" s="920"/>
      <c r="DV121" s="921" t="s">
        <v>447</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447</v>
      </c>
      <c r="AB122" s="959"/>
      <c r="AC122" s="959"/>
      <c r="AD122" s="959"/>
      <c r="AE122" s="960"/>
      <c r="AF122" s="961" t="s">
        <v>447</v>
      </c>
      <c r="AG122" s="959"/>
      <c r="AH122" s="959"/>
      <c r="AI122" s="959"/>
      <c r="AJ122" s="960"/>
      <c r="AK122" s="961" t="s">
        <v>447</v>
      </c>
      <c r="AL122" s="959"/>
      <c r="AM122" s="959"/>
      <c r="AN122" s="959"/>
      <c r="AO122" s="960"/>
      <c r="AP122" s="962" t="s">
        <v>447</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448</v>
      </c>
      <c r="BP122" s="994"/>
      <c r="BQ122" s="1034">
        <v>20116211</v>
      </c>
      <c r="BR122" s="1035"/>
      <c r="BS122" s="1035"/>
      <c r="BT122" s="1035"/>
      <c r="BU122" s="1035"/>
      <c r="BV122" s="1035">
        <v>20383777</v>
      </c>
      <c r="BW122" s="1035"/>
      <c r="BX122" s="1035"/>
      <c r="BY122" s="1035"/>
      <c r="BZ122" s="1035"/>
      <c r="CA122" s="1035">
        <v>20005860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51.8</v>
      </c>
      <c r="BR123" s="1027"/>
      <c r="BS123" s="1027"/>
      <c r="BT123" s="1027"/>
      <c r="BU123" s="1027"/>
      <c r="BV123" s="1027">
        <v>44.3</v>
      </c>
      <c r="BW123" s="1027"/>
      <c r="BX123" s="1027"/>
      <c r="BY123" s="1027"/>
      <c r="BZ123" s="1027"/>
      <c r="CA123" s="1027">
        <v>43.8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14.06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260657</v>
      </c>
      <c r="AB128" s="1090"/>
      <c r="AC128" s="1090"/>
      <c r="AD128" s="1090"/>
      <c r="AE128" s="1091"/>
      <c r="AF128" s="1092">
        <v>197666</v>
      </c>
      <c r="AG128" s="1090"/>
      <c r="AH128" s="1090"/>
      <c r="AI128" s="1090"/>
      <c r="AJ128" s="1091"/>
      <c r="AK128" s="1092">
        <v>204812</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19.059999999999999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6897767</v>
      </c>
      <c r="AB129" s="959"/>
      <c r="AC129" s="959"/>
      <c r="AD129" s="959"/>
      <c r="AE129" s="960"/>
      <c r="AF129" s="961">
        <v>6961171</v>
      </c>
      <c r="AG129" s="959"/>
      <c r="AH129" s="959"/>
      <c r="AI129" s="959"/>
      <c r="AJ129" s="960"/>
      <c r="AK129" s="961">
        <v>6956904</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6.5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1178219</v>
      </c>
      <c r="AB130" s="959"/>
      <c r="AC130" s="959"/>
      <c r="AD130" s="959"/>
      <c r="AE130" s="960"/>
      <c r="AF130" s="961">
        <v>1185364</v>
      </c>
      <c r="AG130" s="959"/>
      <c r="AH130" s="959"/>
      <c r="AI130" s="959"/>
      <c r="AJ130" s="960"/>
      <c r="AK130" s="961">
        <v>1229886</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43.8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5719548</v>
      </c>
      <c r="AB131" s="998"/>
      <c r="AC131" s="998"/>
      <c r="AD131" s="998"/>
      <c r="AE131" s="999"/>
      <c r="AF131" s="1000">
        <v>5775807</v>
      </c>
      <c r="AG131" s="998"/>
      <c r="AH131" s="998"/>
      <c r="AI131" s="998"/>
      <c r="AJ131" s="999"/>
      <c r="AK131" s="1000">
        <v>5727018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7.3283588140000004</v>
      </c>
      <c r="AB132" s="1104"/>
      <c r="AC132" s="1104"/>
      <c r="AD132" s="1104"/>
      <c r="AE132" s="1105"/>
      <c r="AF132" s="1106">
        <v>6.3419882279999999</v>
      </c>
      <c r="AG132" s="1104"/>
      <c r="AH132" s="1104"/>
      <c r="AI132" s="1104"/>
      <c r="AJ132" s="1105"/>
      <c r="AK132" s="1106">
        <v>5.9861519559999996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8.3000000000000007</v>
      </c>
      <c r="AB133" s="1111"/>
      <c r="AC133" s="1111"/>
      <c r="AD133" s="1111"/>
      <c r="AE133" s="1112"/>
      <c r="AF133" s="1110">
        <v>7.3</v>
      </c>
      <c r="AG133" s="1111"/>
      <c r="AH133" s="1111"/>
      <c r="AI133" s="1111"/>
      <c r="AJ133" s="1112"/>
      <c r="AK133" s="1110">
        <v>6.5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1883494</v>
      </c>
      <c r="L9" s="264">
        <v>57566</v>
      </c>
      <c r="M9" s="265">
        <v>59313</v>
      </c>
      <c r="N9" s="266">
        <v>-2.9</v>
      </c>
    </row>
    <row r="10" spans="1:16">
      <c r="A10" s="248"/>
      <c r="B10" s="244"/>
      <c r="C10" s="244"/>
      <c r="D10" s="244"/>
      <c r="E10" s="244"/>
      <c r="F10" s="244"/>
      <c r="G10" s="1119" t="s">
        <v>481</v>
      </c>
      <c r="H10" s="1120"/>
      <c r="I10" s="1120"/>
      <c r="J10" s="1121"/>
      <c r="K10" s="267">
        <v>147476</v>
      </c>
      <c r="L10" s="268">
        <v>4507</v>
      </c>
      <c r="M10" s="269">
        <v>5376</v>
      </c>
      <c r="N10" s="270">
        <v>-16.2</v>
      </c>
    </row>
    <row r="11" spans="1:16" ht="13.5" customHeight="1">
      <c r="A11" s="248"/>
      <c r="B11" s="244"/>
      <c r="C11" s="244"/>
      <c r="D11" s="244"/>
      <c r="E11" s="244"/>
      <c r="F11" s="244"/>
      <c r="G11" s="1119" t="s">
        <v>482</v>
      </c>
      <c r="H11" s="1120"/>
      <c r="I11" s="1120"/>
      <c r="J11" s="1121"/>
      <c r="K11" s="267">
        <v>434332</v>
      </c>
      <c r="L11" s="268">
        <v>13275</v>
      </c>
      <c r="M11" s="269">
        <v>7786</v>
      </c>
      <c r="N11" s="270">
        <v>70.5</v>
      </c>
    </row>
    <row r="12" spans="1:16" ht="13.5" customHeight="1">
      <c r="A12" s="248"/>
      <c r="B12" s="244"/>
      <c r="C12" s="244"/>
      <c r="D12" s="244"/>
      <c r="E12" s="244"/>
      <c r="F12" s="244"/>
      <c r="G12" s="1119" t="s">
        <v>483</v>
      </c>
      <c r="H12" s="1120"/>
      <c r="I12" s="1120"/>
      <c r="J12" s="1121"/>
      <c r="K12" s="267" t="s">
        <v>484</v>
      </c>
      <c r="L12" s="268" t="s">
        <v>484</v>
      </c>
      <c r="M12" s="269">
        <v>131</v>
      </c>
      <c r="N12" s="270" t="s">
        <v>484</v>
      </c>
    </row>
    <row r="13" spans="1:16" ht="13.5" customHeight="1">
      <c r="A13" s="248"/>
      <c r="B13" s="244"/>
      <c r="C13" s="244"/>
      <c r="D13" s="244"/>
      <c r="E13" s="244"/>
      <c r="F13" s="244"/>
      <c r="G13" s="1119" t="s">
        <v>485</v>
      </c>
      <c r="H13" s="1120"/>
      <c r="I13" s="1120"/>
      <c r="J13" s="1121"/>
      <c r="K13" s="267" t="s">
        <v>484</v>
      </c>
      <c r="L13" s="268" t="s">
        <v>484</v>
      </c>
      <c r="M13" s="269">
        <v>5</v>
      </c>
      <c r="N13" s="270" t="s">
        <v>484</v>
      </c>
    </row>
    <row r="14" spans="1:16" ht="13.5" customHeight="1">
      <c r="A14" s="248"/>
      <c r="B14" s="244"/>
      <c r="C14" s="244"/>
      <c r="D14" s="244"/>
      <c r="E14" s="244"/>
      <c r="F14" s="244"/>
      <c r="G14" s="1119" t="s">
        <v>486</v>
      </c>
      <c r="H14" s="1120"/>
      <c r="I14" s="1120"/>
      <c r="J14" s="1121"/>
      <c r="K14" s="267">
        <v>45359</v>
      </c>
      <c r="L14" s="268">
        <v>1386</v>
      </c>
      <c r="M14" s="269">
        <v>2777</v>
      </c>
      <c r="N14" s="270">
        <v>-50.1</v>
      </c>
    </row>
    <row r="15" spans="1:16" ht="13.5" customHeight="1">
      <c r="A15" s="248"/>
      <c r="B15" s="244"/>
      <c r="C15" s="244"/>
      <c r="D15" s="244"/>
      <c r="E15" s="244"/>
      <c r="F15" s="244"/>
      <c r="G15" s="1119" t="s">
        <v>487</v>
      </c>
      <c r="H15" s="1120"/>
      <c r="I15" s="1120"/>
      <c r="J15" s="1121"/>
      <c r="K15" s="267">
        <v>35174</v>
      </c>
      <c r="L15" s="268">
        <v>1075</v>
      </c>
      <c r="M15" s="269">
        <v>1317</v>
      </c>
      <c r="N15" s="270">
        <v>-18.399999999999999</v>
      </c>
    </row>
    <row r="16" spans="1:16">
      <c r="A16" s="248"/>
      <c r="B16" s="244"/>
      <c r="C16" s="244"/>
      <c r="D16" s="244"/>
      <c r="E16" s="244"/>
      <c r="F16" s="244"/>
      <c r="G16" s="1122" t="s">
        <v>488</v>
      </c>
      <c r="H16" s="1123"/>
      <c r="I16" s="1123"/>
      <c r="J16" s="1124"/>
      <c r="K16" s="268">
        <v>-233344</v>
      </c>
      <c r="L16" s="268">
        <v>-7132</v>
      </c>
      <c r="M16" s="269">
        <v>-6006</v>
      </c>
      <c r="N16" s="270">
        <v>18.7</v>
      </c>
    </row>
    <row r="17" spans="1:16">
      <c r="A17" s="248"/>
      <c r="B17" s="244"/>
      <c r="C17" s="244"/>
      <c r="D17" s="244"/>
      <c r="E17" s="244"/>
      <c r="F17" s="244"/>
      <c r="G17" s="1122" t="s">
        <v>170</v>
      </c>
      <c r="H17" s="1123"/>
      <c r="I17" s="1123"/>
      <c r="J17" s="1124"/>
      <c r="K17" s="268">
        <v>2312491</v>
      </c>
      <c r="L17" s="268">
        <v>70677</v>
      </c>
      <c r="M17" s="269">
        <v>70700</v>
      </c>
      <c r="N17" s="270">
        <v>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7.06</v>
      </c>
      <c r="L21" s="281">
        <v>6.73</v>
      </c>
      <c r="M21" s="282">
        <v>0.33</v>
      </c>
      <c r="N21" s="249"/>
      <c r="O21" s="283"/>
      <c r="P21" s="279"/>
    </row>
    <row r="22" spans="1:16" s="284" customFormat="1">
      <c r="A22" s="279"/>
      <c r="B22" s="249"/>
      <c r="C22" s="249"/>
      <c r="D22" s="249"/>
      <c r="E22" s="249"/>
      <c r="F22" s="249"/>
      <c r="G22" s="1114" t="s">
        <v>494</v>
      </c>
      <c r="H22" s="1115"/>
      <c r="I22" s="1115"/>
      <c r="J22" s="1116"/>
      <c r="K22" s="285">
        <v>92.4</v>
      </c>
      <c r="L22" s="286">
        <v>96.8</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1300186</v>
      </c>
      <c r="L32" s="294">
        <v>39738</v>
      </c>
      <c r="M32" s="295">
        <v>33640</v>
      </c>
      <c r="N32" s="296">
        <v>18.100000000000001</v>
      </c>
    </row>
    <row r="33" spans="1:16" ht="13.5" customHeight="1">
      <c r="A33" s="248"/>
      <c r="B33" s="244"/>
      <c r="C33" s="244"/>
      <c r="D33" s="244"/>
      <c r="E33" s="244"/>
      <c r="F33" s="244"/>
      <c r="G33" s="1130" t="s">
        <v>498</v>
      </c>
      <c r="H33" s="1131"/>
      <c r="I33" s="1131"/>
      <c r="J33" s="1132"/>
      <c r="K33" s="294" t="s">
        <v>484</v>
      </c>
      <c r="L33" s="294" t="s">
        <v>484</v>
      </c>
      <c r="M33" s="295" t="s">
        <v>484</v>
      </c>
      <c r="N33" s="296" t="s">
        <v>484</v>
      </c>
    </row>
    <row r="34" spans="1:16" ht="27" customHeight="1">
      <c r="A34" s="248"/>
      <c r="B34" s="244"/>
      <c r="C34" s="244"/>
      <c r="D34" s="244"/>
      <c r="E34" s="244"/>
      <c r="F34" s="244"/>
      <c r="G34" s="1130" t="s">
        <v>499</v>
      </c>
      <c r="H34" s="1131"/>
      <c r="I34" s="1131"/>
      <c r="J34" s="1132"/>
      <c r="K34" s="294" t="s">
        <v>484</v>
      </c>
      <c r="L34" s="294" t="s">
        <v>484</v>
      </c>
      <c r="M34" s="295">
        <v>3</v>
      </c>
      <c r="N34" s="296" t="s">
        <v>484</v>
      </c>
    </row>
    <row r="35" spans="1:16" ht="27" customHeight="1">
      <c r="A35" s="248"/>
      <c r="B35" s="244"/>
      <c r="C35" s="244"/>
      <c r="D35" s="244"/>
      <c r="E35" s="244"/>
      <c r="F35" s="244"/>
      <c r="G35" s="1130" t="s">
        <v>500</v>
      </c>
      <c r="H35" s="1131"/>
      <c r="I35" s="1131"/>
      <c r="J35" s="1132"/>
      <c r="K35" s="294">
        <v>396010</v>
      </c>
      <c r="L35" s="294">
        <v>12103</v>
      </c>
      <c r="M35" s="295">
        <v>10374</v>
      </c>
      <c r="N35" s="296">
        <v>16.7</v>
      </c>
    </row>
    <row r="36" spans="1:16" ht="27" customHeight="1">
      <c r="A36" s="248"/>
      <c r="B36" s="244"/>
      <c r="C36" s="244"/>
      <c r="D36" s="244"/>
      <c r="E36" s="244"/>
      <c r="F36" s="244"/>
      <c r="G36" s="1130" t="s">
        <v>501</v>
      </c>
      <c r="H36" s="1131"/>
      <c r="I36" s="1131"/>
      <c r="J36" s="1132"/>
      <c r="K36" s="294">
        <v>81330</v>
      </c>
      <c r="L36" s="294">
        <v>2486</v>
      </c>
      <c r="M36" s="295">
        <v>2665</v>
      </c>
      <c r="N36" s="296">
        <v>-6.7</v>
      </c>
    </row>
    <row r="37" spans="1:16" ht="13.5" customHeight="1">
      <c r="A37" s="248"/>
      <c r="B37" s="244"/>
      <c r="C37" s="244"/>
      <c r="D37" s="244"/>
      <c r="E37" s="244"/>
      <c r="F37" s="244"/>
      <c r="G37" s="1130" t="s">
        <v>502</v>
      </c>
      <c r="H37" s="1131"/>
      <c r="I37" s="1131"/>
      <c r="J37" s="1132"/>
      <c r="K37" s="294" t="s">
        <v>484</v>
      </c>
      <c r="L37" s="294" t="s">
        <v>484</v>
      </c>
      <c r="M37" s="295">
        <v>1343</v>
      </c>
      <c r="N37" s="296" t="s">
        <v>484</v>
      </c>
    </row>
    <row r="38" spans="1:16" ht="27" customHeight="1">
      <c r="A38" s="248"/>
      <c r="B38" s="244"/>
      <c r="C38" s="244"/>
      <c r="D38" s="244"/>
      <c r="E38" s="244"/>
      <c r="F38" s="244"/>
      <c r="G38" s="1133" t="s">
        <v>503</v>
      </c>
      <c r="H38" s="1134"/>
      <c r="I38" s="1134"/>
      <c r="J38" s="1135"/>
      <c r="K38" s="297" t="s">
        <v>484</v>
      </c>
      <c r="L38" s="297" t="s">
        <v>484</v>
      </c>
      <c r="M38" s="298">
        <v>2</v>
      </c>
      <c r="N38" s="299" t="s">
        <v>484</v>
      </c>
      <c r="O38" s="293"/>
    </row>
    <row r="39" spans="1:16">
      <c r="A39" s="248"/>
      <c r="B39" s="244"/>
      <c r="C39" s="244"/>
      <c r="D39" s="244"/>
      <c r="E39" s="244"/>
      <c r="F39" s="244"/>
      <c r="G39" s="1133" t="s">
        <v>504</v>
      </c>
      <c r="H39" s="1134"/>
      <c r="I39" s="1134"/>
      <c r="J39" s="1135"/>
      <c r="K39" s="300">
        <v>-204812</v>
      </c>
      <c r="L39" s="300">
        <v>-6260</v>
      </c>
      <c r="M39" s="301">
        <v>-3110</v>
      </c>
      <c r="N39" s="302">
        <v>101.3</v>
      </c>
      <c r="O39" s="293"/>
    </row>
    <row r="40" spans="1:16" ht="27" customHeight="1">
      <c r="A40" s="248"/>
      <c r="B40" s="244"/>
      <c r="C40" s="244"/>
      <c r="D40" s="244"/>
      <c r="E40" s="244"/>
      <c r="F40" s="244"/>
      <c r="G40" s="1130" t="s">
        <v>505</v>
      </c>
      <c r="H40" s="1131"/>
      <c r="I40" s="1131"/>
      <c r="J40" s="1132"/>
      <c r="K40" s="300">
        <v>-1229886</v>
      </c>
      <c r="L40" s="300">
        <v>-37589</v>
      </c>
      <c r="M40" s="301">
        <v>-31707</v>
      </c>
      <c r="N40" s="302">
        <v>18.600000000000001</v>
      </c>
      <c r="O40" s="293"/>
    </row>
    <row r="41" spans="1:16">
      <c r="A41" s="248"/>
      <c r="B41" s="244"/>
      <c r="C41" s="244"/>
      <c r="D41" s="244"/>
      <c r="E41" s="244"/>
      <c r="F41" s="244"/>
      <c r="G41" s="1136" t="s">
        <v>282</v>
      </c>
      <c r="H41" s="1137"/>
      <c r="I41" s="1137"/>
      <c r="J41" s="1138"/>
      <c r="K41" s="294">
        <v>342828</v>
      </c>
      <c r="L41" s="300">
        <v>10478</v>
      </c>
      <c r="M41" s="301">
        <v>13210</v>
      </c>
      <c r="N41" s="302">
        <v>-20.7</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782570</v>
      </c>
      <c r="J51" s="320">
        <v>23873</v>
      </c>
      <c r="K51" s="321">
        <v>-25.3</v>
      </c>
      <c r="L51" s="322">
        <v>49426</v>
      </c>
      <c r="M51" s="323">
        <v>4.5999999999999996</v>
      </c>
      <c r="N51" s="324">
        <v>-29.9</v>
      </c>
    </row>
    <row r="52" spans="1:14">
      <c r="A52" s="248"/>
      <c r="B52" s="244"/>
      <c r="C52" s="244"/>
      <c r="D52" s="244"/>
      <c r="E52" s="244"/>
      <c r="F52" s="244"/>
      <c r="G52" s="325"/>
      <c r="H52" s="326" t="s">
        <v>516</v>
      </c>
      <c r="I52" s="327">
        <v>492724</v>
      </c>
      <c r="J52" s="328">
        <v>15031</v>
      </c>
      <c r="K52" s="329">
        <v>-36.4</v>
      </c>
      <c r="L52" s="330">
        <v>26568</v>
      </c>
      <c r="M52" s="331">
        <v>-4.5999999999999996</v>
      </c>
      <c r="N52" s="332">
        <v>-31.8</v>
      </c>
    </row>
    <row r="53" spans="1:14">
      <c r="A53" s="248"/>
      <c r="B53" s="244"/>
      <c r="C53" s="244"/>
      <c r="D53" s="244"/>
      <c r="E53" s="244"/>
      <c r="F53" s="244"/>
      <c r="G53" s="310" t="s">
        <v>517</v>
      </c>
      <c r="H53" s="311"/>
      <c r="I53" s="319">
        <v>983740</v>
      </c>
      <c r="J53" s="320">
        <v>30195</v>
      </c>
      <c r="K53" s="321">
        <v>26.5</v>
      </c>
      <c r="L53" s="322">
        <v>42839</v>
      </c>
      <c r="M53" s="323">
        <v>-13.3</v>
      </c>
      <c r="N53" s="324">
        <v>39.799999999999997</v>
      </c>
    </row>
    <row r="54" spans="1:14">
      <c r="A54" s="248"/>
      <c r="B54" s="244"/>
      <c r="C54" s="244"/>
      <c r="D54" s="244"/>
      <c r="E54" s="244"/>
      <c r="F54" s="244"/>
      <c r="G54" s="325"/>
      <c r="H54" s="326" t="s">
        <v>516</v>
      </c>
      <c r="I54" s="327">
        <v>690086</v>
      </c>
      <c r="J54" s="328">
        <v>21181</v>
      </c>
      <c r="K54" s="329">
        <v>40.9</v>
      </c>
      <c r="L54" s="330">
        <v>22027</v>
      </c>
      <c r="M54" s="331">
        <v>-17.100000000000001</v>
      </c>
      <c r="N54" s="332">
        <v>58</v>
      </c>
    </row>
    <row r="55" spans="1:14">
      <c r="A55" s="248"/>
      <c r="B55" s="244"/>
      <c r="C55" s="244"/>
      <c r="D55" s="244"/>
      <c r="E55" s="244"/>
      <c r="F55" s="244"/>
      <c r="G55" s="310" t="s">
        <v>518</v>
      </c>
      <c r="H55" s="311"/>
      <c r="I55" s="319">
        <v>612275</v>
      </c>
      <c r="J55" s="320">
        <v>18626</v>
      </c>
      <c r="K55" s="321">
        <v>-38.299999999999997</v>
      </c>
      <c r="L55" s="322">
        <v>46819</v>
      </c>
      <c r="M55" s="323">
        <v>9.3000000000000007</v>
      </c>
      <c r="N55" s="324">
        <v>-47.6</v>
      </c>
    </row>
    <row r="56" spans="1:14">
      <c r="A56" s="248"/>
      <c r="B56" s="244"/>
      <c r="C56" s="244"/>
      <c r="D56" s="244"/>
      <c r="E56" s="244"/>
      <c r="F56" s="244"/>
      <c r="G56" s="325"/>
      <c r="H56" s="326" t="s">
        <v>516</v>
      </c>
      <c r="I56" s="327">
        <v>257816</v>
      </c>
      <c r="J56" s="328">
        <v>7843</v>
      </c>
      <c r="K56" s="329">
        <v>-63</v>
      </c>
      <c r="L56" s="330">
        <v>24121</v>
      </c>
      <c r="M56" s="331">
        <v>9.5</v>
      </c>
      <c r="N56" s="332">
        <v>-72.5</v>
      </c>
    </row>
    <row r="57" spans="1:14">
      <c r="A57" s="248"/>
      <c r="B57" s="244"/>
      <c r="C57" s="244"/>
      <c r="D57" s="244"/>
      <c r="E57" s="244"/>
      <c r="F57" s="244"/>
      <c r="G57" s="310" t="s">
        <v>519</v>
      </c>
      <c r="H57" s="311"/>
      <c r="I57" s="319">
        <v>716576</v>
      </c>
      <c r="J57" s="320">
        <v>21790</v>
      </c>
      <c r="K57" s="321">
        <v>17</v>
      </c>
      <c r="L57" s="322">
        <v>53270</v>
      </c>
      <c r="M57" s="323">
        <v>13.8</v>
      </c>
      <c r="N57" s="324">
        <v>3.2</v>
      </c>
    </row>
    <row r="58" spans="1:14">
      <c r="A58" s="248"/>
      <c r="B58" s="244"/>
      <c r="C58" s="244"/>
      <c r="D58" s="244"/>
      <c r="E58" s="244"/>
      <c r="F58" s="244"/>
      <c r="G58" s="325"/>
      <c r="H58" s="326" t="s">
        <v>516</v>
      </c>
      <c r="I58" s="327">
        <v>270472</v>
      </c>
      <c r="J58" s="328">
        <v>8225</v>
      </c>
      <c r="K58" s="329">
        <v>4.9000000000000004</v>
      </c>
      <c r="L58" s="330">
        <v>24316</v>
      </c>
      <c r="M58" s="331">
        <v>0.8</v>
      </c>
      <c r="N58" s="332">
        <v>4.0999999999999996</v>
      </c>
    </row>
    <row r="59" spans="1:14">
      <c r="A59" s="248"/>
      <c r="B59" s="244"/>
      <c r="C59" s="244"/>
      <c r="D59" s="244"/>
      <c r="E59" s="244"/>
      <c r="F59" s="244"/>
      <c r="G59" s="310" t="s">
        <v>520</v>
      </c>
      <c r="H59" s="311"/>
      <c r="I59" s="319">
        <v>1156297</v>
      </c>
      <c r="J59" s="320">
        <v>35340</v>
      </c>
      <c r="K59" s="321">
        <v>62.2</v>
      </c>
      <c r="L59" s="322">
        <v>53292</v>
      </c>
      <c r="M59" s="323">
        <v>0</v>
      </c>
      <c r="N59" s="324">
        <v>62.2</v>
      </c>
    </row>
    <row r="60" spans="1:14">
      <c r="A60" s="248"/>
      <c r="B60" s="244"/>
      <c r="C60" s="244"/>
      <c r="D60" s="244"/>
      <c r="E60" s="244"/>
      <c r="F60" s="244"/>
      <c r="G60" s="325"/>
      <c r="H60" s="326" t="s">
        <v>516</v>
      </c>
      <c r="I60" s="333">
        <v>607088</v>
      </c>
      <c r="J60" s="328">
        <v>18555</v>
      </c>
      <c r="K60" s="329">
        <v>125.6</v>
      </c>
      <c r="L60" s="330">
        <v>28900</v>
      </c>
      <c r="M60" s="331">
        <v>18.899999999999999</v>
      </c>
      <c r="N60" s="332">
        <v>106.7</v>
      </c>
    </row>
    <row r="61" spans="1:14">
      <c r="A61" s="248"/>
      <c r="B61" s="244"/>
      <c r="C61" s="244"/>
      <c r="D61" s="244"/>
      <c r="E61" s="244"/>
      <c r="F61" s="244"/>
      <c r="G61" s="310" t="s">
        <v>521</v>
      </c>
      <c r="H61" s="334"/>
      <c r="I61" s="335">
        <v>850292</v>
      </c>
      <c r="J61" s="336">
        <v>25965</v>
      </c>
      <c r="K61" s="337">
        <v>8.4</v>
      </c>
      <c r="L61" s="338">
        <v>49129</v>
      </c>
      <c r="M61" s="339">
        <v>2.9</v>
      </c>
      <c r="N61" s="324">
        <v>5.5</v>
      </c>
    </row>
    <row r="62" spans="1:14">
      <c r="A62" s="248"/>
      <c r="B62" s="244"/>
      <c r="C62" s="244"/>
      <c r="D62" s="244"/>
      <c r="E62" s="244"/>
      <c r="F62" s="244"/>
      <c r="G62" s="325"/>
      <c r="H62" s="326" t="s">
        <v>516</v>
      </c>
      <c r="I62" s="327">
        <v>463637</v>
      </c>
      <c r="J62" s="328">
        <v>14167</v>
      </c>
      <c r="K62" s="329">
        <v>14.4</v>
      </c>
      <c r="L62" s="330">
        <v>25186</v>
      </c>
      <c r="M62" s="331">
        <v>1.5</v>
      </c>
      <c r="N62" s="332">
        <v>12.9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12.33</v>
      </c>
      <c r="G47" s="12">
        <v>13.99</v>
      </c>
      <c r="H47" s="12">
        <v>19.66</v>
      </c>
      <c r="I47" s="12">
        <v>26.85</v>
      </c>
      <c r="J47" s="13">
        <v>31.23</v>
      </c>
    </row>
    <row r="48" spans="2:10" ht="57.75" customHeight="1">
      <c r="B48" s="14"/>
      <c r="C48" s="1141" t="s">
        <v>4</v>
      </c>
      <c r="D48" s="1141"/>
      <c r="E48" s="1142"/>
      <c r="F48" s="15">
        <v>7.48</v>
      </c>
      <c r="G48" s="16">
        <v>6.84</v>
      </c>
      <c r="H48" s="16">
        <v>9.68</v>
      </c>
      <c r="I48" s="16">
        <v>12.63</v>
      </c>
      <c r="J48" s="17">
        <v>12.62</v>
      </c>
    </row>
    <row r="49" spans="2:10" ht="57.75" customHeight="1" thickBot="1">
      <c r="B49" s="18"/>
      <c r="C49" s="1143" t="s">
        <v>5</v>
      </c>
      <c r="D49" s="1143"/>
      <c r="E49" s="1144"/>
      <c r="F49" s="19">
        <v>6.4</v>
      </c>
      <c r="G49" s="20">
        <v>0.68</v>
      </c>
      <c r="H49" s="20">
        <v>8.3800000000000008</v>
      </c>
      <c r="I49" s="20">
        <v>10.41</v>
      </c>
      <c r="J49" s="21">
        <v>4.3499999999999996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7.47</v>
      </c>
      <c r="G34" s="33">
        <v>6.74</v>
      </c>
      <c r="H34" s="33">
        <v>9.68</v>
      </c>
      <c r="I34" s="33">
        <v>12.62</v>
      </c>
      <c r="J34" s="34">
        <v>12.6</v>
      </c>
      <c r="K34" s="22"/>
      <c r="L34" s="22"/>
      <c r="M34" s="22"/>
      <c r="N34" s="22"/>
      <c r="O34" s="22"/>
      <c r="P34" s="22"/>
    </row>
    <row r="35" spans="1:16" ht="39" customHeight="1">
      <c r="A35" s="22"/>
      <c r="B35" s="35"/>
      <c r="C35" s="1145" t="s">
        <v>529</v>
      </c>
      <c r="D35" s="1146"/>
      <c r="E35" s="1147"/>
      <c r="F35" s="36">
        <v>4.67</v>
      </c>
      <c r="G35" s="37">
        <v>5.58</v>
      </c>
      <c r="H35" s="37">
        <v>6.52</v>
      </c>
      <c r="I35" s="37">
        <v>7.22</v>
      </c>
      <c r="J35" s="38">
        <v>8.44</v>
      </c>
      <c r="K35" s="22"/>
      <c r="L35" s="22"/>
      <c r="M35" s="22"/>
      <c r="N35" s="22"/>
      <c r="O35" s="22"/>
      <c r="P35" s="22"/>
    </row>
    <row r="36" spans="1:16" ht="39" customHeight="1">
      <c r="A36" s="22"/>
      <c r="B36" s="35"/>
      <c r="C36" s="1145" t="s">
        <v>530</v>
      </c>
      <c r="D36" s="1146"/>
      <c r="E36" s="1147"/>
      <c r="F36" s="36">
        <v>3.77</v>
      </c>
      <c r="G36" s="37">
        <v>5.37</v>
      </c>
      <c r="H36" s="37">
        <v>6.64</v>
      </c>
      <c r="I36" s="37">
        <v>7.23</v>
      </c>
      <c r="J36" s="38">
        <v>6.88</v>
      </c>
      <c r="K36" s="22"/>
      <c r="L36" s="22"/>
      <c r="M36" s="22"/>
      <c r="N36" s="22"/>
      <c r="O36" s="22"/>
      <c r="P36" s="22"/>
    </row>
    <row r="37" spans="1:16" ht="39" customHeight="1">
      <c r="A37" s="22"/>
      <c r="B37" s="35"/>
      <c r="C37" s="1145" t="s">
        <v>531</v>
      </c>
      <c r="D37" s="1146"/>
      <c r="E37" s="1147"/>
      <c r="F37" s="36">
        <v>0.19</v>
      </c>
      <c r="G37" s="37">
        <v>0.26</v>
      </c>
      <c r="H37" s="37">
        <v>0.26</v>
      </c>
      <c r="I37" s="37">
        <v>0.31</v>
      </c>
      <c r="J37" s="38">
        <v>0.48</v>
      </c>
      <c r="K37" s="22"/>
      <c r="L37" s="22"/>
      <c r="M37" s="22"/>
      <c r="N37" s="22"/>
      <c r="O37" s="22"/>
      <c r="P37" s="22"/>
    </row>
    <row r="38" spans="1:16" ht="39" customHeight="1">
      <c r="A38" s="22"/>
      <c r="B38" s="35"/>
      <c r="C38" s="1145" t="s">
        <v>532</v>
      </c>
      <c r="D38" s="1146"/>
      <c r="E38" s="1147"/>
      <c r="F38" s="36">
        <v>0.02</v>
      </c>
      <c r="G38" s="37">
        <v>0.01</v>
      </c>
      <c r="H38" s="37">
        <v>0.01</v>
      </c>
      <c r="I38" s="37">
        <v>0.03</v>
      </c>
      <c r="J38" s="38">
        <v>0.03</v>
      </c>
      <c r="K38" s="22"/>
      <c r="L38" s="22"/>
      <c r="M38" s="22"/>
      <c r="N38" s="22"/>
      <c r="O38" s="22"/>
      <c r="P38" s="22"/>
    </row>
    <row r="39" spans="1:16" ht="39" customHeight="1">
      <c r="A39" s="22"/>
      <c r="B39" s="35"/>
      <c r="C39" s="1145" t="s">
        <v>533</v>
      </c>
      <c r="D39" s="1146"/>
      <c r="E39" s="1147"/>
      <c r="F39" s="36">
        <v>0</v>
      </c>
      <c r="G39" s="37">
        <v>0.01</v>
      </c>
      <c r="H39" s="37">
        <v>0</v>
      </c>
      <c r="I39" s="37">
        <v>0</v>
      </c>
      <c r="J39" s="38">
        <v>0.01</v>
      </c>
      <c r="K39" s="22"/>
      <c r="L39" s="22"/>
      <c r="M39" s="22"/>
      <c r="N39" s="22"/>
      <c r="O39" s="22"/>
      <c r="P39" s="22"/>
    </row>
    <row r="40" spans="1:16" ht="39" customHeight="1">
      <c r="A40" s="22"/>
      <c r="B40" s="35"/>
      <c r="C40" s="1145" t="s">
        <v>534</v>
      </c>
      <c r="D40" s="1146"/>
      <c r="E40" s="1147"/>
      <c r="F40" s="36">
        <v>0</v>
      </c>
      <c r="G40" s="37">
        <v>0.08</v>
      </c>
      <c r="H40" s="37">
        <v>0</v>
      </c>
      <c r="I40" s="37">
        <v>0</v>
      </c>
      <c r="J40" s="38">
        <v>0.01</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537</v>
      </c>
      <c r="D43" s="1149"/>
      <c r="E43" s="1150"/>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1612</v>
      </c>
      <c r="L45" s="60">
        <v>1454</v>
      </c>
      <c r="M45" s="60">
        <v>1341</v>
      </c>
      <c r="N45" s="60">
        <v>1254</v>
      </c>
      <c r="O45" s="61">
        <v>1300</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399</v>
      </c>
      <c r="L48" s="64">
        <v>406</v>
      </c>
      <c r="M48" s="64">
        <v>417</v>
      </c>
      <c r="N48" s="64">
        <v>398</v>
      </c>
      <c r="O48" s="65">
        <v>396</v>
      </c>
      <c r="P48" s="48"/>
      <c r="Q48" s="48"/>
      <c r="R48" s="48"/>
      <c r="S48" s="48"/>
      <c r="T48" s="48"/>
      <c r="U48" s="48"/>
    </row>
    <row r="49" spans="1:21" ht="30.75" customHeight="1">
      <c r="A49" s="48"/>
      <c r="B49" s="1163"/>
      <c r="C49" s="1164"/>
      <c r="D49" s="62"/>
      <c r="E49" s="1155" t="s">
        <v>16</v>
      </c>
      <c r="F49" s="1155"/>
      <c r="G49" s="1155"/>
      <c r="H49" s="1155"/>
      <c r="I49" s="1155"/>
      <c r="J49" s="1156"/>
      <c r="K49" s="63">
        <v>95</v>
      </c>
      <c r="L49" s="64">
        <v>99</v>
      </c>
      <c r="M49" s="64">
        <v>99</v>
      </c>
      <c r="N49" s="64">
        <v>97</v>
      </c>
      <c r="O49" s="65">
        <v>81</v>
      </c>
      <c r="P49" s="48"/>
      <c r="Q49" s="48"/>
      <c r="R49" s="48"/>
      <c r="S49" s="48"/>
      <c r="T49" s="48"/>
      <c r="U49" s="48"/>
    </row>
    <row r="50" spans="1:21" ht="30.75" customHeight="1">
      <c r="A50" s="48"/>
      <c r="B50" s="1163"/>
      <c r="C50" s="1164"/>
      <c r="D50" s="62"/>
      <c r="E50" s="1155" t="s">
        <v>17</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1550</v>
      </c>
      <c r="L52" s="64">
        <v>1481</v>
      </c>
      <c r="M52" s="64">
        <v>1438</v>
      </c>
      <c r="N52" s="64">
        <v>1384</v>
      </c>
      <c r="O52" s="65">
        <v>1436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557</v>
      </c>
      <c r="L53" s="69">
        <v>478</v>
      </c>
      <c r="M53" s="69">
        <v>419</v>
      </c>
      <c r="N53" s="69">
        <v>365</v>
      </c>
      <c r="O53" s="70">
        <v>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12591</v>
      </c>
      <c r="J41" s="83">
        <v>12090</v>
      </c>
      <c r="K41" s="83">
        <v>11649</v>
      </c>
      <c r="L41" s="83">
        <v>11387</v>
      </c>
      <c r="M41" s="84">
        <v>10860</v>
      </c>
    </row>
    <row r="42" spans="2:13" ht="27.75" customHeight="1">
      <c r="B42" s="1171"/>
      <c r="C42" s="1172"/>
      <c r="D42" s="85"/>
      <c r="E42" s="1177" t="s">
        <v>26</v>
      </c>
      <c r="F42" s="1177"/>
      <c r="G42" s="1177"/>
      <c r="H42" s="1178"/>
      <c r="I42" s="86" t="s">
        <v>484</v>
      </c>
      <c r="J42" s="87">
        <v>26</v>
      </c>
      <c r="K42" s="87" t="s">
        <v>484</v>
      </c>
      <c r="L42" s="87">
        <v>1</v>
      </c>
      <c r="M42" s="88">
        <v>208</v>
      </c>
    </row>
    <row r="43" spans="2:13" ht="27.75" customHeight="1">
      <c r="B43" s="1171"/>
      <c r="C43" s="1172"/>
      <c r="D43" s="85"/>
      <c r="E43" s="1177" t="s">
        <v>27</v>
      </c>
      <c r="F43" s="1177"/>
      <c r="G43" s="1177"/>
      <c r="H43" s="1178"/>
      <c r="I43" s="86">
        <v>8493</v>
      </c>
      <c r="J43" s="87">
        <v>8285</v>
      </c>
      <c r="K43" s="87">
        <v>8040</v>
      </c>
      <c r="L43" s="87">
        <v>7938</v>
      </c>
      <c r="M43" s="88">
        <v>7764</v>
      </c>
    </row>
    <row r="44" spans="2:13" ht="27.75" customHeight="1">
      <c r="B44" s="1171"/>
      <c r="C44" s="1172"/>
      <c r="D44" s="85"/>
      <c r="E44" s="1177" t="s">
        <v>28</v>
      </c>
      <c r="F44" s="1177"/>
      <c r="G44" s="1177"/>
      <c r="H44" s="1178"/>
      <c r="I44" s="86">
        <v>817</v>
      </c>
      <c r="J44" s="87">
        <v>766</v>
      </c>
      <c r="K44" s="87">
        <v>742</v>
      </c>
      <c r="L44" s="87">
        <v>1169</v>
      </c>
      <c r="M44" s="88">
        <v>1163</v>
      </c>
    </row>
    <row r="45" spans="2:13" ht="27.75" customHeight="1">
      <c r="B45" s="1171"/>
      <c r="C45" s="1172"/>
      <c r="D45" s="85"/>
      <c r="E45" s="1177" t="s">
        <v>29</v>
      </c>
      <c r="F45" s="1177"/>
      <c r="G45" s="1177"/>
      <c r="H45" s="1178"/>
      <c r="I45" s="86">
        <v>2639</v>
      </c>
      <c r="J45" s="87">
        <v>2647</v>
      </c>
      <c r="K45" s="87">
        <v>2652</v>
      </c>
      <c r="L45" s="87">
        <v>2450</v>
      </c>
      <c r="M45" s="88">
        <v>2524</v>
      </c>
    </row>
    <row r="46" spans="2:13" ht="27.75" customHeight="1">
      <c r="B46" s="1171"/>
      <c r="C46" s="1172"/>
      <c r="D46" s="85"/>
      <c r="E46" s="1177" t="s">
        <v>30</v>
      </c>
      <c r="F46" s="1177"/>
      <c r="G46" s="1177"/>
      <c r="H46" s="1178"/>
      <c r="I46" s="86" t="s">
        <v>484</v>
      </c>
      <c r="J46" s="87" t="s">
        <v>484</v>
      </c>
      <c r="K46" s="87" t="s">
        <v>484</v>
      </c>
      <c r="L46" s="87" t="s">
        <v>484</v>
      </c>
      <c r="M46" s="88" t="s">
        <v>484</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2939</v>
      </c>
      <c r="J49" s="87">
        <v>3145</v>
      </c>
      <c r="K49" s="87">
        <v>3464</v>
      </c>
      <c r="L49" s="87">
        <v>3902</v>
      </c>
      <c r="M49" s="88">
        <v>3961</v>
      </c>
    </row>
    <row r="50" spans="2:13" ht="27.75" customHeight="1">
      <c r="B50" s="1171"/>
      <c r="C50" s="1172"/>
      <c r="D50" s="85"/>
      <c r="E50" s="1177" t="s">
        <v>35</v>
      </c>
      <c r="F50" s="1177"/>
      <c r="G50" s="1177"/>
      <c r="H50" s="1178"/>
      <c r="I50" s="86">
        <v>3303</v>
      </c>
      <c r="J50" s="87">
        <v>2692</v>
      </c>
      <c r="K50" s="87">
        <v>2480</v>
      </c>
      <c r="L50" s="87">
        <v>2240</v>
      </c>
      <c r="M50" s="88">
        <v>2090</v>
      </c>
    </row>
    <row r="51" spans="2:13" ht="27.75" customHeight="1">
      <c r="B51" s="1173"/>
      <c r="C51" s="1174"/>
      <c r="D51" s="85"/>
      <c r="E51" s="1177" t="s">
        <v>36</v>
      </c>
      <c r="F51" s="1177"/>
      <c r="G51" s="1177"/>
      <c r="H51" s="1178"/>
      <c r="I51" s="86">
        <v>14362</v>
      </c>
      <c r="J51" s="87">
        <v>14312</v>
      </c>
      <c r="K51" s="87">
        <v>14172</v>
      </c>
      <c r="L51" s="87">
        <v>14242</v>
      </c>
      <c r="M51" s="88">
        <v>13955</v>
      </c>
    </row>
    <row r="52" spans="2:13" ht="27.75" customHeight="1" thickBot="1">
      <c r="B52" s="1181" t="s">
        <v>37</v>
      </c>
      <c r="C52" s="1182"/>
      <c r="D52" s="90"/>
      <c r="E52" s="1183" t="s">
        <v>38</v>
      </c>
      <c r="F52" s="1183"/>
      <c r="G52" s="1183"/>
      <c r="H52" s="1184"/>
      <c r="I52" s="91">
        <v>3937</v>
      </c>
      <c r="J52" s="92">
        <v>3666</v>
      </c>
      <c r="K52" s="92">
        <v>2967</v>
      </c>
      <c r="L52" s="92">
        <v>2562</v>
      </c>
      <c r="M52" s="93">
        <v>2512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23873</v>
      </c>
      <c r="E3" s="116"/>
      <c r="F3" s="117">
        <v>49426</v>
      </c>
      <c r="G3" s="118"/>
      <c r="H3" s="119"/>
    </row>
    <row r="4" spans="1:8">
      <c r="A4" s="120"/>
      <c r="B4" s="121"/>
      <c r="C4" s="122"/>
      <c r="D4" s="123">
        <v>15031</v>
      </c>
      <c r="E4" s="124"/>
      <c r="F4" s="125">
        <v>26568</v>
      </c>
      <c r="G4" s="126"/>
      <c r="H4" s="127"/>
    </row>
    <row r="5" spans="1:8">
      <c r="A5" s="108" t="s">
        <v>517</v>
      </c>
      <c r="B5" s="113"/>
      <c r="C5" s="114"/>
      <c r="D5" s="115">
        <v>30195</v>
      </c>
      <c r="E5" s="116"/>
      <c r="F5" s="117">
        <v>42839</v>
      </c>
      <c r="G5" s="118"/>
      <c r="H5" s="119"/>
    </row>
    <row r="6" spans="1:8">
      <c r="A6" s="120"/>
      <c r="B6" s="121"/>
      <c r="C6" s="122"/>
      <c r="D6" s="123">
        <v>21181</v>
      </c>
      <c r="E6" s="124"/>
      <c r="F6" s="125">
        <v>22027</v>
      </c>
      <c r="G6" s="126"/>
      <c r="H6" s="127"/>
    </row>
    <row r="7" spans="1:8">
      <c r="A7" s="108" t="s">
        <v>518</v>
      </c>
      <c r="B7" s="113"/>
      <c r="C7" s="114"/>
      <c r="D7" s="115">
        <v>18626</v>
      </c>
      <c r="E7" s="116"/>
      <c r="F7" s="117">
        <v>46819</v>
      </c>
      <c r="G7" s="118"/>
      <c r="H7" s="119"/>
    </row>
    <row r="8" spans="1:8">
      <c r="A8" s="120"/>
      <c r="B8" s="121"/>
      <c r="C8" s="122"/>
      <c r="D8" s="123">
        <v>7843</v>
      </c>
      <c r="E8" s="124"/>
      <c r="F8" s="125">
        <v>24121</v>
      </c>
      <c r="G8" s="126"/>
      <c r="H8" s="127"/>
    </row>
    <row r="9" spans="1:8">
      <c r="A9" s="108" t="s">
        <v>519</v>
      </c>
      <c r="B9" s="113"/>
      <c r="C9" s="114"/>
      <c r="D9" s="115">
        <v>21790</v>
      </c>
      <c r="E9" s="116"/>
      <c r="F9" s="117">
        <v>53270</v>
      </c>
      <c r="G9" s="118"/>
      <c r="H9" s="119"/>
    </row>
    <row r="10" spans="1:8">
      <c r="A10" s="120"/>
      <c r="B10" s="121"/>
      <c r="C10" s="122"/>
      <c r="D10" s="123">
        <v>8225</v>
      </c>
      <c r="E10" s="124"/>
      <c r="F10" s="125">
        <v>24316</v>
      </c>
      <c r="G10" s="126"/>
      <c r="H10" s="127"/>
    </row>
    <row r="11" spans="1:8">
      <c r="A11" s="108" t="s">
        <v>520</v>
      </c>
      <c r="B11" s="113"/>
      <c r="C11" s="114"/>
      <c r="D11" s="115">
        <v>35340</v>
      </c>
      <c r="E11" s="116"/>
      <c r="F11" s="117">
        <v>53292</v>
      </c>
      <c r="G11" s="118"/>
      <c r="H11" s="119"/>
    </row>
    <row r="12" spans="1:8">
      <c r="A12" s="120"/>
      <c r="B12" s="121"/>
      <c r="C12" s="128"/>
      <c r="D12" s="123">
        <v>18555</v>
      </c>
      <c r="E12" s="124"/>
      <c r="F12" s="125">
        <v>28900</v>
      </c>
      <c r="G12" s="126"/>
      <c r="H12" s="127"/>
    </row>
    <row r="13" spans="1:8">
      <c r="A13" s="108"/>
      <c r="B13" s="113"/>
      <c r="C13" s="129"/>
      <c r="D13" s="130">
        <v>25965</v>
      </c>
      <c r="E13" s="131"/>
      <c r="F13" s="132">
        <v>49129</v>
      </c>
      <c r="G13" s="133"/>
      <c r="H13" s="119"/>
    </row>
    <row r="14" spans="1:8">
      <c r="A14" s="120"/>
      <c r="B14" s="121"/>
      <c r="C14" s="122"/>
      <c r="D14" s="123">
        <v>14167</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7.48</v>
      </c>
      <c r="C19" s="134">
        <f>ROUND(VALUE(SUBSTITUTE(実質収支比率等に係る経年分析!G$48,"▲","-")),2)</f>
        <v>6.84</v>
      </c>
      <c r="D19" s="134">
        <f>ROUND(VALUE(SUBSTITUTE(実質収支比率等に係る経年分析!H$48,"▲","-")),2)</f>
        <v>9.68</v>
      </c>
      <c r="E19" s="134">
        <f>ROUND(VALUE(SUBSTITUTE(実質収支比率等に係る経年分析!I$48,"▲","-")),2)</f>
        <v>12.63</v>
      </c>
      <c r="F19" s="134">
        <f>ROUND(VALUE(SUBSTITUTE(実質収支比率等に係る経年分析!J$48,"▲","-")),2)</f>
        <v>12.62</v>
      </c>
    </row>
    <row r="20" spans="1:11">
      <c r="A20" s="134" t="s">
        <v>43</v>
      </c>
      <c r="B20" s="134">
        <f>ROUND(VALUE(SUBSTITUTE(実質収支比率等に係る経年分析!F$47,"▲","-")),2)</f>
        <v>12.33</v>
      </c>
      <c r="C20" s="134">
        <f>ROUND(VALUE(SUBSTITUTE(実質収支比率等に係る経年分析!G$47,"▲","-")),2)</f>
        <v>13.99</v>
      </c>
      <c r="D20" s="134">
        <f>ROUND(VALUE(SUBSTITUTE(実質収支比率等に係る経年分析!H$47,"▲","-")),2)</f>
        <v>19.66</v>
      </c>
      <c r="E20" s="134">
        <f>ROUND(VALUE(SUBSTITUTE(実質収支比率等に係る経年分析!I$47,"▲","-")),2)</f>
        <v>26.85</v>
      </c>
      <c r="F20" s="134">
        <f>ROUND(VALUE(SUBSTITUTE(実質収支比率等に係る経年分析!J$47,"▲","-")),2)</f>
        <v>31.23</v>
      </c>
    </row>
    <row r="21" spans="1:11">
      <c r="A21" s="134" t="s">
        <v>44</v>
      </c>
      <c r="B21" s="134">
        <f>IF(ISNUMBER(VALUE(SUBSTITUTE(実質収支比率等に係る経年分析!F$49,"▲","-"))),ROUND(VALUE(SUBSTITUTE(実質収支比率等に係る経年分析!F$49,"▲","-")),2),NA())</f>
        <v>6.4</v>
      </c>
      <c r="C21" s="134">
        <f>IF(ISNUMBER(VALUE(SUBSTITUTE(実質収支比率等に係る経年分析!G$49,"▲","-"))),ROUND(VALUE(SUBSTITUTE(実質収支比率等に係る経年分析!G$49,"▲","-")),2),NA())</f>
        <v>0.68</v>
      </c>
      <c r="D21" s="134">
        <f>IF(ISNUMBER(VALUE(SUBSTITUTE(実質収支比率等に係る経年分析!H$49,"▲","-"))),ROUND(VALUE(SUBSTITUTE(実質収支比率等に係る経年分析!H$49,"▲","-")),2),NA())</f>
        <v>8.3800000000000008</v>
      </c>
      <c r="E21" s="134">
        <f>IF(ISNUMBER(VALUE(SUBSTITUTE(実質収支比率等に係る経年分析!I$49,"▲","-"))),ROUND(VALUE(SUBSTITUTE(実質収支比率等に係る経年分析!I$49,"▲","-")),2),NA())</f>
        <v>10.41</v>
      </c>
      <c r="F21" s="134">
        <f>IF(ISNUMBER(VALUE(SUBSTITUTE(実質収支比率等に係る経年分析!J$49,"▲","-"))),ROUND(VALUE(SUBSTITUTE(実質収支比率等に係る経年分析!J$49,"▲","-")),2),NA())</f>
        <v>4.3499999999999996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磯城郡介護認定審査会共同設置特別会計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1550</v>
      </c>
      <c r="E42" s="136"/>
      <c r="F42" s="136"/>
      <c r="G42" s="136">
        <f>'実質公債費比率（分子）の構造'!L$52</f>
        <v>1481</v>
      </c>
      <c r="H42" s="136"/>
      <c r="I42" s="136"/>
      <c r="J42" s="136">
        <f>'実質公債費比率（分子）の構造'!M$52</f>
        <v>1438</v>
      </c>
      <c r="K42" s="136"/>
      <c r="L42" s="136"/>
      <c r="M42" s="136">
        <f>'実質公債費比率（分子）の構造'!N$52</f>
        <v>1384</v>
      </c>
      <c r="N42" s="136"/>
      <c r="O42" s="136"/>
      <c r="P42" s="136">
        <f>'実質公債費比率（分子）の構造'!O$52</f>
        <v>1436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95</v>
      </c>
      <c r="C45" s="136"/>
      <c r="D45" s="136"/>
      <c r="E45" s="136">
        <f>'実質公債費比率（分子）の構造'!L$49</f>
        <v>99</v>
      </c>
      <c r="F45" s="136"/>
      <c r="G45" s="136"/>
      <c r="H45" s="136">
        <f>'実質公債費比率（分子）の構造'!M$49</f>
        <v>99</v>
      </c>
      <c r="I45" s="136"/>
      <c r="J45" s="136"/>
      <c r="K45" s="136">
        <f>'実質公債費比率（分子）の構造'!N$49</f>
        <v>97</v>
      </c>
      <c r="L45" s="136"/>
      <c r="M45" s="136"/>
      <c r="N45" s="136">
        <f>'実質公債費比率（分子）の構造'!O$49</f>
        <v>81</v>
      </c>
      <c r="O45" s="136"/>
      <c r="P45" s="136"/>
    </row>
    <row r="46" spans="1:16">
      <c r="A46" s="136" t="s">
        <v>55</v>
      </c>
      <c r="B46" s="136">
        <f>'実質公債費比率（分子）の構造'!K$48</f>
        <v>399</v>
      </c>
      <c r="C46" s="136"/>
      <c r="D46" s="136"/>
      <c r="E46" s="136">
        <f>'実質公債費比率（分子）の構造'!L$48</f>
        <v>406</v>
      </c>
      <c r="F46" s="136"/>
      <c r="G46" s="136"/>
      <c r="H46" s="136">
        <f>'実質公債費比率（分子）の構造'!M$48</f>
        <v>417</v>
      </c>
      <c r="I46" s="136"/>
      <c r="J46" s="136"/>
      <c r="K46" s="136">
        <f>'実質公債費比率（分子）の構造'!N$48</f>
        <v>398</v>
      </c>
      <c r="L46" s="136"/>
      <c r="M46" s="136"/>
      <c r="N46" s="136">
        <f>'実質公債費比率（分子）の構造'!O$48</f>
        <v>396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1612</v>
      </c>
      <c r="C49" s="136"/>
      <c r="D49" s="136"/>
      <c r="E49" s="136">
        <f>'実質公債費比率（分子）の構造'!L$45</f>
        <v>1454</v>
      </c>
      <c r="F49" s="136"/>
      <c r="G49" s="136"/>
      <c r="H49" s="136">
        <f>'実質公債費比率（分子）の構造'!M$45</f>
        <v>1341</v>
      </c>
      <c r="I49" s="136"/>
      <c r="J49" s="136"/>
      <c r="K49" s="136">
        <f>'実質公債費比率（分子）の構造'!N$45</f>
        <v>1254</v>
      </c>
      <c r="L49" s="136"/>
      <c r="M49" s="136"/>
      <c r="N49" s="136">
        <f>'実質公債費比率（分子）の構造'!O$45</f>
        <v>1300</v>
      </c>
      <c r="O49" s="136"/>
      <c r="P49" s="136"/>
    </row>
    <row r="50" spans="1:16">
      <c r="A50" s="136" t="s">
        <v>59</v>
      </c>
      <c r="B50" s="136" t="e">
        <f>NA()</f>
        <v>#N/A</v>
      </c>
      <c r="C50" s="136">
        <f>IF(ISNUMBER('実質公債費比率（分子）の構造'!K$53),'実質公債費比率（分子）の構造'!K$53,NA())</f>
        <v>557</v>
      </c>
      <c r="D50" s="136" t="e">
        <f>NA()</f>
        <v>#N/A</v>
      </c>
      <c r="E50" s="136" t="e">
        <f>NA()</f>
        <v>#N/A</v>
      </c>
      <c r="F50" s="136">
        <f>IF(ISNUMBER('実質公債費比率（分子）の構造'!L$53),'実質公債費比率（分子）の構造'!L$53,NA())</f>
        <v>478</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365</v>
      </c>
      <c r="M50" s="136" t="e">
        <f>NA()</f>
        <v>#N/A</v>
      </c>
      <c r="N50" s="136" t="e">
        <f>NA()</f>
        <v>#N/A</v>
      </c>
      <c r="O50" s="136">
        <f>IF(ISNUMBER('実質公債費比率（分子）の構造'!O$53),'実質公債費比率（分子）の構造'!O$53,NA())</f>
        <v>341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14362</v>
      </c>
      <c r="E56" s="135"/>
      <c r="F56" s="135"/>
      <c r="G56" s="135">
        <f>'将来負担比率（分子）の構造'!J$51</f>
        <v>14312</v>
      </c>
      <c r="H56" s="135"/>
      <c r="I56" s="135"/>
      <c r="J56" s="135">
        <f>'将来負担比率（分子）の構造'!K$51</f>
        <v>14172</v>
      </c>
      <c r="K56" s="135"/>
      <c r="L56" s="135"/>
      <c r="M56" s="135">
        <f>'将来負担比率（分子）の構造'!L$51</f>
        <v>14242</v>
      </c>
      <c r="N56" s="135"/>
      <c r="O56" s="135"/>
      <c r="P56" s="135">
        <f>'将来負担比率（分子）の構造'!M$51</f>
        <v>13955</v>
      </c>
    </row>
    <row r="57" spans="1:16">
      <c r="A57" s="135" t="s">
        <v>35</v>
      </c>
      <c r="B57" s="135"/>
      <c r="C57" s="135"/>
      <c r="D57" s="135">
        <f>'将来負担比率（分子）の構造'!I$50</f>
        <v>3303</v>
      </c>
      <c r="E57" s="135"/>
      <c r="F57" s="135"/>
      <c r="G57" s="135">
        <f>'将来負担比率（分子）の構造'!J$50</f>
        <v>2692</v>
      </c>
      <c r="H57" s="135"/>
      <c r="I57" s="135"/>
      <c r="J57" s="135">
        <f>'将来負担比率（分子）の構造'!K$50</f>
        <v>2480</v>
      </c>
      <c r="K57" s="135"/>
      <c r="L57" s="135"/>
      <c r="M57" s="135">
        <f>'将来負担比率（分子）の構造'!L$50</f>
        <v>2240</v>
      </c>
      <c r="N57" s="135"/>
      <c r="O57" s="135"/>
      <c r="P57" s="135">
        <f>'将来負担比率（分子）の構造'!M$50</f>
        <v>2090</v>
      </c>
    </row>
    <row r="58" spans="1:16">
      <c r="A58" s="135" t="s">
        <v>34</v>
      </c>
      <c r="B58" s="135"/>
      <c r="C58" s="135"/>
      <c r="D58" s="135">
        <f>'将来負担比率（分子）の構造'!I$49</f>
        <v>2939</v>
      </c>
      <c r="E58" s="135"/>
      <c r="F58" s="135"/>
      <c r="G58" s="135">
        <f>'将来負担比率（分子）の構造'!J$49</f>
        <v>3145</v>
      </c>
      <c r="H58" s="135"/>
      <c r="I58" s="135"/>
      <c r="J58" s="135">
        <f>'将来負担比率（分子）の構造'!K$49</f>
        <v>3464</v>
      </c>
      <c r="K58" s="135"/>
      <c r="L58" s="135"/>
      <c r="M58" s="135">
        <f>'将来負担比率（分子）の構造'!L$49</f>
        <v>3902</v>
      </c>
      <c r="N58" s="135"/>
      <c r="O58" s="135"/>
      <c r="P58" s="135">
        <f>'将来負担比率（分子）の構造'!M$49</f>
        <v>3961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2639</v>
      </c>
      <c r="C62" s="135"/>
      <c r="D62" s="135"/>
      <c r="E62" s="135">
        <f>'将来負担比率（分子）の構造'!J$45</f>
        <v>2647</v>
      </c>
      <c r="F62" s="135"/>
      <c r="G62" s="135"/>
      <c r="H62" s="135">
        <f>'将来負担比率（分子）の構造'!K$45</f>
        <v>2652</v>
      </c>
      <c r="I62" s="135"/>
      <c r="J62" s="135"/>
      <c r="K62" s="135">
        <f>'将来負担比率（分子）の構造'!L$45</f>
        <v>2450</v>
      </c>
      <c r="L62" s="135"/>
      <c r="M62" s="135"/>
      <c r="N62" s="135">
        <f>'将来負担比率（分子）の構造'!M$45</f>
        <v>2524</v>
      </c>
      <c r="O62" s="135"/>
      <c r="P62" s="135"/>
    </row>
    <row r="63" spans="1:16">
      <c r="A63" s="135" t="s">
        <v>28</v>
      </c>
      <c r="B63" s="135">
        <f>'将来負担比率（分子）の構造'!I$44</f>
        <v>817</v>
      </c>
      <c r="C63" s="135"/>
      <c r="D63" s="135"/>
      <c r="E63" s="135">
        <f>'将来負担比率（分子）の構造'!J$44</f>
        <v>766</v>
      </c>
      <c r="F63" s="135"/>
      <c r="G63" s="135"/>
      <c r="H63" s="135">
        <f>'将来負担比率（分子）の構造'!K$44</f>
        <v>742</v>
      </c>
      <c r="I63" s="135"/>
      <c r="J63" s="135"/>
      <c r="K63" s="135">
        <f>'将来負担比率（分子）の構造'!L$44</f>
        <v>1169</v>
      </c>
      <c r="L63" s="135"/>
      <c r="M63" s="135"/>
      <c r="N63" s="135">
        <f>'将来負担比率（分子）の構造'!M$44</f>
        <v>1163</v>
      </c>
      <c r="O63" s="135"/>
      <c r="P63" s="135"/>
    </row>
    <row r="64" spans="1:16">
      <c r="A64" s="135" t="s">
        <v>27</v>
      </c>
      <c r="B64" s="135">
        <f>'将来負担比率（分子）の構造'!I$43</f>
        <v>8493</v>
      </c>
      <c r="C64" s="135"/>
      <c r="D64" s="135"/>
      <c r="E64" s="135">
        <f>'将来負担比率（分子）の構造'!J$43</f>
        <v>8285</v>
      </c>
      <c r="F64" s="135"/>
      <c r="G64" s="135"/>
      <c r="H64" s="135">
        <f>'将来負担比率（分子）の構造'!K$43</f>
        <v>8040</v>
      </c>
      <c r="I64" s="135"/>
      <c r="J64" s="135"/>
      <c r="K64" s="135">
        <f>'将来負担比率（分子）の構造'!L$43</f>
        <v>7938</v>
      </c>
      <c r="L64" s="135"/>
      <c r="M64" s="135"/>
      <c r="N64" s="135">
        <f>'将来負担比率（分子）の構造'!M$43</f>
        <v>7764</v>
      </c>
      <c r="O64" s="135"/>
      <c r="P64" s="135"/>
    </row>
    <row r="65" spans="1:16">
      <c r="A65" s="135" t="s">
        <v>26</v>
      </c>
      <c r="B65" s="135" t="str">
        <f>'将来負担比率（分子）の構造'!I$42</f>
        <v>-</v>
      </c>
      <c r="C65" s="135"/>
      <c r="D65" s="135"/>
      <c r="E65" s="135">
        <f>'将来負担比率（分子）の構造'!J$42</f>
        <v>26</v>
      </c>
      <c r="F65" s="135"/>
      <c r="G65" s="135"/>
      <c r="H65" s="135" t="str">
        <f>'将来負担比率（分子）の構造'!K$42</f>
        <v>-</v>
      </c>
      <c r="I65" s="135"/>
      <c r="J65" s="135"/>
      <c r="K65" s="135">
        <f>'将来負担比率（分子）の構造'!L$42</f>
        <v>1</v>
      </c>
      <c r="L65" s="135"/>
      <c r="M65" s="135"/>
      <c r="N65" s="135">
        <f>'将来負担比率（分子）の構造'!M$42</f>
        <v>208</v>
      </c>
      <c r="O65" s="135"/>
      <c r="P65" s="135"/>
    </row>
    <row r="66" spans="1:16">
      <c r="A66" s="135" t="s">
        <v>25</v>
      </c>
      <c r="B66" s="135">
        <f>'将来負担比率（分子）の構造'!I$41</f>
        <v>12591</v>
      </c>
      <c r="C66" s="135"/>
      <c r="D66" s="135"/>
      <c r="E66" s="135">
        <f>'将来負担比率（分子）の構造'!J$41</f>
        <v>12090</v>
      </c>
      <c r="F66" s="135"/>
      <c r="G66" s="135"/>
      <c r="H66" s="135">
        <f>'将来負担比率（分子）の構造'!K$41</f>
        <v>11649</v>
      </c>
      <c r="I66" s="135"/>
      <c r="J66" s="135"/>
      <c r="K66" s="135">
        <f>'将来負担比率（分子）の構造'!L$41</f>
        <v>11387</v>
      </c>
      <c r="L66" s="135"/>
      <c r="M66" s="135"/>
      <c r="N66" s="135">
        <f>'将来負担比率（分子）の構造'!M$41</f>
        <v>10860</v>
      </c>
      <c r="O66" s="135"/>
      <c r="P66" s="135"/>
    </row>
    <row r="67" spans="1:16">
      <c r="A67" s="135" t="s">
        <v>63</v>
      </c>
      <c r="B67" s="135" t="e">
        <f>NA()</f>
        <v>#N/A</v>
      </c>
      <c r="C67" s="135">
        <f>IF(ISNUMBER('将来負担比率（分子）の構造'!I$52), IF('将来負担比率（分子）の構造'!I$52 &lt; 0, 0, '将来負担比率（分子）の構造'!I$52), NA())</f>
        <v>3937</v>
      </c>
      <c r="D67" s="135" t="e">
        <f>NA()</f>
        <v>#N/A</v>
      </c>
      <c r="E67" s="135" t="e">
        <f>NA()</f>
        <v>#N/A</v>
      </c>
      <c r="F67" s="135">
        <f>IF(ISNUMBER('将来負担比率（分子）の構造'!J$52), IF('将来負担比率（分子）の構造'!J$52 &lt; 0, 0, '将来負担比率（分子）の構造'!J$52), NA())</f>
        <v>3666</v>
      </c>
      <c r="G67" s="135" t="e">
        <f>NA()</f>
        <v>#N/A</v>
      </c>
      <c r="H67" s="135" t="e">
        <f>NA()</f>
        <v>#N/A</v>
      </c>
      <c r="I67" s="135">
        <f>IF(ISNUMBER('将来負担比率（分子）の構造'!K$52), IF('将来負担比率（分子）の構造'!K$52 &lt; 0, 0, '将来負担比率（分子）の構造'!K$52), NA())</f>
        <v>2967</v>
      </c>
      <c r="J67" s="135" t="e">
        <f>NA()</f>
        <v>#N/A</v>
      </c>
      <c r="K67" s="135" t="e">
        <f>NA()</f>
        <v>#N/A</v>
      </c>
      <c r="L67" s="135">
        <f>IF(ISNUMBER('将来負担比率（分子）の構造'!L$52), IF('将来負担比率（分子）の構造'!L$52 &lt; 0, 0, '将来負担比率（分子）の構造'!L$52), NA())</f>
        <v>2562</v>
      </c>
      <c r="M67" s="135" t="e">
        <f>NA()</f>
        <v>#N/A</v>
      </c>
      <c r="N67" s="135" t="e">
        <f>NA()</f>
        <v>#N/A</v>
      </c>
      <c r="O67" s="135">
        <f>IF(ISNUMBER('将来負担比率（分子）の構造'!M$52), IF('将来負担比率（分子）の構造'!M$52 &lt; 0, 0, '将来負担比率（分子）の構造'!M$52), NA())</f>
        <v>2512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zaisei2</cp:lastModifiedBy>
  <cp:lastPrinted>2016-05-06T04:27:21Z</cp:lastPrinted>
  <dcterms:created xsi:type="dcterms:W3CDTF">2016-02-15T01:51:42Z</dcterms:created>
  <dcterms:modified xsi:type="dcterms:W3CDTF">2016-05-06T04:31:30Z</dcterms:modified>
  <cp:category/>
</cp:coreProperties>
</file>