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330" yWindow="-30" windowWidth="20610" windowHeight="8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O42" i="9" s="1"/>
  <c r="CQ41" i="9"/>
  <c r="CQ40" i="9"/>
  <c r="CO40" i="9" s="1"/>
  <c r="CQ39" i="9"/>
  <c r="CQ38" i="9"/>
  <c r="CO38" i="9" s="1"/>
  <c r="CQ37" i="9"/>
  <c r="CQ36" i="9"/>
  <c r="CO36" i="9" s="1"/>
  <c r="CQ35" i="9"/>
  <c r="CQ34" i="9"/>
  <c r="CO34" i="9" s="1"/>
  <c r="DG43" i="9"/>
  <c r="DG42" i="9"/>
  <c r="DG41" i="9"/>
  <c r="DG40" i="9"/>
  <c r="DG39" i="9"/>
  <c r="DG38" i="9"/>
  <c r="DG37" i="9"/>
  <c r="DG36" i="9"/>
  <c r="DG35" i="9"/>
  <c r="DG34" i="9"/>
  <c r="BY43" i="9"/>
  <c r="BY42" i="9"/>
  <c r="BY41" i="9"/>
  <c r="BY40" i="9"/>
  <c r="BY39" i="9"/>
  <c r="BY38" i="9"/>
  <c r="BY37" i="9"/>
  <c r="BY36" i="9"/>
  <c r="BY35" i="9"/>
  <c r="BY34" i="9"/>
  <c r="E43" i="9"/>
  <c r="E42" i="9"/>
  <c r="C42" i="9" s="1"/>
  <c r="E41" i="9"/>
  <c r="E40" i="9"/>
  <c r="C40" i="9" s="1"/>
  <c r="E39" i="9"/>
  <c r="E38" i="9"/>
  <c r="C38" i="9" s="1"/>
  <c r="E37" i="9"/>
  <c r="E36" i="9"/>
  <c r="E35" i="9"/>
  <c r="E34" i="9"/>
  <c r="CO43" i="9"/>
  <c r="BW43" i="9"/>
  <c r="BE43" i="9"/>
  <c r="AM43" i="9"/>
  <c r="U43" i="9"/>
  <c r="C43" i="9"/>
  <c r="BE42" i="9"/>
  <c r="AM42" i="9"/>
  <c r="U42" i="9"/>
  <c r="CO41" i="9"/>
  <c r="BE41" i="9"/>
  <c r="AM41" i="9"/>
  <c r="U41" i="9"/>
  <c r="C41" i="9"/>
  <c r="BE40" i="9"/>
  <c r="AM40" i="9"/>
  <c r="U40" i="9"/>
  <c r="CO39" i="9"/>
  <c r="BE39" i="9"/>
  <c r="AM39" i="9"/>
  <c r="U39" i="9"/>
  <c r="C39" i="9"/>
  <c r="BE38" i="9"/>
  <c r="AM38" i="9"/>
  <c r="U38" i="9"/>
  <c r="CO37" i="9"/>
  <c r="BE37" i="9"/>
  <c r="AM37" i="9"/>
  <c r="BE36" i="9"/>
  <c r="AM36" i="9"/>
  <c r="CO35" i="9"/>
  <c r="BE35" i="9"/>
  <c r="AM35" i="9"/>
  <c r="C34" i="9"/>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s="1"/>
  <c r="U35" i="9" l="1"/>
  <c r="U36" i="9" s="1"/>
  <c r="U37" i="9" s="1"/>
  <c r="AM34" i="9"/>
  <c r="BW34" i="9" s="1"/>
  <c r="BW35" i="9" s="1"/>
  <c r="BW36" i="9" s="1"/>
  <c r="BW37" i="9" s="1"/>
  <c r="BW38" i="9" s="1"/>
  <c r="BW39" i="9" s="1"/>
  <c r="BW40" i="9" s="1"/>
  <c r="BW41" i="9" s="1"/>
  <c r="BW42" i="9" s="1"/>
  <c r="BE34" i="9"/>
</calcChain>
</file>

<file path=xl/sharedStrings.xml><?xml version="1.0" encoding="utf-8"?>
<sst xmlns="http://schemas.openxmlformats.org/spreadsheetml/2006/main" count="1029" uniqueCount="547">
  <si>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</si>
  <si>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</si>
  <si>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</si>
  <si>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</si>
  <si>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</si>
  <si>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</si>
  <si>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</si>
  <si>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</si>
  <si>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</si>
  <si>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</si>
  <si>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</si>
  <si>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</si>
  <si>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</si>
  <si>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</si>
  <si>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</si>
  <si>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</si>
  <si>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</si>
  <si>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</si>
  <si>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</si>
  <si>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</si>
  <si>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</si>
  <si>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</si>
  <si>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</si>
  <si>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</si>
  <si>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</si>
  <si>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</si>
  <si>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</si>
  <si>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</si>
  <si>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</si>
  <si>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</si>
  <si>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</si>
  <si>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</si>
  <si>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</si>
  <si>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</si>
  <si>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</si>
  <si>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</si>
  <si>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</si>
  <si>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</si>
  <si>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</si>
  <si>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</si>
  <si>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</si>
  <si>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</si>
  <si>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</si>
  <si>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</si>
  <si>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</si>
  <si>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</si>
  <si>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</si>
  <si>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</si>
  <si>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</si>
  <si>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</si>
  <si>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</si>
  <si>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</si>
  <si>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</si>
  <si>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</si>
  <si>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</si>
  <si>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</si>
  <si>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</si>
  <si>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</si>
  <si>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</si>
  <si>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</si>
  <si>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</si>
  <si>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</si>
  <si>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</si>
  <si>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</si>
  <si>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</si>
  <si>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</si>
  <si>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</si>
  <si>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</si>
  <si>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</si>
  <si>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</si>
  <si>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</si>
  <si>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</si>
  <si>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</si>
  <si>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</si>
  <si>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</si>
  <si>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</si>
  <si>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</si>
  <si>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</si>
  <si>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</si>
  <si>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</si>
  <si>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</si>
  <si>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</si>
  <si>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</si>
  <si>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</si>
  <si>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</si>
  <si>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</si>
  <si>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</si>
  <si>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</si>
  <si>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</si>
  <si>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</si>
  <si>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</si>
  <si>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</si>
  <si>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</si>
  <si>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</si>
  <si>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</si>
  <si>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</si>
  <si>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</si>
  <si>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</si>
  <si>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</si>
  <si>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</si>
  <si>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</si>
  <si>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</si>
  <si>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</si>
  <si>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</si>
  <si>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</si>
  <si>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</si>
  <si>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</si>
  <si>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</si>
  <si>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</si>
  <si>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</si>
  <si>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</si>
  <si>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</si>
  <si>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</si>
  <si>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</si>
  <si>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</si>
  <si>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</si>
  <si>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</si>
  <si>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</si>
  <si>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</si>
  <si>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</si>
  <si>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</si>
  <si>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</si>
  <si>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</si>
  <si>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</si>
  <si>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</si>
  <si>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</si>
  <si>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</si>
  <si>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</si>
  <si>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</si>
  <si>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</si>
  <si>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</si>
  <si>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</si>
  <si>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</si>
  <si>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</si>
  <si>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</si>
  <si>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</si>
  <si>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</si>
  <si>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</si>
  <si>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</si>
  <si>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</si>
  <si>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</si>
  <si>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</si>
  <si>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</si>
  <si>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</si>
  <si>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</si>
  <si>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</si>
  <si>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</si>
  <si>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</si>
  <si>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</si>
  <si>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</si>
  <si>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</si>
  <si>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</si>
  <si>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</si>
  <si>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</si>
  <si>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</si>
  <si>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</si>
  <si>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</si>
  <si>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</si>
  <si>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</si>
  <si>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</si>
  <si>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</si>
  <si>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</si>
  <si>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</si>
  <si>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</si>
  <si>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</si>
  <si>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</si>
  <si>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</si>
  <si>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</si>
  <si>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</si>
  <si>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</si>
  <si>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</si>
  <si>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</si>
  <si>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</si>
  <si>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</si>
  <si>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</si>
  <si>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</si>
  <si>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</si>
  <si>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</si>
  <si>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</si>
  <si>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</si>
  <si>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</si>
  <si>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</si>
  <si>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</si>
  <si>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</si>
  <si>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</si>
  <si>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</si>
  <si>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</si>
  <si>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</si>
  <si>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</si>
  <si>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</si>
  <si>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</si>
  <si>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</si>
  <si>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</si>
  <si>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奈良県河合町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</si>
  <si>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</si>
  <si>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</si>
  <si>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</si>
  <si>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</si>
  <si>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</si>
  <si>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</si>
  <si>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</si>
  <si>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</si>
  <si>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</si>
  <si>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</si>
  <si>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</si>
  <si>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</si>
  <si>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</si>
  <si>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</si>
  <si>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</si>
  <si>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</si>
  <si>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</si>
  <si>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</si>
  <si>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</si>
  <si>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</si>
  <si>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</si>
  <si>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</si>
  <si>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</si>
  <si>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</si>
  <si>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</si>
  <si>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</si>
  <si>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</si>
  <si>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</si>
  <si>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</si>
  <si>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</si>
  <si>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</si>
  <si>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</si>
  <si>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</si>
  <si>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</si>
  <si>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</si>
  <si>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</si>
  <si>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</si>
  <si>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</si>
  <si>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</si>
  <si>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</si>
  <si>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</si>
  <si>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</si>
  <si>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</si>
  <si>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</si>
  <si>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</si>
  <si>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</si>
  <si>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</si>
  <si>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</si>
  <si>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</si>
  <si>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</si>
  <si>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</si>
  <si>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</si>
  <si>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</si>
  <si>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</si>
  <si>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</si>
  <si>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</si>
  <si>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</si>
  <si>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</si>
  <si>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</si>
  <si>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</si>
  <si>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</si>
  <si>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</si>
  <si>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</si>
  <si>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</si>
  <si>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</si>
  <si>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</si>
  <si>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</si>
  <si>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</si>
  <si>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</si>
  <si>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</si>
  <si>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</si>
  <si>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</si>
  <si>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</si>
  <si>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</si>
  <si>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</si>
  <si>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</si>
  <si>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</si>
  <si>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</si>
  <si>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</si>
  <si>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</si>
  <si>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</si>
  <si>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</si>
  <si>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</si>
  <si>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</si>
  <si>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</si>
  <si>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</si>
  <si>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</si>
  <si>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</si>
  <si>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</si>
  <si>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</si>
  <si>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</si>
  <si>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</si>
  <si>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</si>
  <si>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</si>
  <si>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</si>
  <si>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</si>
  <si>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</si>
  <si>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</si>
  <si>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</si>
  <si>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</si>
  <si>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</si>
  <si>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</si>
  <si>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</si>
  <si>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</si>
  <si>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</si>
  <si>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</si>
  <si>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</si>
  <si>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</si>
  <si>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</si>
  <si>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</si>
  <si>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</si>
  <si>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</si>
  <si>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</si>
  <si>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</si>
  <si>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</si>
  <si>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</si>
  <si>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</si>
  <si>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</si>
  <si>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</si>
  <si>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7"/>
  </si>
  <si>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</si>
  <si>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</si>
  <si>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</si>
  <si>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</si>
  <si>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</si>
  <si>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</si>
  <si>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</si>
  <si>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</si>
  <si>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</si>
  <si>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</si>
  <si>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</si>
  <si>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</si>
  <si>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</si>
  <si>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</si>
  <si>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</si>
  <si>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</si>
  <si>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</si>
  <si>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</si>
  <si>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</si>
  <si>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</si>
  <si>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</si>
  <si>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</si>
  <si>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</si>
  <si>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</si>
  <si>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</si>
  <si>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</si>
  <si>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</si>
  <si>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</si>
  <si>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奈良県河合町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</si>
  <si>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</si>
  <si>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</si>
  <si>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</si>
  <si>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</si>
  <si>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</si>
  <si>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</si>
  <si>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</si>
  <si>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</si>
  <si>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</si>
  <si>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</si>
  <si>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</si>
  <si>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</si>
  <si>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</si>
  <si>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</si>
  <si>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</si>
  <si>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</si>
  <si>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</si>
  <si>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</si>
  <si>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</si>
  <si>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</si>
  <si>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生活資金貸付事業特別会計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</si>
  <si>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</si>
  <si>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</si>
  <si>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</si>
  <si>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</si>
  <si>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</si>
  <si>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</si>
  <si>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</si>
  <si>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</si>
  <si>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</si>
  <si>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</si>
  <si>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</si>
  <si>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</si>
  <si>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</si>
  <si>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</si>
  <si>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</si>
  <si>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</si>
  <si>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</si>
  <si>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</si>
  <si>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介護保険事業特別会計（介護サービス事業勘定）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</si>
  <si>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</si>
  <si>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</si>
  <si>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</si>
  <si>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</si>
  <si>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</si>
  <si>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</si>
  <si>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</si>
  <si>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</si>
  <si>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</si>
  <si>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</si>
  <si>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</si>
  <si>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</si>
  <si>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</si>
  <si>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</si>
  <si>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</si>
  <si>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</si>
  <si>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</si>
  <si>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</si>
  <si>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</si>
  <si>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</si>
  <si>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</si>
  <si>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</si>
  <si>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</si>
  <si>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</si>
  <si>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</si>
  <si>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</si>
  <si>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</si>
  <si>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</si>
  <si>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</si>
  <si>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</si>
  <si>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</si>
  <si>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</si>
  <si>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</si>
  <si>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</si>
  <si>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</si>
  <si>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</si>
  <si>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</si>
  <si>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</si>
  <si>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</si>
  <si>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</si>
  <si>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</si>
  <si>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</si>
  <si>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</si>
  <si>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</si>
  <si>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</si>
  <si>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</si>
  <si>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</si>
  <si>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</si>
  <si>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</si>
  <si>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</si>
  <si>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</si>
  <si>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</si>
  <si>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</si>
  <si>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</si>
  <si>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</si>
  <si>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</si>
  <si>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</si>
  <si>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</si>
  <si>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</si>
  <si>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</si>
  <si>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</si>
  <si>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</si>
  <si>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</si>
  <si>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</si>
  <si>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</si>
  <si>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</si>
  <si>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</si>
  <si>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</si>
  <si>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</si>
  <si>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</si>
  <si>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</si>
  <si>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</si>
  <si>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</si>
  <si>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</si>
  <si>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</si>
  <si>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</si>
  <si>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</si>
  <si>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</si>
  <si>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</si>
  <si>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</si>
  <si>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</si>
  <si>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</si>
  <si>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</si>
  <si>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</si>
  <si>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</si>
  <si>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</si>
  <si>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</si>
  <si>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</si>
  <si>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</si>
  <si>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</si>
  <si>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</si>
  <si>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</si>
  <si>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</si>
  <si>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</si>
  <si>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</si>
  <si>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</si>
  <si>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</si>
  <si>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</si>
  <si>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</si>
  <si>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</si>
  <si>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</si>
  <si>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</si>
  <si>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</si>
  <si>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</si>
  <si>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</si>
  <si>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</si>
  <si>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</si>
  <si>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</si>
  <si>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</si>
  <si>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</si>
  <si>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</si>
  <si>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</si>
  <si>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</si>
  <si>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</si>
  <si>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</si>
  <si>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</si>
  <si>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</si>
  <si>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</si>
  <si>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</si>
  <si>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</si>
  <si>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</si>
  <si>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</si>
  <si>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</si>
  <si>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</si>
  <si>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</si>
  <si>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</si>
  <si>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</si>
  <si>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</si>
  <si>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</si>
  <si>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</si>
  <si>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</si>
  <si>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</si>
  <si>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</si>
  <si>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</si>
  <si>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</si>
  <si>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</si>
  <si>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3.64</t>
  </si>
  <si>
    <t>▲ 1.08</t>
  </si>
  <si>
    <t>生活資金貸付事業特別会計</t>
  </si>
  <si>
    <t>▲ 0.10</t>
  </si>
  <si>
    <t>水道事業会計</t>
  </si>
  <si>
    <t>一般会計</t>
  </si>
  <si>
    <t>国民健康保険特別会計</t>
  </si>
  <si>
    <t>水洗便所改造資金貸付事業特別会計</t>
  </si>
  <si>
    <t>後期高齢者医療制度特別会計</t>
  </si>
  <si>
    <t>住宅新築資金等貸付事業特別会計</t>
  </si>
  <si>
    <t>介護保険事業特別会計（保険事業勘定）</t>
  </si>
  <si>
    <t>その他会計（赤字）</t>
  </si>
  <si>
    <t>▲ 0.06</t>
  </si>
  <si>
    <t>▲ 0.35</t>
  </si>
  <si>
    <t>その他会計（黒字）</t>
  </si>
  <si>
    <t>老人福祉施設三室園組合</t>
    <phoneticPr fontId="5"/>
  </si>
  <si>
    <t>奈良県葛城地区清掃事務組合</t>
    <phoneticPr fontId="5"/>
  </si>
  <si>
    <t>奈良県市町村総合事務組合</t>
    <rPh sb="0" eb="3">
      <t>ナラケン</t>
    </rPh>
    <rPh sb="3" eb="6">
      <t>シチョウソン</t>
    </rPh>
    <rPh sb="6" eb="8">
      <t>ソウゴウ</t>
    </rPh>
    <rPh sb="8" eb="10">
      <t>ジム</t>
    </rPh>
    <rPh sb="10" eb="12">
      <t>クミアイ</t>
    </rPh>
    <phoneticPr fontId="5"/>
  </si>
  <si>
    <t>西和衛生試験センター組合</t>
    <phoneticPr fontId="5"/>
  </si>
  <si>
    <t>王寺周辺広域休日応急診療施設組合</t>
    <phoneticPr fontId="5"/>
  </si>
  <si>
    <t>静香苑環境施設組合</t>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</si>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</sst>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3" fillId="0" borderId="3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7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72" xfId="30" applyFont="1" applyBorder="1" applyAlignment="1" applyProtection="1">
      <alignment horizontal="center"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11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77" fontId="25" fillId="4" borderId="27"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177" fontId="25" fillId="4" borderId="132"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67" xfId="36"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77" fontId="25" fillId="4" borderId="125" xfId="36" applyNumberFormat="1" applyFont="1" applyFill="1" applyBorder="1" applyAlignment="1" applyProtection="1">
      <alignment horizontal="right" vertical="center" shrinkToFit="1"/>
    </xf>
    <xf numFmtId="177" fontId="25" fillId="4" borderId="12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32599</c:v>
                </c:pt>
                <c:pt idx="1">
                  <c:v>12862</c:v>
                </c:pt>
                <c:pt idx="2">
                  <c:v>27905</c:v>
                </c:pt>
                <c:pt idx="3">
                  <c:v>18448</c:v>
                </c:pt>
                <c:pt idx="4">
                  <c:v>23950</c:v>
                </c:pt>
              </c:numCache>
            </c:numRef>
          </c:val>
          <c:smooth val="0"/>
        </c:ser>
        <c:dLbls>
          <c:showLegendKey val="0"/>
          <c:showVal val="0"/>
          <c:showCatName val="0"/>
          <c:showSerName val="0"/>
          <c:showPercent val="0"/>
          <c:showBubbleSize val="0"/>
        </c:dLbls>
        <c:marker val="1"/>
        <c:smooth val="0"/>
        <c:axId val="100910592"/>
        <c:axId val="100912512"/>
      </c:lineChart>
      <c:catAx>
        <c:axId val="100910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12512"/>
        <c:crosses val="autoZero"/>
        <c:auto val="1"/>
        <c:lblAlgn val="ctr"/>
        <c:lblOffset val="100"/>
        <c:tickLblSkip val="1"/>
        <c:tickMarkSkip val="1"/>
        <c:noMultiLvlLbl val="0"/>
      </c:catAx>
      <c:valAx>
        <c:axId val="1009125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1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2.91</c:v>
                </c:pt>
                <c:pt idx="1">
                  <c:v>2.13</c:v>
                </c:pt>
                <c:pt idx="2">
                  <c:v>0.17</c:v>
                </c:pt>
                <c:pt idx="3">
                  <c:v>3.5</c:v>
                </c:pt>
                <c:pt idx="4">
                  <c:v>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9.0399999999999991</c:v>
                </c:pt>
                <c:pt idx="1">
                  <c:v>6.42</c:v>
                </c:pt>
                <c:pt idx="2">
                  <c:v>9.27</c:v>
                </c:pt>
                <c:pt idx="3">
                  <c:v>9.2100000000000009</c:v>
                </c:pt>
                <c:pt idx="4">
                  <c:v>9.23</c:v>
                </c:pt>
              </c:numCache>
            </c:numRef>
          </c:val>
        </c:ser>
        <c:dLbls>
          <c:showLegendKey val="0"/>
          <c:showVal val="0"/>
          <c:showCatName val="0"/>
          <c:showSerName val="0"/>
          <c:showPercent val="0"/>
          <c:showBubbleSize val="0"/>
        </c:dLbls>
        <c:gapWidth val="250"/>
        <c:overlap val="100"/>
        <c:axId val="74169728"/>
        <c:axId val="7417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2.41</c:v>
                </c:pt>
                <c:pt idx="1">
                  <c:v>-3.64</c:v>
                </c:pt>
                <c:pt idx="2">
                  <c:v>0.88</c:v>
                </c:pt>
                <c:pt idx="3">
                  <c:v>3.35</c:v>
                </c:pt>
                <c:pt idx="4">
                  <c:v>-1.08</c:v>
                </c:pt>
              </c:numCache>
            </c:numRef>
          </c:val>
          <c:smooth val="0"/>
        </c:ser>
        <c:dLbls>
          <c:showLegendKey val="0"/>
          <c:showVal val="0"/>
          <c:showCatName val="0"/>
          <c:showSerName val="0"/>
          <c:showPercent val="0"/>
          <c:showBubbleSize val="0"/>
        </c:dLbls>
        <c:marker val="1"/>
        <c:smooth val="0"/>
        <c:axId val="74169728"/>
        <c:axId val="74176000"/>
      </c:lineChart>
      <c:catAx>
        <c:axId val="741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176000"/>
        <c:crosses val="autoZero"/>
        <c:auto val="1"/>
        <c:lblAlgn val="ctr"/>
        <c:lblOffset val="100"/>
        <c:tickLblSkip val="1"/>
        <c:tickMarkSkip val="1"/>
        <c:noMultiLvlLbl val="0"/>
      </c:catAx>
      <c:valAx>
        <c:axId val="7417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1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0.14000000000000001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0.06</c:v>
                </c:pt>
                <c:pt idx="1">
                  <c:v>#N/A</c:v>
                </c:pt>
                <c:pt idx="2">
                  <c:v>0</c:v>
                </c:pt>
                <c:pt idx="3">
                  <c:v>0</c:v>
                </c:pt>
                <c:pt idx="4">
                  <c:v>0.06</c:v>
                </c:pt>
                <c:pt idx="5">
                  <c:v>#N/A</c:v>
                </c:pt>
                <c:pt idx="6">
                  <c:v>0.35</c:v>
                </c:pt>
                <c:pt idx="7">
                  <c:v>#N/A</c:v>
                </c:pt>
                <c:pt idx="8">
                  <c:v>0</c:v>
                </c:pt>
                <c:pt idx="9">
                  <c:v>0</c:v>
                </c:pt>
              </c:numCache>
            </c:numRef>
          </c:val>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0.74</c:v>
                </c:pt>
                <c:pt idx="2">
                  <c:v>#N/A</c:v>
                </c:pt>
                <c:pt idx="3">
                  <c:v>0.74</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0.02</c:v>
                </c:pt>
                <c:pt idx="4">
                  <c:v>#N/A</c:v>
                </c:pt>
                <c:pt idx="5">
                  <c:v>0.06</c:v>
                </c:pt>
                <c:pt idx="6">
                  <c:v>#N/A</c:v>
                </c:pt>
                <c:pt idx="7">
                  <c:v>0.08</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0.78</c:v>
                </c:pt>
                <c:pt idx="2">
                  <c:v>#N/A</c:v>
                </c:pt>
                <c:pt idx="3">
                  <c:v>0.45</c:v>
                </c:pt>
                <c:pt idx="4">
                  <c:v>#N/A</c:v>
                </c:pt>
                <c:pt idx="5">
                  <c:v>2.73</c:v>
                </c:pt>
                <c:pt idx="6">
                  <c:v>#N/A</c:v>
                </c:pt>
                <c:pt idx="7">
                  <c:v>1.54</c:v>
                </c:pt>
                <c:pt idx="8">
                  <c:v>#N/A</c:v>
                </c:pt>
                <c:pt idx="9">
                  <c:v>0.73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2.96</c:v>
                </c:pt>
                <c:pt idx="2">
                  <c:v>#N/A</c:v>
                </c:pt>
                <c:pt idx="3">
                  <c:v>2.21</c:v>
                </c:pt>
                <c:pt idx="4">
                  <c:v>#N/A</c:v>
                </c:pt>
                <c:pt idx="5">
                  <c:v>0.22</c:v>
                </c:pt>
                <c:pt idx="6">
                  <c:v>#N/A</c:v>
                </c:pt>
                <c:pt idx="7">
                  <c:v>3.51</c:v>
                </c:pt>
                <c:pt idx="8">
                  <c:v>#N/A</c:v>
                </c:pt>
                <c:pt idx="9">
                  <c:v>2.4700000000000002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3.57</c:v>
                </c:pt>
                <c:pt idx="2">
                  <c:v>#N/A</c:v>
                </c:pt>
                <c:pt idx="3">
                  <c:v>3.54</c:v>
                </c:pt>
                <c:pt idx="4">
                  <c:v>#N/A</c:v>
                </c:pt>
                <c:pt idx="5">
                  <c:v>3.43</c:v>
                </c:pt>
                <c:pt idx="6">
                  <c:v>#N/A</c:v>
                </c:pt>
                <c:pt idx="7">
                  <c:v>5.05</c:v>
                </c:pt>
                <c:pt idx="8">
                  <c:v>#N/A</c:v>
                </c:pt>
                <c:pt idx="9">
                  <c:v>6.02</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dLbls>
          <c:showLegendKey val="0"/>
          <c:showVal val="0"/>
          <c:showCatName val="0"/>
          <c:showSerName val="0"/>
          <c:showPercent val="0"/>
          <c:showBubbleSize val="0"/>
        </c:dLbls>
        <c:gapWidth val="150"/>
        <c:overlap val="100"/>
        <c:axId val="85267200"/>
        <c:axId val="85268736"/>
      </c:barChart>
      <c:catAx>
        <c:axId val="852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268736"/>
        <c:crosses val="autoZero"/>
        <c:auto val="1"/>
        <c:lblAlgn val="ctr"/>
        <c:lblOffset val="100"/>
        <c:tickLblSkip val="1"/>
        <c:tickMarkSkip val="1"/>
        <c:noMultiLvlLbl val="0"/>
      </c:catAx>
      <c:valAx>
        <c:axId val="8526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26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839</c:v>
                </c:pt>
                <c:pt idx="5">
                  <c:v>797</c:v>
                </c:pt>
                <c:pt idx="8">
                  <c:v>799</c:v>
                </c:pt>
                <c:pt idx="11">
                  <c:v>789</c:v>
                </c:pt>
                <c:pt idx="14">
                  <c:v>836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2</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84</c:v>
                </c:pt>
                <c:pt idx="3">
                  <c:v>83</c:v>
                </c:pt>
                <c:pt idx="6">
                  <c:v>81</c:v>
                </c:pt>
                <c:pt idx="9">
                  <c:v>80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c:v>
                </c:pt>
                <c:pt idx="3">
                  <c:v>39</c:v>
                </c:pt>
                <c:pt idx="6">
                  <c:v>41</c:v>
                </c:pt>
                <c:pt idx="9">
                  <c:v>49</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236</c:v>
                </c:pt>
                <c:pt idx="3">
                  <c:v>230</c:v>
                </c:pt>
                <c:pt idx="6">
                  <c:v>224</c:v>
                </c:pt>
                <c:pt idx="9">
                  <c:v>221</c:v>
                </c:pt>
                <c:pt idx="12">
                  <c:v>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1156</c:v>
                </c:pt>
                <c:pt idx="3">
                  <c:v>1040</c:v>
                </c:pt>
                <c:pt idx="6">
                  <c:v>1015</c:v>
                </c:pt>
                <c:pt idx="9">
                  <c:v>986</c:v>
                </c:pt>
                <c:pt idx="12">
                  <c:v>1091</c:v>
                </c:pt>
              </c:numCache>
            </c:numRef>
          </c:val>
        </c:ser>
        <c:dLbls>
          <c:showLegendKey val="0"/>
          <c:showVal val="0"/>
          <c:showCatName val="0"/>
          <c:showSerName val="0"/>
          <c:showPercent val="0"/>
          <c:showBubbleSize val="0"/>
        </c:dLbls>
        <c:gapWidth val="100"/>
        <c:overlap val="100"/>
        <c:axId val="74136960"/>
        <c:axId val="7414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680</c:v>
                </c:pt>
                <c:pt idx="2">
                  <c:v>#N/A</c:v>
                </c:pt>
                <c:pt idx="3">
                  <c:v>#N/A</c:v>
                </c:pt>
                <c:pt idx="4">
                  <c:v>597</c:v>
                </c:pt>
                <c:pt idx="5">
                  <c:v>#N/A</c:v>
                </c:pt>
                <c:pt idx="6">
                  <c:v>#N/A</c:v>
                </c:pt>
                <c:pt idx="7">
                  <c:v>564</c:v>
                </c:pt>
                <c:pt idx="8">
                  <c:v>#N/A</c:v>
                </c:pt>
                <c:pt idx="9">
                  <c:v>#N/A</c:v>
                </c:pt>
                <c:pt idx="10">
                  <c:v>549</c:v>
                </c:pt>
                <c:pt idx="11">
                  <c:v>#N/A</c:v>
                </c:pt>
                <c:pt idx="12">
                  <c:v>#N/A</c:v>
                </c:pt>
                <c:pt idx="13">
                  <c:v>600</c:v>
                </c:pt>
                <c:pt idx="14">
                  <c:v>#N/A</c:v>
                </c:pt>
              </c:numCache>
            </c:numRef>
          </c:val>
          <c:smooth val="0"/>
        </c:ser>
        <c:dLbls>
          <c:showLegendKey val="0"/>
          <c:showVal val="0"/>
          <c:showCatName val="0"/>
          <c:showSerName val="0"/>
          <c:showPercent val="0"/>
          <c:showBubbleSize val="0"/>
        </c:dLbls>
        <c:marker val="1"/>
        <c:smooth val="0"/>
        <c:axId val="74136960"/>
        <c:axId val="74143232"/>
      </c:lineChart>
      <c:catAx>
        <c:axId val="741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143232"/>
        <c:crosses val="autoZero"/>
        <c:auto val="1"/>
        <c:lblAlgn val="ctr"/>
        <c:lblOffset val="100"/>
        <c:tickLblSkip val="1"/>
        <c:tickMarkSkip val="1"/>
        <c:noMultiLvlLbl val="0"/>
      </c:catAx>
      <c:valAx>
        <c:axId val="7414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13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8517</c:v>
                </c:pt>
                <c:pt idx="5">
                  <c:v>8458</c:v>
                </c:pt>
                <c:pt idx="8">
                  <c:v>8280</c:v>
                </c:pt>
                <c:pt idx="11">
                  <c:v>8101</c:v>
                </c:pt>
                <c:pt idx="14">
                  <c:v>7772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183</c:v>
                </c:pt>
                <c:pt idx="5">
                  <c:v>122</c:v>
                </c:pt>
                <c:pt idx="8">
                  <c:v>73</c:v>
                </c:pt>
                <c:pt idx="11">
                  <c:v>35</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782</c:v>
                </c:pt>
                <c:pt idx="5">
                  <c:v>676</c:v>
                </c:pt>
                <c:pt idx="8">
                  <c:v>818</c:v>
                </c:pt>
                <c:pt idx="11">
                  <c:v>975</c:v>
                </c:pt>
                <c:pt idx="14">
                  <c:v>1012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1938</c:v>
                </c:pt>
                <c:pt idx="3">
                  <c:v>1802</c:v>
                </c:pt>
                <c:pt idx="6">
                  <c:v>1912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787</c:v>
                </c:pt>
                <c:pt idx="3">
                  <c:v>1034</c:v>
                </c:pt>
                <c:pt idx="6">
                  <c:v>1160</c:v>
                </c:pt>
                <c:pt idx="9">
                  <c:v>997</c:v>
                </c:pt>
                <c:pt idx="12">
                  <c:v>829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1116</c:v>
                </c:pt>
                <c:pt idx="3">
                  <c:v>990</c:v>
                </c:pt>
                <c:pt idx="6">
                  <c:v>863</c:v>
                </c:pt>
                <c:pt idx="9">
                  <c:v>732</c:v>
                </c:pt>
                <c:pt idx="12">
                  <c:v>629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3658</c:v>
                </c:pt>
                <c:pt idx="3">
                  <c:v>3588</c:v>
                </c:pt>
                <c:pt idx="6">
                  <c:v>3442</c:v>
                </c:pt>
                <c:pt idx="9">
                  <c:v>3306</c:v>
                </c:pt>
                <c:pt idx="12">
                  <c:v>3169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69</c:v>
                </c:pt>
                <c:pt idx="3">
                  <c:v>69</c:v>
                </c:pt>
                <c:pt idx="6">
                  <c:v>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11504</c:v>
                </c:pt>
                <c:pt idx="3">
                  <c:v>11051</c:v>
                </c:pt>
                <c:pt idx="6">
                  <c:v>10869</c:v>
                </c:pt>
                <c:pt idx="9">
                  <c:v>13463</c:v>
                </c:pt>
                <c:pt idx="12">
                  <c:v>13146</c:v>
                </c:pt>
              </c:numCache>
            </c:numRef>
          </c:val>
        </c:ser>
        <c:dLbls>
          <c:showLegendKey val="0"/>
          <c:showVal val="0"/>
          <c:showCatName val="0"/>
          <c:showSerName val="0"/>
          <c:showPercent val="0"/>
          <c:showBubbleSize val="0"/>
        </c:dLbls>
        <c:gapWidth val="100"/>
        <c:overlap val="100"/>
        <c:axId val="78228864"/>
        <c:axId val="7823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9592</c:v>
                </c:pt>
                <c:pt idx="2">
                  <c:v>#N/A</c:v>
                </c:pt>
                <c:pt idx="3">
                  <c:v>#N/A</c:v>
                </c:pt>
                <c:pt idx="4">
                  <c:v>9279</c:v>
                </c:pt>
                <c:pt idx="5">
                  <c:v>#N/A</c:v>
                </c:pt>
                <c:pt idx="6">
                  <c:v>#N/A</c:v>
                </c:pt>
                <c:pt idx="7">
                  <c:v>9083</c:v>
                </c:pt>
                <c:pt idx="8">
                  <c:v>#N/A</c:v>
                </c:pt>
                <c:pt idx="9">
                  <c:v>#N/A</c:v>
                </c:pt>
                <c:pt idx="10">
                  <c:v>9386</c:v>
                </c:pt>
                <c:pt idx="11">
                  <c:v>#N/A</c:v>
                </c:pt>
                <c:pt idx="12">
                  <c:v>#N/A</c:v>
                </c:pt>
                <c:pt idx="13">
                  <c:v>8961</c:v>
                </c:pt>
                <c:pt idx="14">
                  <c:v>#N/A</c:v>
                </c:pt>
              </c:numCache>
            </c:numRef>
          </c:val>
          <c:smooth val="0"/>
        </c:ser>
        <c:dLbls>
          <c:showLegendKey val="0"/>
          <c:showVal val="0"/>
          <c:showCatName val="0"/>
          <c:showSerName val="0"/>
          <c:showPercent val="0"/>
          <c:showBubbleSize val="0"/>
        </c:dLbls>
        <c:marker val="1"/>
        <c:smooth val="0"/>
        <c:axId val="78228864"/>
        <c:axId val="78239232"/>
      </c:lineChart>
      <c:catAx>
        <c:axId val="782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239232"/>
        <c:crosses val="autoZero"/>
        <c:auto val="1"/>
        <c:lblAlgn val="ctr"/>
        <c:lblOffset val="100"/>
        <c:tickLblSkip val="1"/>
        <c:tickMarkSkip val="1"/>
        <c:noMultiLvlLbl val="0"/>
      </c:catAx>
      <c:valAx>
        <c:axId val="7823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2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5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18,599
18,507
8.23
6,473,334
6,365,293
107,310
4,466,836
13,145,991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15.5
246.1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400"/>
            </a:lnSpc>
          </a:pPr>
          <a:r>
            <a:rPr lang="ja-JP" altLang="ja-JP" sz="1200" b="0" i="0" baseline="0">
              <a:solidFill>
                <a:sysClr val="windowText" lastClr="000000"/>
              </a:solidFill>
              <a:latin typeface="+mn-ea"/>
              <a:ea typeface="+mn-ea"/>
              <a:cs typeface="+mn-cs"/>
            </a:rPr>
            <a:t>　本町では、住民の高齢化とともに人口が減少傾向にあり、景気低迷や雇用環境の悪化などの影響が続き、歳入の根幹を成す町税、特に個人住民税は今後も減少が見込まれるなど、自主財源の確保は期待できず、類似団体平均を若干上回ってはいるものの、依然厳しい状況が続く見込みである。 </a:t>
          </a:r>
          <a:endParaRPr lang="ja-JP" altLang="ja-JP" sz="1200">
            <a:solidFill>
              <a:sysClr val="windowText" lastClr="000000"/>
            </a:solidFill>
            <a:latin typeface="+mn-ea"/>
            <a:ea typeface="+mn-ea"/>
            <a:cs typeface="+mn-cs"/>
          </a:endParaRPr>
        </a:p>
        <a:p>
          <a:pPr rtl="0">
            <a:lnSpc>
              <a:spcPts val="1400"/>
            </a:lnSpc>
          </a:pPr>
          <a:r>
            <a:rPr lang="ja-JP" altLang="ja-JP" sz="1200" b="0" i="0" baseline="0">
              <a:solidFill>
                <a:sysClr val="windowText" lastClr="000000"/>
              </a:solidFill>
              <a:latin typeface="+mn-ea"/>
              <a:ea typeface="+mn-ea"/>
              <a:cs typeface="+mn-cs"/>
            </a:rPr>
            <a:t>　このような厳しい状況に対処するため、平成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年度より５年間にわたり「河合町財政健全化計画」を実施し、計画終了後も引き続き徹底した歳入確保と歳出抑制に努めてきた。その結果、平成</a:t>
          </a:r>
          <a:r>
            <a:rPr lang="en-US" altLang="ja-JP" sz="1200" b="0" i="0" baseline="0">
              <a:solidFill>
                <a:sysClr val="windowText" lastClr="000000"/>
              </a:solidFill>
              <a:latin typeface="+mn-ea"/>
              <a:ea typeface="+mn-ea"/>
              <a:cs typeface="+mn-cs"/>
            </a:rPr>
            <a:t>22</a:t>
          </a:r>
          <a:r>
            <a:rPr lang="ja-JP" altLang="ja-JP" sz="1200" b="0" i="0" baseline="0">
              <a:solidFill>
                <a:sysClr val="windowText" lastClr="000000"/>
              </a:solidFill>
              <a:latin typeface="+mn-ea"/>
              <a:ea typeface="+mn-ea"/>
              <a:cs typeface="+mn-cs"/>
            </a:rPr>
            <a:t>年度以降は類似団体平均を上回る結果が続いている。</a:t>
          </a:r>
          <a:endParaRPr lang="ja-JP" altLang="ja-JP" sz="1200">
            <a:solidFill>
              <a:sysClr val="windowText" lastClr="000000"/>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48381</xdr:rowOff>
    </xdr:from>
    <xdr:to>
      <xdr:col>7</xdr:col>
      <xdr:colOff>152400</xdr:colOff>
      <xdr:row>42</xdr:row>
      <xdr:rowOff>48381</xdr:rowOff>
    </xdr:to>
    <xdr:cxnSp macro="">
      <xdr:nvCxnSpPr>
        <xdr:cNvPr id="68" name="直線コネクタ 67"/>
        <xdr:cNvCxnSpPr/>
      </xdr:nvCxnSpPr>
      <xdr:spPr>
        <a:xfrm>
          <a:off x="4114800" y="724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48381</xdr:rowOff>
    </xdr:from>
    <xdr:to>
      <xdr:col>6</xdr:col>
      <xdr:colOff>0</xdr:colOff>
      <xdr:row>42</xdr:row>
      <xdr:rowOff>48381</xdr:rowOff>
    </xdr:to>
    <xdr:cxnSp macro="">
      <xdr:nvCxnSpPr>
        <xdr:cNvPr id="71" name="直線コネクタ 70"/>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48381</xdr:rowOff>
    </xdr:to>
    <xdr:cxnSp macro="">
      <xdr:nvCxnSpPr>
        <xdr:cNvPr id="74" name="直線コネクタ 73"/>
        <xdr:cNvCxnSpPr/>
      </xdr:nvCxnSpPr>
      <xdr:spPr>
        <a:xfrm>
          <a:off x="2336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2419</xdr:rowOff>
    </xdr:from>
    <xdr:to>
      <xdr:col>3</xdr:col>
      <xdr:colOff>279400</xdr:colOff>
      <xdr:row>42</xdr:row>
      <xdr:rowOff>25400</xdr:rowOff>
    </xdr:to>
    <xdr:cxnSp macro="">
      <xdr:nvCxnSpPr>
        <xdr:cNvPr id="77" name="直線コネクタ 76"/>
        <xdr:cNvCxnSpPr/>
      </xdr:nvCxnSpPr>
      <xdr:spPr>
        <a:xfrm>
          <a:off x="1447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7" name="円/楕円 86"/>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41</xdr:row>
      <xdr:rowOff>14108</xdr:rowOff>
    </xdr:from>
    <xdr:ext cx="762000" cy="259045"/>
    <xdr:sp macro="" textlink="">
      <xdr:nvSpPr>
        <xdr:cNvPr id="88"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89" name="円/楕円 88"/>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109358</xdr:rowOff>
    </xdr:from>
    <xdr:ext cx="736600" cy="259045"/>
    <xdr:sp macro="" textlink="">
      <xdr:nvSpPr>
        <xdr:cNvPr id="90" name="テキスト ボックス 89"/>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1" name="円/楕円 90"/>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109358</xdr:rowOff>
    </xdr:from>
    <xdr:ext cx="762000" cy="259045"/>
    <xdr:sp macro="" textlink="">
      <xdr:nvSpPr>
        <xdr:cNvPr id="92" name="テキスト ボックス 91"/>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123069</xdr:rowOff>
    </xdr:from>
    <xdr:to>
      <xdr:col>2</xdr:col>
      <xdr:colOff>127000</xdr:colOff>
      <xdr:row>42</xdr:row>
      <xdr:rowOff>53219</xdr:rowOff>
    </xdr:to>
    <xdr:sp macro="" textlink="">
      <xdr:nvSpPr>
        <xdr:cNvPr id="95" name="円/楕円 94"/>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63396</xdr:rowOff>
    </xdr:from>
    <xdr:ext cx="762000" cy="259045"/>
    <xdr:sp macro="" textlink="">
      <xdr:nvSpPr>
        <xdr:cNvPr id="96" name="テキスト ボックス 95"/>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300" b="0" i="0" baseline="0">
              <a:solidFill>
                <a:schemeClr val="dk1"/>
              </a:solidFill>
              <a:latin typeface="+mn-ea"/>
              <a:ea typeface="+mn-ea"/>
              <a:cs typeface="+mn-cs"/>
            </a:rPr>
            <a:t>　平成</a:t>
          </a:r>
          <a:r>
            <a:rPr lang="en-US" altLang="ja-JP" sz="1300" b="0" i="0" baseline="0">
              <a:solidFill>
                <a:schemeClr val="dk1"/>
              </a:solidFill>
              <a:latin typeface="+mn-ea"/>
              <a:ea typeface="+mn-ea"/>
              <a:cs typeface="+mn-cs"/>
            </a:rPr>
            <a:t>26</a:t>
          </a:r>
          <a:r>
            <a:rPr lang="ja-JP" altLang="ja-JP" sz="1300" b="0" i="0" baseline="0">
              <a:solidFill>
                <a:schemeClr val="dk1"/>
              </a:solidFill>
              <a:latin typeface="+mn-ea"/>
              <a:ea typeface="+mn-ea"/>
              <a:cs typeface="+mn-cs"/>
            </a:rPr>
            <a:t>年度は経常的な歳入一般財源の減少と、歳出で前年度に借入れた第三セクター等改革推進債の償還開始による公債費の増加により、対前年度</a:t>
          </a:r>
          <a:r>
            <a:rPr lang="en-US" altLang="ja-JP" sz="1300" b="0" i="0" baseline="0">
              <a:solidFill>
                <a:schemeClr val="dk1"/>
              </a:solidFill>
              <a:latin typeface="+mn-ea"/>
              <a:ea typeface="+mn-ea"/>
              <a:cs typeface="+mn-cs"/>
            </a:rPr>
            <a:t>2.9</a:t>
          </a:r>
          <a:r>
            <a:rPr lang="ja-JP" altLang="ja-JP" sz="1300" b="0" i="0" baseline="0">
              <a:solidFill>
                <a:schemeClr val="dk1"/>
              </a:solidFill>
              <a:latin typeface="+mn-ea"/>
              <a:ea typeface="+mn-ea"/>
              <a:cs typeface="+mn-cs"/>
            </a:rPr>
            <a:t>％比率が増加し、類似団体平均より比率が</a:t>
          </a:r>
          <a:r>
            <a:rPr lang="en-US" altLang="ja-JP" sz="1300" b="0" i="0" baseline="0">
              <a:solidFill>
                <a:schemeClr val="dk1"/>
              </a:solidFill>
              <a:latin typeface="+mn-ea"/>
              <a:ea typeface="+mn-ea"/>
              <a:cs typeface="+mn-cs"/>
            </a:rPr>
            <a:t>10.2</a:t>
          </a:r>
          <a:r>
            <a:rPr lang="ja-JP" altLang="ja-JP" sz="1300" b="0" i="0" baseline="0">
              <a:solidFill>
                <a:schemeClr val="dk1"/>
              </a:solidFill>
              <a:latin typeface="+mn-ea"/>
              <a:ea typeface="+mn-ea"/>
              <a:cs typeface="+mn-cs"/>
            </a:rPr>
            <a:t>％高く、今後も事務事業の見直しを進めるとともに経常経費の削減に努めるなど、財政構造の弾力化を図る。</a:t>
          </a:r>
          <a:endParaRPr lang="ja-JP" altLang="ja-JP" sz="13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140843</xdr:rowOff>
    </xdr:from>
    <xdr:to>
      <xdr:col>7</xdr:col>
      <xdr:colOff>152400</xdr:colOff>
      <xdr:row>64</xdr:row>
      <xdr:rowOff>39370</xdr:rowOff>
    </xdr:to>
    <xdr:cxnSp macro="">
      <xdr:nvCxnSpPr>
        <xdr:cNvPr id="129" name="直線コネクタ 128"/>
        <xdr:cNvCxnSpPr/>
      </xdr:nvCxnSpPr>
      <xdr:spPr>
        <a:xfrm>
          <a:off x="4114800" y="1094219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140843</xdr:rowOff>
    </xdr:from>
    <xdr:to>
      <xdr:col>6</xdr:col>
      <xdr:colOff>0</xdr:colOff>
      <xdr:row>64</xdr:row>
      <xdr:rowOff>32131</xdr:rowOff>
    </xdr:to>
    <xdr:cxnSp macro="">
      <xdr:nvCxnSpPr>
        <xdr:cNvPr id="132" name="直線コネクタ 131"/>
        <xdr:cNvCxnSpPr/>
      </xdr:nvCxnSpPr>
      <xdr:spPr>
        <a:xfrm flipV="1">
          <a:off x="3225800" y="1094219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32131</xdr:rowOff>
    </xdr:to>
    <xdr:cxnSp macro="">
      <xdr:nvCxnSpPr>
        <xdr:cNvPr id="135" name="直線コネクタ 134"/>
        <xdr:cNvCxnSpPr/>
      </xdr:nvCxnSpPr>
      <xdr:spPr>
        <a:xfrm>
          <a:off x="2336800" y="1095908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116713</xdr:rowOff>
    </xdr:from>
    <xdr:to>
      <xdr:col>3</xdr:col>
      <xdr:colOff>279400</xdr:colOff>
      <xdr:row>63</xdr:row>
      <xdr:rowOff>157734</xdr:rowOff>
    </xdr:to>
    <xdr:cxnSp macro="">
      <xdr:nvCxnSpPr>
        <xdr:cNvPr id="138" name="直線コネクタ 137"/>
        <xdr:cNvCxnSpPr/>
      </xdr:nvCxnSpPr>
      <xdr:spPr>
        <a:xfrm>
          <a:off x="1447800" y="1091806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8" name="円/楕円 147"/>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132097</xdr:rowOff>
    </xdr:from>
    <xdr:ext cx="762000" cy="259045"/>
    <xdr:sp macro="" textlink="">
      <xdr:nvSpPr>
        <xdr:cNvPr id="149"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90043</xdr:rowOff>
    </xdr:from>
    <xdr:to>
      <xdr:col>6</xdr:col>
      <xdr:colOff>50800</xdr:colOff>
      <xdr:row>64</xdr:row>
      <xdr:rowOff>20193</xdr:rowOff>
    </xdr:to>
    <xdr:sp macro="" textlink="">
      <xdr:nvSpPr>
        <xdr:cNvPr id="150" name="円/楕円 149"/>
        <xdr:cNvSpPr/>
      </xdr:nvSpPr>
      <xdr:spPr>
        <a:xfrm>
          <a:off x="4064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4970</xdr:rowOff>
    </xdr:from>
    <xdr:ext cx="736600" cy="259045"/>
    <xdr:sp macro="" textlink="">
      <xdr:nvSpPr>
        <xdr:cNvPr id="151" name="テキスト ボックス 150"/>
        <xdr:cNvSpPr txBox="1"/>
      </xdr:nvSpPr>
      <xdr:spPr>
        <a:xfrm>
          <a:off x="3733800" y="1097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152781</xdr:rowOff>
    </xdr:from>
    <xdr:to>
      <xdr:col>4</xdr:col>
      <xdr:colOff>533400</xdr:colOff>
      <xdr:row>64</xdr:row>
      <xdr:rowOff>82931</xdr:rowOff>
    </xdr:to>
    <xdr:sp macro="" textlink="">
      <xdr:nvSpPr>
        <xdr:cNvPr id="152" name="円/楕円 151"/>
        <xdr:cNvSpPr/>
      </xdr:nvSpPr>
      <xdr:spPr>
        <a:xfrm>
          <a:off x="3175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67708</xdr:rowOff>
    </xdr:from>
    <xdr:ext cx="762000" cy="259045"/>
    <xdr:sp macro="" textlink="">
      <xdr:nvSpPr>
        <xdr:cNvPr id="153" name="テキスト ボックス 152"/>
        <xdr:cNvSpPr txBox="1"/>
      </xdr:nvSpPr>
      <xdr:spPr>
        <a:xfrm>
          <a:off x="2844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4" name="円/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21861</xdr:rowOff>
    </xdr:from>
    <xdr:ext cx="762000" cy="259045"/>
    <xdr:sp macro="" textlink="">
      <xdr:nvSpPr>
        <xdr:cNvPr id="155" name="テキスト ボックス 154"/>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65913</xdr:rowOff>
    </xdr:from>
    <xdr:to>
      <xdr:col>2</xdr:col>
      <xdr:colOff>127000</xdr:colOff>
      <xdr:row>63</xdr:row>
      <xdr:rowOff>167513</xdr:rowOff>
    </xdr:to>
    <xdr:sp macro="" textlink="">
      <xdr:nvSpPr>
        <xdr:cNvPr id="156" name="円/楕円 155"/>
        <xdr:cNvSpPr/>
      </xdr:nvSpPr>
      <xdr:spPr>
        <a:xfrm>
          <a:off x="13970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152290</xdr:rowOff>
    </xdr:from>
    <xdr:ext cx="762000" cy="259045"/>
    <xdr:sp macro="" textlink="">
      <xdr:nvSpPr>
        <xdr:cNvPr id="157" name="テキスト ボックス 156"/>
        <xdr:cNvSpPr txBox="1"/>
      </xdr:nvSpPr>
      <xdr:spPr>
        <a:xfrm>
          <a:off x="1066800" y="109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ysClr val="windowText" lastClr="000000"/>
              </a:solidFill>
              <a:latin typeface="+mn-ea"/>
              <a:ea typeface="+mn-ea"/>
              <a:cs typeface="+mn-cs"/>
            </a:rPr>
            <a:t>　人件費については、積極的に早期退職者を募り、欠員補充を停止するなど人件費の削減に努めてきた結果、平成</a:t>
          </a:r>
          <a:r>
            <a:rPr lang="en-US" altLang="ja-JP" sz="1300" b="0" i="0" baseline="0">
              <a:solidFill>
                <a:sysClr val="windowText" lastClr="000000"/>
              </a:solidFill>
              <a:latin typeface="+mn-ea"/>
              <a:ea typeface="+mn-ea"/>
              <a:cs typeface="+mn-cs"/>
            </a:rPr>
            <a:t>20</a:t>
          </a:r>
          <a:r>
            <a:rPr lang="ja-JP" altLang="ja-JP" sz="1300" b="0" i="0" baseline="0">
              <a:solidFill>
                <a:sysClr val="windowText" lastClr="000000"/>
              </a:solidFill>
              <a:latin typeface="+mn-ea"/>
              <a:ea typeface="+mn-ea"/>
              <a:cs typeface="+mn-cs"/>
            </a:rPr>
            <a:t>年度まで類似団体平均を上回っていたが、平成</a:t>
          </a:r>
          <a:r>
            <a:rPr lang="en-US" altLang="ja-JP" sz="1300" b="0" i="0" baseline="0">
              <a:solidFill>
                <a:sysClr val="windowText" lastClr="000000"/>
              </a:solidFill>
              <a:latin typeface="+mn-ea"/>
              <a:ea typeface="+mn-ea"/>
              <a:cs typeface="+mn-cs"/>
            </a:rPr>
            <a:t>21</a:t>
          </a:r>
          <a:r>
            <a:rPr lang="ja-JP" altLang="ja-JP" sz="1300" b="0" i="0" baseline="0">
              <a:solidFill>
                <a:sysClr val="windowText" lastClr="000000"/>
              </a:solidFill>
              <a:latin typeface="+mn-ea"/>
              <a:ea typeface="+mn-ea"/>
              <a:cs typeface="+mn-cs"/>
            </a:rPr>
            <a:t>年度以降は類似団体平均を下回る結果が続いている。 </a:t>
          </a:r>
          <a:endParaRPr lang="ja-JP" altLang="ja-JP" sz="1300">
            <a:solidFill>
              <a:sysClr val="windowText" lastClr="000000"/>
            </a:solidFill>
            <a:latin typeface="+mn-ea"/>
            <a:ea typeface="+mn-ea"/>
            <a:cs typeface="+mn-cs"/>
          </a:endParaRPr>
        </a:p>
        <a:p>
          <a:pPr rtl="0">
            <a:lnSpc>
              <a:spcPts val="1500"/>
            </a:lnSpc>
          </a:pPr>
          <a:r>
            <a:rPr lang="ja-JP" altLang="ja-JP" sz="1300" b="0" i="0" baseline="0">
              <a:solidFill>
                <a:sysClr val="windowText" lastClr="000000"/>
              </a:solidFill>
              <a:latin typeface="+mn-ea"/>
              <a:ea typeface="+mn-ea"/>
              <a:cs typeface="+mn-cs"/>
            </a:rPr>
            <a:t>　物件費については、健全化計画の実施、当初予算編成時での経常経費の上限枠設定などにより削減に努めている。</a:t>
          </a:r>
          <a:endParaRPr lang="ja-JP" altLang="ja-JP" sz="1300">
            <a:solidFill>
              <a:sysClr val="windowText" lastClr="000000"/>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98031</xdr:rowOff>
    </xdr:from>
    <xdr:to>
      <xdr:col>7</xdr:col>
      <xdr:colOff>152400</xdr:colOff>
      <xdr:row>81</xdr:row>
      <xdr:rowOff>108967</xdr:rowOff>
    </xdr:to>
    <xdr:cxnSp macro="">
      <xdr:nvCxnSpPr>
        <xdr:cNvPr id="190" name="直線コネクタ 189"/>
        <xdr:cNvCxnSpPr/>
      </xdr:nvCxnSpPr>
      <xdr:spPr>
        <a:xfrm>
          <a:off x="4114800" y="13985481"/>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98031</xdr:rowOff>
    </xdr:from>
    <xdr:to>
      <xdr:col>6</xdr:col>
      <xdr:colOff>0</xdr:colOff>
      <xdr:row>81</xdr:row>
      <xdr:rowOff>99904</xdr:rowOff>
    </xdr:to>
    <xdr:cxnSp macro="">
      <xdr:nvCxnSpPr>
        <xdr:cNvPr id="193" name="直線コネクタ 192"/>
        <xdr:cNvCxnSpPr/>
      </xdr:nvCxnSpPr>
      <xdr:spPr>
        <a:xfrm flipV="1">
          <a:off x="3225800" y="13985481"/>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99904</xdr:rowOff>
    </xdr:from>
    <xdr:to>
      <xdr:col>4</xdr:col>
      <xdr:colOff>482600</xdr:colOff>
      <xdr:row>81</xdr:row>
      <xdr:rowOff>131065</xdr:rowOff>
    </xdr:to>
    <xdr:cxnSp macro="">
      <xdr:nvCxnSpPr>
        <xdr:cNvPr id="196" name="直線コネクタ 195"/>
        <xdr:cNvCxnSpPr/>
      </xdr:nvCxnSpPr>
      <xdr:spPr>
        <a:xfrm flipV="1">
          <a:off x="2336800" y="13987354"/>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124420</xdr:rowOff>
    </xdr:from>
    <xdr:to>
      <xdr:col>3</xdr:col>
      <xdr:colOff>279400</xdr:colOff>
      <xdr:row>81</xdr:row>
      <xdr:rowOff>131065</xdr:rowOff>
    </xdr:to>
    <xdr:cxnSp macro="">
      <xdr:nvCxnSpPr>
        <xdr:cNvPr id="199" name="直線コネクタ 198"/>
        <xdr:cNvCxnSpPr/>
      </xdr:nvCxnSpPr>
      <xdr:spPr>
        <a:xfrm>
          <a:off x="1447800" y="14011870"/>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58167</xdr:rowOff>
    </xdr:from>
    <xdr:to>
      <xdr:col>7</xdr:col>
      <xdr:colOff>203200</xdr:colOff>
      <xdr:row>81</xdr:row>
      <xdr:rowOff>159767</xdr:rowOff>
    </xdr:to>
    <xdr:sp macro="" textlink="">
      <xdr:nvSpPr>
        <xdr:cNvPr id="209" name="円/楕円 208"/>
        <xdr:cNvSpPr/>
      </xdr:nvSpPr>
      <xdr:spPr>
        <a:xfrm>
          <a:off x="4902200" y="139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74694</xdr:rowOff>
    </xdr:from>
    <xdr:ext cx="762000" cy="259045"/>
    <xdr:sp macro="" textlink="">
      <xdr:nvSpPr>
        <xdr:cNvPr id="210" name="人件費・物件費等の状況該当値テキスト"/>
        <xdr:cNvSpPr txBox="1"/>
      </xdr:nvSpPr>
      <xdr:spPr>
        <a:xfrm>
          <a:off x="5041900" y="137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47231</xdr:rowOff>
    </xdr:from>
    <xdr:to>
      <xdr:col>6</xdr:col>
      <xdr:colOff>50800</xdr:colOff>
      <xdr:row>81</xdr:row>
      <xdr:rowOff>148831</xdr:rowOff>
    </xdr:to>
    <xdr:sp macro="" textlink="">
      <xdr:nvSpPr>
        <xdr:cNvPr id="211" name="円/楕円 210"/>
        <xdr:cNvSpPr/>
      </xdr:nvSpPr>
      <xdr:spPr>
        <a:xfrm>
          <a:off x="4064000" y="139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159008</xdr:rowOff>
    </xdr:from>
    <xdr:ext cx="736600" cy="259045"/>
    <xdr:sp macro="" textlink="">
      <xdr:nvSpPr>
        <xdr:cNvPr id="212" name="テキスト ボックス 211"/>
        <xdr:cNvSpPr txBox="1"/>
      </xdr:nvSpPr>
      <xdr:spPr>
        <a:xfrm>
          <a:off x="3733800" y="1370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49104</xdr:rowOff>
    </xdr:from>
    <xdr:to>
      <xdr:col>4</xdr:col>
      <xdr:colOff>533400</xdr:colOff>
      <xdr:row>81</xdr:row>
      <xdr:rowOff>150704</xdr:rowOff>
    </xdr:to>
    <xdr:sp macro="" textlink="">
      <xdr:nvSpPr>
        <xdr:cNvPr id="213" name="円/楕円 212"/>
        <xdr:cNvSpPr/>
      </xdr:nvSpPr>
      <xdr:spPr>
        <a:xfrm>
          <a:off x="3175000" y="139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160881</xdr:rowOff>
    </xdr:from>
    <xdr:ext cx="762000" cy="259045"/>
    <xdr:sp macro="" textlink="">
      <xdr:nvSpPr>
        <xdr:cNvPr id="214" name="テキスト ボックス 213"/>
        <xdr:cNvSpPr txBox="1"/>
      </xdr:nvSpPr>
      <xdr:spPr>
        <a:xfrm>
          <a:off x="2844800" y="1370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80265</xdr:rowOff>
    </xdr:from>
    <xdr:to>
      <xdr:col>3</xdr:col>
      <xdr:colOff>330200</xdr:colOff>
      <xdr:row>82</xdr:row>
      <xdr:rowOff>10415</xdr:rowOff>
    </xdr:to>
    <xdr:sp macro="" textlink="">
      <xdr:nvSpPr>
        <xdr:cNvPr id="215" name="円/楕円 214"/>
        <xdr:cNvSpPr/>
      </xdr:nvSpPr>
      <xdr:spPr>
        <a:xfrm>
          <a:off x="2286000" y="13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20592</xdr:rowOff>
    </xdr:from>
    <xdr:ext cx="762000" cy="259045"/>
    <xdr:sp macro="" textlink="">
      <xdr:nvSpPr>
        <xdr:cNvPr id="216" name="テキスト ボックス 215"/>
        <xdr:cNvSpPr txBox="1"/>
      </xdr:nvSpPr>
      <xdr:spPr>
        <a:xfrm>
          <a:off x="1955800" y="137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73620</xdr:rowOff>
    </xdr:from>
    <xdr:to>
      <xdr:col>2</xdr:col>
      <xdr:colOff>127000</xdr:colOff>
      <xdr:row>82</xdr:row>
      <xdr:rowOff>3770</xdr:rowOff>
    </xdr:to>
    <xdr:sp macro="" textlink="">
      <xdr:nvSpPr>
        <xdr:cNvPr id="217" name="円/楕円 216"/>
        <xdr:cNvSpPr/>
      </xdr:nvSpPr>
      <xdr:spPr>
        <a:xfrm>
          <a:off x="1397000" y="139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13947</xdr:rowOff>
    </xdr:from>
    <xdr:ext cx="762000" cy="259045"/>
    <xdr:sp macro="" textlink="">
      <xdr:nvSpPr>
        <xdr:cNvPr id="218" name="テキスト ボックス 217"/>
        <xdr:cNvSpPr txBox="1"/>
      </xdr:nvSpPr>
      <xdr:spPr>
        <a:xfrm>
          <a:off x="1066800" y="1372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300" b="0" i="0" baseline="0">
              <a:solidFill>
                <a:sysClr val="windowText" lastClr="000000"/>
              </a:solidFill>
              <a:latin typeface="+mn-ea"/>
              <a:ea typeface="+mn-ea"/>
              <a:cs typeface="+mn-cs"/>
            </a:rPr>
            <a:t>　平成</a:t>
          </a:r>
          <a:r>
            <a:rPr lang="en-US" altLang="ja-JP" sz="1300" b="0" i="0" baseline="0">
              <a:solidFill>
                <a:sysClr val="windowText" lastClr="000000"/>
              </a:solidFill>
              <a:latin typeface="+mn-ea"/>
              <a:ea typeface="+mn-ea"/>
              <a:cs typeface="+mn-cs"/>
            </a:rPr>
            <a:t>26</a:t>
          </a:r>
          <a:r>
            <a:rPr lang="ja-JP" altLang="ja-JP" sz="1300" b="0" i="0" baseline="0">
              <a:solidFill>
                <a:sysClr val="windowText" lastClr="000000"/>
              </a:solidFill>
              <a:latin typeface="+mn-ea"/>
              <a:ea typeface="+mn-ea"/>
              <a:cs typeface="+mn-cs"/>
            </a:rPr>
            <a:t>年度も依然類似団体と比較して</a:t>
          </a:r>
          <a:r>
            <a:rPr lang="en-US" altLang="ja-JP" sz="1300" b="0" i="0" baseline="0">
              <a:solidFill>
                <a:sysClr val="windowText" lastClr="000000"/>
              </a:solidFill>
              <a:latin typeface="+mn-ea"/>
              <a:ea typeface="+mn-ea"/>
              <a:cs typeface="+mn-cs"/>
            </a:rPr>
            <a:t>6.6</a:t>
          </a:r>
          <a:r>
            <a:rPr lang="ja-JP" altLang="ja-JP" sz="1300" b="0" i="0" baseline="0">
              <a:solidFill>
                <a:sysClr val="windowText" lastClr="000000"/>
              </a:solidFill>
              <a:latin typeface="+mn-ea"/>
              <a:ea typeface="+mn-ea"/>
              <a:cs typeface="+mn-cs"/>
            </a:rPr>
            <a:t>％低く、類似団体平均をかなり下回っている。今後も過度に上昇しないよう適正化に努める。</a:t>
          </a:r>
          <a:endParaRPr lang="ja-JP" altLang="ja-JP" sz="1300">
            <a:solidFill>
              <a:sysClr val="windowText" lastClr="000000"/>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127846</xdr:rowOff>
    </xdr:from>
    <xdr:to>
      <xdr:col>24</xdr:col>
      <xdr:colOff>558800</xdr:colOff>
      <xdr:row>82</xdr:row>
      <xdr:rowOff>151977</xdr:rowOff>
    </xdr:to>
    <xdr:cxnSp macro="">
      <xdr:nvCxnSpPr>
        <xdr:cNvPr id="252" name="直線コネクタ 251"/>
        <xdr:cNvCxnSpPr/>
      </xdr:nvCxnSpPr>
      <xdr:spPr>
        <a:xfrm>
          <a:off x="16179800" y="1418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82</xdr:row>
      <xdr:rowOff>127846</xdr:rowOff>
    </xdr:from>
    <xdr:to>
      <xdr:col>23</xdr:col>
      <xdr:colOff>406400</xdr:colOff>
      <xdr:row>86</xdr:row>
      <xdr:rowOff>77470</xdr:rowOff>
    </xdr:to>
    <xdr:cxnSp macro="">
      <xdr:nvCxnSpPr>
        <xdr:cNvPr id="255" name="直線コネクタ 254"/>
        <xdr:cNvCxnSpPr/>
      </xdr:nvCxnSpPr>
      <xdr:spPr>
        <a:xfrm flipV="1">
          <a:off x="15290800" y="1418674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93557</xdr:rowOff>
    </xdr:to>
    <xdr:cxnSp macro="">
      <xdr:nvCxnSpPr>
        <xdr:cNvPr id="258" name="直線コネクタ 257"/>
        <xdr:cNvCxnSpPr/>
      </xdr:nvCxnSpPr>
      <xdr:spPr>
        <a:xfrm flipV="1">
          <a:off x="14401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71543</xdr:rowOff>
    </xdr:from>
    <xdr:to>
      <xdr:col>21</xdr:col>
      <xdr:colOff>0</xdr:colOff>
      <xdr:row>86</xdr:row>
      <xdr:rowOff>93557</xdr:rowOff>
    </xdr:to>
    <xdr:cxnSp macro="">
      <xdr:nvCxnSpPr>
        <xdr:cNvPr id="261" name="直線コネクタ 260"/>
        <xdr:cNvCxnSpPr/>
      </xdr:nvCxnSpPr>
      <xdr:spPr>
        <a:xfrm>
          <a:off x="13512800" y="1413044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71" name="円/楕円 270"/>
        <xdr:cNvSpPr/>
      </xdr:nvSpPr>
      <xdr:spPr>
        <a:xfrm>
          <a:off x="169672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81</xdr:row>
      <xdr:rowOff>117704</xdr:rowOff>
    </xdr:from>
    <xdr:ext cx="762000" cy="259045"/>
    <xdr:sp macro="" textlink="">
      <xdr:nvSpPr>
        <xdr:cNvPr id="272" name="給与水準   （国との比較）該当値テキスト"/>
        <xdr:cNvSpPr txBox="1"/>
      </xdr:nvSpPr>
      <xdr:spPr>
        <a:xfrm>
          <a:off x="17106900" y="140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77046</xdr:rowOff>
    </xdr:from>
    <xdr:to>
      <xdr:col>23</xdr:col>
      <xdr:colOff>457200</xdr:colOff>
      <xdr:row>83</xdr:row>
      <xdr:rowOff>7196</xdr:rowOff>
    </xdr:to>
    <xdr:sp macro="" textlink="">
      <xdr:nvSpPr>
        <xdr:cNvPr id="273" name="円/楕円 272"/>
        <xdr:cNvSpPr/>
      </xdr:nvSpPr>
      <xdr:spPr>
        <a:xfrm>
          <a:off x="16129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17373</xdr:rowOff>
    </xdr:from>
    <xdr:ext cx="736600" cy="259045"/>
    <xdr:sp macro="" textlink="">
      <xdr:nvSpPr>
        <xdr:cNvPr id="274" name="テキスト ボックス 273"/>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5" name="円/楕円 274"/>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138447</xdr:rowOff>
    </xdr:from>
    <xdr:ext cx="762000" cy="259045"/>
    <xdr:sp macro="" textlink="">
      <xdr:nvSpPr>
        <xdr:cNvPr id="276" name="テキスト ボックス 275"/>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77" name="円/楕円 276"/>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154534</xdr:rowOff>
    </xdr:from>
    <xdr:ext cx="762000" cy="259045"/>
    <xdr:sp macro="" textlink="">
      <xdr:nvSpPr>
        <xdr:cNvPr id="278" name="テキスト ボックス 277"/>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20743</xdr:rowOff>
    </xdr:from>
    <xdr:to>
      <xdr:col>19</xdr:col>
      <xdr:colOff>533400</xdr:colOff>
      <xdr:row>82</xdr:row>
      <xdr:rowOff>122343</xdr:rowOff>
    </xdr:to>
    <xdr:sp macro="" textlink="">
      <xdr:nvSpPr>
        <xdr:cNvPr id="279" name="円/楕円 278"/>
        <xdr:cNvSpPr/>
      </xdr:nvSpPr>
      <xdr:spPr>
        <a:xfrm>
          <a:off x="13462000" y="140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80</xdr:row>
      <xdr:rowOff>132520</xdr:rowOff>
    </xdr:from>
    <xdr:ext cx="762000" cy="259045"/>
    <xdr:sp macro="" textlink="">
      <xdr:nvSpPr>
        <xdr:cNvPr id="280" name="テキスト ボックス 279"/>
        <xdr:cNvSpPr txBox="1"/>
      </xdr:nvSpPr>
      <xdr:spPr>
        <a:xfrm>
          <a:off x="13131800" y="138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300" b="0" i="0" baseline="0">
              <a:solidFill>
                <a:sysClr val="windowText" lastClr="000000"/>
              </a:solidFill>
              <a:latin typeface="+mn-ea"/>
              <a:ea typeface="+mn-ea"/>
              <a:cs typeface="+mn-cs"/>
            </a:rPr>
            <a:t>　平成</a:t>
          </a:r>
          <a:r>
            <a:rPr lang="en-US" altLang="ja-JP" sz="1300" b="0" i="0" baseline="0">
              <a:solidFill>
                <a:sysClr val="windowText" lastClr="000000"/>
              </a:solidFill>
              <a:latin typeface="+mn-ea"/>
              <a:ea typeface="+mn-ea"/>
              <a:cs typeface="+mn-cs"/>
            </a:rPr>
            <a:t>17</a:t>
          </a:r>
          <a:r>
            <a:rPr lang="ja-JP" altLang="ja-JP" sz="1300" b="0" i="0" baseline="0">
              <a:solidFill>
                <a:sysClr val="windowText" lastClr="000000"/>
              </a:solidFill>
              <a:latin typeface="+mn-ea"/>
              <a:ea typeface="+mn-ea"/>
              <a:cs typeface="+mn-cs"/>
            </a:rPr>
            <a:t>年度に定員適正化計画を策定し、削減目標を定め適正化に努めた。</a:t>
          </a:r>
          <a:endParaRPr lang="ja-JP" altLang="ja-JP" sz="1300">
            <a:solidFill>
              <a:sysClr val="windowText" lastClr="000000"/>
            </a:solidFill>
            <a:latin typeface="+mn-ea"/>
            <a:ea typeface="+mn-ea"/>
            <a:cs typeface="+mn-cs"/>
          </a:endParaRPr>
        </a:p>
        <a:p>
          <a:pPr rtl="0" eaLnBrk="1" fontAlgn="auto" latinLnBrk="0" hangingPunct="1">
            <a:lnSpc>
              <a:spcPts val="1500"/>
            </a:lnSpc>
          </a:pPr>
          <a:r>
            <a:rPr lang="ja-JP" altLang="ja-JP" sz="1300" b="0" i="0" baseline="0">
              <a:solidFill>
                <a:sysClr val="windowText" lastClr="000000"/>
              </a:solidFill>
              <a:latin typeface="+mn-ea"/>
              <a:ea typeface="+mn-ea"/>
              <a:cs typeface="+mn-cs"/>
            </a:rPr>
            <a:t>　平成</a:t>
          </a:r>
          <a:r>
            <a:rPr lang="en-US" altLang="ja-JP" sz="1300" b="0" i="0" baseline="0">
              <a:solidFill>
                <a:sysClr val="windowText" lastClr="000000"/>
              </a:solidFill>
              <a:latin typeface="+mn-ea"/>
              <a:ea typeface="+mn-ea"/>
              <a:cs typeface="+mn-cs"/>
            </a:rPr>
            <a:t>26</a:t>
          </a:r>
          <a:r>
            <a:rPr lang="ja-JP" altLang="ja-JP" sz="1300" b="0" i="0" baseline="0">
              <a:solidFill>
                <a:sysClr val="windowText" lastClr="000000"/>
              </a:solidFill>
              <a:latin typeface="+mn-ea"/>
              <a:ea typeface="+mn-ea"/>
              <a:cs typeface="+mn-cs"/>
            </a:rPr>
            <a:t>年</a:t>
          </a:r>
          <a:r>
            <a:rPr lang="en-US" altLang="ja-JP" sz="1300" b="0" i="0" baseline="0">
              <a:solidFill>
                <a:sysClr val="windowText" lastClr="000000"/>
              </a:solidFill>
              <a:latin typeface="+mn-ea"/>
              <a:ea typeface="+mn-ea"/>
              <a:cs typeface="+mn-cs"/>
            </a:rPr>
            <a:t>4</a:t>
          </a:r>
          <a:r>
            <a:rPr lang="ja-JP" altLang="ja-JP" sz="1300" b="0" i="0" baseline="0">
              <a:solidFill>
                <a:sysClr val="windowText" lastClr="000000"/>
              </a:solidFill>
              <a:latin typeface="+mn-ea"/>
              <a:ea typeface="+mn-ea"/>
              <a:cs typeface="+mn-cs"/>
            </a:rPr>
            <a:t>月</a:t>
          </a:r>
          <a:r>
            <a:rPr lang="en-US" altLang="ja-JP" sz="1300" b="0" i="0" baseline="0">
              <a:solidFill>
                <a:sysClr val="windowText" lastClr="000000"/>
              </a:solidFill>
              <a:latin typeface="+mn-ea"/>
              <a:ea typeface="+mn-ea"/>
              <a:cs typeface="+mn-cs"/>
            </a:rPr>
            <a:t>1</a:t>
          </a:r>
          <a:r>
            <a:rPr lang="ja-JP" altLang="ja-JP" sz="1300" b="0" i="0" baseline="0">
              <a:solidFill>
                <a:sysClr val="windowText" lastClr="000000"/>
              </a:solidFill>
              <a:latin typeface="+mn-ea"/>
              <a:ea typeface="+mn-ea"/>
              <a:cs typeface="+mn-cs"/>
            </a:rPr>
            <a:t>日現在において</a:t>
          </a:r>
          <a:r>
            <a:rPr lang="ja-JP" altLang="en-US" sz="1300" b="0" i="0" baseline="0">
              <a:solidFill>
                <a:sysClr val="windowText" lastClr="000000"/>
              </a:solidFill>
              <a:latin typeface="+mn-ea"/>
              <a:ea typeface="+mn-ea"/>
              <a:cs typeface="+mn-cs"/>
            </a:rPr>
            <a:t>、過去</a:t>
          </a:r>
          <a:r>
            <a:rPr lang="en-US" altLang="ja-JP" sz="1300" b="0" i="0" baseline="0">
              <a:solidFill>
                <a:sysClr val="windowText" lastClr="000000"/>
              </a:solidFill>
              <a:latin typeface="+mn-ea"/>
              <a:ea typeface="+mn-ea"/>
              <a:cs typeface="+mn-cs"/>
            </a:rPr>
            <a:t>5</a:t>
          </a:r>
          <a:r>
            <a:rPr lang="ja-JP" altLang="en-US" sz="1300" b="0" i="0" baseline="0">
              <a:solidFill>
                <a:sysClr val="windowText" lastClr="000000"/>
              </a:solidFill>
              <a:latin typeface="+mn-ea"/>
              <a:ea typeface="+mn-ea"/>
              <a:cs typeface="+mn-cs"/>
            </a:rPr>
            <a:t>年間で</a:t>
          </a:r>
          <a:r>
            <a:rPr lang="en-US" altLang="ja-JP" sz="1300" b="0" i="0" baseline="0">
              <a:solidFill>
                <a:sysClr val="windowText" lastClr="000000"/>
              </a:solidFill>
              <a:latin typeface="+mn-ea"/>
              <a:ea typeface="+mn-ea"/>
              <a:cs typeface="+mn-cs"/>
            </a:rPr>
            <a:t>23</a:t>
          </a:r>
          <a:r>
            <a:rPr lang="ja-JP" altLang="ja-JP" sz="1300" b="0" i="0" baseline="0">
              <a:solidFill>
                <a:sysClr val="windowText" lastClr="000000"/>
              </a:solidFill>
              <a:latin typeface="+mn-ea"/>
              <a:ea typeface="+mn-ea"/>
              <a:cs typeface="+mn-cs"/>
            </a:rPr>
            <a:t>人減少しており計画を上回る削減数となり、類似団体とほぼ近い規模となった。</a:t>
          </a:r>
          <a:endParaRPr lang="en-US" altLang="ja-JP" sz="1300" b="0" i="0" baseline="0">
            <a:solidFill>
              <a:sysClr val="windowText" lastClr="000000"/>
            </a:solidFill>
            <a:latin typeface="+mn-ea"/>
            <a:ea typeface="+mn-ea"/>
            <a:cs typeface="+mn-cs"/>
          </a:endParaRPr>
        </a:p>
        <a:p>
          <a:pPr rtl="0" eaLnBrk="1" fontAlgn="auto" latinLnBrk="0" hangingPunct="1">
            <a:lnSpc>
              <a:spcPts val="1500"/>
            </a:lnSpc>
          </a:pPr>
          <a:r>
            <a:rPr lang="ja-JP" altLang="en-US" sz="1300" b="0" i="0" baseline="0">
              <a:solidFill>
                <a:sysClr val="windowText" lastClr="000000"/>
              </a:solidFill>
              <a:latin typeface="+mn-ea"/>
              <a:ea typeface="+mn-ea"/>
              <a:cs typeface="+mn-cs"/>
            </a:rPr>
            <a:t>　今後も、この状況を維持し適正化に努める。</a:t>
          </a:r>
          <a:endParaRPr lang="ja-JP" altLang="ja-JP" sz="1300">
            <a:solidFill>
              <a:sysClr val="windowText" lastClr="000000"/>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90029</xdr:rowOff>
    </xdr:from>
    <xdr:to>
      <xdr:col>24</xdr:col>
      <xdr:colOff>558800</xdr:colOff>
      <xdr:row>62</xdr:row>
      <xdr:rowOff>112819</xdr:rowOff>
    </xdr:to>
    <xdr:cxnSp macro="">
      <xdr:nvCxnSpPr>
        <xdr:cNvPr id="315" name="直線コネクタ 314"/>
        <xdr:cNvCxnSpPr/>
      </xdr:nvCxnSpPr>
      <xdr:spPr>
        <a:xfrm flipV="1">
          <a:off x="16179800" y="10719929"/>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112819</xdr:rowOff>
    </xdr:from>
    <xdr:to>
      <xdr:col>23</xdr:col>
      <xdr:colOff>406400</xdr:colOff>
      <xdr:row>62</xdr:row>
      <xdr:rowOff>146332</xdr:rowOff>
    </xdr:to>
    <xdr:cxnSp macro="">
      <xdr:nvCxnSpPr>
        <xdr:cNvPr id="318" name="直線コネクタ 317"/>
        <xdr:cNvCxnSpPr/>
      </xdr:nvCxnSpPr>
      <xdr:spPr>
        <a:xfrm flipV="1">
          <a:off x="15290800" y="10742719"/>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146332</xdr:rowOff>
    </xdr:from>
    <xdr:to>
      <xdr:col>22</xdr:col>
      <xdr:colOff>203200</xdr:colOff>
      <xdr:row>63</xdr:row>
      <xdr:rowOff>8396</xdr:rowOff>
    </xdr:to>
    <xdr:cxnSp macro="">
      <xdr:nvCxnSpPr>
        <xdr:cNvPr id="321" name="直線コネクタ 320"/>
        <xdr:cNvCxnSpPr/>
      </xdr:nvCxnSpPr>
      <xdr:spPr>
        <a:xfrm flipV="1">
          <a:off x="14401800" y="10776232"/>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166440</xdr:rowOff>
    </xdr:from>
    <xdr:to>
      <xdr:col>21</xdr:col>
      <xdr:colOff>0</xdr:colOff>
      <xdr:row>63</xdr:row>
      <xdr:rowOff>8396</xdr:rowOff>
    </xdr:to>
    <xdr:cxnSp macro="">
      <xdr:nvCxnSpPr>
        <xdr:cNvPr id="324" name="直線コネクタ 323"/>
        <xdr:cNvCxnSpPr/>
      </xdr:nvCxnSpPr>
      <xdr:spPr>
        <a:xfrm>
          <a:off x="13512800" y="1079634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5026</xdr:rowOff>
    </xdr:from>
    <xdr:ext cx="762000" cy="259045"/>
    <xdr:sp macro="" textlink="">
      <xdr:nvSpPr>
        <xdr:cNvPr id="328" name="テキスト ボックス 327"/>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39229</xdr:rowOff>
    </xdr:from>
    <xdr:to>
      <xdr:col>24</xdr:col>
      <xdr:colOff>609600</xdr:colOff>
      <xdr:row>62</xdr:row>
      <xdr:rowOff>140829</xdr:rowOff>
    </xdr:to>
    <xdr:sp macro="" textlink="">
      <xdr:nvSpPr>
        <xdr:cNvPr id="334" name="円/楕円 333"/>
        <xdr:cNvSpPr/>
      </xdr:nvSpPr>
      <xdr:spPr>
        <a:xfrm>
          <a:off x="16967200" y="106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55756</xdr:rowOff>
    </xdr:from>
    <xdr:ext cx="762000" cy="259045"/>
    <xdr:sp macro="" textlink="">
      <xdr:nvSpPr>
        <xdr:cNvPr id="335" name="定員管理の状況該当値テキスト"/>
        <xdr:cNvSpPr txBox="1"/>
      </xdr:nvSpPr>
      <xdr:spPr>
        <a:xfrm>
          <a:off x="17106900" y="1051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62019</xdr:rowOff>
    </xdr:from>
    <xdr:to>
      <xdr:col>23</xdr:col>
      <xdr:colOff>457200</xdr:colOff>
      <xdr:row>62</xdr:row>
      <xdr:rowOff>163619</xdr:rowOff>
    </xdr:to>
    <xdr:sp macro="" textlink="">
      <xdr:nvSpPr>
        <xdr:cNvPr id="336" name="円/楕円 335"/>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2346</xdr:rowOff>
    </xdr:from>
    <xdr:ext cx="736600" cy="259045"/>
    <xdr:sp macro="" textlink="">
      <xdr:nvSpPr>
        <xdr:cNvPr id="337" name="テキスト ボックス 336"/>
        <xdr:cNvSpPr txBox="1"/>
      </xdr:nvSpPr>
      <xdr:spPr>
        <a:xfrm>
          <a:off x="15798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95532</xdr:rowOff>
    </xdr:from>
    <xdr:to>
      <xdr:col>22</xdr:col>
      <xdr:colOff>254000</xdr:colOff>
      <xdr:row>63</xdr:row>
      <xdr:rowOff>25682</xdr:rowOff>
    </xdr:to>
    <xdr:sp macro="" textlink="">
      <xdr:nvSpPr>
        <xdr:cNvPr id="338" name="円/楕円 337"/>
        <xdr:cNvSpPr/>
      </xdr:nvSpPr>
      <xdr:spPr>
        <a:xfrm>
          <a:off x="15240000" y="107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10459</xdr:rowOff>
    </xdr:from>
    <xdr:ext cx="762000" cy="259045"/>
    <xdr:sp macro="" textlink="">
      <xdr:nvSpPr>
        <xdr:cNvPr id="339" name="テキスト ボックス 338"/>
        <xdr:cNvSpPr txBox="1"/>
      </xdr:nvSpPr>
      <xdr:spPr>
        <a:xfrm>
          <a:off x="14909800" y="1081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129046</xdr:rowOff>
    </xdr:from>
    <xdr:to>
      <xdr:col>21</xdr:col>
      <xdr:colOff>50800</xdr:colOff>
      <xdr:row>63</xdr:row>
      <xdr:rowOff>59196</xdr:rowOff>
    </xdr:to>
    <xdr:sp macro="" textlink="">
      <xdr:nvSpPr>
        <xdr:cNvPr id="340" name="円/楕円 339"/>
        <xdr:cNvSpPr/>
      </xdr:nvSpPr>
      <xdr:spPr>
        <a:xfrm>
          <a:off x="14351000" y="107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43973</xdr:rowOff>
    </xdr:from>
    <xdr:ext cx="762000" cy="259045"/>
    <xdr:sp macro="" textlink="">
      <xdr:nvSpPr>
        <xdr:cNvPr id="341" name="テキスト ボックス 340"/>
        <xdr:cNvSpPr txBox="1"/>
      </xdr:nvSpPr>
      <xdr:spPr>
        <a:xfrm>
          <a:off x="14020800" y="108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115640</xdr:rowOff>
    </xdr:from>
    <xdr:to>
      <xdr:col>19</xdr:col>
      <xdr:colOff>533400</xdr:colOff>
      <xdr:row>63</xdr:row>
      <xdr:rowOff>45790</xdr:rowOff>
    </xdr:to>
    <xdr:sp macro="" textlink="">
      <xdr:nvSpPr>
        <xdr:cNvPr id="342" name="円/楕円 341"/>
        <xdr:cNvSpPr/>
      </xdr:nvSpPr>
      <xdr:spPr>
        <a:xfrm>
          <a:off x="13462000" y="107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30567</xdr:rowOff>
    </xdr:from>
    <xdr:ext cx="762000" cy="259045"/>
    <xdr:sp macro="" textlink="">
      <xdr:nvSpPr>
        <xdr:cNvPr id="343" name="テキスト ボックス 342"/>
        <xdr:cNvSpPr txBox="1"/>
      </xdr:nvSpPr>
      <xdr:spPr>
        <a:xfrm>
          <a:off x="13131800" y="1083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latin typeface="+mn-ea"/>
              <a:ea typeface="+mn-ea"/>
              <a:cs typeface="+mn-cs"/>
            </a:rPr>
            <a:t>　平成元年度以降、</a:t>
          </a:r>
          <a:r>
            <a:rPr lang="ja-JP" altLang="ja-JP" sz="1100">
              <a:solidFill>
                <a:sysClr val="windowText" lastClr="000000"/>
              </a:solidFill>
              <a:latin typeface="+mn-ea"/>
              <a:ea typeface="+mn-ea"/>
              <a:cs typeface="+mn-cs"/>
            </a:rPr>
            <a:t>町の将来を見越した社会資本整備を計画的に進め</a:t>
          </a:r>
          <a:r>
            <a:rPr lang="ja-JP" altLang="en-US" sz="1100">
              <a:solidFill>
                <a:sysClr val="windowText" lastClr="000000"/>
              </a:solidFill>
              <a:latin typeface="+mn-ea"/>
              <a:ea typeface="+mn-ea"/>
              <a:cs typeface="+mn-cs"/>
            </a:rPr>
            <a:t>てきたことで</a:t>
          </a:r>
          <a:r>
            <a:rPr lang="ja-JP"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毎年の</a:t>
          </a:r>
          <a:r>
            <a:rPr lang="ja-JP" altLang="ja-JP" sz="1100" b="0" i="0" baseline="0">
              <a:solidFill>
                <a:sysClr val="windowText" lastClr="000000"/>
              </a:solidFill>
              <a:latin typeface="+mn-ea"/>
              <a:ea typeface="+mn-ea"/>
              <a:cs typeface="+mn-cs"/>
            </a:rPr>
            <a:t>町債償還</a:t>
          </a:r>
          <a:r>
            <a:rPr lang="ja-JP" altLang="en-US" sz="1100" b="0" i="0" baseline="0">
              <a:solidFill>
                <a:sysClr val="windowText" lastClr="000000"/>
              </a:solidFill>
              <a:latin typeface="+mn-ea"/>
              <a:ea typeface="+mn-ea"/>
              <a:cs typeface="+mn-cs"/>
            </a:rPr>
            <a:t>額が</a:t>
          </a:r>
          <a:r>
            <a:rPr lang="ja-JP" altLang="ja-JP" sz="1100" b="0" i="0" baseline="0">
              <a:solidFill>
                <a:sysClr val="windowText" lastClr="000000"/>
              </a:solidFill>
              <a:latin typeface="+mn-ea"/>
              <a:ea typeface="+mn-ea"/>
              <a:cs typeface="+mn-cs"/>
            </a:rPr>
            <a:t>増加傾向にあった</a:t>
          </a:r>
          <a:r>
            <a:rPr lang="ja-JP" altLang="en-US" sz="1100" b="0" i="0" baseline="0">
              <a:solidFill>
                <a:sysClr val="windowText" lastClr="000000"/>
              </a:solidFill>
              <a:latin typeface="+mn-ea"/>
              <a:ea typeface="+mn-ea"/>
              <a:cs typeface="+mn-cs"/>
            </a:rPr>
            <a:t>ため</a:t>
          </a:r>
          <a:r>
            <a:rPr lang="ja-JP" altLang="ja-JP" sz="1100" b="0" i="0" baseline="0">
              <a:solidFill>
                <a:sysClr val="windowText" lastClr="000000"/>
              </a:solidFill>
              <a:latin typeface="+mn-ea"/>
              <a:ea typeface="+mn-ea"/>
              <a:cs typeface="+mn-cs"/>
            </a:rPr>
            <a:t>、平成</a:t>
          </a:r>
          <a:r>
            <a:rPr lang="en-US" altLang="ja-JP" sz="1100" b="0" i="0" baseline="0">
              <a:solidFill>
                <a:sysClr val="windowText" lastClr="000000"/>
              </a:solidFill>
              <a:latin typeface="+mn-ea"/>
              <a:ea typeface="+mn-ea"/>
              <a:cs typeface="+mn-cs"/>
            </a:rPr>
            <a:t>18</a:t>
          </a:r>
          <a:r>
            <a:rPr lang="ja-JP" altLang="ja-JP" sz="1100" b="0" i="0" baseline="0">
              <a:solidFill>
                <a:sysClr val="windowText" lastClr="000000"/>
              </a:solidFill>
              <a:latin typeface="+mn-ea"/>
              <a:ea typeface="+mn-ea"/>
              <a:cs typeface="+mn-cs"/>
            </a:rPr>
            <a:t>年度に銀行等引受債について、世代間の負担の公平化と公債費負担の中長期的な平準化を図ることを目的に借換を実施し</a:t>
          </a:r>
          <a:r>
            <a:rPr lang="ja-JP" altLang="en-US" sz="1100" b="0" i="0" baseline="0">
              <a:solidFill>
                <a:sysClr val="windowText" lastClr="000000"/>
              </a:solidFill>
              <a:latin typeface="+mn-ea"/>
              <a:ea typeface="+mn-ea"/>
              <a:cs typeface="+mn-cs"/>
            </a:rPr>
            <a:t>たことで、</a:t>
          </a:r>
          <a:r>
            <a:rPr lang="ja-JP" altLang="ja-JP" sz="1100" b="0" i="0" baseline="0">
              <a:solidFill>
                <a:sysClr val="windowText" lastClr="000000"/>
              </a:solidFill>
              <a:latin typeface="+mn-ea"/>
              <a:ea typeface="+mn-ea"/>
              <a:cs typeface="+mn-cs"/>
            </a:rPr>
            <a:t>平成</a:t>
          </a:r>
          <a:r>
            <a:rPr lang="en-US" altLang="ja-JP" sz="1100" b="0" i="0" baseline="0">
              <a:solidFill>
                <a:sysClr val="windowText" lastClr="000000"/>
              </a:solidFill>
              <a:latin typeface="+mn-ea"/>
              <a:ea typeface="+mn-ea"/>
              <a:cs typeface="+mn-cs"/>
            </a:rPr>
            <a:t>19</a:t>
          </a:r>
          <a:r>
            <a:rPr lang="ja-JP" altLang="en-US" sz="1100" b="0" i="0" baseline="0">
              <a:solidFill>
                <a:sysClr val="windowText" lastClr="000000"/>
              </a:solidFill>
              <a:latin typeface="+mn-ea"/>
              <a:ea typeface="+mn-ea"/>
              <a:cs typeface="+mn-cs"/>
            </a:rPr>
            <a:t>年度以降、町債償還額が減少し、これに併せて</a:t>
          </a:r>
          <a:r>
            <a:rPr lang="ja-JP" altLang="ja-JP" sz="1100" b="0" i="0" baseline="0">
              <a:solidFill>
                <a:sysClr val="windowText" lastClr="000000"/>
              </a:solidFill>
              <a:latin typeface="+mn-ea"/>
              <a:ea typeface="+mn-ea"/>
              <a:cs typeface="+mn-cs"/>
            </a:rPr>
            <a:t>実質公債費</a:t>
          </a:r>
          <a:r>
            <a:rPr lang="ja-JP" altLang="en-US" sz="1100" b="0" i="0" baseline="0">
              <a:solidFill>
                <a:sysClr val="windowText" lastClr="000000"/>
              </a:solidFill>
              <a:latin typeface="+mn-ea"/>
              <a:ea typeface="+mn-ea"/>
              <a:cs typeface="+mn-cs"/>
            </a:rPr>
            <a:t>率も毎年減少してきた。</a:t>
          </a:r>
          <a:endParaRPr lang="en-US" altLang="ja-JP" sz="1100" b="0" i="0" baseline="0">
            <a:solidFill>
              <a:sysClr val="windowText" lastClr="000000"/>
            </a:solidFill>
            <a:latin typeface="+mn-ea"/>
            <a:ea typeface="+mn-ea"/>
            <a:cs typeface="+mn-cs"/>
          </a:endParaRPr>
        </a:p>
        <a:p>
          <a:pPr rtl="0">
            <a:lnSpc>
              <a:spcPts val="1300"/>
            </a:lnSpc>
          </a:pPr>
          <a:r>
            <a:rPr lang="ja-JP" altLang="en-US" sz="1100" b="0" i="0" baseline="0">
              <a:solidFill>
                <a:sysClr val="windowText" lastClr="000000"/>
              </a:solidFill>
              <a:latin typeface="+mn-ea"/>
              <a:ea typeface="+mn-ea"/>
              <a:cs typeface="+mn-cs"/>
            </a:rPr>
            <a:t>　しかし、平成</a:t>
          </a:r>
          <a:r>
            <a:rPr lang="en-US" altLang="ja-JP" sz="1100" b="0" i="0" baseline="0">
              <a:solidFill>
                <a:sysClr val="windowText" lastClr="000000"/>
              </a:solidFill>
              <a:latin typeface="+mn-ea"/>
              <a:ea typeface="+mn-ea"/>
              <a:cs typeface="+mn-cs"/>
            </a:rPr>
            <a:t>25</a:t>
          </a:r>
          <a:r>
            <a:rPr lang="ja-JP" altLang="en-US" sz="1100" b="0" i="0" baseline="0">
              <a:solidFill>
                <a:sysClr val="windowText" lastClr="000000"/>
              </a:solidFill>
              <a:latin typeface="+mn-ea"/>
              <a:ea typeface="+mn-ea"/>
              <a:cs typeface="+mn-cs"/>
            </a:rPr>
            <a:t>年度に</a:t>
          </a:r>
          <a:r>
            <a:rPr lang="ja-JP" altLang="en-US" sz="1100">
              <a:solidFill>
                <a:sysClr val="windowText" lastClr="000000"/>
              </a:solidFill>
              <a:latin typeface="+mn-ea"/>
              <a:ea typeface="+mn-ea"/>
              <a:cs typeface="+mn-cs"/>
            </a:rPr>
            <a:t>発行した</a:t>
          </a:r>
          <a:r>
            <a:rPr lang="ja-JP" altLang="ja-JP" sz="1100" b="0" i="0" baseline="0">
              <a:solidFill>
                <a:sysClr val="windowText" lastClr="000000"/>
              </a:solidFill>
              <a:latin typeface="+mn-ea"/>
              <a:ea typeface="+mn-ea"/>
              <a:cs typeface="+mn-cs"/>
            </a:rPr>
            <a:t>第三セクター等改革推進債</a:t>
          </a:r>
          <a:r>
            <a:rPr lang="ja-JP" altLang="en-US" sz="1100" b="0" i="0" baseline="0">
              <a:solidFill>
                <a:sysClr val="windowText" lastClr="000000"/>
              </a:solidFill>
              <a:latin typeface="+mn-ea"/>
              <a:ea typeface="+mn-ea"/>
              <a:cs typeface="+mn-cs"/>
            </a:rPr>
            <a:t>の町債</a:t>
          </a:r>
          <a:r>
            <a:rPr lang="ja-JP" altLang="ja-JP" sz="1100">
              <a:solidFill>
                <a:sysClr val="windowText" lastClr="000000"/>
              </a:solidFill>
              <a:latin typeface="+mn-ea"/>
              <a:ea typeface="+mn-ea"/>
              <a:cs typeface="+mn-cs"/>
            </a:rPr>
            <a:t>償還が開始する平成</a:t>
          </a:r>
          <a:r>
            <a:rPr lang="en-US" altLang="ja-JP" sz="1100">
              <a:solidFill>
                <a:sysClr val="windowText" lastClr="000000"/>
              </a:solidFill>
              <a:latin typeface="+mn-ea"/>
              <a:ea typeface="+mn-ea"/>
              <a:cs typeface="+mn-cs"/>
            </a:rPr>
            <a:t>26</a:t>
          </a:r>
          <a:r>
            <a:rPr lang="ja-JP" altLang="ja-JP" sz="1100">
              <a:solidFill>
                <a:sysClr val="windowText" lastClr="000000"/>
              </a:solidFill>
              <a:latin typeface="+mn-ea"/>
              <a:ea typeface="+mn-ea"/>
              <a:cs typeface="+mn-cs"/>
            </a:rPr>
            <a:t>年度</a:t>
          </a:r>
          <a:r>
            <a:rPr lang="ja-JP" altLang="en-US" sz="1100">
              <a:solidFill>
                <a:sysClr val="windowText" lastClr="000000"/>
              </a:solidFill>
              <a:latin typeface="+mn-ea"/>
              <a:ea typeface="+mn-ea"/>
              <a:cs typeface="+mn-cs"/>
            </a:rPr>
            <a:t>では、実質公債費比率は前年同率の</a:t>
          </a:r>
          <a:r>
            <a:rPr lang="en-US" altLang="ja-JP" sz="1100">
              <a:solidFill>
                <a:sysClr val="windowText" lastClr="000000"/>
              </a:solidFill>
              <a:latin typeface="+mn-ea"/>
              <a:ea typeface="+mn-ea"/>
              <a:cs typeface="+mn-cs"/>
            </a:rPr>
            <a:t>15.5</a:t>
          </a:r>
          <a:r>
            <a:rPr lang="ja-JP" altLang="en-US" sz="1100">
              <a:solidFill>
                <a:sysClr val="windowText" lastClr="000000"/>
              </a:solidFill>
              <a:latin typeface="+mn-ea"/>
              <a:ea typeface="+mn-ea"/>
              <a:cs typeface="+mn-cs"/>
            </a:rPr>
            <a:t>％となった。</a:t>
          </a:r>
          <a:endParaRPr lang="en-US" altLang="ja-JP" sz="1100">
            <a:solidFill>
              <a:sysClr val="windowText" lastClr="000000"/>
            </a:solidFill>
            <a:latin typeface="+mn-ea"/>
            <a:ea typeface="+mn-ea"/>
            <a:cs typeface="+mn-cs"/>
          </a:endParaRPr>
        </a:p>
        <a:p>
          <a:pPr rtl="0">
            <a:lnSpc>
              <a:spcPts val="1200"/>
            </a:lnSpc>
          </a:pPr>
          <a:r>
            <a:rPr lang="ja-JP" altLang="en-US" sz="1100">
              <a:solidFill>
                <a:sysClr val="windowText" lastClr="000000"/>
              </a:solidFill>
              <a:latin typeface="+mn-ea"/>
              <a:ea typeface="+mn-ea"/>
              <a:cs typeface="+mn-cs"/>
            </a:rPr>
            <a:t>　</a:t>
          </a:r>
          <a:r>
            <a:rPr lang="ja-JP" altLang="ja-JP" sz="1100">
              <a:solidFill>
                <a:schemeClr val="dk1"/>
              </a:solidFill>
              <a:latin typeface="+mn-ea"/>
              <a:ea typeface="+mn-ea"/>
              <a:cs typeface="+mn-cs"/>
            </a:rPr>
            <a:t>今後</a:t>
          </a:r>
          <a:r>
            <a:rPr lang="ja-JP" altLang="en-US" sz="1100">
              <a:solidFill>
                <a:schemeClr val="dk1"/>
              </a:solidFill>
              <a:latin typeface="+mn-ea"/>
              <a:ea typeface="+mn-ea"/>
              <a:cs typeface="+mn-cs"/>
            </a:rPr>
            <a:t>も、</a:t>
          </a:r>
          <a:r>
            <a:rPr lang="ja-JP" altLang="ja-JP" sz="1100">
              <a:solidFill>
                <a:schemeClr val="dk1"/>
              </a:solidFill>
              <a:latin typeface="+mn-ea"/>
              <a:ea typeface="+mn-ea"/>
              <a:cs typeface="+mn-cs"/>
            </a:rPr>
            <a:t>しばらくは増加が予想されるが、</a:t>
          </a:r>
          <a:r>
            <a:rPr lang="ja-JP" altLang="ja-JP" sz="1100" b="0" i="0" baseline="0">
              <a:solidFill>
                <a:schemeClr val="dk1"/>
              </a:solidFill>
              <a:latin typeface="+mn-ea"/>
              <a:ea typeface="+mn-ea"/>
              <a:cs typeface="+mn-cs"/>
            </a:rPr>
            <a:t>新規地方債発行の抑制等により償還額を縮減し、</a:t>
          </a:r>
          <a:r>
            <a:rPr lang="ja-JP" altLang="en-US" sz="1100" b="0" i="0" baseline="0">
              <a:solidFill>
                <a:schemeClr val="dk1"/>
              </a:solidFill>
              <a:latin typeface="+mn-ea"/>
              <a:ea typeface="+mn-ea"/>
              <a:cs typeface="+mn-cs"/>
            </a:rPr>
            <a:t>比率の減少</a:t>
          </a:r>
          <a:r>
            <a:rPr lang="ja-JP" altLang="ja-JP" sz="1100" b="0" i="0" baseline="0">
              <a:solidFill>
                <a:schemeClr val="dk1"/>
              </a:solidFill>
              <a:latin typeface="+mn-ea"/>
              <a:ea typeface="+mn-ea"/>
              <a:cs typeface="+mn-cs"/>
            </a:rPr>
            <a:t>に努める。</a:t>
          </a:r>
          <a:endParaRPr lang="ja-JP" altLang="ja-JP" sz="1100">
            <a:solidFill>
              <a:sysClr val="windowText" lastClr="000000"/>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55033</xdr:rowOff>
    </xdr:from>
    <xdr:to>
      <xdr:col>24</xdr:col>
      <xdr:colOff>558800</xdr:colOff>
      <xdr:row>43</xdr:row>
      <xdr:rowOff>55033</xdr:rowOff>
    </xdr:to>
    <xdr:cxnSp macro="">
      <xdr:nvCxnSpPr>
        <xdr:cNvPr id="377" name="直線コネクタ 376"/>
        <xdr:cNvCxnSpPr/>
      </xdr:nvCxnSpPr>
      <xdr:spPr>
        <a:xfrm>
          <a:off x="16179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43</xdr:row>
      <xdr:rowOff>55033</xdr:rowOff>
    </xdr:from>
    <xdr:to>
      <xdr:col>23</xdr:col>
      <xdr:colOff>406400</xdr:colOff>
      <xdr:row>43</xdr:row>
      <xdr:rowOff>151554</xdr:rowOff>
    </xdr:to>
    <xdr:cxnSp macro="">
      <xdr:nvCxnSpPr>
        <xdr:cNvPr id="380" name="直線コネクタ 379"/>
        <xdr:cNvCxnSpPr/>
      </xdr:nvCxnSpPr>
      <xdr:spPr>
        <a:xfrm flipV="1">
          <a:off x="15290800" y="74273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151554</xdr:rowOff>
    </xdr:from>
    <xdr:to>
      <xdr:col>22</xdr:col>
      <xdr:colOff>203200</xdr:colOff>
      <xdr:row>44</xdr:row>
      <xdr:rowOff>68580</xdr:rowOff>
    </xdr:to>
    <xdr:cxnSp macro="">
      <xdr:nvCxnSpPr>
        <xdr:cNvPr id="383" name="直線コネクタ 382"/>
        <xdr:cNvCxnSpPr/>
      </xdr:nvCxnSpPr>
      <xdr:spPr>
        <a:xfrm flipV="1">
          <a:off x="14401800" y="752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76623</xdr:rowOff>
    </xdr:to>
    <xdr:cxnSp macro="">
      <xdr:nvCxnSpPr>
        <xdr:cNvPr id="386" name="直線コネクタ 385"/>
        <xdr:cNvCxnSpPr/>
      </xdr:nvCxnSpPr>
      <xdr:spPr>
        <a:xfrm flipV="1">
          <a:off x="13512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396" name="円/楕円 395"/>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42</xdr:row>
      <xdr:rowOff>147760</xdr:rowOff>
    </xdr:from>
    <xdr:ext cx="762000" cy="259045"/>
    <xdr:sp macro="" textlink="">
      <xdr:nvSpPr>
        <xdr:cNvPr id="397"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398" name="円/楕円 397"/>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43</xdr:row>
      <xdr:rowOff>90610</xdr:rowOff>
    </xdr:from>
    <xdr:ext cx="736600" cy="259045"/>
    <xdr:sp macro="" textlink="">
      <xdr:nvSpPr>
        <xdr:cNvPr id="399" name="テキスト ボックス 398"/>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100754</xdr:rowOff>
    </xdr:from>
    <xdr:to>
      <xdr:col>22</xdr:col>
      <xdr:colOff>254000</xdr:colOff>
      <xdr:row>44</xdr:row>
      <xdr:rowOff>30904</xdr:rowOff>
    </xdr:to>
    <xdr:sp macro="" textlink="">
      <xdr:nvSpPr>
        <xdr:cNvPr id="400" name="円/楕円 399"/>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44</xdr:row>
      <xdr:rowOff>15681</xdr:rowOff>
    </xdr:from>
    <xdr:ext cx="762000" cy="259045"/>
    <xdr:sp macro="" textlink="">
      <xdr:nvSpPr>
        <xdr:cNvPr id="401" name="テキスト ボックス 400"/>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2" name="円/楕円 401"/>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44</xdr:row>
      <xdr:rowOff>104157</xdr:rowOff>
    </xdr:from>
    <xdr:ext cx="762000" cy="259045"/>
    <xdr:sp macro="" textlink="">
      <xdr:nvSpPr>
        <xdr:cNvPr id="403" name="テキスト ボックス 402"/>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404" name="円/楕円 403"/>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112200</xdr:rowOff>
    </xdr:from>
    <xdr:ext cx="762000" cy="259045"/>
    <xdr:sp macro="" textlink="">
      <xdr:nvSpPr>
        <xdr:cNvPr id="405" name="テキスト ボックス 404"/>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lang="ja-JP" altLang="ja-JP" sz="1300" b="0" i="0" baseline="0">
              <a:solidFill>
                <a:srgbClr val="0000FF"/>
              </a:solidFill>
              <a:latin typeface="+mn-ea"/>
              <a:ea typeface="+mn-ea"/>
              <a:cs typeface="+mn-cs"/>
            </a:rPr>
            <a:t>　</a:t>
          </a:r>
          <a:r>
            <a:rPr lang="ja-JP" altLang="ja-JP" sz="1300" b="0" i="0" baseline="0">
              <a:solidFill>
                <a:sysClr val="windowText" lastClr="000000"/>
              </a:solidFill>
              <a:latin typeface="+mn-ea"/>
              <a:ea typeface="+mn-ea"/>
              <a:cs typeface="+mn-cs"/>
            </a:rPr>
            <a:t>平成元年度以降</a:t>
          </a:r>
          <a:r>
            <a:rPr lang="ja-JP" altLang="en-US" sz="1300" b="0" i="0" baseline="0">
              <a:solidFill>
                <a:sysClr val="windowText" lastClr="000000"/>
              </a:solidFill>
              <a:latin typeface="+mn-ea"/>
              <a:ea typeface="+mn-ea"/>
              <a:cs typeface="+mn-cs"/>
            </a:rPr>
            <a:t>、</a:t>
          </a:r>
          <a:r>
            <a:rPr lang="ja-JP" altLang="ja-JP" sz="1300">
              <a:solidFill>
                <a:sysClr val="windowText" lastClr="000000"/>
              </a:solidFill>
              <a:latin typeface="+mn-ea"/>
              <a:ea typeface="+mn-ea"/>
              <a:cs typeface="+mn-cs"/>
            </a:rPr>
            <a:t>町の将来を見越した社会資本整備を計画的に進め、事業の財源とし</a:t>
          </a:r>
          <a:r>
            <a:rPr lang="ja-JP" altLang="en-US" sz="1300">
              <a:solidFill>
                <a:sysClr val="windowText" lastClr="000000"/>
              </a:solidFill>
              <a:latin typeface="+mn-ea"/>
              <a:ea typeface="+mn-ea"/>
              <a:cs typeface="+mn-cs"/>
            </a:rPr>
            <a:t>てき</a:t>
          </a:r>
          <a:r>
            <a:rPr lang="ja-JP" altLang="ja-JP" sz="1300">
              <a:solidFill>
                <a:sysClr val="windowText" lastClr="000000"/>
              </a:solidFill>
              <a:latin typeface="+mn-ea"/>
              <a:ea typeface="+mn-ea"/>
              <a:cs typeface="+mn-cs"/>
            </a:rPr>
            <a:t>た地方債や、</a:t>
          </a:r>
          <a:r>
            <a:rPr lang="ja-JP" altLang="en-US" sz="1300">
              <a:solidFill>
                <a:sysClr val="windowText" lastClr="000000"/>
              </a:solidFill>
              <a:latin typeface="+mn-ea"/>
              <a:ea typeface="+mn-ea"/>
              <a:cs typeface="+mn-cs"/>
            </a:rPr>
            <a:t>平成</a:t>
          </a:r>
          <a:r>
            <a:rPr lang="en-US" altLang="ja-JP" sz="1300">
              <a:solidFill>
                <a:sysClr val="windowText" lastClr="000000"/>
              </a:solidFill>
              <a:latin typeface="+mn-ea"/>
              <a:ea typeface="+mn-ea"/>
              <a:cs typeface="+mn-cs"/>
            </a:rPr>
            <a:t>25</a:t>
          </a:r>
          <a:r>
            <a:rPr lang="ja-JP" altLang="ja-JP" sz="1300">
              <a:solidFill>
                <a:sysClr val="windowText" lastClr="000000"/>
              </a:solidFill>
              <a:latin typeface="+mn-ea"/>
              <a:ea typeface="+mn-ea"/>
              <a:cs typeface="+mn-cs"/>
            </a:rPr>
            <a:t>年度</a:t>
          </a:r>
          <a:r>
            <a:rPr lang="ja-JP" altLang="en-US" sz="1300">
              <a:solidFill>
                <a:sysClr val="windowText" lastClr="000000"/>
              </a:solidFill>
              <a:latin typeface="+mn-ea"/>
              <a:ea typeface="+mn-ea"/>
              <a:cs typeface="+mn-cs"/>
            </a:rPr>
            <a:t>に発行した、</a:t>
          </a:r>
          <a:r>
            <a:rPr lang="ja-JP" altLang="ja-JP" sz="1300" b="0" i="0" baseline="0">
              <a:solidFill>
                <a:sysClr val="windowText" lastClr="000000"/>
              </a:solidFill>
              <a:latin typeface="+mn-lt"/>
              <a:ea typeface="+mn-ea"/>
              <a:cs typeface="+mn-cs"/>
            </a:rPr>
            <a:t>第三セクター等改革推進債</a:t>
          </a:r>
          <a:r>
            <a:rPr lang="ja-JP" altLang="en-US" sz="1300" b="0" i="0" baseline="0">
              <a:solidFill>
                <a:sysClr val="windowText" lastClr="000000"/>
              </a:solidFill>
              <a:latin typeface="+mn-lt"/>
              <a:ea typeface="+mn-ea"/>
              <a:cs typeface="+mn-cs"/>
            </a:rPr>
            <a:t>の</a:t>
          </a:r>
          <a:r>
            <a:rPr lang="ja-JP" altLang="ja-JP" sz="1300">
              <a:solidFill>
                <a:sysClr val="windowText" lastClr="000000"/>
              </a:solidFill>
              <a:latin typeface="+mn-ea"/>
              <a:ea typeface="+mn-ea"/>
              <a:cs typeface="+mn-cs"/>
            </a:rPr>
            <a:t>残高</a:t>
          </a:r>
          <a:r>
            <a:rPr lang="ja-JP" altLang="en-US" sz="1300">
              <a:solidFill>
                <a:sysClr val="windowText" lastClr="000000"/>
              </a:solidFill>
              <a:latin typeface="+mn-ea"/>
              <a:ea typeface="+mn-ea"/>
              <a:cs typeface="+mn-cs"/>
            </a:rPr>
            <a:t>等</a:t>
          </a:r>
          <a:r>
            <a:rPr lang="ja-JP" altLang="ja-JP" sz="1300">
              <a:solidFill>
                <a:sysClr val="windowText" lastClr="000000"/>
              </a:solidFill>
              <a:latin typeface="+mn-ea"/>
              <a:ea typeface="+mn-ea"/>
              <a:cs typeface="+mn-cs"/>
            </a:rPr>
            <a:t>が累積していることが、</a:t>
          </a:r>
          <a:r>
            <a:rPr lang="ja-JP" altLang="ja-JP" sz="1300" b="0" i="0" baseline="0">
              <a:solidFill>
                <a:sysClr val="windowText" lastClr="000000"/>
              </a:solidFill>
              <a:latin typeface="+mn-ea"/>
              <a:ea typeface="+mn-ea"/>
              <a:cs typeface="+mn-cs"/>
            </a:rPr>
            <a:t>類似団体</a:t>
          </a:r>
          <a:r>
            <a:rPr lang="ja-JP" altLang="en-US" sz="1300" b="0" i="0" baseline="0">
              <a:solidFill>
                <a:sysClr val="windowText" lastClr="000000"/>
              </a:solidFill>
              <a:latin typeface="+mn-ea"/>
              <a:ea typeface="+mn-ea"/>
              <a:cs typeface="+mn-cs"/>
            </a:rPr>
            <a:t>平均</a:t>
          </a:r>
          <a:r>
            <a:rPr lang="ja-JP" altLang="ja-JP" sz="1300" b="0" i="0" baseline="0">
              <a:solidFill>
                <a:sysClr val="windowText" lastClr="000000"/>
              </a:solidFill>
              <a:latin typeface="+mn-ea"/>
              <a:ea typeface="+mn-ea"/>
              <a:cs typeface="+mn-cs"/>
            </a:rPr>
            <a:t>と比較して大幅に上回る</a:t>
          </a:r>
          <a:r>
            <a:rPr lang="ja-JP" altLang="en-US" sz="1300" b="0" i="0" baseline="0">
              <a:solidFill>
                <a:sysClr val="windowText" lastClr="000000"/>
              </a:solidFill>
              <a:latin typeface="+mn-ea"/>
              <a:ea typeface="+mn-ea"/>
              <a:cs typeface="+mn-cs"/>
            </a:rPr>
            <a:t>要因となっている。</a:t>
          </a:r>
          <a:endParaRPr lang="en-US" altLang="ja-JP" sz="1300" b="0" i="0" baseline="0">
            <a:solidFill>
              <a:sysClr val="windowText" lastClr="000000"/>
            </a:solidFill>
            <a:latin typeface="+mn-ea"/>
            <a:ea typeface="+mn-ea"/>
            <a:cs typeface="+mn-cs"/>
          </a:endParaRPr>
        </a:p>
        <a:p>
          <a:r>
            <a:rPr lang="ja-JP" altLang="en-US" sz="1300" b="0" i="0" baseline="0">
              <a:solidFill>
                <a:sysClr val="windowText" lastClr="000000"/>
              </a:solidFill>
              <a:latin typeface="+mn-ea"/>
              <a:ea typeface="+mn-ea"/>
              <a:cs typeface="+mn-cs"/>
            </a:rPr>
            <a:t>　</a:t>
          </a:r>
          <a:r>
            <a:rPr lang="ja-JP" altLang="ja-JP" sz="1300" b="0" i="0" baseline="0">
              <a:solidFill>
                <a:sysClr val="windowText" lastClr="000000"/>
              </a:solidFill>
              <a:latin typeface="+mn-ea"/>
              <a:ea typeface="+mn-ea"/>
              <a:cs typeface="+mn-cs"/>
            </a:rPr>
            <a:t>しかし、本町では早期に社会基盤整備に着手したため、今後は毎年減少していくことが見込まれる。</a:t>
          </a:r>
          <a:endParaRPr lang="ja-JP" altLang="ja-JP" sz="1400">
            <a:solidFill>
              <a:sysClr val="windowText" lastClr="000000"/>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38329</xdr:rowOff>
    </xdr:from>
    <xdr:to>
      <xdr:col>24</xdr:col>
      <xdr:colOff>558800</xdr:colOff>
      <xdr:row>21</xdr:row>
      <xdr:rowOff>78867</xdr:rowOff>
    </xdr:to>
    <xdr:cxnSp macro="">
      <xdr:nvCxnSpPr>
        <xdr:cNvPr id="437" name="直線コネクタ 436"/>
        <xdr:cNvCxnSpPr/>
      </xdr:nvCxnSpPr>
      <xdr:spPr>
        <a:xfrm flipV="1">
          <a:off x="16179800" y="3638779"/>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21</xdr:row>
      <xdr:rowOff>52806</xdr:rowOff>
    </xdr:from>
    <xdr:to>
      <xdr:col>23</xdr:col>
      <xdr:colOff>406400</xdr:colOff>
      <xdr:row>21</xdr:row>
      <xdr:rowOff>78867</xdr:rowOff>
    </xdr:to>
    <xdr:cxnSp macro="">
      <xdr:nvCxnSpPr>
        <xdr:cNvPr id="440" name="直線コネクタ 439"/>
        <xdr:cNvCxnSpPr/>
      </xdr:nvCxnSpPr>
      <xdr:spPr>
        <a:xfrm>
          <a:off x="15290800" y="365325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52806</xdr:rowOff>
    </xdr:from>
    <xdr:to>
      <xdr:col>22</xdr:col>
      <xdr:colOff>203200</xdr:colOff>
      <xdr:row>21</xdr:row>
      <xdr:rowOff>75489</xdr:rowOff>
    </xdr:to>
    <xdr:cxnSp macro="">
      <xdr:nvCxnSpPr>
        <xdr:cNvPr id="443" name="直線コネクタ 442"/>
        <xdr:cNvCxnSpPr/>
      </xdr:nvCxnSpPr>
      <xdr:spPr>
        <a:xfrm flipV="1">
          <a:off x="14401800" y="3653256"/>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75489</xdr:rowOff>
    </xdr:from>
    <xdr:to>
      <xdr:col>21</xdr:col>
      <xdr:colOff>0</xdr:colOff>
      <xdr:row>21</xdr:row>
      <xdr:rowOff>94310</xdr:rowOff>
    </xdr:to>
    <xdr:cxnSp macro="">
      <xdr:nvCxnSpPr>
        <xdr:cNvPr id="446" name="直線コネクタ 445"/>
        <xdr:cNvCxnSpPr/>
      </xdr:nvCxnSpPr>
      <xdr:spPr>
        <a:xfrm flipV="1">
          <a:off x="13512800" y="367593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106697</xdr:rowOff>
    </xdr:from>
    <xdr:ext cx="762000" cy="259045"/>
    <xdr:sp macro="" textlink="">
      <xdr:nvSpPr>
        <xdr:cNvPr id="450" name="テキスト ボックス 449"/>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158979</xdr:rowOff>
    </xdr:from>
    <xdr:to>
      <xdr:col>24</xdr:col>
      <xdr:colOff>609600</xdr:colOff>
      <xdr:row>21</xdr:row>
      <xdr:rowOff>89129</xdr:rowOff>
    </xdr:to>
    <xdr:sp macro="" textlink="">
      <xdr:nvSpPr>
        <xdr:cNvPr id="456" name="円/楕円 455"/>
        <xdr:cNvSpPr/>
      </xdr:nvSpPr>
      <xdr:spPr>
        <a:xfrm>
          <a:off x="16967200" y="35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20</xdr:row>
      <xdr:rowOff>54856</xdr:rowOff>
    </xdr:from>
    <xdr:ext cx="762000" cy="259045"/>
    <xdr:sp macro="" textlink="">
      <xdr:nvSpPr>
        <xdr:cNvPr id="457" name="将来負担の状況該当値テキスト"/>
        <xdr:cNvSpPr txBox="1"/>
      </xdr:nvSpPr>
      <xdr:spPr>
        <a:xfrm>
          <a:off x="17106900" y="34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28067</xdr:rowOff>
    </xdr:from>
    <xdr:to>
      <xdr:col>23</xdr:col>
      <xdr:colOff>457200</xdr:colOff>
      <xdr:row>21</xdr:row>
      <xdr:rowOff>129667</xdr:rowOff>
    </xdr:to>
    <xdr:sp macro="" textlink="">
      <xdr:nvSpPr>
        <xdr:cNvPr id="458" name="円/楕円 457"/>
        <xdr:cNvSpPr/>
      </xdr:nvSpPr>
      <xdr:spPr>
        <a:xfrm>
          <a:off x="16129000" y="3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21</xdr:row>
      <xdr:rowOff>114444</xdr:rowOff>
    </xdr:from>
    <xdr:ext cx="736600" cy="259045"/>
    <xdr:sp macro="" textlink="">
      <xdr:nvSpPr>
        <xdr:cNvPr id="459" name="テキスト ボックス 458"/>
        <xdr:cNvSpPr txBox="1"/>
      </xdr:nvSpPr>
      <xdr:spPr>
        <a:xfrm>
          <a:off x="15798800" y="371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2006</xdr:rowOff>
    </xdr:from>
    <xdr:to>
      <xdr:col>22</xdr:col>
      <xdr:colOff>254000</xdr:colOff>
      <xdr:row>21</xdr:row>
      <xdr:rowOff>103606</xdr:rowOff>
    </xdr:to>
    <xdr:sp macro="" textlink="">
      <xdr:nvSpPr>
        <xdr:cNvPr id="460" name="円/楕円 459"/>
        <xdr:cNvSpPr/>
      </xdr:nvSpPr>
      <xdr:spPr>
        <a:xfrm>
          <a:off x="15240000" y="3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21</xdr:row>
      <xdr:rowOff>88383</xdr:rowOff>
    </xdr:from>
    <xdr:ext cx="762000" cy="259045"/>
    <xdr:sp macro="" textlink="">
      <xdr:nvSpPr>
        <xdr:cNvPr id="461" name="テキスト ボックス 460"/>
        <xdr:cNvSpPr txBox="1"/>
      </xdr:nvSpPr>
      <xdr:spPr>
        <a:xfrm>
          <a:off x="14909800" y="368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24689</xdr:rowOff>
    </xdr:from>
    <xdr:to>
      <xdr:col>21</xdr:col>
      <xdr:colOff>50800</xdr:colOff>
      <xdr:row>21</xdr:row>
      <xdr:rowOff>126289</xdr:rowOff>
    </xdr:to>
    <xdr:sp macro="" textlink="">
      <xdr:nvSpPr>
        <xdr:cNvPr id="462" name="円/楕円 461"/>
        <xdr:cNvSpPr/>
      </xdr:nvSpPr>
      <xdr:spPr>
        <a:xfrm>
          <a:off x="14351000" y="3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21</xdr:row>
      <xdr:rowOff>111066</xdr:rowOff>
    </xdr:from>
    <xdr:ext cx="762000" cy="259045"/>
    <xdr:sp macro="" textlink="">
      <xdr:nvSpPr>
        <xdr:cNvPr id="463" name="テキスト ボックス 462"/>
        <xdr:cNvSpPr txBox="1"/>
      </xdr:nvSpPr>
      <xdr:spPr>
        <a:xfrm>
          <a:off x="14020800" y="3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43510</xdr:rowOff>
    </xdr:from>
    <xdr:to>
      <xdr:col>19</xdr:col>
      <xdr:colOff>533400</xdr:colOff>
      <xdr:row>21</xdr:row>
      <xdr:rowOff>145110</xdr:rowOff>
    </xdr:to>
    <xdr:sp macro="" textlink="">
      <xdr:nvSpPr>
        <xdr:cNvPr id="464" name="円/楕円 463"/>
        <xdr:cNvSpPr/>
      </xdr:nvSpPr>
      <xdr:spPr>
        <a:xfrm>
          <a:off x="13462000" y="36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21</xdr:row>
      <xdr:rowOff>129887</xdr:rowOff>
    </xdr:from>
    <xdr:ext cx="762000" cy="259045"/>
    <xdr:sp macro="" textlink="">
      <xdr:nvSpPr>
        <xdr:cNvPr id="465" name="テキスト ボックス 464"/>
        <xdr:cNvSpPr txBox="1"/>
      </xdr:nvSpPr>
      <xdr:spPr>
        <a:xfrm>
          <a:off x="13131800" y="37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18,599
18,507
8.23
6,473,334
6,365,293
107,310
4,466,836
13,145,991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15.5
246.1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500"/>
            </a:lnSpc>
          </a:pPr>
          <a:r>
            <a:rPr lang="ja-JP" altLang="ja-JP" sz="1300" b="0" i="0" baseline="0">
              <a:solidFill>
                <a:sysClr val="windowText" lastClr="000000"/>
              </a:solidFill>
              <a:latin typeface="+mn-ea"/>
              <a:ea typeface="+mn-ea"/>
              <a:cs typeface="+mn-cs"/>
            </a:rPr>
            <a:t>　積極的に早期退職者を募り、欠員補充を停止するなど人件費の削減に努めてきた結果、比率は減少傾向にあったが、年々退職者が多くなっていることから退職手当組合の負担率も急増し、比率は平成</a:t>
          </a:r>
          <a:r>
            <a:rPr lang="en-US" altLang="ja-JP" sz="1300" b="0" i="0" baseline="0">
              <a:solidFill>
                <a:sysClr val="windowText" lastClr="000000"/>
              </a:solidFill>
              <a:latin typeface="+mn-ea"/>
              <a:ea typeface="+mn-ea"/>
              <a:cs typeface="+mn-cs"/>
            </a:rPr>
            <a:t>23</a:t>
          </a:r>
          <a:r>
            <a:rPr lang="ja-JP" altLang="ja-JP" sz="1300" b="0" i="0" baseline="0">
              <a:solidFill>
                <a:sysClr val="windowText" lastClr="000000"/>
              </a:solidFill>
              <a:latin typeface="+mn-ea"/>
              <a:ea typeface="+mn-ea"/>
              <a:cs typeface="+mn-cs"/>
            </a:rPr>
            <a:t>年度</a:t>
          </a:r>
          <a:r>
            <a:rPr lang="ja-JP" altLang="en-US" sz="1300" b="0" i="0" baseline="0">
              <a:solidFill>
                <a:sysClr val="windowText" lastClr="000000"/>
              </a:solidFill>
              <a:latin typeface="+mn-ea"/>
              <a:ea typeface="+mn-ea"/>
              <a:cs typeface="+mn-cs"/>
            </a:rPr>
            <a:t>に</a:t>
          </a:r>
          <a:r>
            <a:rPr lang="ja-JP" altLang="ja-JP" sz="1300" b="0" i="0" baseline="0">
              <a:solidFill>
                <a:sysClr val="windowText" lastClr="000000"/>
              </a:solidFill>
              <a:latin typeface="+mn-ea"/>
              <a:ea typeface="+mn-ea"/>
              <a:cs typeface="+mn-cs"/>
            </a:rPr>
            <a:t>増加</a:t>
          </a:r>
          <a:r>
            <a:rPr lang="ja-JP" altLang="en-US" sz="1300" b="0" i="0" baseline="0">
              <a:solidFill>
                <a:sysClr val="windowText" lastClr="000000"/>
              </a:solidFill>
              <a:latin typeface="+mn-ea"/>
              <a:ea typeface="+mn-ea"/>
              <a:cs typeface="+mn-cs"/>
            </a:rPr>
            <a:t>したが、現在は減少傾向となっている。</a:t>
          </a:r>
          <a:endParaRPr lang="en-US" altLang="ja-JP" sz="1300" b="0" i="0" baseline="0">
            <a:solidFill>
              <a:sysClr val="windowText" lastClr="000000"/>
            </a:solidFill>
            <a:latin typeface="+mn-ea"/>
            <a:ea typeface="+mn-ea"/>
            <a:cs typeface="+mn-cs"/>
          </a:endParaRPr>
        </a:p>
        <a:p>
          <a:pPr rtl="0" fontAlgn="base">
            <a:lnSpc>
              <a:spcPts val="1500"/>
            </a:lnSpc>
          </a:pPr>
          <a:r>
            <a:rPr lang="ja-JP" altLang="en-US" sz="1300" b="0" i="0" baseline="0">
              <a:solidFill>
                <a:sysClr val="windowText" lastClr="000000"/>
              </a:solidFill>
              <a:latin typeface="+mn-ea"/>
              <a:ea typeface="+mn-ea"/>
              <a:cs typeface="+mn-cs"/>
            </a:rPr>
            <a:t>　</a:t>
          </a:r>
          <a:r>
            <a:rPr lang="ja-JP" altLang="ja-JP" sz="1300" b="0" i="0" baseline="0">
              <a:solidFill>
                <a:sysClr val="windowText" lastClr="000000"/>
              </a:solidFill>
              <a:latin typeface="+mn-ea"/>
              <a:ea typeface="+mn-ea"/>
              <a:cs typeface="+mn-cs"/>
            </a:rPr>
            <a:t>今後も削減目標を定め定員の適正化を図る。</a:t>
          </a:r>
          <a:endParaRPr lang="ja-JP" altLang="ja-JP" sz="1300">
            <a:solidFill>
              <a:sysClr val="windowText" lastClr="000000"/>
            </a:solidFill>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163576</xdr:rowOff>
    </xdr:from>
    <xdr:to>
      <xdr:col>7</xdr:col>
      <xdr:colOff>15875</xdr:colOff>
      <xdr:row>39</xdr:row>
      <xdr:rowOff>33274</xdr:rowOff>
    </xdr:to>
    <xdr:cxnSp macro="">
      <xdr:nvCxnSpPr>
        <xdr:cNvPr id="62" name="直線コネクタ 61"/>
        <xdr:cNvCxnSpPr/>
      </xdr:nvCxnSpPr>
      <xdr:spPr>
        <a:xfrm flipV="1">
          <a:off x="3987800" y="6678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39</xdr:row>
      <xdr:rowOff>33274</xdr:rowOff>
    </xdr:from>
    <xdr:to>
      <xdr:col>5</xdr:col>
      <xdr:colOff>549275</xdr:colOff>
      <xdr:row>39</xdr:row>
      <xdr:rowOff>92710</xdr:rowOff>
    </xdr:to>
    <xdr:cxnSp macro="">
      <xdr:nvCxnSpPr>
        <xdr:cNvPr id="65" name="直線コネクタ 64"/>
        <xdr:cNvCxnSpPr/>
      </xdr:nvCxnSpPr>
      <xdr:spPr>
        <a:xfrm flipV="1">
          <a:off x="3098800" y="67198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51562</xdr:rowOff>
    </xdr:from>
    <xdr:to>
      <xdr:col>4</xdr:col>
      <xdr:colOff>346075</xdr:colOff>
      <xdr:row>39</xdr:row>
      <xdr:rowOff>92710</xdr:rowOff>
    </xdr:to>
    <xdr:cxnSp macro="">
      <xdr:nvCxnSpPr>
        <xdr:cNvPr id="68" name="直線コネクタ 67"/>
        <xdr:cNvCxnSpPr/>
      </xdr:nvCxnSpPr>
      <xdr:spPr>
        <a:xfrm>
          <a:off x="2209800" y="6738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5842</xdr:rowOff>
    </xdr:from>
    <xdr:to>
      <xdr:col>3</xdr:col>
      <xdr:colOff>142875</xdr:colOff>
      <xdr:row>39</xdr:row>
      <xdr:rowOff>51562</xdr:rowOff>
    </xdr:to>
    <xdr:cxnSp macro="">
      <xdr:nvCxnSpPr>
        <xdr:cNvPr id="71" name="直線コネクタ 70"/>
        <xdr:cNvCxnSpPr/>
      </xdr:nvCxnSpPr>
      <xdr:spPr>
        <a:xfrm>
          <a:off x="1320800" y="6692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112776</xdr:rowOff>
    </xdr:from>
    <xdr:to>
      <xdr:col>7</xdr:col>
      <xdr:colOff>66675</xdr:colOff>
      <xdr:row>39</xdr:row>
      <xdr:rowOff>42926</xdr:rowOff>
    </xdr:to>
    <xdr:sp macro="" textlink="">
      <xdr:nvSpPr>
        <xdr:cNvPr id="81" name="円/楕円 80"/>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38</xdr:row>
      <xdr:rowOff>84853</xdr:rowOff>
    </xdr:from>
    <xdr:ext cx="762000" cy="259045"/>
    <xdr:sp macro="" textlink="">
      <xdr:nvSpPr>
        <xdr:cNvPr id="82" name="人件費該当値テキスト"/>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153924</xdr:rowOff>
    </xdr:from>
    <xdr:to>
      <xdr:col>5</xdr:col>
      <xdr:colOff>600075</xdr:colOff>
      <xdr:row>39</xdr:row>
      <xdr:rowOff>84074</xdr:rowOff>
    </xdr:to>
    <xdr:sp macro="" textlink="">
      <xdr:nvSpPr>
        <xdr:cNvPr id="83" name="円/楕円 82"/>
        <xdr:cNvSpPr/>
      </xdr:nvSpPr>
      <xdr:spPr>
        <a:xfrm>
          <a:off x="3937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39</xdr:row>
      <xdr:rowOff>68851</xdr:rowOff>
    </xdr:from>
    <xdr:ext cx="736600" cy="259045"/>
    <xdr:sp macro="" textlink="">
      <xdr:nvSpPr>
        <xdr:cNvPr id="84" name="テキスト ボックス 83"/>
        <xdr:cNvSpPr txBox="1"/>
      </xdr:nvSpPr>
      <xdr:spPr>
        <a:xfrm>
          <a:off x="3606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5" name="円/楕円 84"/>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128287</xdr:rowOff>
    </xdr:from>
    <xdr:ext cx="762000" cy="259045"/>
    <xdr:sp macro="" textlink="">
      <xdr:nvSpPr>
        <xdr:cNvPr id="86" name="テキスト ボックス 85"/>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762</xdr:rowOff>
    </xdr:from>
    <xdr:to>
      <xdr:col>3</xdr:col>
      <xdr:colOff>193675</xdr:colOff>
      <xdr:row>39</xdr:row>
      <xdr:rowOff>102362</xdr:rowOff>
    </xdr:to>
    <xdr:sp macro="" textlink="">
      <xdr:nvSpPr>
        <xdr:cNvPr id="87" name="円/楕円 86"/>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87139</xdr:rowOff>
    </xdr:from>
    <xdr:ext cx="762000" cy="259045"/>
    <xdr:sp macro="" textlink="">
      <xdr:nvSpPr>
        <xdr:cNvPr id="88" name="テキスト ボックス 87"/>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126492</xdr:rowOff>
    </xdr:from>
    <xdr:to>
      <xdr:col>1</xdr:col>
      <xdr:colOff>676275</xdr:colOff>
      <xdr:row>39</xdr:row>
      <xdr:rowOff>56642</xdr:rowOff>
    </xdr:to>
    <xdr:sp macro="" textlink="">
      <xdr:nvSpPr>
        <xdr:cNvPr id="89" name="円/楕円 88"/>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41419</xdr:rowOff>
    </xdr:from>
    <xdr:ext cx="762000" cy="259045"/>
    <xdr:sp macro="" textlink="">
      <xdr:nvSpPr>
        <xdr:cNvPr id="90" name="テキスト ボックス 89"/>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latin typeface="+mn-ea"/>
              <a:ea typeface="+mn-ea"/>
              <a:cs typeface="+mn-cs"/>
            </a:rPr>
            <a:t>　平成</a:t>
          </a:r>
          <a:r>
            <a:rPr lang="en-US" altLang="ja-JP" sz="1300" b="0" i="0" baseline="0">
              <a:solidFill>
                <a:schemeClr val="dk1"/>
              </a:solidFill>
              <a:latin typeface="+mn-ea"/>
              <a:ea typeface="+mn-ea"/>
              <a:cs typeface="+mn-cs"/>
            </a:rPr>
            <a:t>17</a:t>
          </a:r>
          <a:r>
            <a:rPr lang="ja-JP" altLang="ja-JP" sz="1300" b="0" i="0" baseline="0">
              <a:solidFill>
                <a:schemeClr val="dk1"/>
              </a:solidFill>
              <a:latin typeface="+mn-ea"/>
              <a:ea typeface="+mn-ea"/>
              <a:cs typeface="+mn-cs"/>
            </a:rPr>
            <a:t>年度から５年にわたり健全化計画に取り組み、平成</a:t>
          </a:r>
          <a:r>
            <a:rPr lang="en-US" altLang="ja-JP" sz="1300" b="0" i="0" baseline="0">
              <a:solidFill>
                <a:schemeClr val="dk1"/>
              </a:solidFill>
              <a:latin typeface="+mn-ea"/>
              <a:ea typeface="+mn-ea"/>
              <a:cs typeface="+mn-cs"/>
            </a:rPr>
            <a:t>17</a:t>
          </a:r>
          <a:r>
            <a:rPr lang="ja-JP" altLang="ja-JP" sz="1300" b="0" i="0" baseline="0">
              <a:solidFill>
                <a:schemeClr val="dk1"/>
              </a:solidFill>
              <a:latin typeface="+mn-ea"/>
              <a:ea typeface="+mn-ea"/>
              <a:cs typeface="+mn-cs"/>
            </a:rPr>
            <a:t>年度で一度は類似団体平均を下回ったが、それ以降は若干上回っている。公共施設の維持管理費が増加しており、施設の適正配置、効率的な管理運営により歳出抑制に努めていく。</a:t>
          </a:r>
          <a:endParaRPr lang="ja-JP" altLang="ja-JP" sz="130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6169</xdr:rowOff>
    </xdr:from>
    <xdr:to>
      <xdr:col>24</xdr:col>
      <xdr:colOff>31750</xdr:colOff>
      <xdr:row>16</xdr:row>
      <xdr:rowOff>19231</xdr:rowOff>
    </xdr:to>
    <xdr:cxnSp macro="">
      <xdr:nvCxnSpPr>
        <xdr:cNvPr id="125" name="直線コネクタ 124"/>
        <xdr:cNvCxnSpPr/>
      </xdr:nvCxnSpPr>
      <xdr:spPr>
        <a:xfrm>
          <a:off x="15671800" y="2749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6169</xdr:rowOff>
    </xdr:from>
    <xdr:to>
      <xdr:col>22</xdr:col>
      <xdr:colOff>565150</xdr:colOff>
      <xdr:row>16</xdr:row>
      <xdr:rowOff>19231</xdr:rowOff>
    </xdr:to>
    <xdr:cxnSp macro="">
      <xdr:nvCxnSpPr>
        <xdr:cNvPr id="128" name="直線コネクタ 127"/>
        <xdr:cNvCxnSpPr/>
      </xdr:nvCxnSpPr>
      <xdr:spPr>
        <a:xfrm flipV="1">
          <a:off x="14782800" y="2749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19231</xdr:rowOff>
    </xdr:from>
    <xdr:to>
      <xdr:col>21</xdr:col>
      <xdr:colOff>361950</xdr:colOff>
      <xdr:row>16</xdr:row>
      <xdr:rowOff>38826</xdr:rowOff>
    </xdr:to>
    <xdr:cxnSp macro="">
      <xdr:nvCxnSpPr>
        <xdr:cNvPr id="131" name="直線コネクタ 130"/>
        <xdr:cNvCxnSpPr/>
      </xdr:nvCxnSpPr>
      <xdr:spPr>
        <a:xfrm flipV="1">
          <a:off x="13893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125367</xdr:rowOff>
    </xdr:from>
    <xdr:to>
      <xdr:col>20</xdr:col>
      <xdr:colOff>158750</xdr:colOff>
      <xdr:row>16</xdr:row>
      <xdr:rowOff>38826</xdr:rowOff>
    </xdr:to>
    <xdr:cxnSp macro="">
      <xdr:nvCxnSpPr>
        <xdr:cNvPr id="134" name="直線コネクタ 133"/>
        <xdr:cNvCxnSpPr/>
      </xdr:nvCxnSpPr>
      <xdr:spPr>
        <a:xfrm>
          <a:off x="13004800" y="26971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139881</xdr:rowOff>
    </xdr:from>
    <xdr:to>
      <xdr:col>24</xdr:col>
      <xdr:colOff>82550</xdr:colOff>
      <xdr:row>16</xdr:row>
      <xdr:rowOff>70031</xdr:rowOff>
    </xdr:to>
    <xdr:sp macro="" textlink="">
      <xdr:nvSpPr>
        <xdr:cNvPr id="144" name="円/楕円 143"/>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111958</xdr:rowOff>
    </xdr:from>
    <xdr:ext cx="762000" cy="259045"/>
    <xdr:sp macro="" textlink="">
      <xdr:nvSpPr>
        <xdr:cNvPr id="145" name="物件費該当値テキスト"/>
        <xdr:cNvSpPr txBox="1"/>
      </xdr:nvSpPr>
      <xdr:spPr>
        <a:xfrm>
          <a:off x="16598900" y="26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126819</xdr:rowOff>
    </xdr:from>
    <xdr:to>
      <xdr:col>22</xdr:col>
      <xdr:colOff>615950</xdr:colOff>
      <xdr:row>16</xdr:row>
      <xdr:rowOff>56969</xdr:rowOff>
    </xdr:to>
    <xdr:sp macro="" textlink="">
      <xdr:nvSpPr>
        <xdr:cNvPr id="146" name="円/楕円 145"/>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41746</xdr:rowOff>
    </xdr:from>
    <xdr:ext cx="736600" cy="259045"/>
    <xdr:sp macro="" textlink="">
      <xdr:nvSpPr>
        <xdr:cNvPr id="147" name="テキスト ボックス 146"/>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139881</xdr:rowOff>
    </xdr:from>
    <xdr:to>
      <xdr:col>21</xdr:col>
      <xdr:colOff>412750</xdr:colOff>
      <xdr:row>16</xdr:row>
      <xdr:rowOff>70031</xdr:rowOff>
    </xdr:to>
    <xdr:sp macro="" textlink="">
      <xdr:nvSpPr>
        <xdr:cNvPr id="148" name="円/楕円 147"/>
        <xdr:cNvSpPr/>
      </xdr:nvSpPr>
      <xdr:spPr>
        <a:xfrm>
          <a:off x="14732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54808</xdr:rowOff>
    </xdr:from>
    <xdr:ext cx="762000" cy="259045"/>
    <xdr:sp macro="" textlink="">
      <xdr:nvSpPr>
        <xdr:cNvPr id="149" name="テキスト ボックス 148"/>
        <xdr:cNvSpPr txBox="1"/>
      </xdr:nvSpPr>
      <xdr:spPr>
        <a:xfrm>
          <a:off x="14401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0" name="円/楕円 149"/>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74403</xdr:rowOff>
    </xdr:from>
    <xdr:ext cx="762000" cy="259045"/>
    <xdr:sp macro="" textlink="">
      <xdr:nvSpPr>
        <xdr:cNvPr id="151" name="テキスト ボックス 150"/>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74567</xdr:rowOff>
    </xdr:from>
    <xdr:to>
      <xdr:col>19</xdr:col>
      <xdr:colOff>6350</xdr:colOff>
      <xdr:row>16</xdr:row>
      <xdr:rowOff>4717</xdr:rowOff>
    </xdr:to>
    <xdr:sp macro="" textlink="">
      <xdr:nvSpPr>
        <xdr:cNvPr id="152" name="円/楕円 151"/>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160944</xdr:rowOff>
    </xdr:from>
    <xdr:ext cx="762000" cy="259045"/>
    <xdr:sp macro="" textlink="">
      <xdr:nvSpPr>
        <xdr:cNvPr id="153" name="テキスト ボックス 152"/>
        <xdr:cNvSpPr txBox="1"/>
      </xdr:nvSpPr>
      <xdr:spPr>
        <a:xfrm>
          <a:off x="12623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400"/>
            </a:lnSpc>
          </a:pPr>
          <a:r>
            <a:rPr lang="ja-JP" altLang="ja-JP" sz="1300" b="0" i="0" baseline="0">
              <a:solidFill>
                <a:schemeClr val="dk1"/>
              </a:solidFill>
              <a:latin typeface="+mn-lt"/>
              <a:ea typeface="+mn-ea"/>
              <a:cs typeface="+mn-cs"/>
            </a:rPr>
            <a:t>　扶助費については、増加傾向にあるが健全化計画などにおいて町単独事業の見直しなどを実施したことにより、類似団体平均を下回る結果が続いている。</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53522</xdr:rowOff>
    </xdr:to>
    <xdr:cxnSp macro="">
      <xdr:nvCxnSpPr>
        <xdr:cNvPr id="188" name="直線コネクタ 187"/>
        <xdr:cNvCxnSpPr/>
      </xdr:nvCxnSpPr>
      <xdr:spPr>
        <a:xfrm>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37193</xdr:rowOff>
    </xdr:from>
    <xdr:to>
      <xdr:col>5</xdr:col>
      <xdr:colOff>549275</xdr:colOff>
      <xdr:row>55</xdr:row>
      <xdr:rowOff>53522</xdr:rowOff>
    </xdr:to>
    <xdr:cxnSp macro="">
      <xdr:nvCxnSpPr>
        <xdr:cNvPr id="191" name="直線コネクタ 190"/>
        <xdr:cNvCxnSpPr/>
      </xdr:nvCxnSpPr>
      <xdr:spPr>
        <a:xfrm flipV="1">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53522</xdr:rowOff>
    </xdr:to>
    <xdr:cxnSp macro="">
      <xdr:nvCxnSpPr>
        <xdr:cNvPr id="194" name="直線コネクタ 193"/>
        <xdr:cNvCxnSpPr/>
      </xdr:nvCxnSpPr>
      <xdr:spPr>
        <a:xfrm>
          <a:off x="2209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110672</xdr:rowOff>
    </xdr:to>
    <xdr:cxnSp macro="">
      <xdr:nvCxnSpPr>
        <xdr:cNvPr id="197" name="直線コネクタ 196"/>
        <xdr:cNvCxnSpPr/>
      </xdr:nvCxnSpPr>
      <xdr:spPr>
        <a:xfrm>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7" name="円/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9" name="円/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1" name="円/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3" name="円/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500"/>
            </a:lnSpc>
          </a:pPr>
          <a:r>
            <a:rPr lang="ja-JP" altLang="ja-JP" sz="1300" b="0" i="0" baseline="0">
              <a:solidFill>
                <a:schemeClr val="dk1"/>
              </a:solidFill>
              <a:latin typeface="+mn-ea"/>
              <a:ea typeface="+mn-ea"/>
              <a:cs typeface="+mn-cs"/>
            </a:rPr>
            <a:t>　繰出金については、各特別会計において適正な税や料金設定及び使用料設定を実施している。その結果、類似団体平均を下回っている。</a:t>
          </a:r>
          <a:endParaRPr lang="en-US" altLang="ja-JP" sz="1300" b="0" i="0" baseline="0">
            <a:solidFill>
              <a:schemeClr val="dk1"/>
            </a:solidFill>
            <a:latin typeface="+mn-ea"/>
            <a:ea typeface="+mn-ea"/>
            <a:cs typeface="+mn-cs"/>
          </a:endParaRPr>
        </a:p>
        <a:p>
          <a:pPr rtl="0">
            <a:lnSpc>
              <a:spcPts val="1400"/>
            </a:lnSpc>
          </a:pPr>
          <a:r>
            <a:rPr lang="ja-JP" altLang="ja-JP" sz="1300" b="0" i="0" baseline="0">
              <a:solidFill>
                <a:schemeClr val="dk1"/>
              </a:solidFill>
              <a:latin typeface="+mn-ea"/>
              <a:ea typeface="+mn-ea"/>
              <a:cs typeface="+mn-cs"/>
            </a:rPr>
            <a:t>　平成</a:t>
          </a:r>
          <a:r>
            <a:rPr lang="en-US" altLang="ja-JP" sz="1300" b="0" i="0" baseline="0">
              <a:solidFill>
                <a:schemeClr val="dk1"/>
              </a:solidFill>
              <a:latin typeface="+mn-ea"/>
              <a:ea typeface="+mn-ea"/>
              <a:cs typeface="+mn-cs"/>
            </a:rPr>
            <a:t>26</a:t>
          </a:r>
          <a:r>
            <a:rPr lang="ja-JP" altLang="ja-JP" sz="1300" b="0" i="0" baseline="0">
              <a:solidFill>
                <a:schemeClr val="dk1"/>
              </a:solidFill>
              <a:latin typeface="+mn-ea"/>
              <a:ea typeface="+mn-ea"/>
              <a:cs typeface="+mn-cs"/>
            </a:rPr>
            <a:t>年度については、医療費の増により繰出金は増加となった。</a:t>
          </a:r>
          <a:endParaRPr lang="ja-JP" altLang="ja-JP" sz="13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14986</xdr:rowOff>
    </xdr:to>
    <xdr:cxnSp macro="">
      <xdr:nvCxnSpPr>
        <xdr:cNvPr id="246" name="直線コネクタ 245"/>
        <xdr:cNvCxnSpPr/>
      </xdr:nvCxnSpPr>
      <xdr:spPr>
        <a:xfrm>
          <a:off x="15671800" y="97464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145288</xdr:rowOff>
    </xdr:from>
    <xdr:to>
      <xdr:col>22</xdr:col>
      <xdr:colOff>565150</xdr:colOff>
      <xdr:row>56</xdr:row>
      <xdr:rowOff>163576</xdr:rowOff>
    </xdr:to>
    <xdr:cxnSp macro="">
      <xdr:nvCxnSpPr>
        <xdr:cNvPr id="249" name="直線コネクタ 248"/>
        <xdr:cNvCxnSpPr/>
      </xdr:nvCxnSpPr>
      <xdr:spPr>
        <a:xfrm flipV="1">
          <a:off x="14782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163576</xdr:rowOff>
    </xdr:to>
    <xdr:cxnSp macro="">
      <xdr:nvCxnSpPr>
        <xdr:cNvPr id="252" name="直線コネクタ 251"/>
        <xdr:cNvCxnSpPr/>
      </xdr:nvCxnSpPr>
      <xdr:spPr>
        <a:xfrm>
          <a:off x="13893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149860</xdr:rowOff>
    </xdr:to>
    <xdr:cxnSp macro="">
      <xdr:nvCxnSpPr>
        <xdr:cNvPr id="255" name="直線コネクタ 254"/>
        <xdr:cNvCxnSpPr/>
      </xdr:nvCxnSpPr>
      <xdr:spPr>
        <a:xfrm>
          <a:off x="13004800" y="9709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5" name="円/楕円 264"/>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152163</xdr:rowOff>
    </xdr:from>
    <xdr:ext cx="762000" cy="259045"/>
    <xdr:sp macro="" textlink="">
      <xdr:nvSpPr>
        <xdr:cNvPr id="266"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7" name="円/楕円 266"/>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34815</xdr:rowOff>
    </xdr:from>
    <xdr:ext cx="736600" cy="259045"/>
    <xdr:sp macro="" textlink="">
      <xdr:nvSpPr>
        <xdr:cNvPr id="268" name="テキスト ボックス 267"/>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9" name="円/楕円 268"/>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53103</xdr:rowOff>
    </xdr:from>
    <xdr:ext cx="762000" cy="259045"/>
    <xdr:sp macro="" textlink="">
      <xdr:nvSpPr>
        <xdr:cNvPr id="270" name="テキスト ボックス 269"/>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1" name="円/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39387</xdr:rowOff>
    </xdr:from>
    <xdr:ext cx="762000" cy="259045"/>
    <xdr:sp macro="" textlink="">
      <xdr:nvSpPr>
        <xdr:cNvPr id="272" name="テキスト ボックス 27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3" name="円/楕円 272"/>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169689</xdr:rowOff>
    </xdr:from>
    <xdr:ext cx="762000" cy="259045"/>
    <xdr:sp macro="" textlink="">
      <xdr:nvSpPr>
        <xdr:cNvPr id="274" name="テキスト ボックス 273"/>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latin typeface="+mn-ea"/>
              <a:ea typeface="+mn-ea"/>
              <a:cs typeface="+mn-cs"/>
            </a:rPr>
            <a:t>　経常的な補助費のうち</a:t>
          </a:r>
          <a:r>
            <a:rPr lang="en-US" altLang="ja-JP" sz="1300" b="0" i="0" baseline="0">
              <a:solidFill>
                <a:sysClr val="windowText" lastClr="000000"/>
              </a:solidFill>
              <a:latin typeface="+mn-ea"/>
              <a:ea typeface="+mn-ea"/>
              <a:cs typeface="+mn-cs"/>
            </a:rPr>
            <a:t>80</a:t>
          </a:r>
          <a:r>
            <a:rPr lang="ja-JP" altLang="ja-JP" sz="1300" b="0" i="0" baseline="0">
              <a:solidFill>
                <a:sysClr val="windowText" lastClr="000000"/>
              </a:solidFill>
              <a:latin typeface="+mn-ea"/>
              <a:ea typeface="+mn-ea"/>
              <a:cs typeface="+mn-cs"/>
            </a:rPr>
            <a:t>％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っている。</a:t>
          </a:r>
          <a:endParaRPr lang="ja-JP" altLang="ja-JP" sz="1300">
            <a:solidFill>
              <a:sysClr val="windowText" lastClr="000000"/>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76708</xdr:rowOff>
    </xdr:to>
    <xdr:cxnSp macro="">
      <xdr:nvCxnSpPr>
        <xdr:cNvPr id="304" name="直線コネクタ 303"/>
        <xdr:cNvCxnSpPr/>
      </xdr:nvCxnSpPr>
      <xdr:spPr>
        <a:xfrm>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53848</xdr:rowOff>
    </xdr:from>
    <xdr:to>
      <xdr:col>22</xdr:col>
      <xdr:colOff>565150</xdr:colOff>
      <xdr:row>36</xdr:row>
      <xdr:rowOff>67564</xdr:rowOff>
    </xdr:to>
    <xdr:cxnSp macro="">
      <xdr:nvCxnSpPr>
        <xdr:cNvPr id="307" name="直線コネクタ 306"/>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53848</xdr:rowOff>
    </xdr:to>
    <xdr:cxnSp macro="">
      <xdr:nvCxnSpPr>
        <xdr:cNvPr id="310" name="直線コネクタ 309"/>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44704</xdr:rowOff>
    </xdr:to>
    <xdr:cxnSp macro="">
      <xdr:nvCxnSpPr>
        <xdr:cNvPr id="313" name="直線コネクタ 312"/>
        <xdr:cNvCxnSpPr/>
      </xdr:nvCxnSpPr>
      <xdr:spPr>
        <a:xfrm>
          <a:off x="13004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3" name="円/楕円 322"/>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42435</xdr:rowOff>
    </xdr:from>
    <xdr:ext cx="762000" cy="259045"/>
    <xdr:sp macro="" textlink="">
      <xdr:nvSpPr>
        <xdr:cNvPr id="324"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5" name="円/楕円 324"/>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128541</xdr:rowOff>
    </xdr:from>
    <xdr:ext cx="736600" cy="259045"/>
    <xdr:sp macro="" textlink="">
      <xdr:nvSpPr>
        <xdr:cNvPr id="326" name="テキスト ボックス 325"/>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7" name="円/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9" name="円/楕円 328"/>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105681</xdr:rowOff>
    </xdr:from>
    <xdr:ext cx="762000" cy="259045"/>
    <xdr:sp macro="" textlink="">
      <xdr:nvSpPr>
        <xdr:cNvPr id="330" name="テキスト ボックス 329"/>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1" name="円/楕円 33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96537</xdr:rowOff>
    </xdr:from>
    <xdr:ext cx="762000" cy="259045"/>
    <xdr:sp macro="" textlink="">
      <xdr:nvSpPr>
        <xdr:cNvPr id="332" name="テキスト ボックス 33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200" b="0" i="0" baseline="0">
              <a:solidFill>
                <a:sysClr val="windowText" lastClr="000000"/>
              </a:solidFill>
              <a:latin typeface="+mn-ea"/>
              <a:ea typeface="+mn-ea"/>
              <a:cs typeface="+mn-cs"/>
            </a:rPr>
            <a:t>　公債費</a:t>
          </a:r>
          <a:r>
            <a:rPr lang="ja-JP" altLang="en-US" sz="1200" b="0" i="0" baseline="0">
              <a:solidFill>
                <a:sysClr val="windowText" lastClr="000000"/>
              </a:solidFill>
              <a:latin typeface="+mn-ea"/>
              <a:ea typeface="+mn-ea"/>
              <a:cs typeface="+mn-cs"/>
            </a:rPr>
            <a:t>では</a:t>
          </a:r>
          <a:r>
            <a:rPr lang="ja-JP" altLang="ja-JP" sz="1200" b="0" i="0" baseline="0">
              <a:solidFill>
                <a:sysClr val="windowText" lastClr="000000"/>
              </a:solidFill>
              <a:latin typeface="+mn-ea"/>
              <a:ea typeface="+mn-ea"/>
              <a:cs typeface="+mn-cs"/>
            </a:rPr>
            <a:t>、補償金免除繰上償還の実施や新規地方債発行の抑制等</a:t>
          </a:r>
          <a:r>
            <a:rPr lang="ja-JP" altLang="en-US" sz="1200" b="0" i="0" baseline="0">
              <a:solidFill>
                <a:sysClr val="windowText" lastClr="000000"/>
              </a:solidFill>
              <a:latin typeface="+mn-ea"/>
              <a:ea typeface="+mn-ea"/>
              <a:cs typeface="+mn-cs"/>
            </a:rPr>
            <a:t>により</a:t>
          </a:r>
          <a:r>
            <a:rPr lang="ja-JP" altLang="ja-JP" sz="1200" b="0" i="0" baseline="0">
              <a:solidFill>
                <a:sysClr val="windowText" lastClr="000000"/>
              </a:solidFill>
              <a:latin typeface="+mn-ea"/>
              <a:ea typeface="+mn-ea"/>
              <a:cs typeface="+mn-cs"/>
            </a:rPr>
            <a:t>、</a:t>
          </a:r>
          <a:r>
            <a:rPr lang="ja-JP" altLang="en-US" sz="1200" b="0" i="0" baseline="0">
              <a:solidFill>
                <a:sysClr val="windowText" lastClr="000000"/>
              </a:solidFill>
              <a:latin typeface="+mn-ea"/>
              <a:ea typeface="+mn-ea"/>
              <a:cs typeface="+mn-cs"/>
            </a:rPr>
            <a:t>償還額</a:t>
          </a:r>
          <a:r>
            <a:rPr lang="ja-JP" altLang="ja-JP" sz="1200" b="0" i="0" baseline="0">
              <a:solidFill>
                <a:sysClr val="windowText" lastClr="000000"/>
              </a:solidFill>
              <a:latin typeface="+mn-ea"/>
              <a:ea typeface="+mn-ea"/>
              <a:cs typeface="+mn-cs"/>
            </a:rPr>
            <a:t>の縮減に努めているが、平成元年度以降の大規模な社会資本整備</a:t>
          </a:r>
          <a:r>
            <a:rPr lang="ja-JP" altLang="en-US" sz="1200" b="0" i="0" baseline="0">
              <a:solidFill>
                <a:sysClr val="windowText" lastClr="000000"/>
              </a:solidFill>
              <a:latin typeface="+mn-ea"/>
              <a:ea typeface="+mn-ea"/>
              <a:cs typeface="+mn-cs"/>
            </a:rPr>
            <a:t>や、</a:t>
          </a:r>
          <a:r>
            <a:rPr lang="ja-JP" altLang="ja-JP" sz="1200">
              <a:solidFill>
                <a:sysClr val="windowText" lastClr="000000"/>
              </a:solidFill>
              <a:latin typeface="+mn-ea"/>
              <a:ea typeface="+mn-ea"/>
              <a:cs typeface="+mn-cs"/>
            </a:rPr>
            <a:t>平成</a:t>
          </a:r>
          <a:r>
            <a:rPr lang="en-US" altLang="ja-JP" sz="1200">
              <a:solidFill>
                <a:sysClr val="windowText" lastClr="000000"/>
              </a:solidFill>
              <a:latin typeface="+mn-ea"/>
              <a:ea typeface="+mn-ea"/>
              <a:cs typeface="+mn-cs"/>
            </a:rPr>
            <a:t>25</a:t>
          </a:r>
          <a:r>
            <a:rPr lang="ja-JP" altLang="ja-JP" sz="1200">
              <a:solidFill>
                <a:sysClr val="windowText" lastClr="000000"/>
              </a:solidFill>
              <a:latin typeface="+mn-ea"/>
              <a:ea typeface="+mn-ea"/>
              <a:cs typeface="+mn-cs"/>
            </a:rPr>
            <a:t>年度</a:t>
          </a:r>
          <a:r>
            <a:rPr lang="ja-JP" altLang="en-US" sz="1200">
              <a:solidFill>
                <a:sysClr val="windowText" lastClr="000000"/>
              </a:solidFill>
              <a:latin typeface="+mn-ea"/>
              <a:ea typeface="+mn-ea"/>
              <a:cs typeface="+mn-cs"/>
            </a:rPr>
            <a:t>に</a:t>
          </a:r>
          <a:r>
            <a:rPr lang="ja-JP" altLang="ja-JP" sz="1200">
              <a:solidFill>
                <a:sysClr val="windowText" lastClr="000000"/>
              </a:solidFill>
              <a:latin typeface="+mn-ea"/>
              <a:ea typeface="+mn-ea"/>
              <a:cs typeface="+mn-cs"/>
            </a:rPr>
            <a:t>発行した</a:t>
          </a:r>
          <a:r>
            <a:rPr lang="ja-JP" altLang="ja-JP" sz="1200" b="0" i="0" baseline="0">
              <a:solidFill>
                <a:sysClr val="windowText" lastClr="000000"/>
              </a:solidFill>
              <a:latin typeface="+mn-ea"/>
              <a:ea typeface="+mn-ea"/>
              <a:cs typeface="+mn-cs"/>
            </a:rPr>
            <a:t>第三セクター等改革推進債等により、</a:t>
          </a:r>
          <a:r>
            <a:rPr lang="ja-JP" altLang="en-US"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26</a:t>
          </a:r>
          <a:r>
            <a:rPr lang="ja-JP" altLang="en-US" sz="1200" b="0" i="0" baseline="0">
              <a:solidFill>
                <a:sysClr val="windowText" lastClr="000000"/>
              </a:solidFill>
              <a:latin typeface="+mn-ea"/>
              <a:ea typeface="+mn-ea"/>
              <a:cs typeface="+mn-cs"/>
            </a:rPr>
            <a:t>年度の</a:t>
          </a:r>
          <a:r>
            <a:rPr lang="ja-JP" altLang="ja-JP" sz="1200" b="0" i="0" baseline="0">
              <a:solidFill>
                <a:sysClr val="windowText" lastClr="000000"/>
              </a:solidFill>
              <a:latin typeface="+mn-ea"/>
              <a:ea typeface="+mn-ea"/>
              <a:cs typeface="+mn-cs"/>
            </a:rPr>
            <a:t>公債費に係る経常収支比率</a:t>
          </a:r>
          <a:r>
            <a:rPr lang="ja-JP" altLang="en-US" sz="1200" b="0" i="0" baseline="0">
              <a:solidFill>
                <a:sysClr val="windowText" lastClr="000000"/>
              </a:solidFill>
              <a:latin typeface="+mn-ea"/>
              <a:ea typeface="+mn-ea"/>
              <a:cs typeface="+mn-cs"/>
            </a:rPr>
            <a:t>が</a:t>
          </a:r>
          <a:r>
            <a:rPr lang="ja-JP" altLang="ja-JP" sz="1200" b="0" i="0" baseline="0">
              <a:solidFill>
                <a:sysClr val="windowText" lastClr="000000"/>
              </a:solidFill>
              <a:latin typeface="+mn-ea"/>
              <a:ea typeface="+mn-ea"/>
              <a:cs typeface="+mn-cs"/>
            </a:rPr>
            <a:t>類似団体</a:t>
          </a:r>
          <a:r>
            <a:rPr lang="ja-JP" altLang="en-US" sz="1200" b="0" i="0" baseline="0">
              <a:solidFill>
                <a:sysClr val="windowText" lastClr="000000"/>
              </a:solidFill>
              <a:latin typeface="+mn-ea"/>
              <a:ea typeface="+mn-ea"/>
              <a:cs typeface="+mn-cs"/>
            </a:rPr>
            <a:t>の</a:t>
          </a:r>
          <a:r>
            <a:rPr lang="ja-JP" altLang="ja-JP" sz="1200" b="0" i="0" baseline="0">
              <a:solidFill>
                <a:sysClr val="windowText" lastClr="000000"/>
              </a:solidFill>
              <a:latin typeface="+mn-ea"/>
              <a:ea typeface="+mn-ea"/>
              <a:cs typeface="+mn-cs"/>
            </a:rPr>
            <a:t>平均より</a:t>
          </a:r>
          <a:r>
            <a:rPr lang="en-US" altLang="ja-JP" sz="1200" b="0" i="0" baseline="0">
              <a:solidFill>
                <a:sysClr val="windowText" lastClr="000000"/>
              </a:solidFill>
              <a:latin typeface="+mn-ea"/>
              <a:ea typeface="+mn-ea"/>
              <a:cs typeface="+mn-cs"/>
            </a:rPr>
            <a:t>6.8</a:t>
          </a:r>
          <a:r>
            <a:rPr lang="ja-JP" altLang="ja-JP" sz="1200" b="0" i="0" baseline="0">
              <a:solidFill>
                <a:sysClr val="windowText" lastClr="000000"/>
              </a:solidFill>
              <a:latin typeface="+mn-ea"/>
              <a:ea typeface="+mn-ea"/>
              <a:cs typeface="+mn-cs"/>
            </a:rPr>
            <a:t>％高い結果となっている。</a:t>
          </a:r>
          <a:endParaRPr lang="en-US" altLang="ja-JP" sz="1200" b="0" i="0" baseline="0">
            <a:solidFill>
              <a:sysClr val="windowText" lastClr="000000"/>
            </a:solidFill>
            <a:latin typeface="+mn-ea"/>
            <a:ea typeface="+mn-ea"/>
            <a:cs typeface="+mn-cs"/>
          </a:endParaRPr>
        </a:p>
        <a:p>
          <a:pPr rtl="0" eaLnBrk="1" fontAlgn="auto" latinLnBrk="0" hangingPunct="1">
            <a:lnSpc>
              <a:spcPts val="1400"/>
            </a:lnSpc>
          </a:pP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しかし、</a:t>
          </a:r>
          <a:r>
            <a:rPr lang="ja-JP" altLang="en-US" sz="1200" b="0" i="0" baseline="0">
              <a:solidFill>
                <a:sysClr val="windowText" lastClr="000000"/>
              </a:solidFill>
              <a:latin typeface="+mn-ea"/>
              <a:ea typeface="+mn-ea"/>
              <a:cs typeface="+mn-cs"/>
            </a:rPr>
            <a:t>今後は</a:t>
          </a:r>
          <a:r>
            <a:rPr lang="ja-JP" altLang="ja-JP" sz="1200" b="0" i="0" baseline="0">
              <a:solidFill>
                <a:sysClr val="windowText" lastClr="000000"/>
              </a:solidFill>
              <a:latin typeface="+mn-ea"/>
              <a:ea typeface="+mn-ea"/>
              <a:cs typeface="+mn-cs"/>
            </a:rPr>
            <a:t>地方債現在高</a:t>
          </a:r>
          <a:r>
            <a:rPr lang="ja-JP" altLang="en-US" sz="1200" b="0" i="0" baseline="0">
              <a:solidFill>
                <a:sysClr val="windowText" lastClr="000000"/>
              </a:solidFill>
              <a:latin typeface="+mn-ea"/>
              <a:ea typeface="+mn-ea"/>
              <a:cs typeface="+mn-cs"/>
            </a:rPr>
            <a:t>が</a:t>
          </a:r>
          <a:r>
            <a:rPr lang="ja-JP" altLang="ja-JP" sz="1200" b="0" i="0" baseline="0">
              <a:solidFill>
                <a:sysClr val="windowText" lastClr="000000"/>
              </a:solidFill>
              <a:latin typeface="+mn-ea"/>
              <a:ea typeface="+mn-ea"/>
              <a:cs typeface="+mn-cs"/>
            </a:rPr>
            <a:t>減少</a:t>
          </a:r>
          <a:r>
            <a:rPr lang="ja-JP" altLang="en-US" sz="1200" b="0" i="0" baseline="0">
              <a:solidFill>
                <a:sysClr val="windowText" lastClr="000000"/>
              </a:solidFill>
              <a:latin typeface="+mn-ea"/>
              <a:ea typeface="+mn-ea"/>
              <a:cs typeface="+mn-cs"/>
            </a:rPr>
            <a:t>傾向にあることや</a:t>
          </a:r>
          <a:r>
            <a:rPr lang="ja-JP" altLang="ja-JP" sz="1200" b="0" i="0" baseline="0">
              <a:solidFill>
                <a:sysClr val="windowText" lastClr="000000"/>
              </a:solidFill>
              <a:latin typeface="+mn-ea"/>
              <a:ea typeface="+mn-ea"/>
              <a:cs typeface="+mn-cs"/>
            </a:rPr>
            <a:t>、過去から交付税算入などの有利な地方債を発行してきたことなどから、公債費に係る経常収支比率</a:t>
          </a:r>
          <a:r>
            <a:rPr lang="ja-JP" altLang="en-US" sz="1200" b="0" i="0" baseline="0">
              <a:solidFill>
                <a:sysClr val="windowText" lastClr="000000"/>
              </a:solidFill>
              <a:latin typeface="+mn-ea"/>
              <a:ea typeface="+mn-ea"/>
              <a:cs typeface="+mn-cs"/>
            </a:rPr>
            <a:t>も減少していくと見込んでいる</a:t>
          </a:r>
          <a:r>
            <a:rPr lang="ja-JP" altLang="ja-JP" sz="1200" b="0" i="0" baseline="0">
              <a:solidFill>
                <a:sysClr val="windowText" lastClr="000000"/>
              </a:solidFill>
              <a:latin typeface="+mn-ea"/>
              <a:ea typeface="+mn-ea"/>
              <a:cs typeface="+mn-cs"/>
            </a:rPr>
            <a:t>。</a:t>
          </a:r>
          <a:endParaRPr lang="ja-JP" altLang="ja-JP" sz="1200">
            <a:solidFill>
              <a:sysClr val="windowText" lastClr="000000"/>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143002</xdr:rowOff>
    </xdr:to>
    <xdr:cxnSp macro="">
      <xdr:nvCxnSpPr>
        <xdr:cNvPr id="362" name="直線コネクタ 361"/>
        <xdr:cNvCxnSpPr/>
      </xdr:nvCxnSpPr>
      <xdr:spPr>
        <a:xfrm>
          <a:off x="3987800" y="135778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79</xdr:row>
      <xdr:rowOff>33274</xdr:rowOff>
    </xdr:from>
    <xdr:to>
      <xdr:col>5</xdr:col>
      <xdr:colOff>549275</xdr:colOff>
      <xdr:row>79</xdr:row>
      <xdr:rowOff>74422</xdr:rowOff>
    </xdr:to>
    <xdr:cxnSp macro="">
      <xdr:nvCxnSpPr>
        <xdr:cNvPr id="365" name="直線コネクタ 364"/>
        <xdr:cNvCxnSpPr/>
      </xdr:nvCxnSpPr>
      <xdr:spPr>
        <a:xfrm flipV="1">
          <a:off x="3098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74422</xdr:rowOff>
    </xdr:to>
    <xdr:cxnSp macro="">
      <xdr:nvCxnSpPr>
        <xdr:cNvPr id="368" name="直線コネクタ 367"/>
        <xdr:cNvCxnSpPr/>
      </xdr:nvCxnSpPr>
      <xdr:spPr>
        <a:xfrm>
          <a:off x="2209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161289</xdr:rowOff>
    </xdr:to>
    <xdr:cxnSp macro="">
      <xdr:nvCxnSpPr>
        <xdr:cNvPr id="371" name="直線コネクタ 370"/>
        <xdr:cNvCxnSpPr/>
      </xdr:nvCxnSpPr>
      <xdr:spPr>
        <a:xfrm flipV="1">
          <a:off x="1320800" y="13614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92202</xdr:rowOff>
    </xdr:from>
    <xdr:to>
      <xdr:col>7</xdr:col>
      <xdr:colOff>66675</xdr:colOff>
      <xdr:row>80</xdr:row>
      <xdr:rowOff>22352</xdr:rowOff>
    </xdr:to>
    <xdr:sp macro="" textlink="">
      <xdr:nvSpPr>
        <xdr:cNvPr id="381" name="円/楕円 380"/>
        <xdr:cNvSpPr/>
      </xdr:nvSpPr>
      <xdr:spPr>
        <a:xfrm>
          <a:off x="4775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79</xdr:row>
      <xdr:rowOff>64279</xdr:rowOff>
    </xdr:from>
    <xdr:ext cx="762000" cy="259045"/>
    <xdr:sp macro="" textlink="">
      <xdr:nvSpPr>
        <xdr:cNvPr id="382" name="公債費該当値テキスト"/>
        <xdr:cNvSpPr txBox="1"/>
      </xdr:nvSpPr>
      <xdr:spPr>
        <a:xfrm>
          <a:off x="4914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3" name="円/楕円 382"/>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68851</xdr:rowOff>
    </xdr:from>
    <xdr:ext cx="736600" cy="259045"/>
    <xdr:sp macro="" textlink="">
      <xdr:nvSpPr>
        <xdr:cNvPr id="384" name="テキスト ボックス 383"/>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5" name="円/楕円 384"/>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109999</xdr:rowOff>
    </xdr:from>
    <xdr:ext cx="762000" cy="259045"/>
    <xdr:sp macro="" textlink="">
      <xdr:nvSpPr>
        <xdr:cNvPr id="386" name="テキスト ボックス 385"/>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87" name="円/楕円 386"/>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105427</xdr:rowOff>
    </xdr:from>
    <xdr:ext cx="762000" cy="259045"/>
    <xdr:sp macro="" textlink="">
      <xdr:nvSpPr>
        <xdr:cNvPr id="388" name="テキスト ボックス 387"/>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9" name="円/楕円 388"/>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80</xdr:row>
      <xdr:rowOff>25416</xdr:rowOff>
    </xdr:from>
    <xdr:ext cx="762000" cy="259045"/>
    <xdr:sp macro="" textlink="">
      <xdr:nvSpPr>
        <xdr:cNvPr id="390" name="テキスト ボックス 389"/>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400"/>
            </a:lnSpc>
          </a:pPr>
          <a:r>
            <a:rPr lang="ja-JP" altLang="ja-JP" sz="1300" b="0" i="0" baseline="0">
              <a:solidFill>
                <a:sysClr val="windowText" lastClr="000000"/>
              </a:solidFill>
              <a:latin typeface="+mn-ea"/>
              <a:ea typeface="+mn-ea"/>
              <a:cs typeface="+mn-cs"/>
            </a:rPr>
            <a:t>　公債費以外の経常収支比率は、平成</a:t>
          </a:r>
          <a:r>
            <a:rPr lang="en-US" altLang="ja-JP" sz="1300" b="0" i="0" baseline="0">
              <a:solidFill>
                <a:sysClr val="windowText" lastClr="000000"/>
              </a:solidFill>
              <a:latin typeface="+mn-ea"/>
              <a:ea typeface="+mn-ea"/>
              <a:cs typeface="+mn-cs"/>
            </a:rPr>
            <a:t>21</a:t>
          </a:r>
          <a:r>
            <a:rPr lang="ja-JP" altLang="ja-JP" sz="1300" b="0" i="0" baseline="0">
              <a:solidFill>
                <a:sysClr val="windowText" lastClr="000000"/>
              </a:solidFill>
              <a:latin typeface="+mn-ea"/>
              <a:ea typeface="+mn-ea"/>
              <a:cs typeface="+mn-cs"/>
            </a:rPr>
            <a:t>年度以降類似団体平均を上回っており、今後も比率の減少を目指すために、適正な財政運営を維持し、健全化計画以上の成果をあげることに努める。</a:t>
          </a:r>
          <a:endParaRPr lang="ja-JP" altLang="ja-JP" sz="1300">
            <a:solidFill>
              <a:sysClr val="windowText" lastClr="000000"/>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85089</xdr:rowOff>
    </xdr:to>
    <xdr:cxnSp macro="">
      <xdr:nvCxnSpPr>
        <xdr:cNvPr id="423" name="直線コネクタ 422"/>
        <xdr:cNvCxnSpPr/>
      </xdr:nvCxnSpPr>
      <xdr:spPr>
        <a:xfrm>
          <a:off x="15671800" y="134391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66039</xdr:rowOff>
    </xdr:from>
    <xdr:to>
      <xdr:col>22</xdr:col>
      <xdr:colOff>565150</xdr:colOff>
      <xdr:row>78</xdr:row>
      <xdr:rowOff>130811</xdr:rowOff>
    </xdr:to>
    <xdr:cxnSp macro="">
      <xdr:nvCxnSpPr>
        <xdr:cNvPr id="426" name="直線コネクタ 425"/>
        <xdr:cNvCxnSpPr/>
      </xdr:nvCxnSpPr>
      <xdr:spPr>
        <a:xfrm flipV="1">
          <a:off x="14782800" y="13439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130811</xdr:rowOff>
    </xdr:to>
    <xdr:cxnSp macro="">
      <xdr:nvCxnSpPr>
        <xdr:cNvPr id="429" name="直線コネクタ 428"/>
        <xdr:cNvCxnSpPr/>
      </xdr:nvCxnSpPr>
      <xdr:spPr>
        <a:xfrm>
          <a:off x="13893800" y="134353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62230</xdr:rowOff>
    </xdr:to>
    <xdr:cxnSp macro="">
      <xdr:nvCxnSpPr>
        <xdr:cNvPr id="432" name="直線コネクタ 431"/>
        <xdr:cNvCxnSpPr/>
      </xdr:nvCxnSpPr>
      <xdr:spPr>
        <a:xfrm>
          <a:off x="13004800" y="132943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2" name="円/楕円 441"/>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6366</xdr:rowOff>
    </xdr:from>
    <xdr:ext cx="762000" cy="259045"/>
    <xdr:sp macro="" textlink="">
      <xdr:nvSpPr>
        <xdr:cNvPr id="443"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44" name="円/楕円 443"/>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101616</xdr:rowOff>
    </xdr:from>
    <xdr:ext cx="736600" cy="259045"/>
    <xdr:sp macro="" textlink="">
      <xdr:nvSpPr>
        <xdr:cNvPr id="445" name="テキスト ボックス 444"/>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46" name="円/楕円 445"/>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166388</xdr:rowOff>
    </xdr:from>
    <xdr:ext cx="762000" cy="259045"/>
    <xdr:sp macro="" textlink="">
      <xdr:nvSpPr>
        <xdr:cNvPr id="447" name="テキスト ボックス 446"/>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48" name="円/楕円 447"/>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97807</xdr:rowOff>
    </xdr:from>
    <xdr:ext cx="762000" cy="259045"/>
    <xdr:sp macro="" textlink="">
      <xdr:nvSpPr>
        <xdr:cNvPr id="449" name="テキスト ボックス 448"/>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0" name="円/楕円 44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128288</xdr:rowOff>
    </xdr:from>
    <xdr:ext cx="762000" cy="259045"/>
    <xdr:sp macro="" textlink="">
      <xdr:nvSpPr>
        <xdr:cNvPr id="451" name="テキスト ボックス 45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25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26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26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奈良県河合町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263"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264"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268"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269"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270"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277"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278"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279"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280"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281"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282"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283"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284"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286"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288"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290"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292"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294"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296"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298"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30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28575</xdr:rowOff>
    </xdr:from>
    <xdr:to>
      <xdr:col>4</xdr:col>
      <xdr:colOff>1114425</xdr:colOff>
      <xdr:row>21</xdr:row>
      <xdr:rowOff>0</xdr:rowOff>
    </xdr:to>
    <xdr:cxnSp macro="">
      <xdr:nvCxnSpPr>
        <xdr:cNvPr id="5301" name="直線コネクタ 44"/>
        <xdr:cNvCxnSpPr>
          <a:cxnSpLocks noChangeShapeType="1"/>
        </xdr:cNvCxnSpPr>
      </xdr:nvCxnSpPr>
      <xdr:spPr bwMode="auto">
        <a:xfrm flipV="1">
          <a:off x="5648325" y="2133600"/>
          <a:ext cx="0" cy="1514475"/>
        </a:xfrm>
        <a:prstGeom prst="line">
          <a:avLst/>
        </a:prstGeom>
        <a:noFill/>
        <a:ln w="31750" algn="ctr">
          <a:solidFill>
            <a:srgbClr val="808080"/>
          </a:solidFill>
          <a:round/>
          <a:headEnd/>
          <a:tailEnd/>
        </a:ln>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0</xdr:rowOff>
    </xdr:from>
    <xdr:to>
      <xdr:col>5</xdr:col>
      <xdr:colOff>76200</xdr:colOff>
      <xdr:row>21</xdr:row>
      <xdr:rowOff>0</xdr:rowOff>
    </xdr:to>
    <xdr:cxnSp macro="">
      <xdr:nvCxnSpPr>
        <xdr:cNvPr id="5303" name="直線コネクタ 46"/>
        <xdr:cNvCxnSpPr>
          <a:cxnSpLocks noChangeShapeType="1"/>
        </xdr:cNvCxnSpPr>
      </xdr:nvCxnSpPr>
      <xdr:spPr bwMode="auto">
        <a:xfrm>
          <a:off x="5562600" y="364807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28575</xdr:rowOff>
    </xdr:from>
    <xdr:to>
      <xdr:col>5</xdr:col>
      <xdr:colOff>76200</xdr:colOff>
      <xdr:row>12</xdr:row>
      <xdr:rowOff>28575</xdr:rowOff>
    </xdr:to>
    <xdr:cxnSp macro="">
      <xdr:nvCxnSpPr>
        <xdr:cNvPr id="5305" name="直線コネクタ 48"/>
        <xdr:cNvCxnSpPr>
          <a:cxnSpLocks noChangeShapeType="1"/>
        </xdr:cNvCxnSpPr>
      </xdr:nvCxnSpPr>
      <xdr:spPr bwMode="auto">
        <a:xfrm>
          <a:off x="5562600" y="2133600"/>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28575</xdr:rowOff>
    </xdr:from>
    <xdr:to>
      <xdr:col>4</xdr:col>
      <xdr:colOff>1114425</xdr:colOff>
      <xdr:row>18</xdr:row>
      <xdr:rowOff>66675</xdr:rowOff>
    </xdr:to>
    <xdr:cxnSp macro="">
      <xdr:nvCxnSpPr>
        <xdr:cNvPr id="5306" name="直線コネクタ 49"/>
        <xdr:cNvCxnSpPr>
          <a:cxnSpLocks noChangeShapeType="1"/>
        </xdr:cNvCxnSpPr>
      </xdr:nvCxnSpPr>
      <xdr:spPr bwMode="auto">
        <a:xfrm flipV="1">
          <a:off x="5000625" y="3162300"/>
          <a:ext cx="647700" cy="38100"/>
        </a:xfrm>
        <a:prstGeom prst="line">
          <a:avLst/>
        </a:prstGeom>
        <a:noFill/>
        <a:ln w="6350" algn="ctr">
          <a:solidFill>
            <a:srgbClr val="FF0000"/>
          </a:solidFill>
          <a:round/>
          <a:headEnd/>
          <a:tailEnd/>
        </a:ln>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104775</xdr:rowOff>
    </xdr:from>
    <xdr:to>
      <xdr:col>5</xdr:col>
      <xdr:colOff>38100</xdr:colOff>
      <xdr:row>18</xdr:row>
      <xdr:rowOff>28575</xdr:rowOff>
    </xdr:to>
    <xdr:sp macro="" textlink="">
      <xdr:nvSpPr>
        <xdr:cNvPr id="5308" name="フローチャート : 判断 51"/>
        <xdr:cNvSpPr>
          <a:spLocks noChangeArrowheads="1"/>
        </xdr:cNvSpPr>
      </xdr:nvSpPr>
      <xdr:spPr bwMode="auto">
        <a:xfrm>
          <a:off x="5600700" y="30670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28575</xdr:rowOff>
    </xdr:from>
    <xdr:to>
      <xdr:col>4</xdr:col>
      <xdr:colOff>466725</xdr:colOff>
      <xdr:row>18</xdr:row>
      <xdr:rowOff>66675</xdr:rowOff>
    </xdr:to>
    <xdr:cxnSp macro="">
      <xdr:nvCxnSpPr>
        <xdr:cNvPr id="5309" name="直線コネクタ 52"/>
        <xdr:cNvCxnSpPr>
          <a:cxnSpLocks noChangeShapeType="1"/>
        </xdr:cNvCxnSpPr>
      </xdr:nvCxnSpPr>
      <xdr:spPr bwMode="auto">
        <a:xfrm>
          <a:off x="4305300" y="3162300"/>
          <a:ext cx="695325" cy="38100"/>
        </a:xfrm>
        <a:prstGeom prst="line">
          <a:avLst/>
        </a:prstGeom>
        <a:noFill/>
        <a:ln w="6350" algn="ctr">
          <a:solidFill>
            <a:srgbClr val="FF0000"/>
          </a:solidFill>
          <a:round/>
          <a:headEnd/>
          <a:tailEnd/>
        </a:ln>
      </xdr:spPr>
    </xdr:cxnSp>
    <xdr:clientData/>
  </xdr:twoCellAnchor>
  <xdr:twoCellAnchor>
    <xdr:from>
      <xdr:col>4</xdr:col>
      <xdr:colOff>419100</xdr:colOff>
      <xdr:row>17</xdr:row>
      <xdr:rowOff>123825</xdr:rowOff>
    </xdr:from>
    <xdr:to>
      <xdr:col>4</xdr:col>
      <xdr:colOff>523875</xdr:colOff>
      <xdr:row>18</xdr:row>
      <xdr:rowOff>57150</xdr:rowOff>
    </xdr:to>
    <xdr:sp macro="" textlink="">
      <xdr:nvSpPr>
        <xdr:cNvPr id="5310" name="フローチャート : 判断 53"/>
        <xdr:cNvSpPr>
          <a:spLocks noChangeArrowheads="1"/>
        </xdr:cNvSpPr>
      </xdr:nvSpPr>
      <xdr:spPr bwMode="auto">
        <a:xfrm>
          <a:off x="4953000" y="30861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9525</xdr:rowOff>
    </xdr:from>
    <xdr:to>
      <xdr:col>3</xdr:col>
      <xdr:colOff>904875</xdr:colOff>
      <xdr:row>18</xdr:row>
      <xdr:rowOff>28575</xdr:rowOff>
    </xdr:to>
    <xdr:cxnSp macro="">
      <xdr:nvCxnSpPr>
        <xdr:cNvPr id="5312" name="直線コネクタ 55"/>
        <xdr:cNvCxnSpPr>
          <a:cxnSpLocks noChangeShapeType="1"/>
        </xdr:cNvCxnSpPr>
      </xdr:nvCxnSpPr>
      <xdr:spPr bwMode="auto">
        <a:xfrm>
          <a:off x="3609975" y="3143250"/>
          <a:ext cx="695325" cy="19050"/>
        </a:xfrm>
        <a:prstGeom prst="line">
          <a:avLst/>
        </a:prstGeom>
        <a:noFill/>
        <a:ln w="6350" algn="ctr">
          <a:solidFill>
            <a:srgbClr val="FF0000"/>
          </a:solidFill>
          <a:round/>
          <a:headEnd/>
          <a:tailEnd/>
        </a:ln>
      </xdr:spPr>
    </xdr:cxnSp>
    <xdr:clientData/>
  </xdr:twoCellAnchor>
  <xdr:twoCellAnchor>
    <xdr:from>
      <xdr:col>3</xdr:col>
      <xdr:colOff>857250</xdr:colOff>
      <xdr:row>17</xdr:row>
      <xdr:rowOff>95250</xdr:rowOff>
    </xdr:from>
    <xdr:to>
      <xdr:col>3</xdr:col>
      <xdr:colOff>952500</xdr:colOff>
      <xdr:row>18</xdr:row>
      <xdr:rowOff>28575</xdr:rowOff>
    </xdr:to>
    <xdr:sp macro="" textlink="">
      <xdr:nvSpPr>
        <xdr:cNvPr id="5313" name="フローチャート : 判断 56"/>
        <xdr:cNvSpPr>
          <a:spLocks noChangeArrowheads="1"/>
        </xdr:cNvSpPr>
      </xdr:nvSpPr>
      <xdr:spPr bwMode="auto">
        <a:xfrm>
          <a:off x="4257675" y="30575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0</xdr:rowOff>
    </xdr:from>
    <xdr:to>
      <xdr:col>3</xdr:col>
      <xdr:colOff>209550</xdr:colOff>
      <xdr:row>18</xdr:row>
      <xdr:rowOff>9525</xdr:rowOff>
    </xdr:to>
    <xdr:cxnSp macro="">
      <xdr:nvCxnSpPr>
        <xdr:cNvPr id="5315" name="直線コネクタ 58"/>
        <xdr:cNvCxnSpPr>
          <a:cxnSpLocks noChangeShapeType="1"/>
        </xdr:cNvCxnSpPr>
      </xdr:nvCxnSpPr>
      <xdr:spPr bwMode="auto">
        <a:xfrm>
          <a:off x="2905125" y="3133725"/>
          <a:ext cx="704850" cy="9525"/>
        </a:xfrm>
        <a:prstGeom prst="line">
          <a:avLst/>
        </a:prstGeom>
        <a:noFill/>
        <a:ln w="6350" algn="ctr">
          <a:solidFill>
            <a:srgbClr val="FF0000"/>
          </a:solidFill>
          <a:round/>
          <a:headEnd/>
          <a:tailEnd/>
        </a:ln>
      </xdr:spPr>
    </xdr:cxnSp>
    <xdr:clientData/>
  </xdr:twoCellAnchor>
  <xdr:twoCellAnchor>
    <xdr:from>
      <xdr:col>3</xdr:col>
      <xdr:colOff>152400</xdr:colOff>
      <xdr:row>17</xdr:row>
      <xdr:rowOff>66675</xdr:rowOff>
    </xdr:from>
    <xdr:to>
      <xdr:col>3</xdr:col>
      <xdr:colOff>257175</xdr:colOff>
      <xdr:row>17</xdr:row>
      <xdr:rowOff>161925</xdr:rowOff>
    </xdr:to>
    <xdr:sp macro="" textlink="">
      <xdr:nvSpPr>
        <xdr:cNvPr id="5316" name="フローチャート : 判断 59"/>
        <xdr:cNvSpPr>
          <a:spLocks noChangeArrowheads="1"/>
        </xdr:cNvSpPr>
      </xdr:nvSpPr>
      <xdr:spPr bwMode="auto">
        <a:xfrm>
          <a:off x="3552825" y="30289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114300</xdr:rowOff>
    </xdr:from>
    <xdr:to>
      <xdr:col>2</xdr:col>
      <xdr:colOff>695325</xdr:colOff>
      <xdr:row>18</xdr:row>
      <xdr:rowOff>47625</xdr:rowOff>
    </xdr:to>
    <xdr:sp macro="" textlink="">
      <xdr:nvSpPr>
        <xdr:cNvPr id="5318" name="フローチャート : 判断 61"/>
        <xdr:cNvSpPr>
          <a:spLocks noChangeArrowheads="1"/>
        </xdr:cNvSpPr>
      </xdr:nvSpPr>
      <xdr:spPr bwMode="auto">
        <a:xfrm>
          <a:off x="2857500" y="30765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152400</xdr:rowOff>
    </xdr:from>
    <xdr:to>
      <xdr:col>5</xdr:col>
      <xdr:colOff>38100</xdr:colOff>
      <xdr:row>18</xdr:row>
      <xdr:rowOff>76200</xdr:rowOff>
    </xdr:to>
    <xdr:sp macro="" textlink="">
      <xdr:nvSpPr>
        <xdr:cNvPr id="5325" name="円/楕円 68"/>
        <xdr:cNvSpPr>
          <a:spLocks noChangeArrowheads="1"/>
        </xdr:cNvSpPr>
      </xdr:nvSpPr>
      <xdr:spPr bwMode="auto">
        <a:xfrm>
          <a:off x="5600700" y="31146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122737</xdr:rowOff>
    </xdr:from>
    <xdr:ext cx="762000" cy="259045"/>
    <xdr:sp macro="" textlink="">
      <xdr:nvSpPr>
        <xdr:cNvPr id="70" name="人口1人当たり決算額の推移該当値テキスト130"/>
        <xdr:cNvSpPr txBox="1"/>
      </xdr:nvSpPr>
      <xdr:spPr>
        <a:xfrm>
          <a:off x="5740400" y="308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19050</xdr:rowOff>
    </xdr:from>
    <xdr:to>
      <xdr:col>4</xdr:col>
      <xdr:colOff>523875</xdr:colOff>
      <xdr:row>18</xdr:row>
      <xdr:rowOff>123825</xdr:rowOff>
    </xdr:to>
    <xdr:sp macro="" textlink="">
      <xdr:nvSpPr>
        <xdr:cNvPr id="5327" name="円/楕円 70"/>
        <xdr:cNvSpPr>
          <a:spLocks noChangeArrowheads="1"/>
        </xdr:cNvSpPr>
      </xdr:nvSpPr>
      <xdr:spPr bwMode="auto">
        <a:xfrm>
          <a:off x="4953000" y="31527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103890</xdr:rowOff>
    </xdr:from>
    <xdr:ext cx="736600" cy="259045"/>
    <xdr:sp macro="" textlink="">
      <xdr:nvSpPr>
        <xdr:cNvPr id="72" name="テキスト ボックス 71"/>
        <xdr:cNvSpPr txBox="1"/>
      </xdr:nvSpPr>
      <xdr:spPr>
        <a:xfrm>
          <a:off x="4622800" y="323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142875</xdr:rowOff>
    </xdr:from>
    <xdr:to>
      <xdr:col>3</xdr:col>
      <xdr:colOff>952500</xdr:colOff>
      <xdr:row>18</xdr:row>
      <xdr:rowOff>76200</xdr:rowOff>
    </xdr:to>
    <xdr:sp macro="" textlink="">
      <xdr:nvSpPr>
        <xdr:cNvPr id="5329" name="円/楕円 72"/>
        <xdr:cNvSpPr>
          <a:spLocks noChangeArrowheads="1"/>
        </xdr:cNvSpPr>
      </xdr:nvSpPr>
      <xdr:spPr bwMode="auto">
        <a:xfrm>
          <a:off x="4257675" y="31051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60786</xdr:rowOff>
    </xdr:from>
    <xdr:ext cx="762000" cy="259045"/>
    <xdr:sp macro="" textlink="">
      <xdr:nvSpPr>
        <xdr:cNvPr id="74" name="テキスト ボックス 73"/>
        <xdr:cNvSpPr txBox="1"/>
      </xdr:nvSpPr>
      <xdr:spPr>
        <a:xfrm>
          <a:off x="3924300" y="31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91,265</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123825</xdr:rowOff>
    </xdr:from>
    <xdr:to>
      <xdr:col>3</xdr:col>
      <xdr:colOff>257175</xdr:colOff>
      <xdr:row>18</xdr:row>
      <xdr:rowOff>57150</xdr:rowOff>
    </xdr:to>
    <xdr:sp macro="" textlink="">
      <xdr:nvSpPr>
        <xdr:cNvPr id="5331" name="円/楕円 74"/>
        <xdr:cNvSpPr>
          <a:spLocks noChangeArrowheads="1"/>
        </xdr:cNvSpPr>
      </xdr:nvSpPr>
      <xdr:spPr bwMode="auto">
        <a:xfrm>
          <a:off x="3552825" y="30861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41482</xdr:rowOff>
    </xdr:from>
    <xdr:ext cx="762000" cy="259045"/>
    <xdr:sp macro="" textlink="">
      <xdr:nvSpPr>
        <xdr:cNvPr id="76" name="テキスト ボックス 75"/>
        <xdr:cNvSpPr txBox="1"/>
      </xdr:nvSpPr>
      <xdr:spPr>
        <a:xfrm>
          <a:off x="3225800" y="31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123825</xdr:rowOff>
    </xdr:from>
    <xdr:to>
      <xdr:col>2</xdr:col>
      <xdr:colOff>695325</xdr:colOff>
      <xdr:row>18</xdr:row>
      <xdr:rowOff>57150</xdr:rowOff>
    </xdr:to>
    <xdr:sp macro="" textlink="">
      <xdr:nvSpPr>
        <xdr:cNvPr id="5333" name="円/楕円 76"/>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38981</xdr:rowOff>
    </xdr:from>
    <xdr:ext cx="762000" cy="259045"/>
    <xdr:sp macro="" textlink="">
      <xdr:nvSpPr>
        <xdr:cNvPr id="78" name="テキスト ボックス 77"/>
        <xdr:cNvSpPr txBox="1"/>
      </xdr:nvSpPr>
      <xdr:spPr>
        <a:xfrm>
          <a:off x="2527300" y="317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340"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341"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342"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343"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344"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345"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346"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47"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349"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350"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352"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354"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356"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358"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36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171450</xdr:rowOff>
    </xdr:from>
    <xdr:to>
      <xdr:col>4</xdr:col>
      <xdr:colOff>1114425</xdr:colOff>
      <xdr:row>38</xdr:row>
      <xdr:rowOff>19050</xdr:rowOff>
    </xdr:to>
    <xdr:cxnSp macro="">
      <xdr:nvCxnSpPr>
        <xdr:cNvPr id="5361" name="直線コネクタ 104"/>
        <xdr:cNvCxnSpPr>
          <a:cxnSpLocks noChangeShapeType="1"/>
        </xdr:cNvCxnSpPr>
      </xdr:nvCxnSpPr>
      <xdr:spPr bwMode="auto">
        <a:xfrm flipV="1">
          <a:off x="5648325" y="6096000"/>
          <a:ext cx="0" cy="1390650"/>
        </a:xfrm>
        <a:prstGeom prst="line">
          <a:avLst/>
        </a:prstGeom>
        <a:noFill/>
        <a:ln w="31750" algn="ctr">
          <a:solidFill>
            <a:srgbClr val="808080"/>
          </a:solidFill>
          <a:round/>
          <a:headEnd/>
          <a:tailEnd/>
        </a:ln>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19050</xdr:rowOff>
    </xdr:from>
    <xdr:to>
      <xdr:col>5</xdr:col>
      <xdr:colOff>76200</xdr:colOff>
      <xdr:row>38</xdr:row>
      <xdr:rowOff>19050</xdr:rowOff>
    </xdr:to>
    <xdr:cxnSp macro="">
      <xdr:nvCxnSpPr>
        <xdr:cNvPr id="5363" name="直線コネクタ 106"/>
        <xdr:cNvCxnSpPr>
          <a:cxnSpLocks noChangeShapeType="1"/>
        </xdr:cNvCxnSpPr>
      </xdr:nvCxnSpPr>
      <xdr:spPr bwMode="auto">
        <a:xfrm>
          <a:off x="5562600" y="748665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171450</xdr:rowOff>
    </xdr:from>
    <xdr:to>
      <xdr:col>5</xdr:col>
      <xdr:colOff>76200</xdr:colOff>
      <xdr:row>33</xdr:row>
      <xdr:rowOff>171450</xdr:rowOff>
    </xdr:to>
    <xdr:cxnSp macro="">
      <xdr:nvCxnSpPr>
        <xdr:cNvPr id="5365" name="直線コネクタ 108"/>
        <xdr:cNvCxnSpPr>
          <a:cxnSpLocks noChangeShapeType="1"/>
        </xdr:cNvCxnSpPr>
      </xdr:nvCxnSpPr>
      <xdr:spPr bwMode="auto">
        <a:xfrm>
          <a:off x="5562600" y="609600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133350</xdr:rowOff>
    </xdr:from>
    <xdr:to>
      <xdr:col>4</xdr:col>
      <xdr:colOff>1114425</xdr:colOff>
      <xdr:row>35</xdr:row>
      <xdr:rowOff>200025</xdr:rowOff>
    </xdr:to>
    <xdr:cxnSp macro="">
      <xdr:nvCxnSpPr>
        <xdr:cNvPr id="5366" name="直線コネクタ 109"/>
        <xdr:cNvCxnSpPr>
          <a:cxnSpLocks noChangeShapeType="1"/>
        </xdr:cNvCxnSpPr>
      </xdr:nvCxnSpPr>
      <xdr:spPr bwMode="auto">
        <a:xfrm flipV="1">
          <a:off x="5000625" y="6743700"/>
          <a:ext cx="647700" cy="66675"/>
        </a:xfrm>
        <a:prstGeom prst="line">
          <a:avLst/>
        </a:prstGeom>
        <a:noFill/>
        <a:ln w="6350" algn="ctr">
          <a:solidFill>
            <a:srgbClr val="FF0000"/>
          </a:solidFill>
          <a:round/>
          <a:headEnd/>
          <a:tailEnd/>
        </a:ln>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304800</xdr:rowOff>
    </xdr:from>
    <xdr:to>
      <xdr:col>5</xdr:col>
      <xdr:colOff>38100</xdr:colOff>
      <xdr:row>36</xdr:row>
      <xdr:rowOff>57150</xdr:rowOff>
    </xdr:to>
    <xdr:sp macro="" textlink="">
      <xdr:nvSpPr>
        <xdr:cNvPr id="5368" name="フローチャート : 判断 111"/>
        <xdr:cNvSpPr>
          <a:spLocks noChangeArrowheads="1"/>
        </xdr:cNvSpPr>
      </xdr:nvSpPr>
      <xdr:spPr bwMode="auto">
        <a:xfrm>
          <a:off x="5600700" y="69151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190500</xdr:rowOff>
    </xdr:from>
    <xdr:to>
      <xdr:col>4</xdr:col>
      <xdr:colOff>466725</xdr:colOff>
      <xdr:row>35</xdr:row>
      <xdr:rowOff>200025</xdr:rowOff>
    </xdr:to>
    <xdr:cxnSp macro="">
      <xdr:nvCxnSpPr>
        <xdr:cNvPr id="5369" name="直線コネクタ 112"/>
        <xdr:cNvCxnSpPr>
          <a:cxnSpLocks noChangeShapeType="1"/>
        </xdr:cNvCxnSpPr>
      </xdr:nvCxnSpPr>
      <xdr:spPr bwMode="auto">
        <a:xfrm>
          <a:off x="4305300" y="6800850"/>
          <a:ext cx="695325" cy="9525"/>
        </a:xfrm>
        <a:prstGeom prst="line">
          <a:avLst/>
        </a:prstGeom>
        <a:noFill/>
        <a:ln w="6350" algn="ctr">
          <a:solidFill>
            <a:srgbClr val="FF0000"/>
          </a:solidFill>
          <a:round/>
          <a:headEnd/>
          <a:tailEnd/>
        </a:ln>
      </xdr:spPr>
    </xdr:cxnSp>
    <xdr:clientData/>
  </xdr:twoCellAnchor>
  <xdr:twoCellAnchor>
    <xdr:from>
      <xdr:col>4</xdr:col>
      <xdr:colOff>419100</xdr:colOff>
      <xdr:row>35</xdr:row>
      <xdr:rowOff>238125</xdr:rowOff>
    </xdr:from>
    <xdr:to>
      <xdr:col>4</xdr:col>
      <xdr:colOff>523875</xdr:colOff>
      <xdr:row>35</xdr:row>
      <xdr:rowOff>342900</xdr:rowOff>
    </xdr:to>
    <xdr:sp macro="" textlink="">
      <xdr:nvSpPr>
        <xdr:cNvPr id="5370" name="フローチャート : 判断 113"/>
        <xdr:cNvSpPr>
          <a:spLocks noChangeArrowheads="1"/>
        </xdr:cNvSpPr>
      </xdr:nvSpPr>
      <xdr:spPr bwMode="auto">
        <a:xfrm>
          <a:off x="4953000" y="684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152400</xdr:rowOff>
    </xdr:from>
    <xdr:to>
      <xdr:col>3</xdr:col>
      <xdr:colOff>904875</xdr:colOff>
      <xdr:row>35</xdr:row>
      <xdr:rowOff>190500</xdr:rowOff>
    </xdr:to>
    <xdr:cxnSp macro="">
      <xdr:nvCxnSpPr>
        <xdr:cNvPr id="5372" name="直線コネクタ 115"/>
        <xdr:cNvCxnSpPr>
          <a:cxnSpLocks noChangeShapeType="1"/>
        </xdr:cNvCxnSpPr>
      </xdr:nvCxnSpPr>
      <xdr:spPr bwMode="auto">
        <a:xfrm>
          <a:off x="3609975" y="6762750"/>
          <a:ext cx="695325" cy="38100"/>
        </a:xfrm>
        <a:prstGeom prst="line">
          <a:avLst/>
        </a:prstGeom>
        <a:noFill/>
        <a:ln w="6350" algn="ctr">
          <a:solidFill>
            <a:srgbClr val="FF0000"/>
          </a:solidFill>
          <a:round/>
          <a:headEnd/>
          <a:tailEnd/>
        </a:ln>
      </xdr:spPr>
    </xdr:cxnSp>
    <xdr:clientData/>
  </xdr:twoCellAnchor>
  <xdr:twoCellAnchor>
    <xdr:from>
      <xdr:col>3</xdr:col>
      <xdr:colOff>857250</xdr:colOff>
      <xdr:row>35</xdr:row>
      <xdr:rowOff>200025</xdr:rowOff>
    </xdr:from>
    <xdr:to>
      <xdr:col>3</xdr:col>
      <xdr:colOff>952500</xdr:colOff>
      <xdr:row>35</xdr:row>
      <xdr:rowOff>304800</xdr:rowOff>
    </xdr:to>
    <xdr:sp macro="" textlink="">
      <xdr:nvSpPr>
        <xdr:cNvPr id="5373" name="フローチャート : 判断 116"/>
        <xdr:cNvSpPr>
          <a:spLocks noChangeArrowheads="1"/>
        </xdr:cNvSpPr>
      </xdr:nvSpPr>
      <xdr:spPr bwMode="auto">
        <a:xfrm>
          <a:off x="4257675" y="68103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57150</xdr:rowOff>
    </xdr:from>
    <xdr:to>
      <xdr:col>3</xdr:col>
      <xdr:colOff>209550</xdr:colOff>
      <xdr:row>35</xdr:row>
      <xdr:rowOff>152400</xdr:rowOff>
    </xdr:to>
    <xdr:cxnSp macro="">
      <xdr:nvCxnSpPr>
        <xdr:cNvPr id="5375" name="直線コネクタ 118"/>
        <xdr:cNvCxnSpPr>
          <a:cxnSpLocks noChangeShapeType="1"/>
        </xdr:cNvCxnSpPr>
      </xdr:nvCxnSpPr>
      <xdr:spPr bwMode="auto">
        <a:xfrm>
          <a:off x="2905125" y="6667500"/>
          <a:ext cx="704850" cy="95250"/>
        </a:xfrm>
        <a:prstGeom prst="line">
          <a:avLst/>
        </a:prstGeom>
        <a:noFill/>
        <a:ln w="6350" algn="ctr">
          <a:solidFill>
            <a:srgbClr val="FF0000"/>
          </a:solidFill>
          <a:round/>
          <a:headEnd/>
          <a:tailEnd/>
        </a:ln>
      </xdr:spPr>
    </xdr:cxnSp>
    <xdr:clientData/>
  </xdr:twoCellAnchor>
  <xdr:twoCellAnchor>
    <xdr:from>
      <xdr:col>3</xdr:col>
      <xdr:colOff>152400</xdr:colOff>
      <xdr:row>35</xdr:row>
      <xdr:rowOff>152400</xdr:rowOff>
    </xdr:from>
    <xdr:to>
      <xdr:col>3</xdr:col>
      <xdr:colOff>257175</xdr:colOff>
      <xdr:row>35</xdr:row>
      <xdr:rowOff>257175</xdr:rowOff>
    </xdr:to>
    <xdr:sp macro="" textlink="">
      <xdr:nvSpPr>
        <xdr:cNvPr id="5376" name="フローチャート : 判断 119"/>
        <xdr:cNvSpPr>
          <a:spLocks noChangeArrowheads="1"/>
        </xdr:cNvSpPr>
      </xdr:nvSpPr>
      <xdr:spPr bwMode="auto">
        <a:xfrm>
          <a:off x="3552825" y="67627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180975</xdr:rowOff>
    </xdr:from>
    <xdr:to>
      <xdr:col>2</xdr:col>
      <xdr:colOff>695325</xdr:colOff>
      <xdr:row>35</xdr:row>
      <xdr:rowOff>285750</xdr:rowOff>
    </xdr:to>
    <xdr:sp macro="" textlink="">
      <xdr:nvSpPr>
        <xdr:cNvPr id="5378" name="フローチャート : 判断 121"/>
        <xdr:cNvSpPr>
          <a:spLocks noChangeArrowheads="1"/>
        </xdr:cNvSpPr>
      </xdr:nvSpPr>
      <xdr:spPr bwMode="auto">
        <a:xfrm>
          <a:off x="2857500" y="67913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266956</xdr:rowOff>
    </xdr:from>
    <xdr:ext cx="762000" cy="259045"/>
    <xdr:sp macro="" textlink="">
      <xdr:nvSpPr>
        <xdr:cNvPr id="123" name="テキスト ボックス 122"/>
        <xdr:cNvSpPr txBox="1"/>
      </xdr:nvSpPr>
      <xdr:spPr>
        <a:xfrm>
          <a:off x="2527300" y="687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85725</xdr:rowOff>
    </xdr:from>
    <xdr:to>
      <xdr:col>5</xdr:col>
      <xdr:colOff>38100</xdr:colOff>
      <xdr:row>35</xdr:row>
      <xdr:rowOff>180975</xdr:rowOff>
    </xdr:to>
    <xdr:sp macro="" textlink="">
      <xdr:nvSpPr>
        <xdr:cNvPr id="5385" name="円/楕円 128"/>
        <xdr:cNvSpPr>
          <a:spLocks noChangeArrowheads="1"/>
        </xdr:cNvSpPr>
      </xdr:nvSpPr>
      <xdr:spPr bwMode="auto">
        <a:xfrm>
          <a:off x="5600700" y="66960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270281</xdr:rowOff>
    </xdr:from>
    <xdr:ext cx="762000" cy="259045"/>
    <xdr:sp macro="" textlink="">
      <xdr:nvSpPr>
        <xdr:cNvPr id="130" name="人口1人当たり決算額の推移該当値テキスト445"/>
        <xdr:cNvSpPr txBox="1"/>
      </xdr:nvSpPr>
      <xdr:spPr>
        <a:xfrm>
          <a:off x="5740400" y="65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152400</xdr:rowOff>
    </xdr:from>
    <xdr:to>
      <xdr:col>4</xdr:col>
      <xdr:colOff>523875</xdr:colOff>
      <xdr:row>35</xdr:row>
      <xdr:rowOff>257175</xdr:rowOff>
    </xdr:to>
    <xdr:sp macro="" textlink="">
      <xdr:nvSpPr>
        <xdr:cNvPr id="5387" name="円/楕円 130"/>
        <xdr:cNvSpPr>
          <a:spLocks noChangeArrowheads="1"/>
        </xdr:cNvSpPr>
      </xdr:nvSpPr>
      <xdr:spPr bwMode="auto">
        <a:xfrm>
          <a:off x="4953000" y="67627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265472</xdr:rowOff>
    </xdr:from>
    <xdr:ext cx="736600" cy="259045"/>
    <xdr:sp macro="" textlink="">
      <xdr:nvSpPr>
        <xdr:cNvPr id="132" name="テキスト ボックス 131"/>
        <xdr:cNvSpPr txBox="1"/>
      </xdr:nvSpPr>
      <xdr:spPr>
        <a:xfrm>
          <a:off x="4622800" y="653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29,110</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142875</xdr:rowOff>
    </xdr:from>
    <xdr:to>
      <xdr:col>3</xdr:col>
      <xdr:colOff>952500</xdr:colOff>
      <xdr:row>35</xdr:row>
      <xdr:rowOff>238125</xdr:rowOff>
    </xdr:to>
    <xdr:sp macro="" textlink="">
      <xdr:nvSpPr>
        <xdr:cNvPr id="5389" name="円/楕円 132"/>
        <xdr:cNvSpPr>
          <a:spLocks noChangeArrowheads="1"/>
        </xdr:cNvSpPr>
      </xdr:nvSpPr>
      <xdr:spPr bwMode="auto">
        <a:xfrm>
          <a:off x="4257675" y="67532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250476</xdr:rowOff>
    </xdr:from>
    <xdr:ext cx="762000" cy="259045"/>
    <xdr:sp macro="" textlink="">
      <xdr:nvSpPr>
        <xdr:cNvPr id="134" name="テキスト ボックス 133"/>
        <xdr:cNvSpPr txBox="1"/>
      </xdr:nvSpPr>
      <xdr:spPr>
        <a:xfrm>
          <a:off x="3924300" y="651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29,766</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95250</xdr:rowOff>
    </xdr:from>
    <xdr:to>
      <xdr:col>3</xdr:col>
      <xdr:colOff>257175</xdr:colOff>
      <xdr:row>35</xdr:row>
      <xdr:rowOff>200025</xdr:rowOff>
    </xdr:to>
    <xdr:sp macro="" textlink="">
      <xdr:nvSpPr>
        <xdr:cNvPr id="5391" name="円/楕円 134"/>
        <xdr:cNvSpPr>
          <a:spLocks noChangeArrowheads="1"/>
        </xdr:cNvSpPr>
      </xdr:nvSpPr>
      <xdr:spPr bwMode="auto">
        <a:xfrm>
          <a:off x="3552825" y="67056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209969</xdr:rowOff>
    </xdr:from>
    <xdr:ext cx="762000" cy="259045"/>
    <xdr:sp macro="" textlink="">
      <xdr:nvSpPr>
        <xdr:cNvPr id="136" name="テキスト ボックス 135"/>
        <xdr:cNvSpPr txBox="1"/>
      </xdr:nvSpPr>
      <xdr:spPr>
        <a:xfrm>
          <a:off x="3225800" y="64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9525</xdr:rowOff>
    </xdr:from>
    <xdr:to>
      <xdr:col>2</xdr:col>
      <xdr:colOff>695325</xdr:colOff>
      <xdr:row>35</xdr:row>
      <xdr:rowOff>104775</xdr:rowOff>
    </xdr:to>
    <xdr:sp macro="" textlink="">
      <xdr:nvSpPr>
        <xdr:cNvPr id="5393" name="円/楕円 136"/>
        <xdr:cNvSpPr>
          <a:spLocks noChangeArrowheads="1"/>
        </xdr:cNvSpPr>
      </xdr:nvSpPr>
      <xdr:spPr bwMode="auto">
        <a:xfrm>
          <a:off x="2857500" y="66198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117225</xdr:rowOff>
    </xdr:from>
    <xdr:ext cx="762000" cy="259045"/>
    <xdr:sp macro="" textlink="">
      <xdr:nvSpPr>
        <xdr:cNvPr id="138" name="テキスト ボックス 137"/>
        <xdr:cNvSpPr txBox="1"/>
      </xdr:nvSpPr>
      <xdr:spPr>
        <a:xfrm>
          <a:off x="2527300" y="638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8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8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85"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86"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8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9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lnSpc>
              <a:spcPts val="1700"/>
            </a:lnSpc>
          </a:pPr>
          <a:r>
            <a:rPr lang="ja-JP" altLang="ja-JP" sz="1400" b="0" i="0" baseline="0">
              <a:solidFill>
                <a:schemeClr val="dk1"/>
              </a:solidFill>
              <a:latin typeface="ＭＳ ゴシック" pitchFamily="49" charset="-128"/>
              <a:ea typeface="ＭＳ ゴシック" pitchFamily="49" charset="-128"/>
              <a:cs typeface="+mn-cs"/>
            </a:rPr>
            <a:t>　実質収支額</a:t>
          </a:r>
          <a:r>
            <a:rPr lang="ja-JP" altLang="en-US" sz="1400" b="0" i="0" baseline="0">
              <a:solidFill>
                <a:schemeClr val="dk1"/>
              </a:solidFill>
              <a:latin typeface="ＭＳ ゴシック" pitchFamily="49" charset="-128"/>
              <a:ea typeface="ＭＳ ゴシック" pitchFamily="49" charset="-128"/>
              <a:cs typeface="+mn-cs"/>
            </a:rPr>
            <a:t>について</a:t>
          </a:r>
          <a:r>
            <a:rPr lang="ja-JP" altLang="ja-JP" sz="1400" b="0" i="0" baseline="0">
              <a:solidFill>
                <a:schemeClr val="dk1"/>
              </a:solidFill>
              <a:latin typeface="ＭＳ ゴシック" pitchFamily="49" charset="-128"/>
              <a:ea typeface="ＭＳ ゴシック" pitchFamily="49" charset="-128"/>
              <a:cs typeface="+mn-cs"/>
            </a:rPr>
            <a:t>は、平成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a:t>
          </a:r>
          <a:r>
            <a:rPr lang="ja-JP" altLang="en-US" sz="1400" b="0" i="0" baseline="0">
              <a:solidFill>
                <a:schemeClr val="dk1"/>
              </a:solidFill>
              <a:latin typeface="ＭＳ ゴシック" pitchFamily="49" charset="-128"/>
              <a:ea typeface="ＭＳ ゴシック" pitchFamily="49" charset="-128"/>
              <a:cs typeface="+mn-cs"/>
            </a:rPr>
            <a:t>で</a:t>
          </a:r>
          <a:r>
            <a:rPr lang="ja-JP" altLang="ja-JP" sz="1400" b="0" i="0" baseline="0">
              <a:solidFill>
                <a:schemeClr val="dk1"/>
              </a:solidFill>
              <a:latin typeface="ＭＳ ゴシック" pitchFamily="49" charset="-128"/>
              <a:ea typeface="ＭＳ ゴシック" pitchFamily="49" charset="-128"/>
              <a:cs typeface="+mn-cs"/>
            </a:rPr>
            <a:t>は地方交付税や交付金の増により増加</a:t>
          </a:r>
          <a:r>
            <a:rPr lang="ja-JP" altLang="en-US" sz="1400" b="0" i="0" baseline="0">
              <a:solidFill>
                <a:schemeClr val="dk1"/>
              </a:solidFill>
              <a:latin typeface="ＭＳ ゴシック" pitchFamily="49" charset="-128"/>
              <a:ea typeface="ＭＳ ゴシック" pitchFamily="49" charset="-128"/>
              <a:cs typeface="+mn-cs"/>
            </a:rPr>
            <a:t>したが、</a:t>
          </a:r>
          <a:r>
            <a:rPr lang="ja-JP" altLang="ja-JP" sz="1400" b="0" i="0" baseline="0">
              <a:solidFill>
                <a:schemeClr val="dk1"/>
              </a:solidFill>
              <a:latin typeface="ＭＳ ゴシック" pitchFamily="49" charset="-128"/>
              <a:ea typeface="ＭＳ ゴシック" pitchFamily="49" charset="-128"/>
              <a:cs typeface="+mn-cs"/>
            </a:rPr>
            <a:t>平成</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年度では前年度に</a:t>
          </a:r>
          <a:r>
            <a:rPr lang="ja-JP" altLang="ja-JP" sz="1400">
              <a:solidFill>
                <a:schemeClr val="dk1"/>
              </a:solidFill>
              <a:latin typeface="ＭＳ ゴシック" pitchFamily="49" charset="-128"/>
              <a:ea typeface="ＭＳ ゴシック" pitchFamily="49" charset="-128"/>
              <a:cs typeface="+mn-cs"/>
            </a:rPr>
            <a:t>発行した</a:t>
          </a:r>
          <a:r>
            <a:rPr lang="ja-JP" altLang="ja-JP" sz="1400" b="0" i="0" baseline="0">
              <a:solidFill>
                <a:schemeClr val="dk1"/>
              </a:solidFill>
              <a:latin typeface="ＭＳ ゴシック" pitchFamily="49" charset="-128"/>
              <a:ea typeface="ＭＳ ゴシック" pitchFamily="49" charset="-128"/>
              <a:cs typeface="+mn-cs"/>
            </a:rPr>
            <a:t>第三セクター等改革推進債の償還開始に伴う公債費</a:t>
          </a:r>
          <a:r>
            <a:rPr lang="ja-JP" altLang="ja-JP" sz="1400">
              <a:solidFill>
                <a:schemeClr val="dk1"/>
              </a:solidFill>
              <a:latin typeface="ＭＳ ゴシック" pitchFamily="49" charset="-128"/>
              <a:ea typeface="ＭＳ ゴシック" pitchFamily="49" charset="-128"/>
              <a:cs typeface="+mn-cs"/>
            </a:rPr>
            <a:t>や、社会福祉関係経費等が大きく増加したことで減少した。</a:t>
          </a:r>
          <a:endParaRPr lang="en-US" altLang="ja-JP" sz="1400">
            <a:solidFill>
              <a:schemeClr val="dk1"/>
            </a:solidFill>
            <a:latin typeface="ＭＳ ゴシック" pitchFamily="49" charset="-128"/>
            <a:ea typeface="ＭＳ ゴシック" pitchFamily="49" charset="-128"/>
            <a:cs typeface="+mn-cs"/>
          </a:endParaRPr>
        </a:p>
        <a:p>
          <a:pPr rtl="0">
            <a:lnSpc>
              <a:spcPts val="1700"/>
            </a:lnSpc>
          </a:pPr>
          <a:r>
            <a:rPr lang="ja-JP" altLang="ja-JP" sz="1400" b="0" i="0" baseline="0">
              <a:solidFill>
                <a:schemeClr val="dk1"/>
              </a:solidFill>
              <a:latin typeface="ＭＳ ゴシック" pitchFamily="49" charset="-128"/>
              <a:ea typeface="ＭＳ ゴシック" pitchFamily="49" charset="-128"/>
              <a:cs typeface="+mn-cs"/>
            </a:rPr>
            <a:t>　</a:t>
          </a:r>
          <a:r>
            <a:rPr lang="ja-JP" altLang="en-US" sz="1400" b="0" i="0" baseline="0">
              <a:solidFill>
                <a:schemeClr val="dk1"/>
              </a:solidFill>
              <a:latin typeface="ＭＳ ゴシック" pitchFamily="49" charset="-128"/>
              <a:ea typeface="ＭＳ ゴシック" pitchFamily="49" charset="-128"/>
              <a:cs typeface="+mn-cs"/>
            </a:rPr>
            <a:t>そのため、</a:t>
          </a:r>
          <a:r>
            <a:rPr lang="ja-JP" altLang="ja-JP" sz="1400" b="0" i="0" baseline="0">
              <a:solidFill>
                <a:schemeClr val="dk1"/>
              </a:solidFill>
              <a:latin typeface="ＭＳ ゴシック" pitchFamily="49" charset="-128"/>
              <a:ea typeface="ＭＳ ゴシック" pitchFamily="49" charset="-128"/>
              <a:cs typeface="+mn-cs"/>
            </a:rPr>
            <a:t>今後も</a:t>
          </a:r>
          <a:r>
            <a:rPr lang="ja-JP" altLang="en-US" sz="1400" b="0" i="0" baseline="0">
              <a:solidFill>
                <a:schemeClr val="dk1"/>
              </a:solidFill>
              <a:latin typeface="ＭＳ ゴシック" pitchFamily="49" charset="-128"/>
              <a:ea typeface="ＭＳ ゴシック" pitchFamily="49" charset="-128"/>
              <a:cs typeface="+mn-cs"/>
            </a:rPr>
            <a:t>引き続き、</a:t>
          </a:r>
          <a:r>
            <a:rPr lang="ja-JP" altLang="ja-JP" sz="1400" b="0" i="0" baseline="0">
              <a:solidFill>
                <a:schemeClr val="dk1"/>
              </a:solidFill>
              <a:latin typeface="ＭＳ ゴシック" pitchFamily="49" charset="-128"/>
              <a:ea typeface="ＭＳ ゴシック" pitchFamily="49" charset="-128"/>
              <a:cs typeface="+mn-cs"/>
            </a:rPr>
            <a:t>財政の健全化を図るとともに、計画的な基金管理に努める。</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3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700"/>
            </a:lnSpc>
          </a:pPr>
          <a:r>
            <a:rPr lang="ja-JP" altLang="ja-JP" sz="1400" b="0" i="0" baseline="0">
              <a:solidFill>
                <a:sysClr val="windowText" lastClr="000000"/>
              </a:solidFill>
              <a:latin typeface="ＭＳ ゴシック" pitchFamily="49" charset="-128"/>
              <a:ea typeface="ＭＳ ゴシック" pitchFamily="49" charset="-128"/>
              <a:cs typeface="+mn-cs"/>
            </a:rPr>
            <a:t>　例年赤字が生じている特別会計はあるが、今後も計画的に健全化を図り、赤字解消に努めるとともに、その他の会計についても更なる健全な財政運営を行う。</a:t>
          </a:r>
          <a:endParaRPr lang="ja-JP" altLang="ja-JP" sz="14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4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4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4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5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5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5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5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5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5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5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8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8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8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9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9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9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9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9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9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96"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97"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9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30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ysClr val="windowText" lastClr="000000"/>
              </a:solidFill>
              <a:latin typeface="ＭＳ ゴシック" pitchFamily="49" charset="-128"/>
              <a:ea typeface="ＭＳ ゴシック" pitchFamily="49" charset="-128"/>
              <a:cs typeface="+mn-cs"/>
            </a:rPr>
            <a:t>　</a:t>
          </a:r>
          <a:r>
            <a:rPr lang="ja-JP" altLang="en-US" sz="1400" b="0" i="0" baseline="0">
              <a:solidFill>
                <a:sysClr val="windowText" lastClr="000000"/>
              </a:solidFill>
              <a:latin typeface="ＭＳ ゴシック" pitchFamily="49" charset="-128"/>
              <a:ea typeface="ＭＳ ゴシック" pitchFamily="49" charset="-128"/>
              <a:cs typeface="+mn-cs"/>
            </a:rPr>
            <a:t>平成</a:t>
          </a:r>
          <a:r>
            <a:rPr lang="en-US" altLang="ja-JP" sz="1400" b="0" i="0" baseline="0">
              <a:solidFill>
                <a:sysClr val="windowText" lastClr="000000"/>
              </a:solidFill>
              <a:latin typeface="ＭＳ ゴシック" pitchFamily="49" charset="-128"/>
              <a:ea typeface="ＭＳ ゴシック" pitchFamily="49" charset="-128"/>
              <a:cs typeface="+mn-cs"/>
            </a:rPr>
            <a:t>25</a:t>
          </a:r>
          <a:r>
            <a:rPr lang="ja-JP" altLang="en-US" sz="1400" b="0" i="0" baseline="0">
              <a:solidFill>
                <a:sysClr val="windowText" lastClr="000000"/>
              </a:solidFill>
              <a:latin typeface="ＭＳ ゴシック" pitchFamily="49" charset="-128"/>
              <a:ea typeface="ＭＳ ゴシック" pitchFamily="49" charset="-128"/>
              <a:cs typeface="+mn-cs"/>
            </a:rPr>
            <a:t>年度までは、</a:t>
          </a:r>
          <a:r>
            <a:rPr lang="ja-JP" altLang="ja-JP" sz="1400" b="0" i="0" baseline="0">
              <a:solidFill>
                <a:sysClr val="windowText" lastClr="000000"/>
              </a:solidFill>
              <a:latin typeface="ＭＳ ゴシック" pitchFamily="49" charset="-128"/>
              <a:ea typeface="ＭＳ ゴシック" pitchFamily="49" charset="-128"/>
              <a:cs typeface="+mn-cs"/>
            </a:rPr>
            <a:t>年々交付税算入公債費が減少してい</a:t>
          </a:r>
          <a:r>
            <a:rPr lang="ja-JP" altLang="en-US" sz="1400" b="0" i="0" baseline="0">
              <a:solidFill>
                <a:sysClr val="windowText" lastClr="000000"/>
              </a:solidFill>
              <a:latin typeface="ＭＳ ゴシック" pitchFamily="49" charset="-128"/>
              <a:ea typeface="ＭＳ ゴシック" pitchFamily="49" charset="-128"/>
              <a:cs typeface="+mn-cs"/>
            </a:rPr>
            <a:t>た</a:t>
          </a:r>
          <a:r>
            <a:rPr lang="ja-JP" altLang="ja-JP" sz="1400" b="0" i="0" baseline="0">
              <a:solidFill>
                <a:sysClr val="windowText" lastClr="000000"/>
              </a:solidFill>
              <a:latin typeface="ＭＳ ゴシック" pitchFamily="49" charset="-128"/>
              <a:ea typeface="ＭＳ ゴシック" pitchFamily="49" charset="-128"/>
              <a:cs typeface="+mn-cs"/>
            </a:rPr>
            <a:t>が、これまで交付税算入などの有利な地方債を発行してきたこと</a:t>
          </a:r>
          <a:r>
            <a:rPr lang="ja-JP" altLang="en-US" sz="1400" b="0" i="0" baseline="0">
              <a:solidFill>
                <a:sysClr val="windowText" lastClr="000000"/>
              </a:solidFill>
              <a:latin typeface="ＭＳ ゴシック" pitchFamily="49" charset="-128"/>
              <a:ea typeface="ＭＳ ゴシック" pitchFamily="49" charset="-128"/>
              <a:cs typeface="+mn-cs"/>
            </a:rPr>
            <a:t>から</a:t>
          </a:r>
          <a:r>
            <a:rPr lang="ja-JP" altLang="ja-JP" sz="1400" b="0" i="0" baseline="0">
              <a:solidFill>
                <a:sysClr val="windowText" lastClr="000000"/>
              </a:solidFill>
              <a:latin typeface="ＭＳ ゴシック" pitchFamily="49" charset="-128"/>
              <a:ea typeface="ＭＳ ゴシック" pitchFamily="49" charset="-128"/>
              <a:cs typeface="+mn-cs"/>
            </a:rPr>
            <a:t>、それ以上に元利償還金が減少し、これにより総額</a:t>
          </a:r>
          <a:r>
            <a:rPr lang="ja-JP" altLang="en-US" sz="1400" b="0" i="0" baseline="0">
              <a:solidFill>
                <a:sysClr val="windowText" lastClr="000000"/>
              </a:solidFill>
              <a:latin typeface="ＭＳ ゴシック" pitchFamily="49" charset="-128"/>
              <a:ea typeface="ＭＳ ゴシック" pitchFamily="49" charset="-128"/>
              <a:cs typeface="+mn-cs"/>
            </a:rPr>
            <a:t>も</a:t>
          </a:r>
          <a:r>
            <a:rPr lang="ja-JP" altLang="ja-JP" sz="1400" b="0" i="0" baseline="0">
              <a:solidFill>
                <a:sysClr val="windowText" lastClr="000000"/>
              </a:solidFill>
              <a:latin typeface="ＭＳ ゴシック" pitchFamily="49" charset="-128"/>
              <a:ea typeface="ＭＳ ゴシック" pitchFamily="49" charset="-128"/>
              <a:cs typeface="+mn-cs"/>
            </a:rPr>
            <a:t>減少してい</a:t>
          </a:r>
          <a:r>
            <a:rPr lang="ja-JP" altLang="en-US" sz="1400" b="0" i="0" baseline="0">
              <a:solidFill>
                <a:sysClr val="windowText" lastClr="000000"/>
              </a:solidFill>
              <a:latin typeface="ＭＳ ゴシック" pitchFamily="49" charset="-128"/>
              <a:ea typeface="ＭＳ ゴシック" pitchFamily="49" charset="-128"/>
              <a:cs typeface="+mn-cs"/>
            </a:rPr>
            <a:t>た</a:t>
          </a:r>
          <a:r>
            <a:rPr lang="ja-JP" altLang="ja-JP" sz="1400" b="0" i="0" baseline="0">
              <a:solidFill>
                <a:sysClr val="windowText" lastClr="000000"/>
              </a:solidFill>
              <a:latin typeface="ＭＳ ゴシック" pitchFamily="49" charset="-128"/>
              <a:ea typeface="ＭＳ ゴシック" pitchFamily="49" charset="-128"/>
              <a:cs typeface="+mn-cs"/>
            </a:rPr>
            <a:t>。</a:t>
          </a:r>
          <a:endParaRPr lang="en-US" altLang="ja-JP" sz="1400" b="0" i="0" baseline="0">
            <a:solidFill>
              <a:sysClr val="windowText" lastClr="000000"/>
            </a:solidFill>
            <a:latin typeface="ＭＳ ゴシック" pitchFamily="49" charset="-128"/>
            <a:ea typeface="ＭＳ ゴシック" pitchFamily="49" charset="-128"/>
            <a:cs typeface="+mn-cs"/>
          </a:endParaRPr>
        </a:p>
        <a:p>
          <a:pPr rtl="0" fontAlgn="base"/>
          <a:r>
            <a:rPr lang="ja-JP" altLang="en-US" sz="1400" b="0" i="0" baseline="0">
              <a:solidFill>
                <a:sysClr val="windowText" lastClr="000000"/>
              </a:solidFill>
              <a:latin typeface="ＭＳ ゴシック" pitchFamily="49" charset="-128"/>
              <a:ea typeface="ＭＳ ゴシック" pitchFamily="49" charset="-128"/>
              <a:cs typeface="+mn-cs"/>
            </a:rPr>
            <a:t>　しかし、平成</a:t>
          </a:r>
          <a:r>
            <a:rPr lang="en-US" altLang="ja-JP" sz="1400" b="0" i="0" baseline="0">
              <a:solidFill>
                <a:sysClr val="windowText" lastClr="000000"/>
              </a:solidFill>
              <a:latin typeface="ＭＳ ゴシック" pitchFamily="49" charset="-128"/>
              <a:ea typeface="ＭＳ ゴシック" pitchFamily="49" charset="-128"/>
              <a:cs typeface="+mn-cs"/>
            </a:rPr>
            <a:t>25</a:t>
          </a:r>
          <a:r>
            <a:rPr lang="ja-JP" altLang="en-US" sz="1400" b="0" i="0" baseline="0">
              <a:solidFill>
                <a:sysClr val="windowText" lastClr="000000"/>
              </a:solidFill>
              <a:latin typeface="ＭＳ ゴシック" pitchFamily="49" charset="-128"/>
              <a:ea typeface="ＭＳ ゴシック" pitchFamily="49" charset="-128"/>
              <a:cs typeface="+mn-cs"/>
            </a:rPr>
            <a:t>年度に</a:t>
          </a:r>
          <a:r>
            <a:rPr lang="ja-JP" altLang="ja-JP" sz="1400" b="0" i="0" baseline="0">
              <a:solidFill>
                <a:sysClr val="windowText" lastClr="000000"/>
              </a:solidFill>
              <a:latin typeface="ＭＳ ゴシック" pitchFamily="49" charset="-128"/>
              <a:ea typeface="ＭＳ ゴシック" pitchFamily="49" charset="-128"/>
              <a:cs typeface="+mn-cs"/>
            </a:rPr>
            <a:t>第三セクター等改革推進債</a:t>
          </a:r>
          <a:r>
            <a:rPr lang="ja-JP" altLang="en-US" sz="1400" b="0" i="0" baseline="0">
              <a:solidFill>
                <a:sysClr val="windowText" lastClr="000000"/>
              </a:solidFill>
              <a:latin typeface="ＭＳ ゴシック" pitchFamily="49" charset="-128"/>
              <a:ea typeface="ＭＳ ゴシック" pitchFamily="49" charset="-128"/>
              <a:cs typeface="+mn-cs"/>
            </a:rPr>
            <a:t>を発行し、その償還が</a:t>
          </a:r>
          <a:r>
            <a:rPr lang="ja-JP" altLang="en-US" sz="1400">
              <a:solidFill>
                <a:sysClr val="windowText" lastClr="000000"/>
              </a:solidFill>
              <a:latin typeface="ＭＳ ゴシック" pitchFamily="49" charset="-128"/>
              <a:ea typeface="ＭＳ ゴシック" pitchFamily="49" charset="-128"/>
              <a:cs typeface="+mn-cs"/>
            </a:rPr>
            <a:t>平成</a:t>
          </a:r>
          <a:r>
            <a:rPr lang="en-US" altLang="ja-JP" sz="1400">
              <a:solidFill>
                <a:sysClr val="windowText" lastClr="000000"/>
              </a:solidFill>
              <a:latin typeface="ＭＳ ゴシック" pitchFamily="49" charset="-128"/>
              <a:ea typeface="ＭＳ ゴシック" pitchFamily="49" charset="-128"/>
              <a:cs typeface="+mn-cs"/>
            </a:rPr>
            <a:t>26</a:t>
          </a:r>
          <a:r>
            <a:rPr lang="ja-JP" altLang="en-US" sz="1400">
              <a:solidFill>
                <a:sysClr val="windowText" lastClr="000000"/>
              </a:solidFill>
              <a:latin typeface="ＭＳ ゴシック" pitchFamily="49" charset="-128"/>
              <a:ea typeface="ＭＳ ゴシック" pitchFamily="49" charset="-128"/>
              <a:cs typeface="+mn-cs"/>
            </a:rPr>
            <a:t>年度から始まったことで、元利償還総額が増加し、これに伴い総額も増加している。</a:t>
          </a:r>
          <a:endParaRPr lang="en-US" altLang="ja-JP" sz="1400">
            <a:solidFill>
              <a:sysClr val="windowText" lastClr="000000"/>
            </a:solidFill>
            <a:latin typeface="ＭＳ ゴシック" pitchFamily="49" charset="-128"/>
            <a:ea typeface="ＭＳ ゴシック" pitchFamily="49" charset="-128"/>
            <a:cs typeface="+mn-cs"/>
          </a:endParaRPr>
        </a:p>
        <a:p>
          <a:pPr rtl="0" eaLnBrk="1" fontAlgn="auto" latinLnBrk="0" hangingPunct="1"/>
          <a:r>
            <a:rPr lang="ja-JP" altLang="en-US" sz="1400" b="0" i="0" baseline="0">
              <a:solidFill>
                <a:sysClr val="windowText" lastClr="000000"/>
              </a:solidFill>
              <a:latin typeface="ＭＳ ゴシック" pitchFamily="49" charset="-128"/>
              <a:ea typeface="ＭＳ ゴシック" pitchFamily="49" charset="-128"/>
              <a:cs typeface="+mn-cs"/>
            </a:rPr>
            <a:t>　</a:t>
          </a:r>
          <a:r>
            <a:rPr lang="ja-JP" altLang="ja-JP" sz="1400">
              <a:solidFill>
                <a:schemeClr val="dk1"/>
              </a:solidFill>
              <a:latin typeface="ＭＳ ゴシック" pitchFamily="49" charset="-128"/>
              <a:ea typeface="ＭＳ ゴシック" pitchFamily="49" charset="-128"/>
              <a:cs typeface="+mn-cs"/>
            </a:rPr>
            <a:t>今後</a:t>
          </a:r>
          <a:r>
            <a:rPr lang="ja-JP" altLang="en-US" sz="1400">
              <a:solidFill>
                <a:schemeClr val="dk1"/>
              </a:solidFill>
              <a:latin typeface="ＭＳ ゴシック" pitchFamily="49" charset="-128"/>
              <a:ea typeface="ＭＳ ゴシック" pitchFamily="49" charset="-128"/>
              <a:cs typeface="+mn-cs"/>
            </a:rPr>
            <a:t>も、</a:t>
          </a:r>
          <a:r>
            <a:rPr lang="ja-JP" altLang="ja-JP" sz="1400">
              <a:solidFill>
                <a:schemeClr val="dk1"/>
              </a:solidFill>
              <a:latin typeface="ＭＳ ゴシック" pitchFamily="49" charset="-128"/>
              <a:ea typeface="ＭＳ ゴシック" pitchFamily="49" charset="-128"/>
              <a:cs typeface="+mn-cs"/>
            </a:rPr>
            <a:t>しばらくは増加が予想されるが、</a:t>
          </a:r>
          <a:r>
            <a:rPr lang="ja-JP" altLang="ja-JP" sz="1400" b="0" i="0" baseline="0">
              <a:solidFill>
                <a:schemeClr val="dk1"/>
              </a:solidFill>
              <a:latin typeface="ＭＳ ゴシック" pitchFamily="49" charset="-128"/>
              <a:ea typeface="ＭＳ ゴシック" pitchFamily="49" charset="-128"/>
              <a:cs typeface="+mn-cs"/>
            </a:rPr>
            <a:t>新規地方債発行の抑制等により償還額</a:t>
          </a:r>
          <a:r>
            <a:rPr lang="ja-JP" altLang="en-US" sz="1400" b="0" i="0" baseline="0">
              <a:solidFill>
                <a:schemeClr val="dk1"/>
              </a:solidFill>
              <a:latin typeface="ＭＳ ゴシック" pitchFamily="49" charset="-128"/>
              <a:ea typeface="ＭＳ ゴシック" pitchFamily="49" charset="-128"/>
              <a:cs typeface="+mn-cs"/>
            </a:rPr>
            <a:t>を</a:t>
          </a:r>
          <a:r>
            <a:rPr lang="ja-JP" altLang="ja-JP" sz="1400" b="0" i="0" baseline="0">
              <a:solidFill>
                <a:schemeClr val="dk1"/>
              </a:solidFill>
              <a:latin typeface="ＭＳ ゴシック" pitchFamily="49" charset="-128"/>
              <a:ea typeface="ＭＳ ゴシック" pitchFamily="49" charset="-128"/>
              <a:cs typeface="+mn-cs"/>
            </a:rPr>
            <a:t>縮減</a:t>
          </a:r>
          <a:r>
            <a:rPr lang="ja-JP" altLang="en-US" sz="1400" b="0" i="0" baseline="0">
              <a:solidFill>
                <a:schemeClr val="dk1"/>
              </a:solidFill>
              <a:latin typeface="ＭＳ ゴシック" pitchFamily="49" charset="-128"/>
              <a:ea typeface="ＭＳ ゴシック" pitchFamily="49" charset="-128"/>
              <a:cs typeface="+mn-cs"/>
            </a:rPr>
            <a:t>し、総額の減少</a:t>
          </a:r>
          <a:r>
            <a:rPr lang="ja-JP" altLang="ja-JP" sz="1400" b="0" i="0" baseline="0">
              <a:solidFill>
                <a:schemeClr val="dk1"/>
              </a:solidFill>
              <a:latin typeface="ＭＳ ゴシック" pitchFamily="49" charset="-128"/>
              <a:ea typeface="ＭＳ ゴシック" pitchFamily="49" charset="-128"/>
              <a:cs typeface="+mn-cs"/>
            </a:rPr>
            <a:t>に努め</a:t>
          </a:r>
          <a:r>
            <a:rPr lang="ja-JP" altLang="en-US" sz="1400" b="0" i="0" baseline="0">
              <a:solidFill>
                <a:schemeClr val="dk1"/>
              </a:solidFill>
              <a:latin typeface="ＭＳ ゴシック" pitchFamily="49" charset="-128"/>
              <a:ea typeface="ＭＳ ゴシック" pitchFamily="49" charset="-128"/>
              <a:cs typeface="+mn-cs"/>
            </a:rPr>
            <a:t>る</a:t>
          </a:r>
          <a:r>
            <a:rPr lang="ja-JP" altLang="ja-JP" sz="1400" b="0" i="0" baseline="0">
              <a:solidFill>
                <a:schemeClr val="dk1"/>
              </a:solidFill>
              <a:latin typeface="ＭＳ ゴシック" pitchFamily="49" charset="-128"/>
              <a:ea typeface="ＭＳ ゴシック" pitchFamily="49" charset="-128"/>
              <a:cs typeface="+mn-cs"/>
            </a:rPr>
            <a:t>。</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3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3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3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4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4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4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4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4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4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4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4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4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4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5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5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ysClr val="windowText" lastClr="000000"/>
              </a:solidFill>
              <a:latin typeface="ＭＳ ゴシック" pitchFamily="49" charset="-128"/>
              <a:ea typeface="ＭＳ ゴシック" pitchFamily="49" charset="-128"/>
              <a:cs typeface="+mn-cs"/>
            </a:rPr>
            <a:t>　平成元年以降の大規模な社会資本整備等による町債残高は年々減少してい</a:t>
          </a:r>
          <a:r>
            <a:rPr lang="ja-JP" altLang="en-US" sz="1400" b="0" i="0" baseline="0">
              <a:solidFill>
                <a:sysClr val="windowText" lastClr="000000"/>
              </a:solidFill>
              <a:latin typeface="ＭＳ ゴシック" pitchFamily="49" charset="-128"/>
              <a:ea typeface="ＭＳ ゴシック" pitchFamily="49" charset="-128"/>
              <a:cs typeface="+mn-cs"/>
            </a:rPr>
            <a:t>た</a:t>
          </a:r>
          <a:r>
            <a:rPr lang="ja-JP" altLang="ja-JP" sz="1400" b="0" i="0" baseline="0">
              <a:solidFill>
                <a:sysClr val="windowText" lastClr="000000"/>
              </a:solidFill>
              <a:latin typeface="ＭＳ ゴシック" pitchFamily="49" charset="-128"/>
              <a:ea typeface="ＭＳ ゴシック" pitchFamily="49" charset="-128"/>
              <a:cs typeface="+mn-cs"/>
            </a:rPr>
            <a:t>が、平成</a:t>
          </a:r>
          <a:r>
            <a:rPr lang="en-US" altLang="ja-JP" sz="1400" b="0" i="0" baseline="0">
              <a:solidFill>
                <a:sysClr val="windowText" lastClr="000000"/>
              </a:solidFill>
              <a:latin typeface="ＭＳ ゴシック" pitchFamily="49" charset="-128"/>
              <a:ea typeface="ＭＳ ゴシック" pitchFamily="49" charset="-128"/>
              <a:cs typeface="+mn-cs"/>
            </a:rPr>
            <a:t>25</a:t>
          </a:r>
          <a:r>
            <a:rPr lang="ja-JP" altLang="ja-JP" sz="1400" b="0" i="0" baseline="0">
              <a:solidFill>
                <a:sysClr val="windowText" lastClr="000000"/>
              </a:solidFill>
              <a:latin typeface="ＭＳ ゴシック" pitchFamily="49" charset="-128"/>
              <a:ea typeface="ＭＳ ゴシック" pitchFamily="49" charset="-128"/>
              <a:cs typeface="+mn-cs"/>
            </a:rPr>
            <a:t>年度に第三セクター等改革推進債を発行したことで、</a:t>
          </a:r>
          <a:r>
            <a:rPr lang="ja-JP" altLang="en-US" sz="1400" b="0" i="0" baseline="0">
              <a:solidFill>
                <a:sysClr val="windowText" lastClr="000000"/>
              </a:solidFill>
              <a:latin typeface="ＭＳ ゴシック" pitchFamily="49" charset="-128"/>
              <a:ea typeface="ＭＳ ゴシック" pitchFamily="49" charset="-128"/>
              <a:cs typeface="+mn-cs"/>
            </a:rPr>
            <a:t>平成</a:t>
          </a:r>
          <a:r>
            <a:rPr lang="en-US" altLang="ja-JP" sz="1400" b="0" i="0" baseline="0">
              <a:solidFill>
                <a:sysClr val="windowText" lastClr="000000"/>
              </a:solidFill>
              <a:latin typeface="ＭＳ ゴシック" pitchFamily="49" charset="-128"/>
              <a:ea typeface="ＭＳ ゴシック" pitchFamily="49" charset="-128"/>
              <a:cs typeface="+mn-cs"/>
            </a:rPr>
            <a:t>25</a:t>
          </a:r>
          <a:r>
            <a:rPr lang="ja-JP" altLang="en-US" sz="1400" b="0" i="0" baseline="0">
              <a:solidFill>
                <a:sysClr val="windowText" lastClr="000000"/>
              </a:solidFill>
              <a:latin typeface="ＭＳ ゴシック" pitchFamily="49" charset="-128"/>
              <a:ea typeface="ＭＳ ゴシック" pitchFamily="49" charset="-128"/>
              <a:cs typeface="+mn-cs"/>
            </a:rPr>
            <a:t>年度では</a:t>
          </a:r>
          <a:r>
            <a:rPr lang="ja-JP" altLang="ja-JP" sz="1400" b="0" i="0" baseline="0">
              <a:solidFill>
                <a:sysClr val="windowText" lastClr="000000"/>
              </a:solidFill>
              <a:latin typeface="ＭＳ ゴシック" pitchFamily="49" charset="-128"/>
              <a:ea typeface="ＭＳ ゴシック" pitchFamily="49" charset="-128"/>
              <a:cs typeface="+mn-cs"/>
            </a:rPr>
            <a:t>町債残高総額</a:t>
          </a:r>
          <a:r>
            <a:rPr lang="ja-JP" altLang="en-US" sz="1400" b="0" i="0" baseline="0">
              <a:solidFill>
                <a:sysClr val="windowText" lastClr="000000"/>
              </a:solidFill>
              <a:latin typeface="ＭＳ ゴシック" pitchFamily="49" charset="-128"/>
              <a:ea typeface="ＭＳ ゴシック" pitchFamily="49" charset="-128"/>
              <a:cs typeface="+mn-cs"/>
            </a:rPr>
            <a:t>や将来負担比率の分子が</a:t>
          </a:r>
          <a:r>
            <a:rPr lang="ja-JP" altLang="ja-JP" sz="1400" b="0" i="0" baseline="0">
              <a:solidFill>
                <a:sysClr val="windowText" lastClr="000000"/>
              </a:solidFill>
              <a:latin typeface="ＭＳ ゴシック" pitchFamily="49" charset="-128"/>
              <a:ea typeface="ＭＳ ゴシック" pitchFamily="49" charset="-128"/>
              <a:cs typeface="+mn-cs"/>
            </a:rPr>
            <a:t>前年度</a:t>
          </a:r>
          <a:r>
            <a:rPr lang="ja-JP" altLang="en-US" sz="1400" b="0" i="0" baseline="0">
              <a:solidFill>
                <a:sysClr val="windowText" lastClr="000000"/>
              </a:solidFill>
              <a:latin typeface="ＭＳ ゴシック" pitchFamily="49" charset="-128"/>
              <a:ea typeface="ＭＳ ゴシック" pitchFamily="49" charset="-128"/>
              <a:cs typeface="+mn-cs"/>
            </a:rPr>
            <a:t>に比べ大きく</a:t>
          </a:r>
          <a:r>
            <a:rPr lang="ja-JP" altLang="ja-JP" sz="1400" b="0" i="0" baseline="0">
              <a:solidFill>
                <a:sysClr val="windowText" lastClr="000000"/>
              </a:solidFill>
              <a:latin typeface="ＭＳ ゴシック" pitchFamily="49" charset="-128"/>
              <a:ea typeface="ＭＳ ゴシック" pitchFamily="49" charset="-128"/>
              <a:cs typeface="+mn-cs"/>
            </a:rPr>
            <a:t>増加し</a:t>
          </a:r>
          <a:r>
            <a:rPr lang="ja-JP" altLang="en-US" sz="1400" b="0" i="0" baseline="0">
              <a:solidFill>
                <a:sysClr val="windowText" lastClr="000000"/>
              </a:solidFill>
              <a:latin typeface="ＭＳ ゴシック" pitchFamily="49" charset="-128"/>
              <a:ea typeface="ＭＳ ゴシック" pitchFamily="49" charset="-128"/>
              <a:cs typeface="+mn-cs"/>
            </a:rPr>
            <a:t>た。</a:t>
          </a:r>
          <a:endParaRPr lang="en-US" altLang="ja-JP" sz="1400" b="0" i="0" baseline="0">
            <a:solidFill>
              <a:sysClr val="windowText" lastClr="000000"/>
            </a:solidFill>
            <a:latin typeface="ＭＳ ゴシック" pitchFamily="49" charset="-128"/>
            <a:ea typeface="ＭＳ ゴシック" pitchFamily="49" charset="-128"/>
            <a:cs typeface="+mn-cs"/>
          </a:endParaRPr>
        </a:p>
        <a:p>
          <a:pPr marL="0" marR="0" lvl="2"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latin typeface="ＭＳ ゴシック" pitchFamily="49" charset="-128"/>
              <a:ea typeface="ＭＳ ゴシック" pitchFamily="49" charset="-128"/>
              <a:cs typeface="+mn-cs"/>
            </a:rPr>
            <a:t>　しかし、平成</a:t>
          </a:r>
          <a:r>
            <a:rPr lang="en-US" altLang="ja-JP" sz="1400" b="0" i="0" baseline="0">
              <a:solidFill>
                <a:sysClr val="windowText" lastClr="000000"/>
              </a:solidFill>
              <a:latin typeface="ＭＳ ゴシック" pitchFamily="49" charset="-128"/>
              <a:ea typeface="ＭＳ ゴシック" pitchFamily="49" charset="-128"/>
              <a:cs typeface="+mn-cs"/>
            </a:rPr>
            <a:t>26</a:t>
          </a:r>
          <a:r>
            <a:rPr lang="ja-JP" altLang="en-US" sz="1400" b="0" i="0" baseline="0">
              <a:solidFill>
                <a:sysClr val="windowText" lastClr="000000"/>
              </a:solidFill>
              <a:latin typeface="ＭＳ ゴシック" pitchFamily="49" charset="-128"/>
              <a:ea typeface="ＭＳ ゴシック" pitchFamily="49" charset="-128"/>
              <a:cs typeface="+mn-cs"/>
            </a:rPr>
            <a:t>年度では第三セクター等改革推進債に係る</a:t>
          </a:r>
          <a:r>
            <a:rPr lang="ja-JP" altLang="ja-JP" sz="1400">
              <a:solidFill>
                <a:sysClr val="windowText" lastClr="000000"/>
              </a:solidFill>
              <a:latin typeface="ＭＳ ゴシック" pitchFamily="49" charset="-128"/>
              <a:ea typeface="ＭＳ ゴシック" pitchFamily="49" charset="-128"/>
              <a:cs typeface="+mn-cs"/>
            </a:rPr>
            <a:t>元利償還</a:t>
          </a:r>
          <a:r>
            <a:rPr lang="ja-JP" altLang="en-US" sz="1400">
              <a:solidFill>
                <a:sysClr val="windowText" lastClr="000000"/>
              </a:solidFill>
              <a:latin typeface="ＭＳ ゴシック" pitchFamily="49" charset="-128"/>
              <a:ea typeface="ＭＳ ゴシック" pitchFamily="49" charset="-128"/>
              <a:cs typeface="+mn-cs"/>
            </a:rPr>
            <a:t>開始等による</a:t>
          </a:r>
          <a:r>
            <a:rPr lang="ja-JP" altLang="ja-JP" sz="1400">
              <a:solidFill>
                <a:sysClr val="windowText" lastClr="000000"/>
              </a:solidFill>
              <a:latin typeface="ＭＳ ゴシック" pitchFamily="49" charset="-128"/>
              <a:ea typeface="ＭＳ ゴシック" pitchFamily="49" charset="-128"/>
              <a:cs typeface="+mn-cs"/>
            </a:rPr>
            <a:t>、町債残高</a:t>
          </a:r>
          <a:r>
            <a:rPr lang="ja-JP" altLang="en-US" sz="1400">
              <a:solidFill>
                <a:sysClr val="windowText" lastClr="000000"/>
              </a:solidFill>
              <a:latin typeface="ＭＳ ゴシック" pitchFamily="49" charset="-128"/>
              <a:ea typeface="ＭＳ ゴシック" pitchFamily="49" charset="-128"/>
              <a:cs typeface="+mn-cs"/>
            </a:rPr>
            <a:t>の</a:t>
          </a:r>
          <a:r>
            <a:rPr lang="ja-JP" altLang="ja-JP" sz="1400">
              <a:solidFill>
                <a:sysClr val="windowText" lastClr="000000"/>
              </a:solidFill>
              <a:latin typeface="ＭＳ ゴシック" pitchFamily="49" charset="-128"/>
              <a:ea typeface="ＭＳ ゴシック" pitchFamily="49" charset="-128"/>
              <a:cs typeface="+mn-cs"/>
            </a:rPr>
            <a:t>減少</a:t>
          </a:r>
          <a:r>
            <a:rPr lang="ja-JP" altLang="en-US" sz="1400">
              <a:solidFill>
                <a:sysClr val="windowText" lastClr="000000"/>
              </a:solidFill>
              <a:latin typeface="ＭＳ ゴシック" pitchFamily="49" charset="-128"/>
              <a:ea typeface="ＭＳ ゴシック" pitchFamily="49" charset="-128"/>
              <a:cs typeface="+mn-cs"/>
            </a:rPr>
            <a:t>に伴い、</a:t>
          </a:r>
          <a:r>
            <a:rPr lang="ja-JP" altLang="ja-JP" sz="1400" b="0" i="0" baseline="0">
              <a:solidFill>
                <a:schemeClr val="dk1"/>
              </a:solidFill>
              <a:latin typeface="ＭＳ ゴシック" pitchFamily="49" charset="-128"/>
              <a:ea typeface="ＭＳ ゴシック" pitchFamily="49" charset="-128"/>
              <a:cs typeface="+mn-cs"/>
            </a:rPr>
            <a:t>将来負担比率の分子</a:t>
          </a:r>
          <a:r>
            <a:rPr lang="ja-JP" altLang="en-US" sz="1400" b="0" i="0" baseline="0">
              <a:solidFill>
                <a:schemeClr val="dk1"/>
              </a:solidFill>
              <a:latin typeface="ＭＳ ゴシック" pitchFamily="49" charset="-128"/>
              <a:ea typeface="ＭＳ ゴシック" pitchFamily="49" charset="-128"/>
              <a:cs typeface="+mn-cs"/>
            </a:rPr>
            <a:t>も</a:t>
          </a:r>
          <a:r>
            <a:rPr lang="ja-JP" altLang="en-US" sz="1400">
              <a:solidFill>
                <a:sysClr val="windowText" lastClr="000000"/>
              </a:solidFill>
              <a:latin typeface="ＭＳ ゴシック" pitchFamily="49" charset="-128"/>
              <a:ea typeface="ＭＳ ゴシック" pitchFamily="49" charset="-128"/>
              <a:cs typeface="+mn-cs"/>
            </a:rPr>
            <a:t>減少している。</a:t>
          </a:r>
          <a:endParaRPr lang="en-US" altLang="ja-JP" sz="1400">
            <a:solidFill>
              <a:sysClr val="windowText" lastClr="000000"/>
            </a:solidFill>
            <a:latin typeface="ＭＳ ゴシック" pitchFamily="49" charset="-128"/>
            <a:ea typeface="ＭＳ ゴシック" pitchFamily="49" charset="-128"/>
            <a:cs typeface="+mn-cs"/>
          </a:endParaRPr>
        </a:p>
        <a:p>
          <a:pPr marL="0" marR="0" lvl="2" indent="0" defTabSz="914400" rtl="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latin typeface="ＭＳ ゴシック" pitchFamily="49" charset="-128"/>
              <a:ea typeface="ＭＳ ゴシック" pitchFamily="49" charset="-128"/>
              <a:cs typeface="+mn-cs"/>
            </a:rPr>
            <a:t>　平成</a:t>
          </a:r>
          <a:r>
            <a:rPr lang="en-US" altLang="ja-JP" sz="1400">
              <a:solidFill>
                <a:sysClr val="windowText" lastClr="000000"/>
              </a:solidFill>
              <a:latin typeface="ＭＳ ゴシック" pitchFamily="49" charset="-128"/>
              <a:ea typeface="ＭＳ ゴシック" pitchFamily="49" charset="-128"/>
              <a:cs typeface="+mn-cs"/>
            </a:rPr>
            <a:t>27</a:t>
          </a:r>
          <a:r>
            <a:rPr lang="ja-JP" altLang="en-US" sz="1400">
              <a:solidFill>
                <a:sysClr val="windowText" lastClr="000000"/>
              </a:solidFill>
              <a:latin typeface="ＭＳ ゴシック" pitchFamily="49" charset="-128"/>
              <a:ea typeface="ＭＳ ゴシック" pitchFamily="49" charset="-128"/>
              <a:cs typeface="+mn-cs"/>
            </a:rPr>
            <a:t>年度以降も、毎年、町債残高は減少</a:t>
          </a:r>
          <a:r>
            <a:rPr lang="ja-JP" altLang="ja-JP" sz="1400">
              <a:solidFill>
                <a:sysClr val="windowText" lastClr="000000"/>
              </a:solidFill>
              <a:latin typeface="ＭＳ ゴシック" pitchFamily="49" charset="-128"/>
              <a:ea typeface="ＭＳ ゴシック" pitchFamily="49" charset="-128"/>
              <a:cs typeface="+mn-cs"/>
            </a:rPr>
            <a:t>するものと</a:t>
          </a:r>
          <a:r>
            <a:rPr lang="ja-JP" altLang="en-US" sz="1400">
              <a:solidFill>
                <a:sysClr val="windowText" lastClr="000000"/>
              </a:solidFill>
              <a:latin typeface="ＭＳ ゴシック" pitchFamily="49" charset="-128"/>
              <a:ea typeface="ＭＳ ゴシック" pitchFamily="49" charset="-128"/>
              <a:cs typeface="+mn-cs"/>
            </a:rPr>
            <a:t>想定しているが、今後も引き続き、</a:t>
          </a:r>
          <a:r>
            <a:rPr lang="ja-JP" altLang="ja-JP" sz="1400">
              <a:solidFill>
                <a:sysClr val="windowText" lastClr="000000"/>
              </a:solidFill>
              <a:latin typeface="ＭＳ ゴシック" pitchFamily="49" charset="-128"/>
              <a:ea typeface="ＭＳ ゴシック" pitchFamily="49" charset="-128"/>
              <a:cs typeface="+mn-cs"/>
            </a:rPr>
            <a:t>新規発行債の抑制</a:t>
          </a:r>
          <a:r>
            <a:rPr lang="ja-JP" altLang="en-US" sz="1400">
              <a:solidFill>
                <a:sysClr val="windowText" lastClr="000000"/>
              </a:solidFill>
              <a:latin typeface="ＭＳ ゴシック" pitchFamily="49" charset="-128"/>
              <a:ea typeface="ＭＳ ゴシック" pitchFamily="49" charset="-128"/>
              <a:cs typeface="+mn-cs"/>
            </a:rPr>
            <a:t>等により</a:t>
          </a:r>
          <a:r>
            <a:rPr lang="ja-JP" altLang="ja-JP" sz="1400">
              <a:solidFill>
                <a:sysClr val="windowText" lastClr="000000"/>
              </a:solidFill>
              <a:latin typeface="ＭＳ ゴシック" pitchFamily="49" charset="-128"/>
              <a:ea typeface="ＭＳ ゴシック" pitchFamily="49" charset="-128"/>
              <a:cs typeface="+mn-cs"/>
            </a:rPr>
            <a:t>、</a:t>
          </a:r>
          <a:r>
            <a:rPr lang="ja-JP" altLang="ja-JP" sz="1400" b="0" i="0" baseline="0">
              <a:solidFill>
                <a:schemeClr val="dk1"/>
              </a:solidFill>
              <a:latin typeface="ＭＳ ゴシック" pitchFamily="49" charset="-128"/>
              <a:ea typeface="ＭＳ ゴシック" pitchFamily="49" charset="-128"/>
              <a:cs typeface="+mn-cs"/>
            </a:rPr>
            <a:t>将来負担比率の分子</a:t>
          </a:r>
          <a:r>
            <a:rPr lang="ja-JP" altLang="en-US" sz="1400" b="0" i="0" baseline="0">
              <a:solidFill>
                <a:schemeClr val="dk1"/>
              </a:solidFill>
              <a:latin typeface="ＭＳ ゴシック" pitchFamily="49" charset="-128"/>
              <a:ea typeface="ＭＳ ゴシック" pitchFamily="49" charset="-128"/>
              <a:cs typeface="+mn-cs"/>
            </a:rPr>
            <a:t>の減少に</a:t>
          </a:r>
          <a:r>
            <a:rPr lang="ja-JP" altLang="en-US" sz="1400">
              <a:solidFill>
                <a:sysClr val="windowText" lastClr="000000"/>
              </a:solidFill>
              <a:latin typeface="ＭＳ ゴシック" pitchFamily="49" charset="-128"/>
              <a:ea typeface="ＭＳ ゴシック" pitchFamily="49" charset="-128"/>
              <a:cs typeface="+mn-cs"/>
            </a:rPr>
            <a:t>努める。</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6473334</v>
      </c>
      <c r="BO4" s="349"/>
      <c r="BP4" s="349"/>
      <c r="BQ4" s="349"/>
      <c r="BR4" s="349"/>
      <c r="BS4" s="349"/>
      <c r="BT4" s="349"/>
      <c r="BU4" s="350"/>
      <c r="BV4" s="348">
        <v>9136774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6365293</v>
      </c>
      <c r="BO5" s="386"/>
      <c r="BP5" s="386"/>
      <c r="BQ5" s="386"/>
      <c r="BR5" s="386"/>
      <c r="BS5" s="386"/>
      <c r="BT5" s="386"/>
      <c r="BU5" s="387"/>
      <c r="BV5" s="385">
        <v>8963069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99</v>
      </c>
      <c r="CU5" s="383"/>
      <c r="CV5" s="383"/>
      <c r="CW5" s="383"/>
      <c r="CX5" s="383"/>
      <c r="CY5" s="383"/>
      <c r="CZ5" s="383"/>
      <c r="DA5" s="384"/>
      <c r="DB5" s="382">
        <v>96.1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108041</v>
      </c>
      <c r="BO6" s="386"/>
      <c r="BP6" s="386"/>
      <c r="BQ6" s="386"/>
      <c r="BR6" s="386"/>
      <c r="BS6" s="386"/>
      <c r="BT6" s="386"/>
      <c r="BU6" s="387"/>
      <c r="BV6" s="385">
        <v>173705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107.2</v>
      </c>
      <c r="CU6" s="423"/>
      <c r="CV6" s="423"/>
      <c r="CW6" s="423"/>
      <c r="CX6" s="423"/>
      <c r="CY6" s="423"/>
      <c r="CZ6" s="423"/>
      <c r="DA6" s="424"/>
      <c r="DB6" s="422">
        <v>104.9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731</v>
      </c>
      <c r="BO7" s="386"/>
      <c r="BP7" s="386"/>
      <c r="BQ7" s="386"/>
      <c r="BR7" s="386"/>
      <c r="BS7" s="386"/>
      <c r="BT7" s="386"/>
      <c r="BU7" s="387"/>
      <c r="BV7" s="385">
        <v>17268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4466836</v>
      </c>
      <c r="CU7" s="386"/>
      <c r="CV7" s="386"/>
      <c r="CW7" s="386"/>
      <c r="CX7" s="386"/>
      <c r="CY7" s="386"/>
      <c r="CZ7" s="386"/>
      <c r="DA7" s="387"/>
      <c r="DB7" s="385">
        <v>4467547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107310</v>
      </c>
      <c r="BO8" s="386"/>
      <c r="BP8" s="386"/>
      <c r="BQ8" s="386"/>
      <c r="BR8" s="386"/>
      <c r="BS8" s="386"/>
      <c r="BT8" s="386"/>
      <c r="BU8" s="387"/>
      <c r="BV8" s="385">
        <v>156437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18531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-49127</v>
      </c>
      <c r="BO9" s="386"/>
      <c r="BP9" s="386"/>
      <c r="BQ9" s="386"/>
      <c r="BR9" s="386"/>
      <c r="BS9" s="386"/>
      <c r="BT9" s="386"/>
      <c r="BU9" s="387"/>
      <c r="BV9" s="385">
        <v>148923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19.5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19446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961</v>
      </c>
      <c r="BO10" s="386"/>
      <c r="BP10" s="386"/>
      <c r="BQ10" s="386"/>
      <c r="BR10" s="386"/>
      <c r="BS10" s="386"/>
      <c r="BT10" s="386"/>
      <c r="BU10" s="387"/>
      <c r="BV10" s="385">
        <v>821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18599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18507</v>
      </c>
      <c r="S13" s="467"/>
      <c r="T13" s="467"/>
      <c r="U13" s="467"/>
      <c r="V13" s="468"/>
      <c r="W13" s="401" t="s">
        <v>122</v>
      </c>
      <c r="X13" s="402"/>
      <c r="Y13" s="402"/>
      <c r="Z13" s="402"/>
      <c r="AA13" s="402"/>
      <c r="AB13" s="392"/>
      <c r="AC13" s="436">
        <v>91</v>
      </c>
      <c r="AD13" s="437"/>
      <c r="AE13" s="437"/>
      <c r="AF13" s="437"/>
      <c r="AG13" s="476"/>
      <c r="AH13" s="436">
        <v>97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-48166</v>
      </c>
      <c r="BO13" s="386"/>
      <c r="BP13" s="386"/>
      <c r="BQ13" s="386"/>
      <c r="BR13" s="386"/>
      <c r="BS13" s="386"/>
      <c r="BT13" s="386"/>
      <c r="BU13" s="387"/>
      <c r="BV13" s="385">
        <v>149744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18808</v>
      </c>
      <c r="S14" s="467"/>
      <c r="T14" s="467"/>
      <c r="U14" s="467"/>
      <c r="V14" s="468"/>
      <c r="W14" s="375"/>
      <c r="X14" s="376"/>
      <c r="Y14" s="376"/>
      <c r="Z14" s="376"/>
      <c r="AA14" s="376"/>
      <c r="AB14" s="365"/>
      <c r="AC14" s="469">
        <v>1.3</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246.1</v>
      </c>
      <c r="CU14" s="481"/>
      <c r="CV14" s="481"/>
      <c r="CW14" s="481"/>
      <c r="CX14" s="481"/>
      <c r="CY14" s="481"/>
      <c r="CZ14" s="481"/>
      <c r="DA14" s="482"/>
      <c r="DB14" s="480">
        <v>254.5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18716</v>
      </c>
      <c r="S15" s="467"/>
      <c r="T15" s="467"/>
      <c r="U15" s="467"/>
      <c r="V15" s="468"/>
      <c r="W15" s="401" t="s">
        <v>129</v>
      </c>
      <c r="X15" s="402"/>
      <c r="Y15" s="402"/>
      <c r="Z15" s="402"/>
      <c r="AA15" s="402"/>
      <c r="AB15" s="392"/>
      <c r="AC15" s="436">
        <v>1734</v>
      </c>
      <c r="AD15" s="437"/>
      <c r="AE15" s="437"/>
      <c r="AF15" s="437"/>
      <c r="AG15" s="476"/>
      <c r="AH15" s="436">
        <v>2018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1864136</v>
      </c>
      <c r="BO15" s="349"/>
      <c r="BP15" s="349"/>
      <c r="BQ15" s="349"/>
      <c r="BR15" s="349"/>
      <c r="BS15" s="349"/>
      <c r="BT15" s="349"/>
      <c r="BU15" s="350"/>
      <c r="BV15" s="348">
        <v>1847427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24.4</v>
      </c>
      <c r="AD16" s="470"/>
      <c r="AE16" s="470"/>
      <c r="AF16" s="470"/>
      <c r="AG16" s="471"/>
      <c r="AH16" s="469">
        <v>24.2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3572572</v>
      </c>
      <c r="BO16" s="386"/>
      <c r="BP16" s="386"/>
      <c r="BQ16" s="386"/>
      <c r="BR16" s="386"/>
      <c r="BS16" s="386"/>
      <c r="BT16" s="386"/>
      <c r="BU16" s="387"/>
      <c r="BV16" s="385">
        <v>3551213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5274</v>
      </c>
      <c r="AD17" s="437"/>
      <c r="AE17" s="437"/>
      <c r="AF17" s="437"/>
      <c r="AG17" s="476"/>
      <c r="AH17" s="436">
        <v>6155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2413331</v>
      </c>
      <c r="BO17" s="386"/>
      <c r="BP17" s="386"/>
      <c r="BQ17" s="386"/>
      <c r="BR17" s="386"/>
      <c r="BS17" s="386"/>
      <c r="BT17" s="386"/>
      <c r="BU17" s="387"/>
      <c r="BV17" s="385">
        <v>2406676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8.23</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73.7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4445236</v>
      </c>
      <c r="BO18" s="386"/>
      <c r="BP18" s="386"/>
      <c r="BQ18" s="386"/>
      <c r="BR18" s="386"/>
      <c r="BS18" s="386"/>
      <c r="BT18" s="386"/>
      <c r="BU18" s="387"/>
      <c r="BV18" s="385">
        <v>4319661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2252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4975300</v>
      </c>
      <c r="BO19" s="386"/>
      <c r="BP19" s="386"/>
      <c r="BQ19" s="386"/>
      <c r="BR19" s="386"/>
      <c r="BS19" s="386"/>
      <c r="BT19" s="386"/>
      <c r="BU19" s="387"/>
      <c r="BV19" s="385">
        <v>5019752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6663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13145991</v>
      </c>
      <c r="BO23" s="386"/>
      <c r="BP23" s="386"/>
      <c r="BQ23" s="386"/>
      <c r="BR23" s="386"/>
      <c r="BS23" s="386"/>
      <c r="BT23" s="386"/>
      <c r="BU23" s="387"/>
      <c r="BV23" s="385">
        <v>13462957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7650</v>
      </c>
      <c r="R24" s="437"/>
      <c r="S24" s="437"/>
      <c r="T24" s="437"/>
      <c r="U24" s="437"/>
      <c r="V24" s="476"/>
      <c r="W24" s="531"/>
      <c r="X24" s="519"/>
      <c r="Y24" s="520"/>
      <c r="Z24" s="435" t="s">
        <v>152</v>
      </c>
      <c r="AA24" s="415"/>
      <c r="AB24" s="415"/>
      <c r="AC24" s="415"/>
      <c r="AD24" s="415"/>
      <c r="AE24" s="415"/>
      <c r="AF24" s="415"/>
      <c r="AG24" s="416"/>
      <c r="AH24" s="436">
        <v>148</v>
      </c>
      <c r="AI24" s="437"/>
      <c r="AJ24" s="437"/>
      <c r="AK24" s="437"/>
      <c r="AL24" s="476"/>
      <c r="AM24" s="436">
        <v>472712</v>
      </c>
      <c r="AN24" s="437"/>
      <c r="AO24" s="437"/>
      <c r="AP24" s="437"/>
      <c r="AQ24" s="437"/>
      <c r="AR24" s="476"/>
      <c r="AS24" s="436">
        <v>3194</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4737512</v>
      </c>
      <c r="BO24" s="386"/>
      <c r="BP24" s="386"/>
      <c r="BQ24" s="386"/>
      <c r="BR24" s="386"/>
      <c r="BS24" s="386"/>
      <c r="BT24" s="386"/>
      <c r="BU24" s="387"/>
      <c r="BV24" s="385">
        <v>4679690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6390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v>617174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5490</v>
      </c>
      <c r="R26" s="437"/>
      <c r="S26" s="437"/>
      <c r="T26" s="437"/>
      <c r="U26" s="437"/>
      <c r="V26" s="476"/>
      <c r="W26" s="531"/>
      <c r="X26" s="519"/>
      <c r="Y26" s="520"/>
      <c r="Z26" s="435" t="s">
        <v>158</v>
      </c>
      <c r="AA26" s="541"/>
      <c r="AB26" s="541"/>
      <c r="AC26" s="541"/>
      <c r="AD26" s="541"/>
      <c r="AE26" s="541"/>
      <c r="AF26" s="541"/>
      <c r="AG26" s="542"/>
      <c r="AH26" s="436">
        <v>8</v>
      </c>
      <c r="AI26" s="437"/>
      <c r="AJ26" s="437"/>
      <c r="AK26" s="437"/>
      <c r="AL26" s="476"/>
      <c r="AM26" s="436">
        <v>21648</v>
      </c>
      <c r="AN26" s="437"/>
      <c r="AO26" s="437"/>
      <c r="AP26" s="437"/>
      <c r="AQ26" s="437"/>
      <c r="AR26" s="476"/>
      <c r="AS26" s="436">
        <v>2706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3800</v>
      </c>
      <c r="R27" s="437"/>
      <c r="S27" s="437"/>
      <c r="T27" s="437"/>
      <c r="U27" s="437"/>
      <c r="V27" s="476"/>
      <c r="W27" s="531"/>
      <c r="X27" s="519"/>
      <c r="Y27" s="520"/>
      <c r="Z27" s="435" t="s">
        <v>161</v>
      </c>
      <c r="AA27" s="415"/>
      <c r="AB27" s="415"/>
      <c r="AC27" s="415"/>
      <c r="AD27" s="415"/>
      <c r="AE27" s="415"/>
      <c r="AF27" s="415"/>
      <c r="AG27" s="416"/>
      <c r="AH27" s="436">
        <v>9</v>
      </c>
      <c r="AI27" s="437"/>
      <c r="AJ27" s="437"/>
      <c r="AK27" s="437"/>
      <c r="AL27" s="476"/>
      <c r="AM27" s="436">
        <v>28485</v>
      </c>
      <c r="AN27" s="437"/>
      <c r="AO27" s="437"/>
      <c r="AP27" s="437"/>
      <c r="AQ27" s="437"/>
      <c r="AR27" s="476"/>
      <c r="AS27" s="436">
        <v>3165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3200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412311</v>
      </c>
      <c r="BO28" s="349"/>
      <c r="BP28" s="349"/>
      <c r="BQ28" s="349"/>
      <c r="BR28" s="349"/>
      <c r="BS28" s="349"/>
      <c r="BT28" s="349"/>
      <c r="BU28" s="350"/>
      <c r="BV28" s="348">
        <v>411350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11</v>
      </c>
      <c r="M29" s="437"/>
      <c r="N29" s="437"/>
      <c r="O29" s="437"/>
      <c r="P29" s="476"/>
      <c r="Q29" s="436">
        <v>2900</v>
      </c>
      <c r="R29" s="437"/>
      <c r="S29" s="437"/>
      <c r="T29" s="437"/>
      <c r="U29" s="437"/>
      <c r="V29" s="476"/>
      <c r="W29" s="532"/>
      <c r="X29" s="533"/>
      <c r="Y29" s="534"/>
      <c r="Z29" s="435" t="s">
        <v>168</v>
      </c>
      <c r="AA29" s="415"/>
      <c r="AB29" s="415"/>
      <c r="AC29" s="415"/>
      <c r="AD29" s="415"/>
      <c r="AE29" s="415"/>
      <c r="AF29" s="415"/>
      <c r="AG29" s="416"/>
      <c r="AH29" s="436">
        <v>157</v>
      </c>
      <c r="AI29" s="437"/>
      <c r="AJ29" s="437"/>
      <c r="AK29" s="437"/>
      <c r="AL29" s="476"/>
      <c r="AM29" s="436">
        <v>501197</v>
      </c>
      <c r="AN29" s="437"/>
      <c r="AO29" s="437"/>
      <c r="AP29" s="437"/>
      <c r="AQ29" s="437"/>
      <c r="AR29" s="476"/>
      <c r="AS29" s="436">
        <v>3192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12412</v>
      </c>
      <c r="BO29" s="386"/>
      <c r="BP29" s="386"/>
      <c r="BQ29" s="386"/>
      <c r="BR29" s="386"/>
      <c r="BS29" s="386"/>
      <c r="BT29" s="386"/>
      <c r="BU29" s="387"/>
      <c r="BV29" s="385">
        <v>12382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117854</v>
      </c>
      <c r="BO30" s="555"/>
      <c r="BP30" s="555"/>
      <c r="BQ30" s="555"/>
      <c r="BR30" s="555"/>
      <c r="BS30" s="555"/>
      <c r="BT30" s="555"/>
      <c r="BU30" s="556"/>
      <c r="BV30" s="554">
        <v>117666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老人福祉施設三室園組合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生活資金貸付事業特別会計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奈良県葛城地区清掃事務組合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住宅新築資金等貸付事業特別会計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後期高齢者医療制度特別会計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奈良県市町村総合事務組合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水洗便所改造資金貸付事業特別会計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介護保険事業特別会計（介護サービス事業勘定）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西和衛生試験センター組合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王寺周辺広域休日応急診療施設組合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静香苑環境施設組合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奈良県住宅新築資金等貸付金回収管理組合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奈良県後期高齢者医療広域連合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奈良県広域消防組合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Q43:DE43"/>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C43:D43"/>
    <mergeCell ref="E43:S43"/>
    <mergeCell ref="U43:V43"/>
    <mergeCell ref="W43:AK43"/>
    <mergeCell ref="AM43:AN43"/>
    <mergeCell ref="AO43:BC43"/>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CQ34:DE34"/>
    <mergeCell ref="DG34:DH34"/>
    <mergeCell ref="C35:D35"/>
    <mergeCell ref="E35:S35"/>
    <mergeCell ref="U35:V35"/>
    <mergeCell ref="W35:AK35"/>
    <mergeCell ref="AM35:AN35"/>
    <mergeCell ref="AO35:BC35"/>
    <mergeCell ref="DG35:DH35"/>
    <mergeCell ref="BE35:BF35"/>
    <mergeCell ref="BY34:CM34"/>
    <mergeCell ref="CO34:CP34"/>
    <mergeCell ref="AO36:BC36"/>
    <mergeCell ref="BE36:BF36"/>
    <mergeCell ref="BG36:BU36"/>
    <mergeCell ref="BW36:BX36"/>
    <mergeCell ref="BG35:BU35"/>
    <mergeCell ref="BW35:BX35"/>
    <mergeCell ref="BY35:CM35"/>
    <mergeCell ref="CO35:CP35"/>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AH22:AL23"/>
    <mergeCell ref="AM22:AR23"/>
    <mergeCell ref="AS22:AX23"/>
    <mergeCell ref="AY22:BM22"/>
    <mergeCell ref="BN22:BU22"/>
    <mergeCell ref="BV22:CC22"/>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B22:D30"/>
    <mergeCell ref="E22:K23"/>
    <mergeCell ref="L22:P23"/>
    <mergeCell ref="Q22:V23"/>
    <mergeCell ref="W22:Y29"/>
    <mergeCell ref="Z22:AG23"/>
    <mergeCell ref="E24:K24"/>
    <mergeCell ref="L24:P24"/>
    <mergeCell ref="Q24:V24"/>
    <mergeCell ref="Z24:AG24"/>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L16:Q16"/>
    <mergeCell ref="B18:K18"/>
    <mergeCell ref="L18:V18"/>
    <mergeCell ref="AC18:AG18"/>
    <mergeCell ref="AH18:AL18"/>
    <mergeCell ref="AM18:AT18"/>
    <mergeCell ref="AU18:AX18"/>
    <mergeCell ref="B19:K19"/>
    <mergeCell ref="L19:V19"/>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AM15:AT15"/>
    <mergeCell ref="DB16:DI17"/>
    <mergeCell ref="M17:Q17"/>
    <mergeCell ref="R17:V17"/>
    <mergeCell ref="W17:AB18"/>
    <mergeCell ref="AC17:AG17"/>
    <mergeCell ref="AH17:AL17"/>
    <mergeCell ref="AM17:AT17"/>
    <mergeCell ref="AU17:AX17"/>
    <mergeCell ref="AY17:BM17"/>
    <mergeCell ref="BN13:BU13"/>
    <mergeCell ref="R16:V16"/>
    <mergeCell ref="AC16:AG16"/>
    <mergeCell ref="AH16:AL16"/>
    <mergeCell ref="AM16:AT16"/>
    <mergeCell ref="M15:Q15"/>
    <mergeCell ref="R15:V15"/>
    <mergeCell ref="W15:AB16"/>
    <mergeCell ref="AC15:AG15"/>
    <mergeCell ref="AH15:AL15"/>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124"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2116979</v>
      </c>
      <c r="S5" s="583"/>
      <c r="T5" s="583"/>
      <c r="U5" s="583"/>
      <c r="V5" s="583"/>
      <c r="W5" s="583"/>
      <c r="X5" s="583"/>
      <c r="Y5" s="584"/>
      <c r="Z5" s="585">
        <v>32.700000000000003</v>
      </c>
      <c r="AA5" s="585"/>
      <c r="AB5" s="585"/>
      <c r="AC5" s="585"/>
      <c r="AD5" s="586">
        <v>2116979</v>
      </c>
      <c r="AE5" s="586"/>
      <c r="AF5" s="586"/>
      <c r="AG5" s="586"/>
      <c r="AH5" s="586"/>
      <c r="AI5" s="586"/>
      <c r="AJ5" s="586"/>
      <c r="AK5" s="586"/>
      <c r="AL5" s="587">
        <v>51.1</v>
      </c>
      <c r="AM5" s="588"/>
      <c r="AN5" s="588"/>
      <c r="AO5" s="589"/>
      <c r="AP5" s="579" t="s">
        <v>206</v>
      </c>
      <c r="AQ5" s="580"/>
      <c r="AR5" s="580"/>
      <c r="AS5" s="580"/>
      <c r="AT5" s="580"/>
      <c r="AU5" s="580"/>
      <c r="AV5" s="580"/>
      <c r="AW5" s="580"/>
      <c r="AX5" s="580"/>
      <c r="AY5" s="580"/>
      <c r="AZ5" s="580"/>
      <c r="BA5" s="580"/>
      <c r="BB5" s="580"/>
      <c r="BC5" s="580"/>
      <c r="BD5" s="580"/>
      <c r="BE5" s="580"/>
      <c r="BF5" s="581"/>
      <c r="BG5" s="593">
        <v>2116979</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43927</v>
      </c>
      <c r="S6" s="594"/>
      <c r="T6" s="594"/>
      <c r="U6" s="594"/>
      <c r="V6" s="594"/>
      <c r="W6" s="594"/>
      <c r="X6" s="594"/>
      <c r="Y6" s="595"/>
      <c r="Z6" s="596">
        <v>0.7</v>
      </c>
      <c r="AA6" s="596"/>
      <c r="AB6" s="596"/>
      <c r="AC6" s="596"/>
      <c r="AD6" s="597">
        <v>43927</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2116979</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113438</v>
      </c>
      <c r="CS6" s="594"/>
      <c r="CT6" s="594"/>
      <c r="CU6" s="594"/>
      <c r="CV6" s="594"/>
      <c r="CW6" s="594"/>
      <c r="CX6" s="594"/>
      <c r="CY6" s="595"/>
      <c r="CZ6" s="596">
        <v>1.8</v>
      </c>
      <c r="DA6" s="596"/>
      <c r="DB6" s="596"/>
      <c r="DC6" s="596"/>
      <c r="DD6" s="602" t="s">
        <v>207</v>
      </c>
      <c r="DE6" s="594"/>
      <c r="DF6" s="594"/>
      <c r="DG6" s="594"/>
      <c r="DH6" s="594"/>
      <c r="DI6" s="594"/>
      <c r="DJ6" s="594"/>
      <c r="DK6" s="594"/>
      <c r="DL6" s="594"/>
      <c r="DM6" s="594"/>
      <c r="DN6" s="594"/>
      <c r="DO6" s="594"/>
      <c r="DP6" s="595"/>
      <c r="DQ6" s="602">
        <v>113438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8842</v>
      </c>
      <c r="S7" s="594"/>
      <c r="T7" s="594"/>
      <c r="U7" s="594"/>
      <c r="V7" s="594"/>
      <c r="W7" s="594"/>
      <c r="X7" s="594"/>
      <c r="Y7" s="595"/>
      <c r="Z7" s="596">
        <v>0.1</v>
      </c>
      <c r="AA7" s="596"/>
      <c r="AB7" s="596"/>
      <c r="AC7" s="596"/>
      <c r="AD7" s="597">
        <v>8842</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1164002</v>
      </c>
      <c r="BH7" s="594"/>
      <c r="BI7" s="594"/>
      <c r="BJ7" s="594"/>
      <c r="BK7" s="594"/>
      <c r="BL7" s="594"/>
      <c r="BM7" s="594"/>
      <c r="BN7" s="595"/>
      <c r="BO7" s="596">
        <v>55</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846389</v>
      </c>
      <c r="CS7" s="594"/>
      <c r="CT7" s="594"/>
      <c r="CU7" s="594"/>
      <c r="CV7" s="594"/>
      <c r="CW7" s="594"/>
      <c r="CX7" s="594"/>
      <c r="CY7" s="595"/>
      <c r="CZ7" s="596">
        <v>13.3</v>
      </c>
      <c r="DA7" s="596"/>
      <c r="DB7" s="596"/>
      <c r="DC7" s="596"/>
      <c r="DD7" s="602">
        <v>9157</v>
      </c>
      <c r="DE7" s="594"/>
      <c r="DF7" s="594"/>
      <c r="DG7" s="594"/>
      <c r="DH7" s="594"/>
      <c r="DI7" s="594"/>
      <c r="DJ7" s="594"/>
      <c r="DK7" s="594"/>
      <c r="DL7" s="594"/>
      <c r="DM7" s="594"/>
      <c r="DN7" s="594"/>
      <c r="DO7" s="594"/>
      <c r="DP7" s="595"/>
      <c r="DQ7" s="602">
        <v>668438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39136</v>
      </c>
      <c r="S8" s="594"/>
      <c r="T8" s="594"/>
      <c r="U8" s="594"/>
      <c r="V8" s="594"/>
      <c r="W8" s="594"/>
      <c r="X8" s="594"/>
      <c r="Y8" s="595"/>
      <c r="Z8" s="596">
        <v>0.6</v>
      </c>
      <c r="AA8" s="596"/>
      <c r="AB8" s="596"/>
      <c r="AC8" s="596"/>
      <c r="AD8" s="597">
        <v>39136</v>
      </c>
      <c r="AE8" s="597"/>
      <c r="AF8" s="597"/>
      <c r="AG8" s="597"/>
      <c r="AH8" s="597"/>
      <c r="AI8" s="597"/>
      <c r="AJ8" s="597"/>
      <c r="AK8" s="597"/>
      <c r="AL8" s="598">
        <v>0.9</v>
      </c>
      <c r="AM8" s="599"/>
      <c r="AN8" s="599"/>
      <c r="AO8" s="600"/>
      <c r="AP8" s="590" t="s">
        <v>218</v>
      </c>
      <c r="AQ8" s="591"/>
      <c r="AR8" s="591"/>
      <c r="AS8" s="591"/>
      <c r="AT8" s="591"/>
      <c r="AU8" s="591"/>
      <c r="AV8" s="591"/>
      <c r="AW8" s="591"/>
      <c r="AX8" s="591"/>
      <c r="AY8" s="591"/>
      <c r="AZ8" s="591"/>
      <c r="BA8" s="591"/>
      <c r="BB8" s="591"/>
      <c r="BC8" s="591"/>
      <c r="BD8" s="591"/>
      <c r="BE8" s="591"/>
      <c r="BF8" s="592"/>
      <c r="BG8" s="593">
        <v>29555</v>
      </c>
      <c r="BH8" s="594"/>
      <c r="BI8" s="594"/>
      <c r="BJ8" s="594"/>
      <c r="BK8" s="594"/>
      <c r="BL8" s="594"/>
      <c r="BM8" s="594"/>
      <c r="BN8" s="595"/>
      <c r="BO8" s="596">
        <v>1.4</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1961523</v>
      </c>
      <c r="CS8" s="594"/>
      <c r="CT8" s="594"/>
      <c r="CU8" s="594"/>
      <c r="CV8" s="594"/>
      <c r="CW8" s="594"/>
      <c r="CX8" s="594"/>
      <c r="CY8" s="595"/>
      <c r="CZ8" s="596">
        <v>30.8</v>
      </c>
      <c r="DA8" s="596"/>
      <c r="DB8" s="596"/>
      <c r="DC8" s="596"/>
      <c r="DD8" s="602">
        <v>7242</v>
      </c>
      <c r="DE8" s="594"/>
      <c r="DF8" s="594"/>
      <c r="DG8" s="594"/>
      <c r="DH8" s="594"/>
      <c r="DI8" s="594"/>
      <c r="DJ8" s="594"/>
      <c r="DK8" s="594"/>
      <c r="DL8" s="594"/>
      <c r="DM8" s="594"/>
      <c r="DN8" s="594"/>
      <c r="DO8" s="594"/>
      <c r="DP8" s="595"/>
      <c r="DQ8" s="602">
        <v>1164251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21243</v>
      </c>
      <c r="S9" s="594"/>
      <c r="T9" s="594"/>
      <c r="U9" s="594"/>
      <c r="V9" s="594"/>
      <c r="W9" s="594"/>
      <c r="X9" s="594"/>
      <c r="Y9" s="595"/>
      <c r="Z9" s="596">
        <v>0.3</v>
      </c>
      <c r="AA9" s="596"/>
      <c r="AB9" s="596"/>
      <c r="AC9" s="596"/>
      <c r="AD9" s="597">
        <v>21243</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1023438</v>
      </c>
      <c r="BH9" s="594"/>
      <c r="BI9" s="594"/>
      <c r="BJ9" s="594"/>
      <c r="BK9" s="594"/>
      <c r="BL9" s="594"/>
      <c r="BM9" s="594"/>
      <c r="BN9" s="595"/>
      <c r="BO9" s="596">
        <v>48.3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719480</v>
      </c>
      <c r="CS9" s="594"/>
      <c r="CT9" s="594"/>
      <c r="CU9" s="594"/>
      <c r="CV9" s="594"/>
      <c r="CW9" s="594"/>
      <c r="CX9" s="594"/>
      <c r="CY9" s="595"/>
      <c r="CZ9" s="596">
        <v>11.3</v>
      </c>
      <c r="DA9" s="596"/>
      <c r="DB9" s="596"/>
      <c r="DC9" s="596"/>
      <c r="DD9" s="602">
        <v>20763</v>
      </c>
      <c r="DE9" s="594"/>
      <c r="DF9" s="594"/>
      <c r="DG9" s="594"/>
      <c r="DH9" s="594"/>
      <c r="DI9" s="594"/>
      <c r="DJ9" s="594"/>
      <c r="DK9" s="594"/>
      <c r="DL9" s="594"/>
      <c r="DM9" s="594"/>
      <c r="DN9" s="594"/>
      <c r="DO9" s="594"/>
      <c r="DP9" s="595"/>
      <c r="DQ9" s="602">
        <v>636743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162437</v>
      </c>
      <c r="S10" s="594"/>
      <c r="T10" s="594"/>
      <c r="U10" s="594"/>
      <c r="V10" s="594"/>
      <c r="W10" s="594"/>
      <c r="X10" s="594"/>
      <c r="Y10" s="595"/>
      <c r="Z10" s="596">
        <v>2.5</v>
      </c>
      <c r="AA10" s="596"/>
      <c r="AB10" s="596"/>
      <c r="AC10" s="596"/>
      <c r="AD10" s="597">
        <v>162437</v>
      </c>
      <c r="AE10" s="597"/>
      <c r="AF10" s="597"/>
      <c r="AG10" s="597"/>
      <c r="AH10" s="597"/>
      <c r="AI10" s="597"/>
      <c r="AJ10" s="597"/>
      <c r="AK10" s="597"/>
      <c r="AL10" s="598">
        <v>3.9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31130</v>
      </c>
      <c r="BH10" s="594"/>
      <c r="BI10" s="594"/>
      <c r="BJ10" s="594"/>
      <c r="BK10" s="594"/>
      <c r="BL10" s="594"/>
      <c r="BM10" s="594"/>
      <c r="BN10" s="595"/>
      <c r="BO10" s="596">
        <v>1.5</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79879</v>
      </c>
      <c r="BH11" s="594"/>
      <c r="BI11" s="594"/>
      <c r="BJ11" s="594"/>
      <c r="BK11" s="594"/>
      <c r="BL11" s="594"/>
      <c r="BM11" s="594"/>
      <c r="BN11" s="595"/>
      <c r="BO11" s="596">
        <v>3.8</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41330</v>
      </c>
      <c r="CS11" s="594"/>
      <c r="CT11" s="594"/>
      <c r="CU11" s="594"/>
      <c r="CV11" s="594"/>
      <c r="CW11" s="594"/>
      <c r="CX11" s="594"/>
      <c r="CY11" s="595"/>
      <c r="CZ11" s="596">
        <v>0.6</v>
      </c>
      <c r="DA11" s="596"/>
      <c r="DB11" s="596"/>
      <c r="DC11" s="596"/>
      <c r="DD11" s="602">
        <v>5266</v>
      </c>
      <c r="DE11" s="594"/>
      <c r="DF11" s="594"/>
      <c r="DG11" s="594"/>
      <c r="DH11" s="594"/>
      <c r="DI11" s="594"/>
      <c r="DJ11" s="594"/>
      <c r="DK11" s="594"/>
      <c r="DL11" s="594"/>
      <c r="DM11" s="594"/>
      <c r="DN11" s="594"/>
      <c r="DO11" s="594"/>
      <c r="DP11" s="595"/>
      <c r="DQ11" s="602">
        <v>16606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817212</v>
      </c>
      <c r="BH12" s="594"/>
      <c r="BI12" s="594"/>
      <c r="BJ12" s="594"/>
      <c r="BK12" s="594"/>
      <c r="BL12" s="594"/>
      <c r="BM12" s="594"/>
      <c r="BN12" s="595"/>
      <c r="BO12" s="596">
        <v>38.6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3200</v>
      </c>
      <c r="CS12" s="594"/>
      <c r="CT12" s="594"/>
      <c r="CU12" s="594"/>
      <c r="CV12" s="594"/>
      <c r="CW12" s="594"/>
      <c r="CX12" s="594"/>
      <c r="CY12" s="595"/>
      <c r="CZ12" s="596">
        <v>0.1</v>
      </c>
      <c r="DA12" s="596"/>
      <c r="DB12" s="596"/>
      <c r="DC12" s="596"/>
      <c r="DD12" s="602" t="s">
        <v>219</v>
      </c>
      <c r="DE12" s="594"/>
      <c r="DF12" s="594"/>
      <c r="DG12" s="594"/>
      <c r="DH12" s="594"/>
      <c r="DI12" s="594"/>
      <c r="DJ12" s="594"/>
      <c r="DK12" s="594"/>
      <c r="DL12" s="594"/>
      <c r="DM12" s="594"/>
      <c r="DN12" s="594"/>
      <c r="DO12" s="594"/>
      <c r="DP12" s="595"/>
      <c r="DQ12" s="602">
        <v>3200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5793</v>
      </c>
      <c r="S13" s="594"/>
      <c r="T13" s="594"/>
      <c r="U13" s="594"/>
      <c r="V13" s="594"/>
      <c r="W13" s="594"/>
      <c r="X13" s="594"/>
      <c r="Y13" s="595"/>
      <c r="Z13" s="596">
        <v>0.1</v>
      </c>
      <c r="AA13" s="596"/>
      <c r="AB13" s="596"/>
      <c r="AC13" s="596"/>
      <c r="AD13" s="597">
        <v>5793</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817212</v>
      </c>
      <c r="BH13" s="594"/>
      <c r="BI13" s="594"/>
      <c r="BJ13" s="594"/>
      <c r="BK13" s="594"/>
      <c r="BL13" s="594"/>
      <c r="BM13" s="594"/>
      <c r="BN13" s="595"/>
      <c r="BO13" s="596">
        <v>38.6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579070</v>
      </c>
      <c r="CS13" s="594"/>
      <c r="CT13" s="594"/>
      <c r="CU13" s="594"/>
      <c r="CV13" s="594"/>
      <c r="CW13" s="594"/>
      <c r="CX13" s="594"/>
      <c r="CY13" s="595"/>
      <c r="CZ13" s="596">
        <v>9.1</v>
      </c>
      <c r="DA13" s="596"/>
      <c r="DB13" s="596"/>
      <c r="DC13" s="596"/>
      <c r="DD13" s="602">
        <v>113388</v>
      </c>
      <c r="DE13" s="594"/>
      <c r="DF13" s="594"/>
      <c r="DG13" s="594"/>
      <c r="DH13" s="594"/>
      <c r="DI13" s="594"/>
      <c r="DJ13" s="594"/>
      <c r="DK13" s="594"/>
      <c r="DL13" s="594"/>
      <c r="DM13" s="594"/>
      <c r="DN13" s="594"/>
      <c r="DO13" s="594"/>
      <c r="DP13" s="595"/>
      <c r="DQ13" s="602">
        <v>476497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27280</v>
      </c>
      <c r="BH14" s="594"/>
      <c r="BI14" s="594"/>
      <c r="BJ14" s="594"/>
      <c r="BK14" s="594"/>
      <c r="BL14" s="594"/>
      <c r="BM14" s="594"/>
      <c r="BN14" s="595"/>
      <c r="BO14" s="596">
        <v>1.3</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254048</v>
      </c>
      <c r="CS14" s="594"/>
      <c r="CT14" s="594"/>
      <c r="CU14" s="594"/>
      <c r="CV14" s="594"/>
      <c r="CW14" s="594"/>
      <c r="CX14" s="594"/>
      <c r="CY14" s="595"/>
      <c r="CZ14" s="596">
        <v>4</v>
      </c>
      <c r="DA14" s="596"/>
      <c r="DB14" s="596"/>
      <c r="DC14" s="596"/>
      <c r="DD14" s="602">
        <v>242</v>
      </c>
      <c r="DE14" s="594"/>
      <c r="DF14" s="594"/>
      <c r="DG14" s="594"/>
      <c r="DH14" s="594"/>
      <c r="DI14" s="594"/>
      <c r="DJ14" s="594"/>
      <c r="DK14" s="594"/>
      <c r="DL14" s="594"/>
      <c r="DM14" s="594"/>
      <c r="DN14" s="594"/>
      <c r="DO14" s="594"/>
      <c r="DP14" s="595"/>
      <c r="DQ14" s="602">
        <v>251534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7028</v>
      </c>
      <c r="S15" s="594"/>
      <c r="T15" s="594"/>
      <c r="U15" s="594"/>
      <c r="V15" s="594"/>
      <c r="W15" s="594"/>
      <c r="X15" s="594"/>
      <c r="Y15" s="595"/>
      <c r="Z15" s="596">
        <v>0.1</v>
      </c>
      <c r="AA15" s="596"/>
      <c r="AB15" s="596"/>
      <c r="AC15" s="596"/>
      <c r="AD15" s="597">
        <v>7028</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108485</v>
      </c>
      <c r="BH15" s="594"/>
      <c r="BI15" s="594"/>
      <c r="BJ15" s="594"/>
      <c r="BK15" s="594"/>
      <c r="BL15" s="594"/>
      <c r="BM15" s="594"/>
      <c r="BN15" s="595"/>
      <c r="BO15" s="596">
        <v>5.0999999999999996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743184</v>
      </c>
      <c r="CS15" s="594"/>
      <c r="CT15" s="594"/>
      <c r="CU15" s="594"/>
      <c r="CV15" s="594"/>
      <c r="CW15" s="594"/>
      <c r="CX15" s="594"/>
      <c r="CY15" s="595"/>
      <c r="CZ15" s="596">
        <v>11.7</v>
      </c>
      <c r="DA15" s="596"/>
      <c r="DB15" s="596"/>
      <c r="DC15" s="596"/>
      <c r="DD15" s="602">
        <v>289379</v>
      </c>
      <c r="DE15" s="594"/>
      <c r="DF15" s="594"/>
      <c r="DG15" s="594"/>
      <c r="DH15" s="594"/>
      <c r="DI15" s="594"/>
      <c r="DJ15" s="594"/>
      <c r="DK15" s="594"/>
      <c r="DL15" s="594"/>
      <c r="DM15" s="594"/>
      <c r="DN15" s="594"/>
      <c r="DO15" s="594"/>
      <c r="DP15" s="595"/>
      <c r="DQ15" s="602">
        <v>451950</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2008644</v>
      </c>
      <c r="S16" s="594"/>
      <c r="T16" s="594"/>
      <c r="U16" s="594"/>
      <c r="V16" s="594"/>
      <c r="W16" s="594"/>
      <c r="X16" s="594"/>
      <c r="Y16" s="595"/>
      <c r="Z16" s="596">
        <v>31</v>
      </c>
      <c r="AA16" s="596"/>
      <c r="AB16" s="596"/>
      <c r="AC16" s="596"/>
      <c r="AD16" s="597">
        <v>1708436</v>
      </c>
      <c r="AE16" s="597"/>
      <c r="AF16" s="597"/>
      <c r="AG16" s="597"/>
      <c r="AH16" s="597"/>
      <c r="AI16" s="597"/>
      <c r="AJ16" s="597"/>
      <c r="AK16" s="597"/>
      <c r="AL16" s="598">
        <v>41.2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1708436</v>
      </c>
      <c r="S17" s="594"/>
      <c r="T17" s="594"/>
      <c r="U17" s="594"/>
      <c r="V17" s="594"/>
      <c r="W17" s="594"/>
      <c r="X17" s="594"/>
      <c r="Y17" s="595"/>
      <c r="Z17" s="596">
        <v>26.4</v>
      </c>
      <c r="AA17" s="596"/>
      <c r="AB17" s="596"/>
      <c r="AC17" s="596"/>
      <c r="AD17" s="597">
        <v>1708436</v>
      </c>
      <c r="AE17" s="597"/>
      <c r="AF17" s="597"/>
      <c r="AG17" s="597"/>
      <c r="AH17" s="597"/>
      <c r="AI17" s="597"/>
      <c r="AJ17" s="597"/>
      <c r="AK17" s="597"/>
      <c r="AL17" s="598">
        <v>41.2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1103631</v>
      </c>
      <c r="CS17" s="594"/>
      <c r="CT17" s="594"/>
      <c r="CU17" s="594"/>
      <c r="CV17" s="594"/>
      <c r="CW17" s="594"/>
      <c r="CX17" s="594"/>
      <c r="CY17" s="595"/>
      <c r="CZ17" s="596">
        <v>17.3</v>
      </c>
      <c r="DA17" s="596"/>
      <c r="DB17" s="596"/>
      <c r="DC17" s="596"/>
      <c r="DD17" s="602" t="s">
        <v>219</v>
      </c>
      <c r="DE17" s="594"/>
      <c r="DF17" s="594"/>
      <c r="DG17" s="594"/>
      <c r="DH17" s="594"/>
      <c r="DI17" s="594"/>
      <c r="DJ17" s="594"/>
      <c r="DK17" s="594"/>
      <c r="DL17" s="594"/>
      <c r="DM17" s="594"/>
      <c r="DN17" s="594"/>
      <c r="DO17" s="594"/>
      <c r="DP17" s="595"/>
      <c r="DQ17" s="602">
        <v>1084602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300208</v>
      </c>
      <c r="S18" s="594"/>
      <c r="T18" s="594"/>
      <c r="U18" s="594"/>
      <c r="V18" s="594"/>
      <c r="W18" s="594"/>
      <c r="X18" s="594"/>
      <c r="Y18" s="595"/>
      <c r="Z18" s="596">
        <v>4.5999999999999996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4414029</v>
      </c>
      <c r="S20" s="594"/>
      <c r="T20" s="594"/>
      <c r="U20" s="594"/>
      <c r="V20" s="594"/>
      <c r="W20" s="594"/>
      <c r="X20" s="594"/>
      <c r="Y20" s="595"/>
      <c r="Z20" s="596">
        <v>68.2</v>
      </c>
      <c r="AA20" s="596"/>
      <c r="AB20" s="596"/>
      <c r="AC20" s="596"/>
      <c r="AD20" s="597">
        <v>4113821</v>
      </c>
      <c r="AE20" s="597"/>
      <c r="AF20" s="597"/>
      <c r="AG20" s="597"/>
      <c r="AH20" s="597"/>
      <c r="AI20" s="597"/>
      <c r="AJ20" s="597"/>
      <c r="AK20" s="597"/>
      <c r="AL20" s="598">
        <v>99.2</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6365293</v>
      </c>
      <c r="CS20" s="594"/>
      <c r="CT20" s="594"/>
      <c r="CU20" s="594"/>
      <c r="CV20" s="594"/>
      <c r="CW20" s="594"/>
      <c r="CX20" s="594"/>
      <c r="CY20" s="595"/>
      <c r="CZ20" s="596">
        <v>100</v>
      </c>
      <c r="DA20" s="596"/>
      <c r="DB20" s="596"/>
      <c r="DC20" s="596"/>
      <c r="DD20" s="602">
        <v>445437</v>
      </c>
      <c r="DE20" s="594"/>
      <c r="DF20" s="594"/>
      <c r="DG20" s="594"/>
      <c r="DH20" s="594"/>
      <c r="DI20" s="594"/>
      <c r="DJ20" s="594"/>
      <c r="DK20" s="594"/>
      <c r="DL20" s="594"/>
      <c r="DM20" s="594"/>
      <c r="DN20" s="594"/>
      <c r="DO20" s="594"/>
      <c r="DP20" s="595"/>
      <c r="DQ20" s="602">
        <v>4867259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2515</v>
      </c>
      <c r="S21" s="594"/>
      <c r="T21" s="594"/>
      <c r="U21" s="594"/>
      <c r="V21" s="594"/>
      <c r="W21" s="594"/>
      <c r="X21" s="594"/>
      <c r="Y21" s="595"/>
      <c r="Z21" s="596">
        <v>0</v>
      </c>
      <c r="AA21" s="596"/>
      <c r="AB21" s="596"/>
      <c r="AC21" s="596"/>
      <c r="AD21" s="597">
        <v>2515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49357</v>
      </c>
      <c r="S22" s="594"/>
      <c r="T22" s="594"/>
      <c r="U22" s="594"/>
      <c r="V22" s="594"/>
      <c r="W22" s="594"/>
      <c r="X22" s="594"/>
      <c r="Y22" s="595"/>
      <c r="Z22" s="596">
        <v>0.8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108824</v>
      </c>
      <c r="S23" s="594"/>
      <c r="T23" s="594"/>
      <c r="U23" s="594"/>
      <c r="V23" s="594"/>
      <c r="W23" s="594"/>
      <c r="X23" s="594"/>
      <c r="Y23" s="595"/>
      <c r="Z23" s="596">
        <v>1.7</v>
      </c>
      <c r="AA23" s="596"/>
      <c r="AB23" s="596"/>
      <c r="AC23" s="596"/>
      <c r="AD23" s="597">
        <v>24464</v>
      </c>
      <c r="AE23" s="597"/>
      <c r="AF23" s="597"/>
      <c r="AG23" s="597"/>
      <c r="AH23" s="597"/>
      <c r="AI23" s="597"/>
      <c r="AJ23" s="597"/>
      <c r="AK23" s="597"/>
      <c r="AL23" s="598">
        <v>0.6</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72500</v>
      </c>
      <c r="S24" s="594"/>
      <c r="T24" s="594"/>
      <c r="U24" s="594"/>
      <c r="V24" s="594"/>
      <c r="W24" s="594"/>
      <c r="X24" s="594"/>
      <c r="Y24" s="595"/>
      <c r="Z24" s="596">
        <v>1.1000000000000001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3515834</v>
      </c>
      <c r="CS24" s="583"/>
      <c r="CT24" s="583"/>
      <c r="CU24" s="583"/>
      <c r="CV24" s="583"/>
      <c r="CW24" s="583"/>
      <c r="CX24" s="583"/>
      <c r="CY24" s="584"/>
      <c r="CZ24" s="620">
        <v>55.2</v>
      </c>
      <c r="DA24" s="621"/>
      <c r="DB24" s="621"/>
      <c r="DC24" s="622"/>
      <c r="DD24" s="619">
        <v>2685888</v>
      </c>
      <c r="DE24" s="583"/>
      <c r="DF24" s="583"/>
      <c r="DG24" s="583"/>
      <c r="DH24" s="583"/>
      <c r="DI24" s="583"/>
      <c r="DJ24" s="583"/>
      <c r="DK24" s="584"/>
      <c r="DL24" s="619">
        <v>2682356</v>
      </c>
      <c r="DM24" s="583"/>
      <c r="DN24" s="583"/>
      <c r="DO24" s="583"/>
      <c r="DP24" s="583"/>
      <c r="DQ24" s="583"/>
      <c r="DR24" s="583"/>
      <c r="DS24" s="583"/>
      <c r="DT24" s="583"/>
      <c r="DU24" s="583"/>
      <c r="DV24" s="584"/>
      <c r="DW24" s="587">
        <v>59.7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624080</v>
      </c>
      <c r="S25" s="594"/>
      <c r="T25" s="594"/>
      <c r="U25" s="594"/>
      <c r="V25" s="594"/>
      <c r="W25" s="594"/>
      <c r="X25" s="594"/>
      <c r="Y25" s="595"/>
      <c r="Z25" s="596">
        <v>9.6</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1607448</v>
      </c>
      <c r="CS25" s="625"/>
      <c r="CT25" s="625"/>
      <c r="CU25" s="625"/>
      <c r="CV25" s="625"/>
      <c r="CW25" s="625"/>
      <c r="CX25" s="625"/>
      <c r="CY25" s="626"/>
      <c r="CZ25" s="627">
        <v>25.3</v>
      </c>
      <c r="DA25" s="628"/>
      <c r="DB25" s="628"/>
      <c r="DC25" s="629"/>
      <c r="DD25" s="602">
        <v>1384749</v>
      </c>
      <c r="DE25" s="625"/>
      <c r="DF25" s="625"/>
      <c r="DG25" s="625"/>
      <c r="DH25" s="625"/>
      <c r="DI25" s="625"/>
      <c r="DJ25" s="625"/>
      <c r="DK25" s="626"/>
      <c r="DL25" s="602">
        <v>1381245</v>
      </c>
      <c r="DM25" s="625"/>
      <c r="DN25" s="625"/>
      <c r="DO25" s="625"/>
      <c r="DP25" s="625"/>
      <c r="DQ25" s="625"/>
      <c r="DR25" s="625"/>
      <c r="DS25" s="625"/>
      <c r="DT25" s="625"/>
      <c r="DU25" s="625"/>
      <c r="DV25" s="626"/>
      <c r="DW25" s="598">
        <v>30.8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1048439</v>
      </c>
      <c r="CS26" s="594"/>
      <c r="CT26" s="594"/>
      <c r="CU26" s="594"/>
      <c r="CV26" s="594"/>
      <c r="CW26" s="594"/>
      <c r="CX26" s="594"/>
      <c r="CY26" s="595"/>
      <c r="CZ26" s="627">
        <v>16.5</v>
      </c>
      <c r="DA26" s="628"/>
      <c r="DB26" s="628"/>
      <c r="DC26" s="629"/>
      <c r="DD26" s="602">
        <v>933628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342690</v>
      </c>
      <c r="S27" s="594"/>
      <c r="T27" s="594"/>
      <c r="U27" s="594"/>
      <c r="V27" s="594"/>
      <c r="W27" s="594"/>
      <c r="X27" s="594"/>
      <c r="Y27" s="595"/>
      <c r="Z27" s="596">
        <v>5.3</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2116979</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815934</v>
      </c>
      <c r="CS27" s="625"/>
      <c r="CT27" s="625"/>
      <c r="CU27" s="625"/>
      <c r="CV27" s="625"/>
      <c r="CW27" s="625"/>
      <c r="CX27" s="625"/>
      <c r="CY27" s="626"/>
      <c r="CZ27" s="627">
        <v>12.8</v>
      </c>
      <c r="DA27" s="628"/>
      <c r="DB27" s="628"/>
      <c r="DC27" s="629"/>
      <c r="DD27" s="602">
        <v>217103</v>
      </c>
      <c r="DE27" s="625"/>
      <c r="DF27" s="625"/>
      <c r="DG27" s="625"/>
      <c r="DH27" s="625"/>
      <c r="DI27" s="625"/>
      <c r="DJ27" s="625"/>
      <c r="DK27" s="626"/>
      <c r="DL27" s="602">
        <v>217103</v>
      </c>
      <c r="DM27" s="625"/>
      <c r="DN27" s="625"/>
      <c r="DO27" s="625"/>
      <c r="DP27" s="625"/>
      <c r="DQ27" s="625"/>
      <c r="DR27" s="625"/>
      <c r="DS27" s="625"/>
      <c r="DT27" s="625"/>
      <c r="DU27" s="625"/>
      <c r="DV27" s="626"/>
      <c r="DW27" s="598">
        <v>4.8</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7943</v>
      </c>
      <c r="S28" s="594"/>
      <c r="T28" s="594"/>
      <c r="U28" s="594"/>
      <c r="V28" s="594"/>
      <c r="W28" s="594"/>
      <c r="X28" s="594"/>
      <c r="Y28" s="595"/>
      <c r="Z28" s="596">
        <v>0.1</v>
      </c>
      <c r="AA28" s="596"/>
      <c r="AB28" s="596"/>
      <c r="AC28" s="596"/>
      <c r="AD28" s="597">
        <v>5281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1092452</v>
      </c>
      <c r="CS28" s="594"/>
      <c r="CT28" s="594"/>
      <c r="CU28" s="594"/>
      <c r="CV28" s="594"/>
      <c r="CW28" s="594"/>
      <c r="CX28" s="594"/>
      <c r="CY28" s="595"/>
      <c r="CZ28" s="627">
        <v>17.2</v>
      </c>
      <c r="DA28" s="628"/>
      <c r="DB28" s="628"/>
      <c r="DC28" s="629"/>
      <c r="DD28" s="602">
        <v>1084036</v>
      </c>
      <c r="DE28" s="594"/>
      <c r="DF28" s="594"/>
      <c r="DG28" s="594"/>
      <c r="DH28" s="594"/>
      <c r="DI28" s="594"/>
      <c r="DJ28" s="594"/>
      <c r="DK28" s="595"/>
      <c r="DL28" s="602">
        <v>1084008</v>
      </c>
      <c r="DM28" s="594"/>
      <c r="DN28" s="594"/>
      <c r="DO28" s="594"/>
      <c r="DP28" s="594"/>
      <c r="DQ28" s="594"/>
      <c r="DR28" s="594"/>
      <c r="DS28" s="594"/>
      <c r="DT28" s="594"/>
      <c r="DU28" s="594"/>
      <c r="DV28" s="595"/>
      <c r="DW28" s="598">
        <v>24.1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10654</v>
      </c>
      <c r="S29" s="594"/>
      <c r="T29" s="594"/>
      <c r="U29" s="594"/>
      <c r="V29" s="594"/>
      <c r="W29" s="594"/>
      <c r="X29" s="594"/>
      <c r="Y29" s="595"/>
      <c r="Z29" s="596">
        <v>0.2</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1090940</v>
      </c>
      <c r="CS29" s="625"/>
      <c r="CT29" s="625"/>
      <c r="CU29" s="625"/>
      <c r="CV29" s="625"/>
      <c r="CW29" s="625"/>
      <c r="CX29" s="625"/>
      <c r="CY29" s="626"/>
      <c r="CZ29" s="627">
        <v>17.100000000000001</v>
      </c>
      <c r="DA29" s="628"/>
      <c r="DB29" s="628"/>
      <c r="DC29" s="629"/>
      <c r="DD29" s="602">
        <v>1082524</v>
      </c>
      <c r="DE29" s="625"/>
      <c r="DF29" s="625"/>
      <c r="DG29" s="625"/>
      <c r="DH29" s="625"/>
      <c r="DI29" s="625"/>
      <c r="DJ29" s="625"/>
      <c r="DK29" s="626"/>
      <c r="DL29" s="602">
        <v>1082496</v>
      </c>
      <c r="DM29" s="625"/>
      <c r="DN29" s="625"/>
      <c r="DO29" s="625"/>
      <c r="DP29" s="625"/>
      <c r="DQ29" s="625"/>
      <c r="DR29" s="625"/>
      <c r="DS29" s="625"/>
      <c r="DT29" s="625"/>
      <c r="DU29" s="625"/>
      <c r="DV29" s="626"/>
      <c r="DW29" s="598">
        <v>24.1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t="s">
        <v>219</v>
      </c>
      <c r="S30" s="594"/>
      <c r="T30" s="594"/>
      <c r="U30" s="594"/>
      <c r="V30" s="594"/>
      <c r="W30" s="594"/>
      <c r="X30" s="594"/>
      <c r="Y30" s="595"/>
      <c r="Z30" s="596" t="s">
        <v>219</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98.7</v>
      </c>
      <c r="BH30" s="652"/>
      <c r="BI30" s="652"/>
      <c r="BJ30" s="652"/>
      <c r="BK30" s="652"/>
      <c r="BL30" s="652"/>
      <c r="BM30" s="588">
        <v>95.3</v>
      </c>
      <c r="BN30" s="652"/>
      <c r="BO30" s="652"/>
      <c r="BP30" s="652"/>
      <c r="BQ30" s="653"/>
      <c r="BR30" s="651">
        <v>99</v>
      </c>
      <c r="BS30" s="652"/>
      <c r="BT30" s="652"/>
      <c r="BU30" s="652"/>
      <c r="BV30" s="652"/>
      <c r="BW30" s="652"/>
      <c r="BX30" s="588">
        <v>95.4</v>
      </c>
      <c r="BY30" s="652"/>
      <c r="BZ30" s="652"/>
      <c r="CA30" s="652"/>
      <c r="CB30" s="653"/>
      <c r="CD30" s="656"/>
      <c r="CE30" s="657"/>
      <c r="CF30" s="607" t="s">
        <v>291</v>
      </c>
      <c r="CG30" s="608"/>
      <c r="CH30" s="608"/>
      <c r="CI30" s="608"/>
      <c r="CJ30" s="608"/>
      <c r="CK30" s="608"/>
      <c r="CL30" s="608"/>
      <c r="CM30" s="608"/>
      <c r="CN30" s="608"/>
      <c r="CO30" s="608"/>
      <c r="CP30" s="608"/>
      <c r="CQ30" s="609"/>
      <c r="CR30" s="593">
        <v>926848</v>
      </c>
      <c r="CS30" s="594"/>
      <c r="CT30" s="594"/>
      <c r="CU30" s="594"/>
      <c r="CV30" s="594"/>
      <c r="CW30" s="594"/>
      <c r="CX30" s="594"/>
      <c r="CY30" s="595"/>
      <c r="CZ30" s="627">
        <v>14.6</v>
      </c>
      <c r="DA30" s="628"/>
      <c r="DB30" s="628"/>
      <c r="DC30" s="629"/>
      <c r="DD30" s="602">
        <v>919390</v>
      </c>
      <c r="DE30" s="594"/>
      <c r="DF30" s="594"/>
      <c r="DG30" s="594"/>
      <c r="DH30" s="594"/>
      <c r="DI30" s="594"/>
      <c r="DJ30" s="594"/>
      <c r="DK30" s="595"/>
      <c r="DL30" s="602">
        <v>919362</v>
      </c>
      <c r="DM30" s="594"/>
      <c r="DN30" s="594"/>
      <c r="DO30" s="594"/>
      <c r="DP30" s="594"/>
      <c r="DQ30" s="594"/>
      <c r="DR30" s="594"/>
      <c r="DS30" s="594"/>
      <c r="DT30" s="594"/>
      <c r="DU30" s="594"/>
      <c r="DV30" s="595"/>
      <c r="DW30" s="598">
        <v>20.5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173705</v>
      </c>
      <c r="S31" s="594"/>
      <c r="T31" s="594"/>
      <c r="U31" s="594"/>
      <c r="V31" s="594"/>
      <c r="W31" s="594"/>
      <c r="X31" s="594"/>
      <c r="Y31" s="595"/>
      <c r="Z31" s="596">
        <v>2.7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96.4</v>
      </c>
      <c r="BN31" s="649"/>
      <c r="BO31" s="649"/>
      <c r="BP31" s="649"/>
      <c r="BQ31" s="650"/>
      <c r="BR31" s="648">
        <v>99.1</v>
      </c>
      <c r="BS31" s="625"/>
      <c r="BT31" s="625"/>
      <c r="BU31" s="625"/>
      <c r="BV31" s="625"/>
      <c r="BW31" s="625"/>
      <c r="BX31" s="599">
        <v>96.6</v>
      </c>
      <c r="BY31" s="649"/>
      <c r="BZ31" s="649"/>
      <c r="CA31" s="649"/>
      <c r="CB31" s="650"/>
      <c r="CD31" s="656"/>
      <c r="CE31" s="657"/>
      <c r="CF31" s="607" t="s">
        <v>295</v>
      </c>
      <c r="CG31" s="608"/>
      <c r="CH31" s="608"/>
      <c r="CI31" s="608"/>
      <c r="CJ31" s="608"/>
      <c r="CK31" s="608"/>
      <c r="CL31" s="608"/>
      <c r="CM31" s="608"/>
      <c r="CN31" s="608"/>
      <c r="CO31" s="608"/>
      <c r="CP31" s="608"/>
      <c r="CQ31" s="609"/>
      <c r="CR31" s="593">
        <v>164092</v>
      </c>
      <c r="CS31" s="625"/>
      <c r="CT31" s="625"/>
      <c r="CU31" s="625"/>
      <c r="CV31" s="625"/>
      <c r="CW31" s="625"/>
      <c r="CX31" s="625"/>
      <c r="CY31" s="626"/>
      <c r="CZ31" s="627">
        <v>2.6</v>
      </c>
      <c r="DA31" s="628"/>
      <c r="DB31" s="628"/>
      <c r="DC31" s="629"/>
      <c r="DD31" s="602">
        <v>163134</v>
      </c>
      <c r="DE31" s="625"/>
      <c r="DF31" s="625"/>
      <c r="DG31" s="625"/>
      <c r="DH31" s="625"/>
      <c r="DI31" s="625"/>
      <c r="DJ31" s="625"/>
      <c r="DK31" s="626"/>
      <c r="DL31" s="602">
        <v>163134</v>
      </c>
      <c r="DM31" s="625"/>
      <c r="DN31" s="625"/>
      <c r="DO31" s="625"/>
      <c r="DP31" s="625"/>
      <c r="DQ31" s="625"/>
      <c r="DR31" s="625"/>
      <c r="DS31" s="625"/>
      <c r="DT31" s="625"/>
      <c r="DU31" s="625"/>
      <c r="DV31" s="626"/>
      <c r="DW31" s="598">
        <v>3.6</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57155</v>
      </c>
      <c r="S32" s="594"/>
      <c r="T32" s="594"/>
      <c r="U32" s="594"/>
      <c r="V32" s="594"/>
      <c r="W32" s="594"/>
      <c r="X32" s="594"/>
      <c r="Y32" s="595"/>
      <c r="Z32" s="596">
        <v>0.9</v>
      </c>
      <c r="AA32" s="596"/>
      <c r="AB32" s="596"/>
      <c r="AC32" s="596"/>
      <c r="AD32" s="597">
        <v>89</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93.2</v>
      </c>
      <c r="BN32" s="661"/>
      <c r="BO32" s="661"/>
      <c r="BP32" s="661"/>
      <c r="BQ32" s="663"/>
      <c r="BR32" s="660">
        <v>98.7</v>
      </c>
      <c r="BS32" s="661"/>
      <c r="BT32" s="661"/>
      <c r="BU32" s="661"/>
      <c r="BV32" s="661"/>
      <c r="BW32" s="661"/>
      <c r="BX32" s="662">
        <v>93.3</v>
      </c>
      <c r="BY32" s="661"/>
      <c r="BZ32" s="661"/>
      <c r="CA32" s="661"/>
      <c r="CB32" s="663"/>
      <c r="CD32" s="658"/>
      <c r="CE32" s="659"/>
      <c r="CF32" s="607" t="s">
        <v>298</v>
      </c>
      <c r="CG32" s="608"/>
      <c r="CH32" s="608"/>
      <c r="CI32" s="608"/>
      <c r="CJ32" s="608"/>
      <c r="CK32" s="608"/>
      <c r="CL32" s="608"/>
      <c r="CM32" s="608"/>
      <c r="CN32" s="608"/>
      <c r="CO32" s="608"/>
      <c r="CP32" s="608"/>
      <c r="CQ32" s="609"/>
      <c r="CR32" s="593">
        <v>1512</v>
      </c>
      <c r="CS32" s="594"/>
      <c r="CT32" s="594"/>
      <c r="CU32" s="594"/>
      <c r="CV32" s="594"/>
      <c r="CW32" s="594"/>
      <c r="CX32" s="594"/>
      <c r="CY32" s="595"/>
      <c r="CZ32" s="627">
        <v>0</v>
      </c>
      <c r="DA32" s="628"/>
      <c r="DB32" s="628"/>
      <c r="DC32" s="629"/>
      <c r="DD32" s="602">
        <v>1512</v>
      </c>
      <c r="DE32" s="594"/>
      <c r="DF32" s="594"/>
      <c r="DG32" s="594"/>
      <c r="DH32" s="594"/>
      <c r="DI32" s="594"/>
      <c r="DJ32" s="594"/>
      <c r="DK32" s="595"/>
      <c r="DL32" s="602">
        <v>1512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609882</v>
      </c>
      <c r="S33" s="594"/>
      <c r="T33" s="594"/>
      <c r="U33" s="594"/>
      <c r="V33" s="594"/>
      <c r="W33" s="594"/>
      <c r="X33" s="594"/>
      <c r="Y33" s="595"/>
      <c r="Z33" s="596">
        <v>9.4</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2404022</v>
      </c>
      <c r="CS33" s="625"/>
      <c r="CT33" s="625"/>
      <c r="CU33" s="625"/>
      <c r="CV33" s="625"/>
      <c r="CW33" s="625"/>
      <c r="CX33" s="625"/>
      <c r="CY33" s="626"/>
      <c r="CZ33" s="627">
        <v>37.799999999999997</v>
      </c>
      <c r="DA33" s="628"/>
      <c r="DB33" s="628"/>
      <c r="DC33" s="629"/>
      <c r="DD33" s="602">
        <v>2088187</v>
      </c>
      <c r="DE33" s="625"/>
      <c r="DF33" s="625"/>
      <c r="DG33" s="625"/>
      <c r="DH33" s="625"/>
      <c r="DI33" s="625"/>
      <c r="DJ33" s="625"/>
      <c r="DK33" s="626"/>
      <c r="DL33" s="602">
        <v>1762880</v>
      </c>
      <c r="DM33" s="625"/>
      <c r="DN33" s="625"/>
      <c r="DO33" s="625"/>
      <c r="DP33" s="625"/>
      <c r="DQ33" s="625"/>
      <c r="DR33" s="625"/>
      <c r="DS33" s="625"/>
      <c r="DT33" s="625"/>
      <c r="DU33" s="625"/>
      <c r="DV33" s="626"/>
      <c r="DW33" s="598">
        <v>39.299999999999997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853176</v>
      </c>
      <c r="CS34" s="594"/>
      <c r="CT34" s="594"/>
      <c r="CU34" s="594"/>
      <c r="CV34" s="594"/>
      <c r="CW34" s="594"/>
      <c r="CX34" s="594"/>
      <c r="CY34" s="595"/>
      <c r="CZ34" s="627">
        <v>13.4</v>
      </c>
      <c r="DA34" s="628"/>
      <c r="DB34" s="628"/>
      <c r="DC34" s="629"/>
      <c r="DD34" s="602">
        <v>698237</v>
      </c>
      <c r="DE34" s="594"/>
      <c r="DF34" s="594"/>
      <c r="DG34" s="594"/>
      <c r="DH34" s="594"/>
      <c r="DI34" s="594"/>
      <c r="DJ34" s="594"/>
      <c r="DK34" s="595"/>
      <c r="DL34" s="602">
        <v>631807</v>
      </c>
      <c r="DM34" s="594"/>
      <c r="DN34" s="594"/>
      <c r="DO34" s="594"/>
      <c r="DP34" s="594"/>
      <c r="DQ34" s="594"/>
      <c r="DR34" s="594"/>
      <c r="DS34" s="594"/>
      <c r="DT34" s="594"/>
      <c r="DU34" s="594"/>
      <c r="DV34" s="595"/>
      <c r="DW34" s="598">
        <v>14.1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345069</v>
      </c>
      <c r="S35" s="594"/>
      <c r="T35" s="594"/>
      <c r="U35" s="594"/>
      <c r="V35" s="594"/>
      <c r="W35" s="594"/>
      <c r="X35" s="594"/>
      <c r="Y35" s="595"/>
      <c r="Z35" s="596">
        <v>5.3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883655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32673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24902</v>
      </c>
      <c r="CS35" s="625"/>
      <c r="CT35" s="625"/>
      <c r="CU35" s="625"/>
      <c r="CV35" s="625"/>
      <c r="CW35" s="625"/>
      <c r="CX35" s="625"/>
      <c r="CY35" s="626"/>
      <c r="CZ35" s="627">
        <v>0.4</v>
      </c>
      <c r="DA35" s="628"/>
      <c r="DB35" s="628"/>
      <c r="DC35" s="629"/>
      <c r="DD35" s="602">
        <v>11811</v>
      </c>
      <c r="DE35" s="625"/>
      <c r="DF35" s="625"/>
      <c r="DG35" s="625"/>
      <c r="DH35" s="625"/>
      <c r="DI35" s="625"/>
      <c r="DJ35" s="625"/>
      <c r="DK35" s="626"/>
      <c r="DL35" s="602">
        <v>11811</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6473334</v>
      </c>
      <c r="S36" s="666"/>
      <c r="T36" s="666"/>
      <c r="U36" s="666"/>
      <c r="V36" s="666"/>
      <c r="W36" s="666"/>
      <c r="X36" s="666"/>
      <c r="Y36" s="667"/>
      <c r="Z36" s="668">
        <v>100</v>
      </c>
      <c r="AA36" s="668"/>
      <c r="AB36" s="668"/>
      <c r="AC36" s="668"/>
      <c r="AD36" s="669">
        <v>4146170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292012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11790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645250</v>
      </c>
      <c r="CS36" s="594"/>
      <c r="CT36" s="594"/>
      <c r="CU36" s="594"/>
      <c r="CV36" s="594"/>
      <c r="CW36" s="594"/>
      <c r="CX36" s="594"/>
      <c r="CY36" s="595"/>
      <c r="CZ36" s="627">
        <v>10.1</v>
      </c>
      <c r="DA36" s="628"/>
      <c r="DB36" s="628"/>
      <c r="DC36" s="629"/>
      <c r="DD36" s="602">
        <v>591477</v>
      </c>
      <c r="DE36" s="594"/>
      <c r="DF36" s="594"/>
      <c r="DG36" s="594"/>
      <c r="DH36" s="594"/>
      <c r="DI36" s="594"/>
      <c r="DJ36" s="594"/>
      <c r="DK36" s="595"/>
      <c r="DL36" s="602">
        <v>510427</v>
      </c>
      <c r="DM36" s="594"/>
      <c r="DN36" s="594"/>
      <c r="DO36" s="594"/>
      <c r="DP36" s="594"/>
      <c r="DQ36" s="594"/>
      <c r="DR36" s="594"/>
      <c r="DS36" s="594"/>
      <c r="DT36" s="594"/>
      <c r="DU36" s="594"/>
      <c r="DV36" s="595"/>
      <c r="DW36" s="598">
        <v>11.4</v>
      </c>
      <c r="DX36" s="623"/>
      <c r="DY36" s="623"/>
      <c r="DZ36" s="623"/>
      <c r="EA36" s="623"/>
      <c r="EB36" s="623"/>
      <c r="EC36" s="624"/>
    </row>
    <row r="37" spans="2:133" ht="11.25" customHeight="1">
      <c r="AQ37" s="672" t="s">
        <v>313</v>
      </c>
      <c r="AR37" s="673"/>
      <c r="AS37" s="673"/>
      <c r="AT37" s="673"/>
      <c r="AU37" s="673"/>
      <c r="AV37" s="673"/>
      <c r="AW37" s="673"/>
      <c r="AX37" s="673"/>
      <c r="AY37" s="674"/>
      <c r="AZ37" s="593">
        <v>13178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2877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446289</v>
      </c>
      <c r="CS37" s="625"/>
      <c r="CT37" s="625"/>
      <c r="CU37" s="625"/>
      <c r="CV37" s="625"/>
      <c r="CW37" s="625"/>
      <c r="CX37" s="625"/>
      <c r="CY37" s="626"/>
      <c r="CZ37" s="627">
        <v>7</v>
      </c>
      <c r="DA37" s="628"/>
      <c r="DB37" s="628"/>
      <c r="DC37" s="629"/>
      <c r="DD37" s="602">
        <v>446289</v>
      </c>
      <c r="DE37" s="625"/>
      <c r="DF37" s="625"/>
      <c r="DG37" s="625"/>
      <c r="DH37" s="625"/>
      <c r="DI37" s="625"/>
      <c r="DJ37" s="625"/>
      <c r="DK37" s="626"/>
      <c r="DL37" s="602">
        <v>427096</v>
      </c>
      <c r="DM37" s="625"/>
      <c r="DN37" s="625"/>
      <c r="DO37" s="625"/>
      <c r="DP37" s="625"/>
      <c r="DQ37" s="625"/>
      <c r="DR37" s="625"/>
      <c r="DS37" s="625"/>
      <c r="DT37" s="625"/>
      <c r="DU37" s="625"/>
      <c r="DV37" s="626"/>
      <c r="DW37" s="598">
        <v>9.5</v>
      </c>
      <c r="DX37" s="623"/>
      <c r="DY37" s="623"/>
      <c r="DZ37" s="623"/>
      <c r="EA37" s="623"/>
      <c r="EB37" s="623"/>
      <c r="EC37" s="624"/>
    </row>
    <row r="38" spans="2:133" ht="11.25" customHeight="1">
      <c r="AQ38" s="672" t="s">
        <v>316</v>
      </c>
      <c r="AR38" s="673"/>
      <c r="AS38" s="673"/>
      <c r="AT38" s="673"/>
      <c r="AU38" s="673"/>
      <c r="AV38" s="673"/>
      <c r="AW38" s="673"/>
      <c r="AX38" s="673"/>
      <c r="AY38" s="674"/>
      <c r="AZ38" s="593">
        <v>4500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4979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879155</v>
      </c>
      <c r="CS38" s="594"/>
      <c r="CT38" s="594"/>
      <c r="CU38" s="594"/>
      <c r="CV38" s="594"/>
      <c r="CW38" s="594"/>
      <c r="CX38" s="594"/>
      <c r="CY38" s="595"/>
      <c r="CZ38" s="627">
        <v>13.8</v>
      </c>
      <c r="DA38" s="628"/>
      <c r="DB38" s="628"/>
      <c r="DC38" s="629"/>
      <c r="DD38" s="602">
        <v>786662</v>
      </c>
      <c r="DE38" s="594"/>
      <c r="DF38" s="594"/>
      <c r="DG38" s="594"/>
      <c r="DH38" s="594"/>
      <c r="DI38" s="594"/>
      <c r="DJ38" s="594"/>
      <c r="DK38" s="595"/>
      <c r="DL38" s="602">
        <v>608835</v>
      </c>
      <c r="DM38" s="594"/>
      <c r="DN38" s="594"/>
      <c r="DO38" s="594"/>
      <c r="DP38" s="594"/>
      <c r="DQ38" s="594"/>
      <c r="DR38" s="594"/>
      <c r="DS38" s="594"/>
      <c r="DT38" s="594"/>
      <c r="DU38" s="594"/>
      <c r="DV38" s="595"/>
      <c r="DW38" s="598">
        <v>13.6</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1179</v>
      </c>
      <c r="CS39" s="625"/>
      <c r="CT39" s="625"/>
      <c r="CU39" s="625"/>
      <c r="CV39" s="625"/>
      <c r="CW39" s="625"/>
      <c r="CX39" s="625"/>
      <c r="CY39" s="626"/>
      <c r="CZ39" s="627">
        <v>0</v>
      </c>
      <c r="DA39" s="628"/>
      <c r="DB39" s="628"/>
      <c r="DC39" s="629"/>
      <c r="DD39" s="602" t="s">
        <v>219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117764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360</v>
      </c>
      <c r="CS40" s="594"/>
      <c r="CT40" s="594"/>
      <c r="CU40" s="594"/>
      <c r="CV40" s="594"/>
      <c r="CW40" s="594"/>
      <c r="CX40" s="594"/>
      <c r="CY40" s="595"/>
      <c r="CZ40" s="627">
        <v>0</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456201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309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445437</v>
      </c>
      <c r="CS42" s="594"/>
      <c r="CT42" s="594"/>
      <c r="CU42" s="594"/>
      <c r="CV42" s="594"/>
      <c r="CW42" s="594"/>
      <c r="CX42" s="594"/>
      <c r="CY42" s="595"/>
      <c r="CZ42" s="627">
        <v>7</v>
      </c>
      <c r="DA42" s="676"/>
      <c r="DB42" s="676"/>
      <c r="DC42" s="677"/>
      <c r="DD42" s="602">
        <v>93184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8857</v>
      </c>
      <c r="CS43" s="625"/>
      <c r="CT43" s="625"/>
      <c r="CU43" s="625"/>
      <c r="CV43" s="625"/>
      <c r="CW43" s="625"/>
      <c r="CX43" s="625"/>
      <c r="CY43" s="626"/>
      <c r="CZ43" s="627">
        <v>0.1</v>
      </c>
      <c r="DA43" s="628"/>
      <c r="DB43" s="628"/>
      <c r="DC43" s="629"/>
      <c r="DD43" s="602">
        <v>8857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445437</v>
      </c>
      <c r="CS44" s="594"/>
      <c r="CT44" s="594"/>
      <c r="CU44" s="594"/>
      <c r="CV44" s="594"/>
      <c r="CW44" s="594"/>
      <c r="CX44" s="594"/>
      <c r="CY44" s="595"/>
      <c r="CZ44" s="627">
        <v>7</v>
      </c>
      <c r="DA44" s="676"/>
      <c r="DB44" s="676"/>
      <c r="DC44" s="677"/>
      <c r="DD44" s="602">
        <v>93184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323166</v>
      </c>
      <c r="CS45" s="625"/>
      <c r="CT45" s="625"/>
      <c r="CU45" s="625"/>
      <c r="CV45" s="625"/>
      <c r="CW45" s="625"/>
      <c r="CX45" s="625"/>
      <c r="CY45" s="626"/>
      <c r="CZ45" s="627">
        <v>5.0999999999999996</v>
      </c>
      <c r="DA45" s="628"/>
      <c r="DB45" s="628"/>
      <c r="DC45" s="629"/>
      <c r="DD45" s="602">
        <v>4547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122271</v>
      </c>
      <c r="CS46" s="594"/>
      <c r="CT46" s="594"/>
      <c r="CU46" s="594"/>
      <c r="CV46" s="594"/>
      <c r="CW46" s="594"/>
      <c r="CX46" s="594"/>
      <c r="CY46" s="595"/>
      <c r="CZ46" s="627">
        <v>1.9</v>
      </c>
      <c r="DA46" s="676"/>
      <c r="DB46" s="676"/>
      <c r="DC46" s="677"/>
      <c r="DD46" s="602">
        <v>88637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6365293</v>
      </c>
      <c r="CS49" s="661"/>
      <c r="CT49" s="661"/>
      <c r="CU49" s="661"/>
      <c r="CV49" s="661"/>
      <c r="CW49" s="661"/>
      <c r="CX49" s="661"/>
      <c r="CY49" s="688"/>
      <c r="CZ49" s="689">
        <v>100</v>
      </c>
      <c r="DA49" s="690"/>
      <c r="DB49" s="690"/>
      <c r="DC49" s="691"/>
      <c r="DD49" s="692">
        <v>4867259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F45:CQ45"/>
    <mergeCell ref="CR45:CY45"/>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L40:DV40"/>
    <mergeCell ref="BV41:CB41"/>
    <mergeCell ref="CD41:CQ41"/>
    <mergeCell ref="CF46:CQ46"/>
    <mergeCell ref="CR46:CY46"/>
    <mergeCell ref="CZ46:DC46"/>
    <mergeCell ref="DD46:DK46"/>
    <mergeCell ref="DL41:DV41"/>
    <mergeCell ref="CZ45:DC45"/>
    <mergeCell ref="DD45:DK45"/>
    <mergeCell ref="BM40:BU40"/>
    <mergeCell ref="BV40:CB40"/>
    <mergeCell ref="CD40:CQ40"/>
    <mergeCell ref="CR40:CY40"/>
    <mergeCell ref="CZ40:DC40"/>
    <mergeCell ref="DD40:DK40"/>
    <mergeCell ref="AQ37:AY37"/>
    <mergeCell ref="AZ37:BF37"/>
    <mergeCell ref="BG37:BU37"/>
    <mergeCell ref="BV37:CB37"/>
    <mergeCell ref="CD37:CQ37"/>
    <mergeCell ref="CR37:CY37"/>
    <mergeCell ref="CZ38:DC38"/>
    <mergeCell ref="DD38:DK38"/>
    <mergeCell ref="DL38:DV38"/>
    <mergeCell ref="DW38:EC38"/>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DL39:DV39"/>
    <mergeCell ref="DW39:EC39"/>
    <mergeCell ref="CD36:CQ36"/>
    <mergeCell ref="CR36:CY36"/>
    <mergeCell ref="CZ36:DC36"/>
    <mergeCell ref="DD36:DK36"/>
    <mergeCell ref="DL36:DV36"/>
    <mergeCell ref="AZ35:BF35"/>
    <mergeCell ref="BG35:BU35"/>
    <mergeCell ref="AQ34:BF34"/>
    <mergeCell ref="BG34:CB34"/>
    <mergeCell ref="B36:Q36"/>
    <mergeCell ref="R36:Y36"/>
    <mergeCell ref="Z36:AC36"/>
    <mergeCell ref="AD36:AK36"/>
    <mergeCell ref="AL36:AO36"/>
    <mergeCell ref="AQ36:AY36"/>
    <mergeCell ref="B35:Q35"/>
    <mergeCell ref="R35:Y35"/>
    <mergeCell ref="Z35:AC35"/>
    <mergeCell ref="AD35:AK35"/>
    <mergeCell ref="AL35:AO35"/>
    <mergeCell ref="AQ35:AY35"/>
    <mergeCell ref="DW33:EC33"/>
    <mergeCell ref="B34:Q34"/>
    <mergeCell ref="R34:Y34"/>
    <mergeCell ref="Z34:AC34"/>
    <mergeCell ref="AD34:AK34"/>
    <mergeCell ref="AL34:AO34"/>
    <mergeCell ref="DL34:DV34"/>
    <mergeCell ref="DW34:EC34"/>
    <mergeCell ref="BV35:CB35"/>
    <mergeCell ref="CD35:CQ35"/>
    <mergeCell ref="CR35:CY35"/>
    <mergeCell ref="CZ35:DC35"/>
    <mergeCell ref="DD35:DK35"/>
    <mergeCell ref="DL35:DV35"/>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D29:CE32"/>
    <mergeCell ref="CF29:CQ29"/>
    <mergeCell ref="CD34:CQ34"/>
    <mergeCell ref="CR34:CY34"/>
    <mergeCell ref="CZ34:DC34"/>
    <mergeCell ref="DD34:DK34"/>
    <mergeCell ref="AL31:AO31"/>
    <mergeCell ref="AX31:BF31"/>
    <mergeCell ref="BG31:BL31"/>
    <mergeCell ref="BM31:BQ31"/>
    <mergeCell ref="BG30:BL30"/>
    <mergeCell ref="BM30:BQ30"/>
    <mergeCell ref="BR29:CB29"/>
    <mergeCell ref="CR33:CY33"/>
    <mergeCell ref="CZ33:DC33"/>
    <mergeCell ref="DD33:DK33"/>
    <mergeCell ref="DL33:DV33"/>
    <mergeCell ref="DL31:DV31"/>
    <mergeCell ref="DL30:DV30"/>
    <mergeCell ref="BR30:BW30"/>
    <mergeCell ref="BX30:CB30"/>
    <mergeCell ref="CF30:CQ30"/>
    <mergeCell ref="AT30:AT32"/>
    <mergeCell ref="AX30:BF30"/>
    <mergeCell ref="DD29:DK29"/>
    <mergeCell ref="CZ30:DC30"/>
    <mergeCell ref="DD30:DK30"/>
    <mergeCell ref="BR31:BW31"/>
    <mergeCell ref="BX31:CB31"/>
    <mergeCell ref="CF31:CQ31"/>
    <mergeCell ref="CR31:CY31"/>
    <mergeCell ref="CZ31:DC31"/>
    <mergeCell ref="B30:Q30"/>
    <mergeCell ref="R30:Y30"/>
    <mergeCell ref="Z30:AC30"/>
    <mergeCell ref="AD30:AK30"/>
    <mergeCell ref="AL30:AO30"/>
    <mergeCell ref="AP30:AS32"/>
    <mergeCell ref="B31:Q31"/>
    <mergeCell ref="R31:Y31"/>
    <mergeCell ref="Z31:AC31"/>
    <mergeCell ref="AD31:AK31"/>
    <mergeCell ref="DL29:DV29"/>
    <mergeCell ref="DW29:EC29"/>
    <mergeCell ref="CR29:CY29"/>
    <mergeCell ref="CZ29:DC29"/>
    <mergeCell ref="CZ32:DC32"/>
    <mergeCell ref="DD32:DK32"/>
    <mergeCell ref="DD31:DK31"/>
    <mergeCell ref="DW31:EC31"/>
    <mergeCell ref="DW30:EC30"/>
    <mergeCell ref="CR30:CY30"/>
    <mergeCell ref="BS28:CB28"/>
    <mergeCell ref="CD28:CQ28"/>
    <mergeCell ref="CR28:CY28"/>
    <mergeCell ref="CZ28:DC28"/>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Q29"/>
    <mergeCell ref="BG28:BN28"/>
    <mergeCell ref="BO28:BR28"/>
    <mergeCell ref="DD28:DK28"/>
    <mergeCell ref="DL28:DV28"/>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DW25:EC25"/>
    <mergeCell ref="BS25:CB25"/>
    <mergeCell ref="DL25:DV25"/>
    <mergeCell ref="DW27:EC27"/>
    <mergeCell ref="DW26:EC26"/>
    <mergeCell ref="B27:Q27"/>
    <mergeCell ref="R27:Y27"/>
    <mergeCell ref="Z27:AC27"/>
    <mergeCell ref="AD27:AK27"/>
    <mergeCell ref="AL27:AO27"/>
    <mergeCell ref="B24:Q24"/>
    <mergeCell ref="R24:Y24"/>
    <mergeCell ref="Z24:AC24"/>
    <mergeCell ref="AD24:AK24"/>
    <mergeCell ref="AL24:AO24"/>
    <mergeCell ref="AP24:BF24"/>
    <mergeCell ref="BG25:BN25"/>
    <mergeCell ref="BG24:BN24"/>
    <mergeCell ref="BO24:BR24"/>
    <mergeCell ref="BS24:CB24"/>
    <mergeCell ref="CD24:CQ24"/>
    <mergeCell ref="CR24:CY24"/>
    <mergeCell ref="B25:Q25"/>
    <mergeCell ref="R25:Y25"/>
    <mergeCell ref="Z25:AC25"/>
    <mergeCell ref="AD25:AK25"/>
    <mergeCell ref="AL25:AO25"/>
    <mergeCell ref="AP25:BF25"/>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124"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6558</v>
      </c>
      <c r="R7" s="723"/>
      <c r="S7" s="723"/>
      <c r="T7" s="723"/>
      <c r="U7" s="723"/>
      <c r="V7" s="723">
        <v>6447</v>
      </c>
      <c r="W7" s="723"/>
      <c r="X7" s="723"/>
      <c r="Y7" s="723"/>
      <c r="Z7" s="723"/>
      <c r="AA7" s="723">
        <v>111</v>
      </c>
      <c r="AB7" s="723"/>
      <c r="AC7" s="723"/>
      <c r="AD7" s="723"/>
      <c r="AE7" s="724"/>
      <c r="AF7" s="725">
        <v>111</v>
      </c>
      <c r="AG7" s="726"/>
      <c r="AH7" s="726"/>
      <c r="AI7" s="726"/>
      <c r="AJ7" s="727"/>
      <c r="AK7" s="762" t="s">
        <v>543</v>
      </c>
      <c r="AL7" s="763"/>
      <c r="AM7" s="763"/>
      <c r="AN7" s="763"/>
      <c r="AO7" s="763"/>
      <c r="AP7" s="763">
        <v>13118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0</v>
      </c>
      <c r="R8" s="747"/>
      <c r="S8" s="747"/>
      <c r="T8" s="747"/>
      <c r="U8" s="747"/>
      <c r="V8" s="747">
        <v>5</v>
      </c>
      <c r="W8" s="747"/>
      <c r="X8" s="747"/>
      <c r="Y8" s="747"/>
      <c r="Z8" s="747"/>
      <c r="AA8" s="747">
        <v>-5</v>
      </c>
      <c r="AB8" s="747"/>
      <c r="AC8" s="747"/>
      <c r="AD8" s="747"/>
      <c r="AE8" s="748"/>
      <c r="AF8" s="749">
        <v>-5</v>
      </c>
      <c r="AG8" s="750"/>
      <c r="AH8" s="750"/>
      <c r="AI8" s="750"/>
      <c r="AJ8" s="751"/>
      <c r="AK8" s="752" t="s">
        <v>543</v>
      </c>
      <c r="AL8" s="753"/>
      <c r="AM8" s="753"/>
      <c r="AN8" s="753"/>
      <c r="AO8" s="753"/>
      <c r="AP8" s="753" t="s">
        <v>544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16</v>
      </c>
      <c r="R9" s="747"/>
      <c r="S9" s="747"/>
      <c r="T9" s="747"/>
      <c r="U9" s="747"/>
      <c r="V9" s="747">
        <v>16</v>
      </c>
      <c r="W9" s="747"/>
      <c r="X9" s="747"/>
      <c r="Y9" s="747"/>
      <c r="Z9" s="747"/>
      <c r="AA9" s="747" t="s">
        <v>544</v>
      </c>
      <c r="AB9" s="747"/>
      <c r="AC9" s="747"/>
      <c r="AD9" s="747"/>
      <c r="AE9" s="748"/>
      <c r="AF9" s="749" t="s">
        <v>110</v>
      </c>
      <c r="AG9" s="750"/>
      <c r="AH9" s="750"/>
      <c r="AI9" s="750"/>
      <c r="AJ9" s="751"/>
      <c r="AK9" s="752">
        <v>0</v>
      </c>
      <c r="AL9" s="753"/>
      <c r="AM9" s="753"/>
      <c r="AN9" s="753"/>
      <c r="AO9" s="753"/>
      <c r="AP9" s="753">
        <v>28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4</v>
      </c>
      <c r="R10" s="747"/>
      <c r="S10" s="747"/>
      <c r="T10" s="747"/>
      <c r="U10" s="747"/>
      <c r="V10" s="747">
        <v>2</v>
      </c>
      <c r="W10" s="747"/>
      <c r="X10" s="747"/>
      <c r="Y10" s="747"/>
      <c r="Z10" s="747"/>
      <c r="AA10" s="747">
        <v>2</v>
      </c>
      <c r="AB10" s="747"/>
      <c r="AC10" s="747"/>
      <c r="AD10" s="747"/>
      <c r="AE10" s="748"/>
      <c r="AF10" s="749">
        <v>2</v>
      </c>
      <c r="AG10" s="750"/>
      <c r="AH10" s="750"/>
      <c r="AI10" s="750"/>
      <c r="AJ10" s="751"/>
      <c r="AK10" s="752" t="s">
        <v>544</v>
      </c>
      <c r="AL10" s="753"/>
      <c r="AM10" s="753"/>
      <c r="AN10" s="753"/>
      <c r="AO10" s="753"/>
      <c r="AP10" s="753" t="s">
        <v>544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6578</v>
      </c>
      <c r="R23" s="782"/>
      <c r="S23" s="782"/>
      <c r="T23" s="782"/>
      <c r="U23" s="782"/>
      <c r="V23" s="782">
        <v>6470</v>
      </c>
      <c r="W23" s="782"/>
      <c r="X23" s="782"/>
      <c r="Y23" s="782"/>
      <c r="Z23" s="782"/>
      <c r="AA23" s="782">
        <v>108</v>
      </c>
      <c r="AB23" s="782"/>
      <c r="AC23" s="782"/>
      <c r="AD23" s="782"/>
      <c r="AE23" s="783"/>
      <c r="AF23" s="784">
        <v>108</v>
      </c>
      <c r="AG23" s="782"/>
      <c r="AH23" s="782"/>
      <c r="AI23" s="782"/>
      <c r="AJ23" s="785"/>
      <c r="AK23" s="786"/>
      <c r="AL23" s="787"/>
      <c r="AM23" s="787"/>
      <c r="AN23" s="787"/>
      <c r="AO23" s="787"/>
      <c r="AP23" s="782">
        <v>13146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2273</v>
      </c>
      <c r="R28" s="811"/>
      <c r="S28" s="811"/>
      <c r="T28" s="811"/>
      <c r="U28" s="811"/>
      <c r="V28" s="811">
        <v>2240</v>
      </c>
      <c r="W28" s="811"/>
      <c r="X28" s="811"/>
      <c r="Y28" s="811"/>
      <c r="Z28" s="811"/>
      <c r="AA28" s="811">
        <v>33</v>
      </c>
      <c r="AB28" s="811"/>
      <c r="AC28" s="811"/>
      <c r="AD28" s="811"/>
      <c r="AE28" s="812"/>
      <c r="AF28" s="813">
        <v>33</v>
      </c>
      <c r="AG28" s="811"/>
      <c r="AH28" s="811"/>
      <c r="AI28" s="811"/>
      <c r="AJ28" s="814"/>
      <c r="AK28" s="815">
        <v>105</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1463</v>
      </c>
      <c r="R29" s="747"/>
      <c r="S29" s="747"/>
      <c r="T29" s="747"/>
      <c r="U29" s="747"/>
      <c r="V29" s="747">
        <v>1463</v>
      </c>
      <c r="W29" s="747"/>
      <c r="X29" s="747"/>
      <c r="Y29" s="747"/>
      <c r="Z29" s="747"/>
      <c r="AA29" s="747">
        <v>0</v>
      </c>
      <c r="AB29" s="747"/>
      <c r="AC29" s="747"/>
      <c r="AD29" s="747"/>
      <c r="AE29" s="748"/>
      <c r="AF29" s="749">
        <v>0</v>
      </c>
      <c r="AG29" s="750"/>
      <c r="AH29" s="750"/>
      <c r="AI29" s="750"/>
      <c r="AJ29" s="751"/>
      <c r="AK29" s="818">
        <v>200</v>
      </c>
      <c r="AL29" s="819"/>
      <c r="AM29" s="819"/>
      <c r="AN29" s="819"/>
      <c r="AO29" s="819"/>
      <c r="AP29" s="819" t="s">
        <v>544</v>
      </c>
      <c r="AQ29" s="819"/>
      <c r="AR29" s="819"/>
      <c r="AS29" s="819"/>
      <c r="AT29" s="819"/>
      <c r="AU29" s="819" t="s">
        <v>544</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284</v>
      </c>
      <c r="R30" s="747"/>
      <c r="S30" s="747"/>
      <c r="T30" s="747"/>
      <c r="U30" s="747"/>
      <c r="V30" s="747">
        <v>283</v>
      </c>
      <c r="W30" s="747"/>
      <c r="X30" s="747"/>
      <c r="Y30" s="747"/>
      <c r="Z30" s="747"/>
      <c r="AA30" s="747">
        <v>1</v>
      </c>
      <c r="AB30" s="747"/>
      <c r="AC30" s="747"/>
      <c r="AD30" s="747"/>
      <c r="AE30" s="748"/>
      <c r="AF30" s="749">
        <v>1</v>
      </c>
      <c r="AG30" s="750"/>
      <c r="AH30" s="750"/>
      <c r="AI30" s="750"/>
      <c r="AJ30" s="751"/>
      <c r="AK30" s="818">
        <v>47</v>
      </c>
      <c r="AL30" s="819"/>
      <c r="AM30" s="819"/>
      <c r="AN30" s="819"/>
      <c r="AO30" s="819"/>
      <c r="AP30" s="819" t="s">
        <v>544</v>
      </c>
      <c r="AQ30" s="819"/>
      <c r="AR30" s="819"/>
      <c r="AS30" s="819"/>
      <c r="AT30" s="819"/>
      <c r="AU30" s="819" t="s">
        <v>544</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15883</v>
      </c>
      <c r="R31" s="747"/>
      <c r="S31" s="747"/>
      <c r="T31" s="747"/>
      <c r="U31" s="747"/>
      <c r="V31" s="747">
        <v>15883</v>
      </c>
      <c r="W31" s="747"/>
      <c r="X31" s="747"/>
      <c r="Y31" s="747"/>
      <c r="Z31" s="747"/>
      <c r="AA31" s="747" t="s">
        <v>543</v>
      </c>
      <c r="AB31" s="747"/>
      <c r="AC31" s="747"/>
      <c r="AD31" s="747"/>
      <c r="AE31" s="748"/>
      <c r="AF31" s="749" t="s">
        <v>543</v>
      </c>
      <c r="AG31" s="750"/>
      <c r="AH31" s="750"/>
      <c r="AI31" s="750"/>
      <c r="AJ31" s="751"/>
      <c r="AK31" s="818">
        <v>13</v>
      </c>
      <c r="AL31" s="819"/>
      <c r="AM31" s="819"/>
      <c r="AN31" s="819"/>
      <c r="AO31" s="819"/>
      <c r="AP31" s="819" t="s">
        <v>544</v>
      </c>
      <c r="AQ31" s="819"/>
      <c r="AR31" s="819"/>
      <c r="AS31" s="819"/>
      <c r="AT31" s="819"/>
      <c r="AU31" s="819" t="s">
        <v>544</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596</v>
      </c>
      <c r="R32" s="747"/>
      <c r="S32" s="747"/>
      <c r="T32" s="747"/>
      <c r="U32" s="747"/>
      <c r="V32" s="747">
        <v>560</v>
      </c>
      <c r="W32" s="747"/>
      <c r="X32" s="747"/>
      <c r="Y32" s="747"/>
      <c r="Z32" s="747"/>
      <c r="AA32" s="747">
        <v>36</v>
      </c>
      <c r="AB32" s="747"/>
      <c r="AC32" s="747"/>
      <c r="AD32" s="747"/>
      <c r="AE32" s="748"/>
      <c r="AF32" s="749">
        <v>269</v>
      </c>
      <c r="AG32" s="750"/>
      <c r="AH32" s="750"/>
      <c r="AI32" s="750"/>
      <c r="AJ32" s="751"/>
      <c r="AK32" s="818">
        <v>5</v>
      </c>
      <c r="AL32" s="819"/>
      <c r="AM32" s="819"/>
      <c r="AN32" s="819"/>
      <c r="AO32" s="819"/>
      <c r="AP32" s="819">
        <v>408</v>
      </c>
      <c r="AQ32" s="819"/>
      <c r="AR32" s="819"/>
      <c r="AS32" s="819"/>
      <c r="AT32" s="819"/>
      <c r="AU32" s="819">
        <v>400</v>
      </c>
      <c r="AV32" s="819"/>
      <c r="AW32" s="819"/>
      <c r="AX32" s="819"/>
      <c r="AY32" s="819"/>
      <c r="AZ32" s="820" t="s">
        <v>543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684</v>
      </c>
      <c r="R33" s="747"/>
      <c r="S33" s="747"/>
      <c r="T33" s="747"/>
      <c r="U33" s="747"/>
      <c r="V33" s="747">
        <v>684</v>
      </c>
      <c r="W33" s="747"/>
      <c r="X33" s="747"/>
      <c r="Y33" s="747"/>
      <c r="Z33" s="747"/>
      <c r="AA33" s="747" t="s">
        <v>544</v>
      </c>
      <c r="AB33" s="747"/>
      <c r="AC33" s="747"/>
      <c r="AD33" s="747"/>
      <c r="AE33" s="748"/>
      <c r="AF33" s="749" t="s">
        <v>110</v>
      </c>
      <c r="AG33" s="750"/>
      <c r="AH33" s="750"/>
      <c r="AI33" s="750"/>
      <c r="AJ33" s="751"/>
      <c r="AK33" s="818">
        <v>292</v>
      </c>
      <c r="AL33" s="819"/>
      <c r="AM33" s="819"/>
      <c r="AN33" s="819"/>
      <c r="AO33" s="819"/>
      <c r="AP33" s="819">
        <v>5147</v>
      </c>
      <c r="AQ33" s="819"/>
      <c r="AR33" s="819"/>
      <c r="AS33" s="819"/>
      <c r="AT33" s="819"/>
      <c r="AU33" s="819">
        <v>2769</v>
      </c>
      <c r="AV33" s="819"/>
      <c r="AW33" s="819"/>
      <c r="AX33" s="819"/>
      <c r="AY33" s="819"/>
      <c r="AZ33" s="820" t="s">
        <v>543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303</v>
      </c>
      <c r="AG63" s="830"/>
      <c r="AH63" s="830"/>
      <c r="AI63" s="830"/>
      <c r="AJ63" s="831"/>
      <c r="AK63" s="832"/>
      <c r="AL63" s="827"/>
      <c r="AM63" s="827"/>
      <c r="AN63" s="827"/>
      <c r="AO63" s="827"/>
      <c r="AP63" s="830">
        <v>5555</v>
      </c>
      <c r="AQ63" s="830"/>
      <c r="AR63" s="830"/>
      <c r="AS63" s="830"/>
      <c r="AT63" s="830"/>
      <c r="AU63" s="830">
        <v>3169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333</v>
      </c>
      <c r="R68" s="854"/>
      <c r="S68" s="854"/>
      <c r="T68" s="854"/>
      <c r="U68" s="854"/>
      <c r="V68" s="854">
        <v>323</v>
      </c>
      <c r="W68" s="854"/>
      <c r="X68" s="854"/>
      <c r="Y68" s="854"/>
      <c r="Z68" s="854"/>
      <c r="AA68" s="854">
        <v>10</v>
      </c>
      <c r="AB68" s="854"/>
      <c r="AC68" s="854"/>
      <c r="AD68" s="854"/>
      <c r="AE68" s="854"/>
      <c r="AF68" s="854">
        <v>10</v>
      </c>
      <c r="AG68" s="854"/>
      <c r="AH68" s="854"/>
      <c r="AI68" s="854"/>
      <c r="AJ68" s="854"/>
      <c r="AK68" s="854">
        <v>30</v>
      </c>
      <c r="AL68" s="854"/>
      <c r="AM68" s="854"/>
      <c r="AN68" s="854"/>
      <c r="AO68" s="854"/>
      <c r="AP68" s="854">
        <v>122</v>
      </c>
      <c r="AQ68" s="854"/>
      <c r="AR68" s="854"/>
      <c r="AS68" s="854"/>
      <c r="AT68" s="854"/>
      <c r="AU68" s="854">
        <v>17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2228</v>
      </c>
      <c r="R69" s="819"/>
      <c r="S69" s="819"/>
      <c r="T69" s="819"/>
      <c r="U69" s="819"/>
      <c r="V69" s="819">
        <v>2217</v>
      </c>
      <c r="W69" s="819"/>
      <c r="X69" s="819"/>
      <c r="Y69" s="819"/>
      <c r="Z69" s="819"/>
      <c r="AA69" s="819">
        <v>11</v>
      </c>
      <c r="AB69" s="819"/>
      <c r="AC69" s="819"/>
      <c r="AD69" s="819"/>
      <c r="AE69" s="819"/>
      <c r="AF69" s="819">
        <v>11</v>
      </c>
      <c r="AG69" s="819"/>
      <c r="AH69" s="819"/>
      <c r="AI69" s="819"/>
      <c r="AJ69" s="819"/>
      <c r="AK69" s="819">
        <v>150</v>
      </c>
      <c r="AL69" s="819"/>
      <c r="AM69" s="819"/>
      <c r="AN69" s="819"/>
      <c r="AO69" s="819"/>
      <c r="AP69" s="819">
        <v>1613</v>
      </c>
      <c r="AQ69" s="819"/>
      <c r="AR69" s="819"/>
      <c r="AS69" s="819"/>
      <c r="AT69" s="819"/>
      <c r="AU69" s="819">
        <v>102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5719</v>
      </c>
      <c r="R70" s="819"/>
      <c r="S70" s="819"/>
      <c r="T70" s="819"/>
      <c r="U70" s="819"/>
      <c r="V70" s="819">
        <v>5670</v>
      </c>
      <c r="W70" s="819"/>
      <c r="X70" s="819"/>
      <c r="Y70" s="819"/>
      <c r="Z70" s="819"/>
      <c r="AA70" s="819">
        <v>49</v>
      </c>
      <c r="AB70" s="819"/>
      <c r="AC70" s="819"/>
      <c r="AD70" s="819"/>
      <c r="AE70" s="819"/>
      <c r="AF70" s="819">
        <v>49</v>
      </c>
      <c r="AG70" s="819"/>
      <c r="AH70" s="819"/>
      <c r="AI70" s="819"/>
      <c r="AJ70" s="819"/>
      <c r="AK70" s="819">
        <v>5</v>
      </c>
      <c r="AL70" s="819"/>
      <c r="AM70" s="819"/>
      <c r="AN70" s="819"/>
      <c r="AO70" s="819"/>
      <c r="AP70" s="819" t="s">
        <v>546</v>
      </c>
      <c r="AQ70" s="819"/>
      <c r="AR70" s="819"/>
      <c r="AS70" s="819"/>
      <c r="AT70" s="819"/>
      <c r="AU70" s="819" t="s">
        <v>546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98</v>
      </c>
      <c r="R71" s="819"/>
      <c r="S71" s="819"/>
      <c r="T71" s="819"/>
      <c r="U71" s="819"/>
      <c r="V71" s="819">
        <v>84</v>
      </c>
      <c r="W71" s="819"/>
      <c r="X71" s="819"/>
      <c r="Y71" s="819"/>
      <c r="Z71" s="819"/>
      <c r="AA71" s="819">
        <v>14</v>
      </c>
      <c r="AB71" s="819"/>
      <c r="AC71" s="819"/>
      <c r="AD71" s="819"/>
      <c r="AE71" s="819"/>
      <c r="AF71" s="819">
        <v>14</v>
      </c>
      <c r="AG71" s="819"/>
      <c r="AH71" s="819"/>
      <c r="AI71" s="819"/>
      <c r="AJ71" s="819"/>
      <c r="AK71" s="819" t="s">
        <v>545</v>
      </c>
      <c r="AL71" s="819"/>
      <c r="AM71" s="819"/>
      <c r="AN71" s="819"/>
      <c r="AO71" s="819"/>
      <c r="AP71" s="819">
        <v>8</v>
      </c>
      <c r="AQ71" s="819"/>
      <c r="AR71" s="819"/>
      <c r="AS71" s="819"/>
      <c r="AT71" s="819"/>
      <c r="AU71" s="819">
        <v>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167</v>
      </c>
      <c r="R72" s="819"/>
      <c r="S72" s="819"/>
      <c r="T72" s="819"/>
      <c r="U72" s="819"/>
      <c r="V72" s="819">
        <v>160</v>
      </c>
      <c r="W72" s="819"/>
      <c r="X72" s="819"/>
      <c r="Y72" s="819"/>
      <c r="Z72" s="819"/>
      <c r="AA72" s="819">
        <v>7</v>
      </c>
      <c r="AB72" s="819"/>
      <c r="AC72" s="819"/>
      <c r="AD72" s="819"/>
      <c r="AE72" s="819"/>
      <c r="AF72" s="819">
        <v>7</v>
      </c>
      <c r="AG72" s="819"/>
      <c r="AH72" s="819"/>
      <c r="AI72" s="819"/>
      <c r="AJ72" s="819"/>
      <c r="AK72" s="819">
        <v>6</v>
      </c>
      <c r="AL72" s="819"/>
      <c r="AM72" s="819"/>
      <c r="AN72" s="819"/>
      <c r="AO72" s="819"/>
      <c r="AP72" s="819">
        <v>297</v>
      </c>
      <c r="AQ72" s="819"/>
      <c r="AR72" s="819"/>
      <c r="AS72" s="819"/>
      <c r="AT72" s="819"/>
      <c r="AU72" s="819">
        <v>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336</v>
      </c>
      <c r="R73" s="819"/>
      <c r="S73" s="819"/>
      <c r="T73" s="819"/>
      <c r="U73" s="819"/>
      <c r="V73" s="819">
        <v>330</v>
      </c>
      <c r="W73" s="819"/>
      <c r="X73" s="819"/>
      <c r="Y73" s="819"/>
      <c r="Z73" s="819"/>
      <c r="AA73" s="819">
        <v>6</v>
      </c>
      <c r="AB73" s="819"/>
      <c r="AC73" s="819"/>
      <c r="AD73" s="819"/>
      <c r="AE73" s="819"/>
      <c r="AF73" s="819">
        <v>6</v>
      </c>
      <c r="AG73" s="819"/>
      <c r="AH73" s="819"/>
      <c r="AI73" s="819"/>
      <c r="AJ73" s="819"/>
      <c r="AK73" s="819" t="s">
        <v>545</v>
      </c>
      <c r="AL73" s="819"/>
      <c r="AM73" s="819"/>
      <c r="AN73" s="819"/>
      <c r="AO73" s="819"/>
      <c r="AP73" s="819">
        <v>1425</v>
      </c>
      <c r="AQ73" s="819"/>
      <c r="AR73" s="819"/>
      <c r="AS73" s="819"/>
      <c r="AT73" s="819"/>
      <c r="AU73" s="819">
        <v>441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346</v>
      </c>
      <c r="R74" s="819"/>
      <c r="S74" s="819"/>
      <c r="T74" s="819"/>
      <c r="U74" s="819"/>
      <c r="V74" s="819">
        <v>346</v>
      </c>
      <c r="W74" s="819"/>
      <c r="X74" s="819"/>
      <c r="Y74" s="819"/>
      <c r="Z74" s="819"/>
      <c r="AA74" s="819">
        <v>0</v>
      </c>
      <c r="AB74" s="819"/>
      <c r="AC74" s="819"/>
      <c r="AD74" s="819"/>
      <c r="AE74" s="819"/>
      <c r="AF74" s="819">
        <v>0</v>
      </c>
      <c r="AG74" s="819"/>
      <c r="AH74" s="819"/>
      <c r="AI74" s="819"/>
      <c r="AJ74" s="819"/>
      <c r="AK74" s="819">
        <v>6</v>
      </c>
      <c r="AL74" s="819"/>
      <c r="AM74" s="819"/>
      <c r="AN74" s="819"/>
      <c r="AO74" s="819"/>
      <c r="AP74" s="819" t="s">
        <v>545</v>
      </c>
      <c r="AQ74" s="819"/>
      <c r="AR74" s="819"/>
      <c r="AS74" s="819"/>
      <c r="AT74" s="819"/>
      <c r="AU74" s="819" t="s">
        <v>545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1264</v>
      </c>
      <c r="R75" s="868"/>
      <c r="S75" s="868"/>
      <c r="T75" s="868"/>
      <c r="U75" s="818"/>
      <c r="V75" s="869">
        <v>1210</v>
      </c>
      <c r="W75" s="868"/>
      <c r="X75" s="868"/>
      <c r="Y75" s="868"/>
      <c r="Z75" s="818"/>
      <c r="AA75" s="869">
        <v>53</v>
      </c>
      <c r="AB75" s="868"/>
      <c r="AC75" s="868"/>
      <c r="AD75" s="868"/>
      <c r="AE75" s="818"/>
      <c r="AF75" s="869">
        <v>53</v>
      </c>
      <c r="AG75" s="868"/>
      <c r="AH75" s="868"/>
      <c r="AI75" s="868"/>
      <c r="AJ75" s="818"/>
      <c r="AK75" s="869" t="s">
        <v>545</v>
      </c>
      <c r="AL75" s="868"/>
      <c r="AM75" s="868"/>
      <c r="AN75" s="868"/>
      <c r="AO75" s="818"/>
      <c r="AP75" s="869" t="s">
        <v>545</v>
      </c>
      <c r="AQ75" s="868"/>
      <c r="AR75" s="868"/>
      <c r="AS75" s="868"/>
      <c r="AT75" s="818"/>
      <c r="AU75" s="869" t="s">
        <v>545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14880</v>
      </c>
      <c r="R76" s="868"/>
      <c r="S76" s="868"/>
      <c r="T76" s="868"/>
      <c r="U76" s="818"/>
      <c r="V76" s="869">
        <v>14267</v>
      </c>
      <c r="W76" s="868"/>
      <c r="X76" s="868"/>
      <c r="Y76" s="868"/>
      <c r="Z76" s="818"/>
      <c r="AA76" s="869">
        <v>613</v>
      </c>
      <c r="AB76" s="868"/>
      <c r="AC76" s="868"/>
      <c r="AD76" s="868"/>
      <c r="AE76" s="818"/>
      <c r="AF76" s="869">
        <v>613</v>
      </c>
      <c r="AG76" s="868"/>
      <c r="AH76" s="868"/>
      <c r="AI76" s="868"/>
      <c r="AJ76" s="818"/>
      <c r="AK76" s="869" t="s">
        <v>545</v>
      </c>
      <c r="AL76" s="868"/>
      <c r="AM76" s="868"/>
      <c r="AN76" s="868"/>
      <c r="AO76" s="818"/>
      <c r="AP76" s="869">
        <v>1793</v>
      </c>
      <c r="AQ76" s="868"/>
      <c r="AR76" s="868"/>
      <c r="AS76" s="868"/>
      <c r="AT76" s="818"/>
      <c r="AU76" s="869">
        <v>31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763</v>
      </c>
      <c r="AG88" s="830"/>
      <c r="AH88" s="830"/>
      <c r="AI88" s="830"/>
      <c r="AJ88" s="830"/>
      <c r="AK88" s="827"/>
      <c r="AL88" s="827"/>
      <c r="AM88" s="827"/>
      <c r="AN88" s="827"/>
      <c r="AO88" s="827"/>
      <c r="AP88" s="830">
        <v>5258</v>
      </c>
      <c r="AQ88" s="830"/>
      <c r="AR88" s="830"/>
      <c r="AS88" s="830"/>
      <c r="AT88" s="830"/>
      <c r="AU88" s="830">
        <v>629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1014734</v>
      </c>
      <c r="AB110" s="890"/>
      <c r="AC110" s="890"/>
      <c r="AD110" s="890"/>
      <c r="AE110" s="891"/>
      <c r="AF110" s="892">
        <v>985539</v>
      </c>
      <c r="AG110" s="890"/>
      <c r="AH110" s="890"/>
      <c r="AI110" s="890"/>
      <c r="AJ110" s="891"/>
      <c r="AK110" s="892">
        <v>1090906</v>
      </c>
      <c r="AL110" s="890"/>
      <c r="AM110" s="890"/>
      <c r="AN110" s="890"/>
      <c r="AO110" s="891"/>
      <c r="AP110" s="893">
        <v>30</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10869010</v>
      </c>
      <c r="BR110" s="927"/>
      <c r="BS110" s="927"/>
      <c r="BT110" s="927"/>
      <c r="BU110" s="927"/>
      <c r="BV110" s="927">
        <v>13462957</v>
      </c>
      <c r="BW110" s="927"/>
      <c r="BX110" s="927"/>
      <c r="BY110" s="927"/>
      <c r="BZ110" s="927"/>
      <c r="CA110" s="927">
        <v>13145991</v>
      </c>
      <c r="CB110" s="927"/>
      <c r="CC110" s="927"/>
      <c r="CD110" s="927"/>
      <c r="CE110" s="927"/>
      <c r="CF110" s="941">
        <v>361.2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7545</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3442192</v>
      </c>
      <c r="BR112" s="920"/>
      <c r="BS112" s="920"/>
      <c r="BT112" s="920"/>
      <c r="BU112" s="920"/>
      <c r="BV112" s="920">
        <v>3306395</v>
      </c>
      <c r="BW112" s="920"/>
      <c r="BX112" s="920"/>
      <c r="BY112" s="920"/>
      <c r="BZ112" s="920"/>
      <c r="CA112" s="920">
        <v>3168999</v>
      </c>
      <c r="CB112" s="920"/>
      <c r="CC112" s="920"/>
      <c r="CD112" s="920"/>
      <c r="CE112" s="920"/>
      <c r="CF112" s="914">
        <v>87.1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224433</v>
      </c>
      <c r="AB113" s="934"/>
      <c r="AC113" s="934"/>
      <c r="AD113" s="934"/>
      <c r="AE113" s="935"/>
      <c r="AF113" s="936">
        <v>221065</v>
      </c>
      <c r="AG113" s="934"/>
      <c r="AH113" s="934"/>
      <c r="AI113" s="934"/>
      <c r="AJ113" s="935"/>
      <c r="AK113" s="936">
        <v>223131</v>
      </c>
      <c r="AL113" s="934"/>
      <c r="AM113" s="934"/>
      <c r="AN113" s="934"/>
      <c r="AO113" s="935"/>
      <c r="AP113" s="937">
        <v>6.1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862997</v>
      </c>
      <c r="BR113" s="920"/>
      <c r="BS113" s="920"/>
      <c r="BT113" s="920"/>
      <c r="BU113" s="920"/>
      <c r="BV113" s="920">
        <v>731809</v>
      </c>
      <c r="BW113" s="920"/>
      <c r="BX113" s="920"/>
      <c r="BY113" s="920"/>
      <c r="BZ113" s="920"/>
      <c r="CA113" s="920">
        <v>628672</v>
      </c>
      <c r="CB113" s="920"/>
      <c r="CC113" s="920"/>
      <c r="CD113" s="920"/>
      <c r="CE113" s="920"/>
      <c r="CF113" s="914">
        <v>17.3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40825</v>
      </c>
      <c r="AB114" s="959"/>
      <c r="AC114" s="959"/>
      <c r="AD114" s="959"/>
      <c r="AE114" s="960"/>
      <c r="AF114" s="961">
        <v>48818</v>
      </c>
      <c r="AG114" s="959"/>
      <c r="AH114" s="959"/>
      <c r="AI114" s="959"/>
      <c r="AJ114" s="960"/>
      <c r="AK114" s="961">
        <v>119517</v>
      </c>
      <c r="AL114" s="959"/>
      <c r="AM114" s="959"/>
      <c r="AN114" s="959"/>
      <c r="AO114" s="960"/>
      <c r="AP114" s="962">
        <v>3.3</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1159951</v>
      </c>
      <c r="BR114" s="920"/>
      <c r="BS114" s="920"/>
      <c r="BT114" s="920"/>
      <c r="BU114" s="920"/>
      <c r="BV114" s="920">
        <v>996678</v>
      </c>
      <c r="BW114" s="920"/>
      <c r="BX114" s="920"/>
      <c r="BY114" s="920"/>
      <c r="BZ114" s="920"/>
      <c r="CA114" s="920">
        <v>829180</v>
      </c>
      <c r="CB114" s="920"/>
      <c r="CC114" s="920"/>
      <c r="CD114" s="920"/>
      <c r="CE114" s="920"/>
      <c r="CF114" s="914">
        <v>22.8</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81161</v>
      </c>
      <c r="AB115" s="934"/>
      <c r="AC115" s="934"/>
      <c r="AD115" s="934"/>
      <c r="AE115" s="935"/>
      <c r="AF115" s="936">
        <v>80220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1911716</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7545</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2032</v>
      </c>
      <c r="AB116" s="959"/>
      <c r="AC116" s="959"/>
      <c r="AD116" s="959"/>
      <c r="AE116" s="960"/>
      <c r="AF116" s="961">
        <v>1554</v>
      </c>
      <c r="AG116" s="959"/>
      <c r="AH116" s="959"/>
      <c r="AI116" s="959"/>
      <c r="AJ116" s="960"/>
      <c r="AK116" s="961">
        <v>1512</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1363185</v>
      </c>
      <c r="AB117" s="966"/>
      <c r="AC117" s="966"/>
      <c r="AD117" s="966"/>
      <c r="AE117" s="967"/>
      <c r="AF117" s="965">
        <v>1337196</v>
      </c>
      <c r="AG117" s="966"/>
      <c r="AH117" s="966"/>
      <c r="AI117" s="966"/>
      <c r="AJ117" s="967"/>
      <c r="AK117" s="965">
        <v>1435066</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18253411</v>
      </c>
      <c r="BR118" s="986"/>
      <c r="BS118" s="986"/>
      <c r="BT118" s="986"/>
      <c r="BU118" s="986"/>
      <c r="BV118" s="986">
        <v>18497839</v>
      </c>
      <c r="BW118" s="986"/>
      <c r="BX118" s="986"/>
      <c r="BY118" s="986"/>
      <c r="BZ118" s="986"/>
      <c r="CA118" s="986">
        <v>17772842</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817980</v>
      </c>
      <c r="BR119" s="927"/>
      <c r="BS119" s="927"/>
      <c r="BT119" s="927"/>
      <c r="BU119" s="927"/>
      <c r="BV119" s="927">
        <v>975452</v>
      </c>
      <c r="BW119" s="927"/>
      <c r="BX119" s="927"/>
      <c r="BY119" s="927"/>
      <c r="BZ119" s="927"/>
      <c r="CA119" s="927">
        <v>1011895</v>
      </c>
      <c r="CB119" s="927"/>
      <c r="CC119" s="927"/>
      <c r="CD119" s="927"/>
      <c r="CE119" s="927"/>
      <c r="CF119" s="941">
        <v>27.8</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72552</v>
      </c>
      <c r="BR120" s="920"/>
      <c r="BS120" s="920"/>
      <c r="BT120" s="920"/>
      <c r="BU120" s="920"/>
      <c r="BV120" s="920">
        <v>35296</v>
      </c>
      <c r="BW120" s="920"/>
      <c r="BX120" s="920"/>
      <c r="BY120" s="920"/>
      <c r="BZ120" s="920"/>
      <c r="CA120" s="920">
        <v>27928</v>
      </c>
      <c r="CB120" s="920"/>
      <c r="CC120" s="920"/>
      <c r="CD120" s="920"/>
      <c r="CE120" s="920"/>
      <c r="CF120" s="914">
        <v>0.8</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3042192</v>
      </c>
      <c r="DH120" s="927"/>
      <c r="DI120" s="927"/>
      <c r="DJ120" s="927"/>
      <c r="DK120" s="927"/>
      <c r="DL120" s="927">
        <v>2906395</v>
      </c>
      <c r="DM120" s="927"/>
      <c r="DN120" s="927"/>
      <c r="DO120" s="927"/>
      <c r="DP120" s="927"/>
      <c r="DQ120" s="927">
        <v>2768999</v>
      </c>
      <c r="DR120" s="927"/>
      <c r="DS120" s="927"/>
      <c r="DT120" s="927"/>
      <c r="DU120" s="927"/>
      <c r="DV120" s="928">
        <v>76.099999999999994</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8279643</v>
      </c>
      <c r="BR121" s="986"/>
      <c r="BS121" s="986"/>
      <c r="BT121" s="986"/>
      <c r="BU121" s="986"/>
      <c r="BV121" s="986">
        <v>8101453</v>
      </c>
      <c r="BW121" s="986"/>
      <c r="BX121" s="986"/>
      <c r="BY121" s="986"/>
      <c r="BZ121" s="986"/>
      <c r="CA121" s="986">
        <v>7772462</v>
      </c>
      <c r="CB121" s="986"/>
      <c r="CC121" s="986"/>
      <c r="CD121" s="986"/>
      <c r="CE121" s="986"/>
      <c r="CF121" s="1024">
        <v>213.5</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400000</v>
      </c>
      <c r="DH121" s="920"/>
      <c r="DI121" s="920"/>
      <c r="DJ121" s="920"/>
      <c r="DK121" s="920"/>
      <c r="DL121" s="920">
        <v>400000</v>
      </c>
      <c r="DM121" s="920"/>
      <c r="DN121" s="920"/>
      <c r="DO121" s="920"/>
      <c r="DP121" s="920"/>
      <c r="DQ121" s="920">
        <v>400000</v>
      </c>
      <c r="DR121" s="920"/>
      <c r="DS121" s="920"/>
      <c r="DT121" s="920"/>
      <c r="DU121" s="920"/>
      <c r="DV121" s="921">
        <v>11</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9170175</v>
      </c>
      <c r="BR122" s="1035"/>
      <c r="BS122" s="1035"/>
      <c r="BT122" s="1035"/>
      <c r="BU122" s="1035"/>
      <c r="BV122" s="1035">
        <v>9112201</v>
      </c>
      <c r="BW122" s="1035"/>
      <c r="BX122" s="1035"/>
      <c r="BY122" s="1035"/>
      <c r="BZ122" s="1035"/>
      <c r="CA122" s="1035">
        <v>8812285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249.1</v>
      </c>
      <c r="BR123" s="1027"/>
      <c r="BS123" s="1027"/>
      <c r="BT123" s="1027"/>
      <c r="BU123" s="1027"/>
      <c r="BV123" s="1027">
        <v>254.5</v>
      </c>
      <c r="BW123" s="1027"/>
      <c r="BX123" s="1027"/>
      <c r="BY123" s="1027"/>
      <c r="BZ123" s="1027"/>
      <c r="CA123" s="1027">
        <v>246.1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81161</v>
      </c>
      <c r="AB126" s="959"/>
      <c r="AC126" s="959"/>
      <c r="AD126" s="959"/>
      <c r="AE126" s="960"/>
      <c r="AF126" s="961">
        <v>80220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v>1911716</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15069</v>
      </c>
      <c r="AB128" s="1090"/>
      <c r="AC128" s="1090"/>
      <c r="AD128" s="1090"/>
      <c r="AE128" s="1091"/>
      <c r="AF128" s="1092">
        <v>9495</v>
      </c>
      <c r="AG128" s="1090"/>
      <c r="AH128" s="1090"/>
      <c r="AI128" s="1090"/>
      <c r="AJ128" s="1091"/>
      <c r="AK128" s="1092">
        <v>8410</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4429020</v>
      </c>
      <c r="AB129" s="959"/>
      <c r="AC129" s="959"/>
      <c r="AD129" s="959"/>
      <c r="AE129" s="960"/>
      <c r="AF129" s="961">
        <v>4467547</v>
      </c>
      <c r="AG129" s="959"/>
      <c r="AH129" s="959"/>
      <c r="AI129" s="959"/>
      <c r="AJ129" s="960"/>
      <c r="AK129" s="961">
        <v>4466836</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15.5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783843</v>
      </c>
      <c r="AB130" s="959"/>
      <c r="AC130" s="959"/>
      <c r="AD130" s="959"/>
      <c r="AE130" s="960"/>
      <c r="AF130" s="961">
        <v>780196</v>
      </c>
      <c r="AG130" s="959"/>
      <c r="AH130" s="959"/>
      <c r="AI130" s="959"/>
      <c r="AJ130" s="960"/>
      <c r="AK130" s="961">
        <v>827155</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246.1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3645177</v>
      </c>
      <c r="AB131" s="998"/>
      <c r="AC131" s="998"/>
      <c r="AD131" s="998"/>
      <c r="AE131" s="999"/>
      <c r="AF131" s="1000">
        <v>3687351</v>
      </c>
      <c r="AG131" s="998"/>
      <c r="AH131" s="998"/>
      <c r="AI131" s="998"/>
      <c r="AJ131" s="999"/>
      <c r="AK131" s="1000">
        <v>3639681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15.47998904</v>
      </c>
      <c r="AB132" s="1104"/>
      <c r="AC132" s="1104"/>
      <c r="AD132" s="1104"/>
      <c r="AE132" s="1105"/>
      <c r="AF132" s="1106">
        <v>14.84819319</v>
      </c>
      <c r="AG132" s="1104"/>
      <c r="AH132" s="1104"/>
      <c r="AI132" s="1104"/>
      <c r="AJ132" s="1105"/>
      <c r="AK132" s="1106">
        <v>16.47125119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16.7</v>
      </c>
      <c r="AB133" s="1111"/>
      <c r="AC133" s="1111"/>
      <c r="AD133" s="1111"/>
      <c r="AE133" s="1112"/>
      <c r="AF133" s="1110">
        <v>15.5</v>
      </c>
      <c r="AG133" s="1111"/>
      <c r="AH133" s="1111"/>
      <c r="AI133" s="1111"/>
      <c r="AJ133" s="1112"/>
      <c r="AK133" s="1110">
        <v>15.5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F130:BL130"/>
    <mergeCell ref="AP132:AT132"/>
    <mergeCell ref="V133:Z133"/>
    <mergeCell ref="AA133:AE133"/>
    <mergeCell ref="AF133:AJ133"/>
    <mergeCell ref="AK133:AO133"/>
    <mergeCell ref="AX130:BE130"/>
    <mergeCell ref="AA128:AE128"/>
    <mergeCell ref="AF128:AJ128"/>
    <mergeCell ref="AK128:AO128"/>
    <mergeCell ref="AP128:AT128"/>
    <mergeCell ref="AP133:AT133"/>
    <mergeCell ref="A132:U133"/>
    <mergeCell ref="V132:Z132"/>
    <mergeCell ref="AA132:AE132"/>
    <mergeCell ref="AF132:AJ132"/>
    <mergeCell ref="AK132:AO132"/>
    <mergeCell ref="A128:V128"/>
    <mergeCell ref="W128:Z128"/>
    <mergeCell ref="BM130:BS130"/>
    <mergeCell ref="BT130:BZ130"/>
    <mergeCell ref="A131:V131"/>
    <mergeCell ref="W131:Z131"/>
    <mergeCell ref="AA131:AE131"/>
    <mergeCell ref="AF131:AJ131"/>
    <mergeCell ref="AK131:AO131"/>
    <mergeCell ref="AP131:AT131"/>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CP121:DF121"/>
    <mergeCell ref="DG121:DK121"/>
    <mergeCell ref="DL121:DP121"/>
    <mergeCell ref="DQ121:DU121"/>
    <mergeCell ref="DV121:DZ121"/>
    <mergeCell ref="C122:Z122"/>
    <mergeCell ref="AA122:AE122"/>
    <mergeCell ref="AF122:AJ122"/>
    <mergeCell ref="AK122:AO122"/>
    <mergeCell ref="AP122:AT122"/>
    <mergeCell ref="CA119:CE119"/>
    <mergeCell ref="CF119:CJ119"/>
    <mergeCell ref="CM119:DF119"/>
    <mergeCell ref="DL118:DP118"/>
    <mergeCell ref="DQ118:DU118"/>
    <mergeCell ref="DV118:DZ118"/>
    <mergeCell ref="DG119:DK119"/>
    <mergeCell ref="DL119:DP119"/>
    <mergeCell ref="DQ119:DU119"/>
    <mergeCell ref="DV119:DZ119"/>
    <mergeCell ref="C120:Z120"/>
    <mergeCell ref="AA120:AE120"/>
    <mergeCell ref="AF120:AJ120"/>
    <mergeCell ref="AK120:AO120"/>
    <mergeCell ref="AP120:AT120"/>
    <mergeCell ref="AZ120:BP120"/>
    <mergeCell ref="BQ117:BU117"/>
    <mergeCell ref="BV117:BZ117"/>
    <mergeCell ref="CA117:CE117"/>
    <mergeCell ref="CF117:CJ117"/>
    <mergeCell ref="CM117:DF117"/>
    <mergeCell ref="A117:X117"/>
    <mergeCell ref="Y117:Z117"/>
    <mergeCell ref="AA117:AE117"/>
    <mergeCell ref="DG118:DK118"/>
    <mergeCell ref="DG117:DK117"/>
    <mergeCell ref="DL117:DP117"/>
    <mergeCell ref="DQ117:DU117"/>
    <mergeCell ref="DV117:DZ117"/>
    <mergeCell ref="A118:Z118"/>
    <mergeCell ref="AA118:AE118"/>
    <mergeCell ref="AF118:AJ118"/>
    <mergeCell ref="AK118:AO118"/>
    <mergeCell ref="AP118:AT118"/>
    <mergeCell ref="AU119:AY122"/>
    <mergeCell ref="BQ118:BU118"/>
    <mergeCell ref="BV118:BZ118"/>
    <mergeCell ref="CA118:CE118"/>
    <mergeCell ref="CF118:CJ118"/>
    <mergeCell ref="CM118:DF118"/>
    <mergeCell ref="BO118:BP118"/>
    <mergeCell ref="AZ119:BP119"/>
    <mergeCell ref="BQ119:BU119"/>
    <mergeCell ref="BV119:BZ119"/>
    <mergeCell ref="A119:B127"/>
    <mergeCell ref="C119:Z119"/>
    <mergeCell ref="AA119:AE119"/>
    <mergeCell ref="AF119:AJ119"/>
    <mergeCell ref="AK119:AO119"/>
    <mergeCell ref="AP119:AT119"/>
    <mergeCell ref="CA115:CE115"/>
    <mergeCell ref="CF115:CJ115"/>
    <mergeCell ref="CM115:DF115"/>
    <mergeCell ref="DG115:DK115"/>
    <mergeCell ref="DL115:DP115"/>
    <mergeCell ref="DQ115:DU115"/>
    <mergeCell ref="DL116:DP116"/>
    <mergeCell ref="DQ116:DU116"/>
    <mergeCell ref="DV116:DZ116"/>
    <mergeCell ref="DV115:DZ115"/>
    <mergeCell ref="C116:Z116"/>
    <mergeCell ref="AA116:AE116"/>
    <mergeCell ref="AF116:AJ116"/>
    <mergeCell ref="AK116:AO116"/>
    <mergeCell ref="AP116:AT116"/>
    <mergeCell ref="AZ116:BP116"/>
    <mergeCell ref="AF117:AJ117"/>
    <mergeCell ref="AK117:AO117"/>
    <mergeCell ref="AP117:AT117"/>
    <mergeCell ref="CF116:CJ116"/>
    <mergeCell ref="CM116:DF116"/>
    <mergeCell ref="DG116:DK116"/>
    <mergeCell ref="BQ116:BU116"/>
    <mergeCell ref="BV116:BZ116"/>
    <mergeCell ref="CA116:CE116"/>
    <mergeCell ref="AZ117:BP117"/>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124"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124"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27" sqref="A2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1607448</v>
      </c>
      <c r="L9" s="264">
        <v>86427</v>
      </c>
      <c r="M9" s="265">
        <v>77799</v>
      </c>
      <c r="N9" s="266">
        <v>11.1</v>
      </c>
    </row>
    <row r="10" spans="1:16">
      <c r="A10" s="248"/>
      <c r="B10" s="244"/>
      <c r="C10" s="244"/>
      <c r="D10" s="244"/>
      <c r="E10" s="244"/>
      <c r="F10" s="244"/>
      <c r="G10" s="1119" t="s">
        <v>472</v>
      </c>
      <c r="H10" s="1120"/>
      <c r="I10" s="1120"/>
      <c r="J10" s="1121"/>
      <c r="K10" s="267">
        <v>27465</v>
      </c>
      <c r="L10" s="268">
        <v>1477</v>
      </c>
      <c r="M10" s="269">
        <v>8141</v>
      </c>
      <c r="N10" s="270">
        <v>-81.900000000000006</v>
      </c>
    </row>
    <row r="11" spans="1:16" ht="13.5" customHeight="1">
      <c r="A11" s="248"/>
      <c r="B11" s="244"/>
      <c r="C11" s="244"/>
      <c r="D11" s="244"/>
      <c r="E11" s="244"/>
      <c r="F11" s="244"/>
      <c r="G11" s="1119" t="s">
        <v>473</v>
      </c>
      <c r="H11" s="1120"/>
      <c r="I11" s="1120"/>
      <c r="J11" s="1121"/>
      <c r="K11" s="267">
        <v>209657</v>
      </c>
      <c r="L11" s="268">
        <v>11272</v>
      </c>
      <c r="M11" s="269">
        <v>11503</v>
      </c>
      <c r="N11" s="270">
        <v>-2</v>
      </c>
    </row>
    <row r="12" spans="1:16" ht="13.5" customHeight="1">
      <c r="A12" s="248"/>
      <c r="B12" s="244"/>
      <c r="C12" s="244"/>
      <c r="D12" s="244"/>
      <c r="E12" s="244"/>
      <c r="F12" s="244"/>
      <c r="G12" s="1119" t="s">
        <v>474</v>
      </c>
      <c r="H12" s="1120"/>
      <c r="I12" s="1120"/>
      <c r="J12" s="1121"/>
      <c r="K12" s="267" t="s">
        <v>475</v>
      </c>
      <c r="L12" s="268" t="s">
        <v>475</v>
      </c>
      <c r="M12" s="269">
        <v>578</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27046</v>
      </c>
      <c r="L14" s="268">
        <v>1454</v>
      </c>
      <c r="M14" s="269">
        <v>3404</v>
      </c>
      <c r="N14" s="270">
        <v>-57.3</v>
      </c>
    </row>
    <row r="15" spans="1:16" ht="13.5" customHeight="1">
      <c r="A15" s="248"/>
      <c r="B15" s="244"/>
      <c r="C15" s="244"/>
      <c r="D15" s="244"/>
      <c r="E15" s="244"/>
      <c r="F15" s="244"/>
      <c r="G15" s="1119" t="s">
        <v>478</v>
      </c>
      <c r="H15" s="1120"/>
      <c r="I15" s="1120"/>
      <c r="J15" s="1121"/>
      <c r="K15" s="267">
        <v>8857</v>
      </c>
      <c r="L15" s="268">
        <v>476</v>
      </c>
      <c r="M15" s="269">
        <v>1859</v>
      </c>
      <c r="N15" s="270">
        <v>-74.400000000000006</v>
      </c>
    </row>
    <row r="16" spans="1:16">
      <c r="A16" s="248"/>
      <c r="B16" s="244"/>
      <c r="C16" s="244"/>
      <c r="D16" s="244"/>
      <c r="E16" s="244"/>
      <c r="F16" s="244"/>
      <c r="G16" s="1122" t="s">
        <v>479</v>
      </c>
      <c r="H16" s="1123"/>
      <c r="I16" s="1123"/>
      <c r="J16" s="1124"/>
      <c r="K16" s="268">
        <v>-190061</v>
      </c>
      <c r="L16" s="268">
        <v>-10219</v>
      </c>
      <c r="M16" s="269">
        <v>-8484</v>
      </c>
      <c r="N16" s="270">
        <v>20.5</v>
      </c>
    </row>
    <row r="17" spans="1:16">
      <c r="A17" s="248"/>
      <c r="B17" s="244"/>
      <c r="C17" s="244"/>
      <c r="D17" s="244"/>
      <c r="E17" s="244"/>
      <c r="F17" s="244"/>
      <c r="G17" s="1122" t="s">
        <v>168</v>
      </c>
      <c r="H17" s="1123"/>
      <c r="I17" s="1123"/>
      <c r="J17" s="1124"/>
      <c r="K17" s="268">
        <v>1690412</v>
      </c>
      <c r="L17" s="268">
        <v>90887</v>
      </c>
      <c r="M17" s="269">
        <v>94801</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8.44</v>
      </c>
      <c r="L21" s="281">
        <v>8.7799999999999994</v>
      </c>
      <c r="M21" s="282">
        <v>-0.34</v>
      </c>
      <c r="N21" s="249"/>
      <c r="O21" s="283"/>
      <c r="P21" s="279"/>
    </row>
    <row r="22" spans="1:16" s="284" customFormat="1">
      <c r="A22" s="279"/>
      <c r="B22" s="249"/>
      <c r="C22" s="249"/>
      <c r="D22" s="249"/>
      <c r="E22" s="249"/>
      <c r="F22" s="249"/>
      <c r="G22" s="1114" t="s">
        <v>485</v>
      </c>
      <c r="H22" s="1115"/>
      <c r="I22" s="1115"/>
      <c r="J22" s="1116"/>
      <c r="K22" s="285">
        <v>90.1</v>
      </c>
      <c r="L22" s="286">
        <v>96.7</v>
      </c>
      <c r="M22" s="287">
        <v>-6.6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1090906</v>
      </c>
      <c r="L32" s="294">
        <v>58654</v>
      </c>
      <c r="M32" s="295">
        <v>52939</v>
      </c>
      <c r="N32" s="296">
        <v>10.8</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6</v>
      </c>
      <c r="N34" s="296" t="s">
        <v>475</v>
      </c>
    </row>
    <row r="35" spans="1:16" ht="27" customHeight="1">
      <c r="A35" s="248"/>
      <c r="B35" s="244"/>
      <c r="C35" s="244"/>
      <c r="D35" s="244"/>
      <c r="E35" s="244"/>
      <c r="F35" s="244"/>
      <c r="G35" s="1130" t="s">
        <v>491</v>
      </c>
      <c r="H35" s="1131"/>
      <c r="I35" s="1131"/>
      <c r="J35" s="1132"/>
      <c r="K35" s="294">
        <v>223131</v>
      </c>
      <c r="L35" s="294">
        <v>11997</v>
      </c>
      <c r="M35" s="295">
        <v>16218</v>
      </c>
      <c r="N35" s="296">
        <v>-26</v>
      </c>
    </row>
    <row r="36" spans="1:16" ht="27" customHeight="1">
      <c r="A36" s="248"/>
      <c r="B36" s="244"/>
      <c r="C36" s="244"/>
      <c r="D36" s="244"/>
      <c r="E36" s="244"/>
      <c r="F36" s="244"/>
      <c r="G36" s="1130" t="s">
        <v>492</v>
      </c>
      <c r="H36" s="1131"/>
      <c r="I36" s="1131"/>
      <c r="J36" s="1132"/>
      <c r="K36" s="294">
        <v>119517</v>
      </c>
      <c r="L36" s="294">
        <v>6426</v>
      </c>
      <c r="M36" s="295">
        <v>3341</v>
      </c>
      <c r="N36" s="296">
        <v>92.3</v>
      </c>
    </row>
    <row r="37" spans="1:16" ht="13.5" customHeight="1">
      <c r="A37" s="248"/>
      <c r="B37" s="244"/>
      <c r="C37" s="244"/>
      <c r="D37" s="244"/>
      <c r="E37" s="244"/>
      <c r="F37" s="244"/>
      <c r="G37" s="1130" t="s">
        <v>493</v>
      </c>
      <c r="H37" s="1131"/>
      <c r="I37" s="1131"/>
      <c r="J37" s="1132"/>
      <c r="K37" s="294" t="s">
        <v>475</v>
      </c>
      <c r="L37" s="294" t="s">
        <v>475</v>
      </c>
      <c r="M37" s="295">
        <v>1023</v>
      </c>
      <c r="N37" s="296" t="s">
        <v>475</v>
      </c>
    </row>
    <row r="38" spans="1:16" ht="27" customHeight="1">
      <c r="A38" s="248"/>
      <c r="B38" s="244"/>
      <c r="C38" s="244"/>
      <c r="D38" s="244"/>
      <c r="E38" s="244"/>
      <c r="F38" s="244"/>
      <c r="G38" s="1133" t="s">
        <v>494</v>
      </c>
      <c r="H38" s="1134"/>
      <c r="I38" s="1134"/>
      <c r="J38" s="1135"/>
      <c r="K38" s="297">
        <v>1512</v>
      </c>
      <c r="L38" s="297">
        <v>81</v>
      </c>
      <c r="M38" s="298">
        <v>7</v>
      </c>
      <c r="N38" s="299">
        <v>1057.0999999999999</v>
      </c>
      <c r="O38" s="293"/>
    </row>
    <row r="39" spans="1:16">
      <c r="A39" s="248"/>
      <c r="B39" s="244"/>
      <c r="C39" s="244"/>
      <c r="D39" s="244"/>
      <c r="E39" s="244"/>
      <c r="F39" s="244"/>
      <c r="G39" s="1133" t="s">
        <v>495</v>
      </c>
      <c r="H39" s="1134"/>
      <c r="I39" s="1134"/>
      <c r="J39" s="1135"/>
      <c r="K39" s="300">
        <v>-8410</v>
      </c>
      <c r="L39" s="300">
        <v>-452</v>
      </c>
      <c r="M39" s="301">
        <v>-3044</v>
      </c>
      <c r="N39" s="302">
        <v>-85.2</v>
      </c>
      <c r="O39" s="293"/>
    </row>
    <row r="40" spans="1:16" ht="27" customHeight="1">
      <c r="A40" s="248"/>
      <c r="B40" s="244"/>
      <c r="C40" s="244"/>
      <c r="D40" s="244"/>
      <c r="E40" s="244"/>
      <c r="F40" s="244"/>
      <c r="G40" s="1130" t="s">
        <v>496</v>
      </c>
      <c r="H40" s="1131"/>
      <c r="I40" s="1131"/>
      <c r="J40" s="1132"/>
      <c r="K40" s="300">
        <v>-827155</v>
      </c>
      <c r="L40" s="300">
        <v>-44473</v>
      </c>
      <c r="M40" s="301">
        <v>-47792</v>
      </c>
      <c r="N40" s="302">
        <v>-6.9</v>
      </c>
      <c r="O40" s="293"/>
    </row>
    <row r="41" spans="1:16">
      <c r="A41" s="248"/>
      <c r="B41" s="244"/>
      <c r="C41" s="244"/>
      <c r="D41" s="244"/>
      <c r="E41" s="244"/>
      <c r="F41" s="244"/>
      <c r="G41" s="1136" t="s">
        <v>279</v>
      </c>
      <c r="H41" s="1137"/>
      <c r="I41" s="1137"/>
      <c r="J41" s="1138"/>
      <c r="K41" s="294">
        <v>599501</v>
      </c>
      <c r="L41" s="300">
        <v>32233</v>
      </c>
      <c r="M41" s="301">
        <v>22698</v>
      </c>
      <c r="N41" s="302">
        <v>42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622158</v>
      </c>
      <c r="J51" s="320">
        <v>32599</v>
      </c>
      <c r="K51" s="321">
        <v>105.3</v>
      </c>
      <c r="L51" s="322">
        <v>64717</v>
      </c>
      <c r="M51" s="323">
        <v>-1.2</v>
      </c>
      <c r="N51" s="324">
        <v>106.5</v>
      </c>
    </row>
    <row r="52" spans="1:14">
      <c r="A52" s="248"/>
      <c r="B52" s="244"/>
      <c r="C52" s="244"/>
      <c r="D52" s="244"/>
      <c r="E52" s="244"/>
      <c r="F52" s="244"/>
      <c r="G52" s="325"/>
      <c r="H52" s="326" t="s">
        <v>507</v>
      </c>
      <c r="I52" s="327">
        <v>498109</v>
      </c>
      <c r="J52" s="328">
        <v>26100</v>
      </c>
      <c r="K52" s="329">
        <v>120.8</v>
      </c>
      <c r="L52" s="330">
        <v>31931</v>
      </c>
      <c r="M52" s="331">
        <v>-2.8</v>
      </c>
      <c r="N52" s="332">
        <v>123.6</v>
      </c>
    </row>
    <row r="53" spans="1:14">
      <c r="A53" s="248"/>
      <c r="B53" s="244"/>
      <c r="C53" s="244"/>
      <c r="D53" s="244"/>
      <c r="E53" s="244"/>
      <c r="F53" s="244"/>
      <c r="G53" s="310" t="s">
        <v>508</v>
      </c>
      <c r="H53" s="311"/>
      <c r="I53" s="319">
        <v>244289</v>
      </c>
      <c r="J53" s="320">
        <v>12862</v>
      </c>
      <c r="K53" s="321">
        <v>-60.5</v>
      </c>
      <c r="L53" s="322">
        <v>61557</v>
      </c>
      <c r="M53" s="323">
        <v>-4.9000000000000004</v>
      </c>
      <c r="N53" s="324">
        <v>-55.6</v>
      </c>
    </row>
    <row r="54" spans="1:14">
      <c r="A54" s="248"/>
      <c r="B54" s="244"/>
      <c r="C54" s="244"/>
      <c r="D54" s="244"/>
      <c r="E54" s="244"/>
      <c r="F54" s="244"/>
      <c r="G54" s="325"/>
      <c r="H54" s="326" t="s">
        <v>507</v>
      </c>
      <c r="I54" s="327">
        <v>175225</v>
      </c>
      <c r="J54" s="328">
        <v>9226</v>
      </c>
      <c r="K54" s="329">
        <v>-64.7</v>
      </c>
      <c r="L54" s="330">
        <v>32497</v>
      </c>
      <c r="M54" s="331">
        <v>1.8</v>
      </c>
      <c r="N54" s="332">
        <v>-66.5</v>
      </c>
    </row>
    <row r="55" spans="1:14">
      <c r="A55" s="248"/>
      <c r="B55" s="244"/>
      <c r="C55" s="244"/>
      <c r="D55" s="244"/>
      <c r="E55" s="244"/>
      <c r="F55" s="244"/>
      <c r="G55" s="310" t="s">
        <v>509</v>
      </c>
      <c r="H55" s="311"/>
      <c r="I55" s="319">
        <v>528995</v>
      </c>
      <c r="J55" s="320">
        <v>27905</v>
      </c>
      <c r="K55" s="321">
        <v>117</v>
      </c>
      <c r="L55" s="322">
        <v>69806</v>
      </c>
      <c r="M55" s="323">
        <v>13.4</v>
      </c>
      <c r="N55" s="324">
        <v>103.6</v>
      </c>
    </row>
    <row r="56" spans="1:14">
      <c r="A56" s="248"/>
      <c r="B56" s="244"/>
      <c r="C56" s="244"/>
      <c r="D56" s="244"/>
      <c r="E56" s="244"/>
      <c r="F56" s="244"/>
      <c r="G56" s="325"/>
      <c r="H56" s="326" t="s">
        <v>507</v>
      </c>
      <c r="I56" s="327">
        <v>197560</v>
      </c>
      <c r="J56" s="328">
        <v>10421</v>
      </c>
      <c r="K56" s="329">
        <v>13</v>
      </c>
      <c r="L56" s="330">
        <v>32823</v>
      </c>
      <c r="M56" s="331">
        <v>1</v>
      </c>
      <c r="N56" s="332">
        <v>12</v>
      </c>
    </row>
    <row r="57" spans="1:14">
      <c r="A57" s="248"/>
      <c r="B57" s="244"/>
      <c r="C57" s="244"/>
      <c r="D57" s="244"/>
      <c r="E57" s="244"/>
      <c r="F57" s="244"/>
      <c r="G57" s="310" t="s">
        <v>510</v>
      </c>
      <c r="H57" s="311"/>
      <c r="I57" s="319">
        <v>346962</v>
      </c>
      <c r="J57" s="320">
        <v>18448</v>
      </c>
      <c r="K57" s="321">
        <v>-33.9</v>
      </c>
      <c r="L57" s="322">
        <v>74444</v>
      </c>
      <c r="M57" s="323">
        <v>6.6</v>
      </c>
      <c r="N57" s="324">
        <v>-40.5</v>
      </c>
    </row>
    <row r="58" spans="1:14">
      <c r="A58" s="248"/>
      <c r="B58" s="244"/>
      <c r="C58" s="244"/>
      <c r="D58" s="244"/>
      <c r="E58" s="244"/>
      <c r="F58" s="244"/>
      <c r="G58" s="325"/>
      <c r="H58" s="326" t="s">
        <v>507</v>
      </c>
      <c r="I58" s="327">
        <v>102334</v>
      </c>
      <c r="J58" s="328">
        <v>5441</v>
      </c>
      <c r="K58" s="329">
        <v>-47.8</v>
      </c>
      <c r="L58" s="330">
        <v>34175</v>
      </c>
      <c r="M58" s="331">
        <v>4.0999999999999996</v>
      </c>
      <c r="N58" s="332">
        <v>-51.9</v>
      </c>
    </row>
    <row r="59" spans="1:14">
      <c r="A59" s="248"/>
      <c r="B59" s="244"/>
      <c r="C59" s="244"/>
      <c r="D59" s="244"/>
      <c r="E59" s="244"/>
      <c r="F59" s="244"/>
      <c r="G59" s="310" t="s">
        <v>511</v>
      </c>
      <c r="H59" s="311"/>
      <c r="I59" s="319">
        <v>445437</v>
      </c>
      <c r="J59" s="320">
        <v>23950</v>
      </c>
      <c r="K59" s="321">
        <v>29.8</v>
      </c>
      <c r="L59" s="322">
        <v>85205</v>
      </c>
      <c r="M59" s="323">
        <v>14.5</v>
      </c>
      <c r="N59" s="324">
        <v>15.3</v>
      </c>
    </row>
    <row r="60" spans="1:14">
      <c r="A60" s="248"/>
      <c r="B60" s="244"/>
      <c r="C60" s="244"/>
      <c r="D60" s="244"/>
      <c r="E60" s="244"/>
      <c r="F60" s="244"/>
      <c r="G60" s="325"/>
      <c r="H60" s="326" t="s">
        <v>507</v>
      </c>
      <c r="I60" s="333">
        <v>122271</v>
      </c>
      <c r="J60" s="328">
        <v>6574</v>
      </c>
      <c r="K60" s="329">
        <v>20.8</v>
      </c>
      <c r="L60" s="330">
        <v>38847</v>
      </c>
      <c r="M60" s="331">
        <v>13.7</v>
      </c>
      <c r="N60" s="332">
        <v>7.1</v>
      </c>
    </row>
    <row r="61" spans="1:14">
      <c r="A61" s="248"/>
      <c r="B61" s="244"/>
      <c r="C61" s="244"/>
      <c r="D61" s="244"/>
      <c r="E61" s="244"/>
      <c r="F61" s="244"/>
      <c r="G61" s="310" t="s">
        <v>512</v>
      </c>
      <c r="H61" s="334"/>
      <c r="I61" s="335">
        <v>437568</v>
      </c>
      <c r="J61" s="336">
        <v>23153</v>
      </c>
      <c r="K61" s="337">
        <v>31.5</v>
      </c>
      <c r="L61" s="338">
        <v>71146</v>
      </c>
      <c r="M61" s="339">
        <v>5.7</v>
      </c>
      <c r="N61" s="324">
        <v>25.8</v>
      </c>
    </row>
    <row r="62" spans="1:14">
      <c r="A62" s="248"/>
      <c r="B62" s="244"/>
      <c r="C62" s="244"/>
      <c r="D62" s="244"/>
      <c r="E62" s="244"/>
      <c r="F62" s="244"/>
      <c r="G62" s="325"/>
      <c r="H62" s="326" t="s">
        <v>507</v>
      </c>
      <c r="I62" s="327">
        <v>219100</v>
      </c>
      <c r="J62" s="328">
        <v>11552</v>
      </c>
      <c r="K62" s="329">
        <v>8.4</v>
      </c>
      <c r="L62" s="330">
        <v>34055</v>
      </c>
      <c r="M62" s="331">
        <v>3.6</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37:J37"/>
    <mergeCell ref="G38:J38"/>
    <mergeCell ref="G39:J39"/>
    <mergeCell ref="G40:J40"/>
    <mergeCell ref="G41:J41"/>
    <mergeCell ref="G17:J17"/>
    <mergeCell ref="G21:J21"/>
    <mergeCell ref="I49:I50"/>
    <mergeCell ref="J49:N49"/>
    <mergeCell ref="K30:K31"/>
    <mergeCell ref="G32:J32"/>
    <mergeCell ref="G33:J33"/>
    <mergeCell ref="G34:J34"/>
    <mergeCell ref="G35:J35"/>
    <mergeCell ref="G36:J36"/>
    <mergeCell ref="G22:J22"/>
    <mergeCell ref="K7:K8"/>
    <mergeCell ref="G9:J9"/>
    <mergeCell ref="G10:J10"/>
    <mergeCell ref="G11:J11"/>
    <mergeCell ref="G12:J12"/>
    <mergeCell ref="G13:J13"/>
    <mergeCell ref="G14:J14"/>
    <mergeCell ref="G15:J15"/>
    <mergeCell ref="G16:J16"/>
  </mergeCells>
  <phoneticPr fontId="2"/>
  <printOptions horizontalCentered="1"/>
  <pageMargins left="0.39370078740157483" right="0.19685039370078741" top="0.39370078740157483" bottom="0.31496062992125984" header="0.51181102362204722" footer="0"/>
  <pageSetup paperSize="124"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5" sqref="A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9.0399999999999991</v>
      </c>
      <c r="G47" s="12">
        <v>6.42</v>
      </c>
      <c r="H47" s="12">
        <v>9.27</v>
      </c>
      <c r="I47" s="12">
        <v>9.2100000000000009</v>
      </c>
      <c r="J47" s="13">
        <v>9.23</v>
      </c>
    </row>
    <row r="48" spans="2:10" ht="57.75" customHeight="1">
      <c r="B48" s="14"/>
      <c r="C48" s="1141" t="s">
        <v>4</v>
      </c>
      <c r="D48" s="1141"/>
      <c r="E48" s="1142"/>
      <c r="F48" s="15">
        <v>2.91</v>
      </c>
      <c r="G48" s="16">
        <v>2.13</v>
      </c>
      <c r="H48" s="16">
        <v>0.17</v>
      </c>
      <c r="I48" s="16">
        <v>3.5</v>
      </c>
      <c r="J48" s="17">
        <v>2.4</v>
      </c>
    </row>
    <row r="49" spans="2:10" ht="57.75" customHeight="1" thickBot="1">
      <c r="B49" s="18"/>
      <c r="C49" s="1143" t="s">
        <v>5</v>
      </c>
      <c r="D49" s="1143"/>
      <c r="E49" s="1144"/>
      <c r="F49" s="19">
        <v>2.41</v>
      </c>
      <c r="G49" s="20" t="s">
        <v>519</v>
      </c>
      <c r="H49" s="20">
        <v>0.88</v>
      </c>
      <c r="I49" s="20">
        <v>3.35</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124"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t="s">
        <v>522</v>
      </c>
      <c r="G34" s="33" t="s">
        <v>522</v>
      </c>
      <c r="H34" s="33" t="s">
        <v>522</v>
      </c>
      <c r="I34" s="33" t="s">
        <v>522</v>
      </c>
      <c r="J34" s="34" t="s">
        <v>522</v>
      </c>
      <c r="K34" s="22"/>
      <c r="L34" s="22"/>
      <c r="M34" s="22"/>
      <c r="N34" s="22"/>
      <c r="O34" s="22"/>
      <c r="P34" s="22"/>
    </row>
    <row r="35" spans="1:16" ht="39" customHeight="1">
      <c r="A35" s="22"/>
      <c r="B35" s="35"/>
      <c r="C35" s="1145" t="s">
        <v>523</v>
      </c>
      <c r="D35" s="1146"/>
      <c r="E35" s="1147"/>
      <c r="F35" s="36">
        <v>3.57</v>
      </c>
      <c r="G35" s="37">
        <v>3.54</v>
      </c>
      <c r="H35" s="37">
        <v>3.43</v>
      </c>
      <c r="I35" s="37">
        <v>5.05</v>
      </c>
      <c r="J35" s="38">
        <v>6.02</v>
      </c>
      <c r="K35" s="22"/>
      <c r="L35" s="22"/>
      <c r="M35" s="22"/>
      <c r="N35" s="22"/>
      <c r="O35" s="22"/>
      <c r="P35" s="22"/>
    </row>
    <row r="36" spans="1:16" ht="39" customHeight="1">
      <c r="A36" s="22"/>
      <c r="B36" s="35"/>
      <c r="C36" s="1145" t="s">
        <v>524</v>
      </c>
      <c r="D36" s="1146"/>
      <c r="E36" s="1147"/>
      <c r="F36" s="36">
        <v>2.96</v>
      </c>
      <c r="G36" s="37">
        <v>2.21</v>
      </c>
      <c r="H36" s="37">
        <v>0.22</v>
      </c>
      <c r="I36" s="37">
        <v>3.51</v>
      </c>
      <c r="J36" s="38">
        <v>2.4700000000000002</v>
      </c>
      <c r="K36" s="22"/>
      <c r="L36" s="22"/>
      <c r="M36" s="22"/>
      <c r="N36" s="22"/>
      <c r="O36" s="22"/>
      <c r="P36" s="22"/>
    </row>
    <row r="37" spans="1:16" ht="39" customHeight="1">
      <c r="A37" s="22"/>
      <c r="B37" s="35"/>
      <c r="C37" s="1145" t="s">
        <v>525</v>
      </c>
      <c r="D37" s="1146"/>
      <c r="E37" s="1147"/>
      <c r="F37" s="36">
        <v>0.78</v>
      </c>
      <c r="G37" s="37">
        <v>0.45</v>
      </c>
      <c r="H37" s="37">
        <v>2.73</v>
      </c>
      <c r="I37" s="37">
        <v>1.54</v>
      </c>
      <c r="J37" s="38">
        <v>0.73</v>
      </c>
      <c r="K37" s="22"/>
      <c r="L37" s="22"/>
      <c r="M37" s="22"/>
      <c r="N37" s="22"/>
      <c r="O37" s="22"/>
      <c r="P37" s="22"/>
    </row>
    <row r="38" spans="1:16" ht="39" customHeight="1">
      <c r="A38" s="22"/>
      <c r="B38" s="35"/>
      <c r="C38" s="1145" t="s">
        <v>526</v>
      </c>
      <c r="D38" s="1146"/>
      <c r="E38" s="1147"/>
      <c r="F38" s="36">
        <v>0.05</v>
      </c>
      <c r="G38" s="37">
        <v>0.02</v>
      </c>
      <c r="H38" s="37">
        <v>0.06</v>
      </c>
      <c r="I38" s="37">
        <v>0.08</v>
      </c>
      <c r="J38" s="38">
        <v>0.03</v>
      </c>
      <c r="K38" s="22"/>
      <c r="L38" s="22"/>
      <c r="M38" s="22"/>
      <c r="N38" s="22"/>
      <c r="O38" s="22"/>
      <c r="P38" s="22"/>
    </row>
    <row r="39" spans="1:16" ht="39" customHeight="1">
      <c r="A39" s="22"/>
      <c r="B39" s="35"/>
      <c r="C39" s="1145" t="s">
        <v>527</v>
      </c>
      <c r="D39" s="1146"/>
      <c r="E39" s="1147"/>
      <c r="F39" s="36">
        <v>0.01</v>
      </c>
      <c r="G39" s="37">
        <v>0</v>
      </c>
      <c r="H39" s="37">
        <v>0</v>
      </c>
      <c r="I39" s="37">
        <v>0</v>
      </c>
      <c r="J39" s="38">
        <v>0.02</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t="s">
        <v>529</v>
      </c>
      <c r="D41" s="1146"/>
      <c r="E41" s="1147"/>
      <c r="F41" s="36">
        <v>0.74</v>
      </c>
      <c r="G41" s="37">
        <v>0.74</v>
      </c>
      <c r="H41" s="37">
        <v>0</v>
      </c>
      <c r="I41" s="37">
        <v>0</v>
      </c>
      <c r="J41" s="38">
        <v>0</v>
      </c>
      <c r="K41" s="22"/>
      <c r="L41" s="22"/>
      <c r="M41" s="22"/>
      <c r="N41" s="22"/>
      <c r="O41" s="22"/>
      <c r="P41" s="22"/>
    </row>
    <row r="42" spans="1:16" ht="39" customHeight="1">
      <c r="A42" s="22"/>
      <c r="B42" s="39"/>
      <c r="C42" s="1145" t="s">
        <v>530</v>
      </c>
      <c r="D42" s="1146"/>
      <c r="E42" s="1147"/>
      <c r="F42" s="36" t="s">
        <v>531</v>
      </c>
      <c r="G42" s="37" t="s">
        <v>475</v>
      </c>
      <c r="H42" s="37" t="s">
        <v>531</v>
      </c>
      <c r="I42" s="37" t="s">
        <v>532</v>
      </c>
      <c r="J42" s="38" t="s">
        <v>475</v>
      </c>
      <c r="K42" s="22"/>
      <c r="L42" s="22"/>
      <c r="M42" s="22"/>
      <c r="N42" s="22"/>
      <c r="O42" s="22"/>
      <c r="P42" s="22"/>
    </row>
    <row r="43" spans="1:16" ht="39" customHeight="1" thickBot="1">
      <c r="A43" s="22"/>
      <c r="B43" s="40"/>
      <c r="C43" s="1148" t="s">
        <v>533</v>
      </c>
      <c r="D43" s="1149"/>
      <c r="E43" s="1150"/>
      <c r="F43" s="41">
        <v>0.02</v>
      </c>
      <c r="G43" s="42">
        <v>0.14000000000000001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1156</v>
      </c>
      <c r="L45" s="60">
        <v>1040</v>
      </c>
      <c r="M45" s="60">
        <v>1015</v>
      </c>
      <c r="N45" s="60">
        <v>986</v>
      </c>
      <c r="O45" s="61">
        <v>1091</v>
      </c>
      <c r="P45" s="48"/>
      <c r="Q45" s="48"/>
      <c r="R45" s="48"/>
      <c r="S45" s="48"/>
      <c r="T45" s="48"/>
      <c r="U45" s="48"/>
    </row>
    <row r="46" spans="1:21" ht="30.75" customHeight="1">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14</v>
      </c>
      <c r="F48" s="1155"/>
      <c r="G48" s="1155"/>
      <c r="H48" s="1155"/>
      <c r="I48" s="1155"/>
      <c r="J48" s="1156"/>
      <c r="K48" s="63">
        <v>236</v>
      </c>
      <c r="L48" s="64">
        <v>230</v>
      </c>
      <c r="M48" s="64">
        <v>224</v>
      </c>
      <c r="N48" s="64">
        <v>221</v>
      </c>
      <c r="O48" s="65">
        <v>223</v>
      </c>
      <c r="P48" s="48"/>
      <c r="Q48" s="48"/>
      <c r="R48" s="48"/>
      <c r="S48" s="48"/>
      <c r="T48" s="48"/>
      <c r="U48" s="48"/>
    </row>
    <row r="49" spans="1:21" ht="30.75" customHeight="1">
      <c r="A49" s="48"/>
      <c r="B49" s="1163"/>
      <c r="C49" s="1164"/>
      <c r="D49" s="62"/>
      <c r="E49" s="1155" t="s">
        <v>15</v>
      </c>
      <c r="F49" s="1155"/>
      <c r="G49" s="1155"/>
      <c r="H49" s="1155"/>
      <c r="I49" s="1155"/>
      <c r="J49" s="1156"/>
      <c r="K49" s="63">
        <v>41</v>
      </c>
      <c r="L49" s="64">
        <v>39</v>
      </c>
      <c r="M49" s="64">
        <v>41</v>
      </c>
      <c r="N49" s="64">
        <v>49</v>
      </c>
      <c r="O49" s="65">
        <v>120</v>
      </c>
      <c r="P49" s="48"/>
      <c r="Q49" s="48"/>
      <c r="R49" s="48"/>
      <c r="S49" s="48"/>
      <c r="T49" s="48"/>
      <c r="U49" s="48"/>
    </row>
    <row r="50" spans="1:21" ht="30.75" customHeight="1">
      <c r="A50" s="48"/>
      <c r="B50" s="1163"/>
      <c r="C50" s="1164"/>
      <c r="D50" s="62"/>
      <c r="E50" s="1155" t="s">
        <v>16</v>
      </c>
      <c r="F50" s="1155"/>
      <c r="G50" s="1155"/>
      <c r="H50" s="1155"/>
      <c r="I50" s="1155"/>
      <c r="J50" s="1156"/>
      <c r="K50" s="63">
        <v>84</v>
      </c>
      <c r="L50" s="64">
        <v>83</v>
      </c>
      <c r="M50" s="64">
        <v>81</v>
      </c>
      <c r="N50" s="64">
        <v>80</v>
      </c>
      <c r="O50" s="65" t="s">
        <v>475</v>
      </c>
      <c r="P50" s="48"/>
      <c r="Q50" s="48"/>
      <c r="R50" s="48"/>
      <c r="S50" s="48"/>
      <c r="T50" s="48"/>
      <c r="U50" s="48"/>
    </row>
    <row r="51" spans="1:21" ht="30.75" customHeight="1">
      <c r="A51" s="48"/>
      <c r="B51" s="1165"/>
      <c r="C51" s="1166"/>
      <c r="D51" s="66"/>
      <c r="E51" s="1155" t="s">
        <v>17</v>
      </c>
      <c r="F51" s="1155"/>
      <c r="G51" s="1155"/>
      <c r="H51" s="1155"/>
      <c r="I51" s="1155"/>
      <c r="J51" s="1156"/>
      <c r="K51" s="63">
        <v>2</v>
      </c>
      <c r="L51" s="64">
        <v>2</v>
      </c>
      <c r="M51" s="64">
        <v>2</v>
      </c>
      <c r="N51" s="64">
        <v>2</v>
      </c>
      <c r="O51" s="65">
        <v>2</v>
      </c>
      <c r="P51" s="48"/>
      <c r="Q51" s="48"/>
      <c r="R51" s="48"/>
      <c r="S51" s="48"/>
      <c r="T51" s="48"/>
      <c r="U51" s="48"/>
    </row>
    <row r="52" spans="1:21" ht="30.75" customHeight="1">
      <c r="A52" s="48"/>
      <c r="B52" s="1153" t="s">
        <v>18</v>
      </c>
      <c r="C52" s="1154"/>
      <c r="D52" s="66"/>
      <c r="E52" s="1155" t="s">
        <v>19</v>
      </c>
      <c r="F52" s="1155"/>
      <c r="G52" s="1155"/>
      <c r="H52" s="1155"/>
      <c r="I52" s="1155"/>
      <c r="J52" s="1156"/>
      <c r="K52" s="63">
        <v>839</v>
      </c>
      <c r="L52" s="64">
        <v>797</v>
      </c>
      <c r="M52" s="64">
        <v>799</v>
      </c>
      <c r="N52" s="64">
        <v>789</v>
      </c>
      <c r="O52" s="65">
        <v>836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680</v>
      </c>
      <c r="L53" s="69">
        <v>597</v>
      </c>
      <c r="M53" s="69">
        <v>564</v>
      </c>
      <c r="N53" s="69">
        <v>549</v>
      </c>
      <c r="O53" s="70">
        <v>600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124"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9" t="s">
        <v>23</v>
      </c>
      <c r="C41" s="1170"/>
      <c r="D41" s="81"/>
      <c r="E41" s="1175" t="s">
        <v>24</v>
      </c>
      <c r="F41" s="1175"/>
      <c r="G41" s="1175"/>
      <c r="H41" s="1176"/>
      <c r="I41" s="82">
        <v>11504</v>
      </c>
      <c r="J41" s="83">
        <v>11051</v>
      </c>
      <c r="K41" s="83">
        <v>10869</v>
      </c>
      <c r="L41" s="83">
        <v>13463</v>
      </c>
      <c r="M41" s="84">
        <v>13146</v>
      </c>
    </row>
    <row r="42" spans="2:13" ht="27.75" customHeight="1">
      <c r="B42" s="1171"/>
      <c r="C42" s="1172"/>
      <c r="D42" s="85"/>
      <c r="E42" s="1177" t="s">
        <v>25</v>
      </c>
      <c r="F42" s="1177"/>
      <c r="G42" s="1177"/>
      <c r="H42" s="1178"/>
      <c r="I42" s="86">
        <v>69</v>
      </c>
      <c r="J42" s="87">
        <v>69</v>
      </c>
      <c r="K42" s="87">
        <v>8</v>
      </c>
      <c r="L42" s="87" t="s">
        <v>475</v>
      </c>
      <c r="M42" s="88" t="s">
        <v>475</v>
      </c>
    </row>
    <row r="43" spans="2:13" ht="27.75" customHeight="1">
      <c r="B43" s="1171"/>
      <c r="C43" s="1172"/>
      <c r="D43" s="85"/>
      <c r="E43" s="1177" t="s">
        <v>26</v>
      </c>
      <c r="F43" s="1177"/>
      <c r="G43" s="1177"/>
      <c r="H43" s="1178"/>
      <c r="I43" s="86">
        <v>3658</v>
      </c>
      <c r="J43" s="87">
        <v>3588</v>
      </c>
      <c r="K43" s="87">
        <v>3442</v>
      </c>
      <c r="L43" s="87">
        <v>3306</v>
      </c>
      <c r="M43" s="88">
        <v>3169</v>
      </c>
    </row>
    <row r="44" spans="2:13" ht="27.75" customHeight="1">
      <c r="B44" s="1171"/>
      <c r="C44" s="1172"/>
      <c r="D44" s="85"/>
      <c r="E44" s="1177" t="s">
        <v>27</v>
      </c>
      <c r="F44" s="1177"/>
      <c r="G44" s="1177"/>
      <c r="H44" s="1178"/>
      <c r="I44" s="86">
        <v>1116</v>
      </c>
      <c r="J44" s="87">
        <v>990</v>
      </c>
      <c r="K44" s="87">
        <v>863</v>
      </c>
      <c r="L44" s="87">
        <v>732</v>
      </c>
      <c r="M44" s="88">
        <v>629</v>
      </c>
    </row>
    <row r="45" spans="2:13" ht="27.75" customHeight="1">
      <c r="B45" s="1171"/>
      <c r="C45" s="1172"/>
      <c r="D45" s="85"/>
      <c r="E45" s="1177" t="s">
        <v>28</v>
      </c>
      <c r="F45" s="1177"/>
      <c r="G45" s="1177"/>
      <c r="H45" s="1178"/>
      <c r="I45" s="86">
        <v>787</v>
      </c>
      <c r="J45" s="87">
        <v>1034</v>
      </c>
      <c r="K45" s="87">
        <v>1160</v>
      </c>
      <c r="L45" s="87">
        <v>997</v>
      </c>
      <c r="M45" s="88">
        <v>829</v>
      </c>
    </row>
    <row r="46" spans="2:13" ht="27.75" customHeight="1">
      <c r="B46" s="1171"/>
      <c r="C46" s="1172"/>
      <c r="D46" s="85"/>
      <c r="E46" s="1177" t="s">
        <v>29</v>
      </c>
      <c r="F46" s="1177"/>
      <c r="G46" s="1177"/>
      <c r="H46" s="1178"/>
      <c r="I46" s="86">
        <v>1938</v>
      </c>
      <c r="J46" s="87">
        <v>1802</v>
      </c>
      <c r="K46" s="87">
        <v>1912</v>
      </c>
      <c r="L46" s="87" t="s">
        <v>475</v>
      </c>
      <c r="M46" s="88" t="s">
        <v>475</v>
      </c>
    </row>
    <row r="47" spans="2:13" ht="27.75" customHeight="1">
      <c r="B47" s="1171"/>
      <c r="C47" s="1172"/>
      <c r="D47" s="85"/>
      <c r="E47" s="1177" t="s">
        <v>30</v>
      </c>
      <c r="F47" s="1177"/>
      <c r="G47" s="1177"/>
      <c r="H47" s="1178"/>
      <c r="I47" s="86" t="s">
        <v>475</v>
      </c>
      <c r="J47" s="87" t="s">
        <v>475</v>
      </c>
      <c r="K47" s="87" t="s">
        <v>475</v>
      </c>
      <c r="L47" s="87" t="s">
        <v>475</v>
      </c>
      <c r="M47" s="88" t="s">
        <v>475</v>
      </c>
    </row>
    <row r="48" spans="2:13" ht="27.75" customHeight="1">
      <c r="B48" s="1173"/>
      <c r="C48" s="1174"/>
      <c r="D48" s="85"/>
      <c r="E48" s="1177" t="s">
        <v>31</v>
      </c>
      <c r="F48" s="1177"/>
      <c r="G48" s="1177"/>
      <c r="H48" s="1178"/>
      <c r="I48" s="86" t="s">
        <v>475</v>
      </c>
      <c r="J48" s="87" t="s">
        <v>475</v>
      </c>
      <c r="K48" s="87" t="s">
        <v>475</v>
      </c>
      <c r="L48" s="87" t="s">
        <v>475</v>
      </c>
      <c r="M48" s="88" t="s">
        <v>475</v>
      </c>
    </row>
    <row r="49" spans="2:13" ht="27.75" customHeight="1">
      <c r="B49" s="1179" t="s">
        <v>32</v>
      </c>
      <c r="C49" s="1180"/>
      <c r="D49" s="89"/>
      <c r="E49" s="1177" t="s">
        <v>33</v>
      </c>
      <c r="F49" s="1177"/>
      <c r="G49" s="1177"/>
      <c r="H49" s="1178"/>
      <c r="I49" s="86">
        <v>782</v>
      </c>
      <c r="J49" s="87">
        <v>676</v>
      </c>
      <c r="K49" s="87">
        <v>818</v>
      </c>
      <c r="L49" s="87">
        <v>975</v>
      </c>
      <c r="M49" s="88">
        <v>1012</v>
      </c>
    </row>
    <row r="50" spans="2:13" ht="27.75" customHeight="1">
      <c r="B50" s="1171"/>
      <c r="C50" s="1172"/>
      <c r="D50" s="85"/>
      <c r="E50" s="1177" t="s">
        <v>34</v>
      </c>
      <c r="F50" s="1177"/>
      <c r="G50" s="1177"/>
      <c r="H50" s="1178"/>
      <c r="I50" s="86">
        <v>183</v>
      </c>
      <c r="J50" s="87">
        <v>122</v>
      </c>
      <c r="K50" s="87">
        <v>73</v>
      </c>
      <c r="L50" s="87">
        <v>35</v>
      </c>
      <c r="M50" s="88">
        <v>28</v>
      </c>
    </row>
    <row r="51" spans="2:13" ht="27.75" customHeight="1">
      <c r="B51" s="1173"/>
      <c r="C51" s="1174"/>
      <c r="D51" s="85"/>
      <c r="E51" s="1177" t="s">
        <v>35</v>
      </c>
      <c r="F51" s="1177"/>
      <c r="G51" s="1177"/>
      <c r="H51" s="1178"/>
      <c r="I51" s="86">
        <v>8517</v>
      </c>
      <c r="J51" s="87">
        <v>8458</v>
      </c>
      <c r="K51" s="87">
        <v>8280</v>
      </c>
      <c r="L51" s="87">
        <v>8101</v>
      </c>
      <c r="M51" s="88">
        <v>7772</v>
      </c>
    </row>
    <row r="52" spans="2:13" ht="27.75" customHeight="1" thickBot="1">
      <c r="B52" s="1181" t="s">
        <v>36</v>
      </c>
      <c r="C52" s="1182"/>
      <c r="D52" s="90"/>
      <c r="E52" s="1183" t="s">
        <v>37</v>
      </c>
      <c r="F52" s="1183"/>
      <c r="G52" s="1183"/>
      <c r="H52" s="1184"/>
      <c r="I52" s="91">
        <v>9592</v>
      </c>
      <c r="J52" s="92">
        <v>9279</v>
      </c>
      <c r="K52" s="92">
        <v>9083</v>
      </c>
      <c r="L52" s="92">
        <v>9386</v>
      </c>
      <c r="M52" s="93">
        <v>8961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32599</v>
      </c>
      <c r="E3" s="116"/>
      <c r="F3" s="117">
        <v>64717</v>
      </c>
      <c r="G3" s="118"/>
      <c r="H3" s="119"/>
    </row>
    <row r="4" spans="1:8">
      <c r="A4" s="120"/>
      <c r="B4" s="121"/>
      <c r="C4" s="122"/>
      <c r="D4" s="123">
        <v>26100</v>
      </c>
      <c r="E4" s="124"/>
      <c r="F4" s="125">
        <v>31931</v>
      </c>
      <c r="G4" s="126"/>
      <c r="H4" s="127"/>
    </row>
    <row r="5" spans="1:8">
      <c r="A5" s="108" t="s">
        <v>508</v>
      </c>
      <c r="B5" s="113"/>
      <c r="C5" s="114"/>
      <c r="D5" s="115">
        <v>12862</v>
      </c>
      <c r="E5" s="116"/>
      <c r="F5" s="117">
        <v>61557</v>
      </c>
      <c r="G5" s="118"/>
      <c r="H5" s="119"/>
    </row>
    <row r="6" spans="1:8">
      <c r="A6" s="120"/>
      <c r="B6" s="121"/>
      <c r="C6" s="122"/>
      <c r="D6" s="123">
        <v>9226</v>
      </c>
      <c r="E6" s="124"/>
      <c r="F6" s="125">
        <v>32497</v>
      </c>
      <c r="G6" s="126"/>
      <c r="H6" s="127"/>
    </row>
    <row r="7" spans="1:8">
      <c r="A7" s="108" t="s">
        <v>509</v>
      </c>
      <c r="B7" s="113"/>
      <c r="C7" s="114"/>
      <c r="D7" s="115">
        <v>27905</v>
      </c>
      <c r="E7" s="116"/>
      <c r="F7" s="117">
        <v>69806</v>
      </c>
      <c r="G7" s="118"/>
      <c r="H7" s="119"/>
    </row>
    <row r="8" spans="1:8">
      <c r="A8" s="120"/>
      <c r="B8" s="121"/>
      <c r="C8" s="122"/>
      <c r="D8" s="123">
        <v>10421</v>
      </c>
      <c r="E8" s="124"/>
      <c r="F8" s="125">
        <v>32823</v>
      </c>
      <c r="G8" s="126"/>
      <c r="H8" s="127"/>
    </row>
    <row r="9" spans="1:8">
      <c r="A9" s="108" t="s">
        <v>510</v>
      </c>
      <c r="B9" s="113"/>
      <c r="C9" s="114"/>
      <c r="D9" s="115">
        <v>18448</v>
      </c>
      <c r="E9" s="116"/>
      <c r="F9" s="117">
        <v>74444</v>
      </c>
      <c r="G9" s="118"/>
      <c r="H9" s="119"/>
    </row>
    <row r="10" spans="1:8">
      <c r="A10" s="120"/>
      <c r="B10" s="121"/>
      <c r="C10" s="122"/>
      <c r="D10" s="123">
        <v>5441</v>
      </c>
      <c r="E10" s="124"/>
      <c r="F10" s="125">
        <v>34175</v>
      </c>
      <c r="G10" s="126"/>
      <c r="H10" s="127"/>
    </row>
    <row r="11" spans="1:8">
      <c r="A11" s="108" t="s">
        <v>511</v>
      </c>
      <c r="B11" s="113"/>
      <c r="C11" s="114"/>
      <c r="D11" s="115">
        <v>23950</v>
      </c>
      <c r="E11" s="116"/>
      <c r="F11" s="117">
        <v>85205</v>
      </c>
      <c r="G11" s="118"/>
      <c r="H11" s="119"/>
    </row>
    <row r="12" spans="1:8">
      <c r="A12" s="120"/>
      <c r="B12" s="121"/>
      <c r="C12" s="128"/>
      <c r="D12" s="123">
        <v>6574</v>
      </c>
      <c r="E12" s="124"/>
      <c r="F12" s="125">
        <v>38847</v>
      </c>
      <c r="G12" s="126"/>
      <c r="H12" s="127"/>
    </row>
    <row r="13" spans="1:8">
      <c r="A13" s="108"/>
      <c r="B13" s="113"/>
      <c r="C13" s="129"/>
      <c r="D13" s="130">
        <v>23153</v>
      </c>
      <c r="E13" s="131"/>
      <c r="F13" s="132">
        <v>71146</v>
      </c>
      <c r="G13" s="133"/>
      <c r="H13" s="119"/>
    </row>
    <row r="14" spans="1:8">
      <c r="A14" s="120"/>
      <c r="B14" s="121"/>
      <c r="C14" s="122"/>
      <c r="D14" s="123">
        <v>11552</v>
      </c>
      <c r="E14" s="124"/>
      <c r="F14" s="125">
        <v>34055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2.91</v>
      </c>
      <c r="C19" s="134">
        <f>ROUND(VALUE(SUBSTITUTE(実質収支比率等に係る経年分析!G$48,"▲","-")),2)</f>
        <v>2.13</v>
      </c>
      <c r="D19" s="134">
        <f>ROUND(VALUE(SUBSTITUTE(実質収支比率等に係る経年分析!H$48,"▲","-")),2)</f>
        <v>0.17</v>
      </c>
      <c r="E19" s="134">
        <f>ROUND(VALUE(SUBSTITUTE(実質収支比率等に係る経年分析!I$48,"▲","-")),2)</f>
        <v>3.5</v>
      </c>
      <c r="F19" s="134">
        <f>ROUND(VALUE(SUBSTITUTE(実質収支比率等に係る経年分析!J$48,"▲","-")),2)</f>
        <v>2.4</v>
      </c>
    </row>
    <row r="20" spans="1:11">
      <c r="A20" s="134" t="s">
        <v>42</v>
      </c>
      <c r="B20" s="134">
        <f>ROUND(VALUE(SUBSTITUTE(実質収支比率等に係る経年分析!F$47,"▲","-")),2)</f>
        <v>9.0399999999999991</v>
      </c>
      <c r="C20" s="134">
        <f>ROUND(VALUE(SUBSTITUTE(実質収支比率等に係る経年分析!G$47,"▲","-")),2)</f>
        <v>6.42</v>
      </c>
      <c r="D20" s="134">
        <f>ROUND(VALUE(SUBSTITUTE(実質収支比率等に係る経年分析!H$47,"▲","-")),2)</f>
        <v>9.27</v>
      </c>
      <c r="E20" s="134">
        <f>ROUND(VALUE(SUBSTITUTE(実質収支比率等に係る経年分析!I$47,"▲","-")),2)</f>
        <v>9.2100000000000009</v>
      </c>
      <c r="F20" s="134">
        <f>ROUND(VALUE(SUBSTITUTE(実質収支比率等に係る経年分析!J$47,"▲","-")),2)</f>
        <v>9.23</v>
      </c>
    </row>
    <row r="21" spans="1:11">
      <c r="A21" s="134" t="s">
        <v>43</v>
      </c>
      <c r="B21" s="134">
        <f>IF(ISNUMBER(VALUE(SUBSTITUTE(実質収支比率等に係る経年分析!F$49,"▲","-"))),ROUND(VALUE(SUBSTITUTE(実質収支比率等に係る経年分析!F$49,"▲","-")),2),NA())</f>
        <v>2.41</v>
      </c>
      <c r="C21" s="134">
        <f>IF(ISNUMBER(VALUE(SUBSTITUTE(実質収支比率等に係る経年分析!G$49,"▲","-"))),ROUND(VALUE(SUBSTITUTE(実質収支比率等に係る経年分析!G$49,"▲","-")),2),NA())</f>
        <v>-3.64</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3.35</v>
      </c>
      <c r="F21" s="134">
        <f>IF(ISNUMBER(VALUE(SUBSTITUTE(実質収支比率等に係る経年分析!J$49,"▲","-"))),ROUND(VALUE(SUBSTITUTE(実質収支比率等に係る経年分析!J$49,"▲","-")),2),NA())</f>
        <v>-1.08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0.06</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0.06</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0.35</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後期高齢者医療制度特別会計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水洗便所改造資金貸付事業特別会計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6.02</v>
      </c>
    </row>
    <row r="36" spans="1:16">
      <c r="A36" s="135" t="str">
        <f>IF(連結実質赤字比率に係る赤字・黒字の構成分析!C$34="",NA(),連結実質赤字比率に係る赤字・黒字の構成分析!C$34)</f>
        <v>生活資金貸付事業特別会計</v>
      </c>
      <c r="B36" s="135">
        <f>IF(ROUND(VALUE(SUBSTITUTE(連結実質赤字比率に係る赤字・黒字の構成分析!F$34,"▲", "-")), 2) &lt; 0, ABS(ROUND(VALUE(SUBSTITUTE(連結実質赤字比率に係る赤字・黒字の構成分析!F$34,"▲", "-")), 2)), NA())</f>
        <v>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839</v>
      </c>
      <c r="E42" s="136"/>
      <c r="F42" s="136"/>
      <c r="G42" s="136">
        <f>'実質公債費比率（分子）の構造'!L$52</f>
        <v>797</v>
      </c>
      <c r="H42" s="136"/>
      <c r="I42" s="136"/>
      <c r="J42" s="136">
        <f>'実質公債費比率（分子）の構造'!M$52</f>
        <v>799</v>
      </c>
      <c r="K42" s="136"/>
      <c r="L42" s="136"/>
      <c r="M42" s="136">
        <f>'実質公債費比率（分子）の構造'!N$52</f>
        <v>789</v>
      </c>
      <c r="N42" s="136"/>
      <c r="O42" s="136"/>
      <c r="P42" s="136">
        <f>'実質公債費比率（分子）の構造'!O$52</f>
        <v>836</v>
      </c>
    </row>
    <row r="43" spans="1:16">
      <c r="A43" s="136" t="s">
        <v>51</v>
      </c>
      <c r="B43" s="136">
        <f>'実質公債費比率（分子）の構造'!K$51</f>
        <v>2</v>
      </c>
      <c r="C43" s="136"/>
      <c r="D43" s="136"/>
      <c r="E43" s="136">
        <f>'実質公債費比率（分子）の構造'!L$51</f>
        <v>2</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52</v>
      </c>
      <c r="B44" s="136">
        <f>'実質公債費比率（分子）の構造'!K$50</f>
        <v>84</v>
      </c>
      <c r="C44" s="136"/>
      <c r="D44" s="136"/>
      <c r="E44" s="136">
        <f>'実質公債費比率（分子）の構造'!L$50</f>
        <v>83</v>
      </c>
      <c r="F44" s="136"/>
      <c r="G44" s="136"/>
      <c r="H44" s="136">
        <f>'実質公債費比率（分子）の構造'!M$50</f>
        <v>81</v>
      </c>
      <c r="I44" s="136"/>
      <c r="J44" s="136"/>
      <c r="K44" s="136">
        <f>'実質公債費比率（分子）の構造'!N$50</f>
        <v>80</v>
      </c>
      <c r="L44" s="136"/>
      <c r="M44" s="136"/>
      <c r="N44" s="136" t="str">
        <f>'実質公債費比率（分子）の構造'!O$50</f>
        <v>-</v>
      </c>
      <c r="O44" s="136"/>
      <c r="P44" s="136"/>
    </row>
    <row r="45" spans="1:16">
      <c r="A45" s="136" t="s">
        <v>53</v>
      </c>
      <c r="B45" s="136">
        <f>'実質公債費比率（分子）の構造'!K$49</f>
        <v>41</v>
      </c>
      <c r="C45" s="136"/>
      <c r="D45" s="136"/>
      <c r="E45" s="136">
        <f>'実質公債費比率（分子）の構造'!L$49</f>
        <v>39</v>
      </c>
      <c r="F45" s="136"/>
      <c r="G45" s="136"/>
      <c r="H45" s="136">
        <f>'実質公債費比率（分子）の構造'!M$49</f>
        <v>41</v>
      </c>
      <c r="I45" s="136"/>
      <c r="J45" s="136"/>
      <c r="K45" s="136">
        <f>'実質公債費比率（分子）の構造'!N$49</f>
        <v>49</v>
      </c>
      <c r="L45" s="136"/>
      <c r="M45" s="136"/>
      <c r="N45" s="136">
        <f>'実質公債費比率（分子）の構造'!O$49</f>
        <v>120</v>
      </c>
      <c r="O45" s="136"/>
      <c r="P45" s="136"/>
    </row>
    <row r="46" spans="1:16">
      <c r="A46" s="136" t="s">
        <v>54</v>
      </c>
      <c r="B46" s="136">
        <f>'実質公債費比率（分子）の構造'!K$48</f>
        <v>236</v>
      </c>
      <c r="C46" s="136"/>
      <c r="D46" s="136"/>
      <c r="E46" s="136">
        <f>'実質公債費比率（分子）の構造'!L$48</f>
        <v>230</v>
      </c>
      <c r="F46" s="136"/>
      <c r="G46" s="136"/>
      <c r="H46" s="136">
        <f>'実質公債費比率（分子）の構造'!M$48</f>
        <v>224</v>
      </c>
      <c r="I46" s="136"/>
      <c r="J46" s="136"/>
      <c r="K46" s="136">
        <f>'実質公債費比率（分子）の構造'!N$48</f>
        <v>221</v>
      </c>
      <c r="L46" s="136"/>
      <c r="M46" s="136"/>
      <c r="N46" s="136">
        <f>'実質公債費比率（分子）の構造'!O$48</f>
        <v>223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1156</v>
      </c>
      <c r="C49" s="136"/>
      <c r="D49" s="136"/>
      <c r="E49" s="136">
        <f>'実質公債費比率（分子）の構造'!L$45</f>
        <v>1040</v>
      </c>
      <c r="F49" s="136"/>
      <c r="G49" s="136"/>
      <c r="H49" s="136">
        <f>'実質公債費比率（分子）の構造'!M$45</f>
        <v>1015</v>
      </c>
      <c r="I49" s="136"/>
      <c r="J49" s="136"/>
      <c r="K49" s="136">
        <f>'実質公債費比率（分子）の構造'!N$45</f>
        <v>986</v>
      </c>
      <c r="L49" s="136"/>
      <c r="M49" s="136"/>
      <c r="N49" s="136">
        <f>'実質公債費比率（分子）の構造'!O$45</f>
        <v>1091</v>
      </c>
      <c r="O49" s="136"/>
      <c r="P49" s="136"/>
    </row>
    <row r="50" spans="1:16">
      <c r="A50" s="136" t="s">
        <v>58</v>
      </c>
      <c r="B50" s="136" t="e">
        <f>NA()</f>
        <v>#N/A</v>
      </c>
      <c r="C50" s="136">
        <f>IF(ISNUMBER('実質公債費比率（分子）の構造'!K$53),'実質公債費比率（分子）の構造'!K$53,NA())</f>
        <v>680</v>
      </c>
      <c r="D50" s="136" t="e">
        <f>NA()</f>
        <v>#N/A</v>
      </c>
      <c r="E50" s="136" t="e">
        <f>NA()</f>
        <v>#N/A</v>
      </c>
      <c r="F50" s="136">
        <f>IF(ISNUMBER('実質公債費比率（分子）の構造'!L$53),'実質公債費比率（分子）の構造'!L$53,NA())</f>
        <v>597</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549</v>
      </c>
      <c r="M50" s="136" t="e">
        <f>NA()</f>
        <v>#N/A</v>
      </c>
      <c r="N50" s="136" t="e">
        <f>NA()</f>
        <v>#N/A</v>
      </c>
      <c r="O50" s="136">
        <f>IF(ISNUMBER('実質公債費比率（分子）の構造'!O$53),'実質公債費比率（分子）の構造'!O$53,NA())</f>
        <v>600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8517</v>
      </c>
      <c r="E56" s="135"/>
      <c r="F56" s="135"/>
      <c r="G56" s="135">
        <f>'将来負担比率（分子）の構造'!J$51</f>
        <v>8458</v>
      </c>
      <c r="H56" s="135"/>
      <c r="I56" s="135"/>
      <c r="J56" s="135">
        <f>'将来負担比率（分子）の構造'!K$51</f>
        <v>8280</v>
      </c>
      <c r="K56" s="135"/>
      <c r="L56" s="135"/>
      <c r="M56" s="135">
        <f>'将来負担比率（分子）の構造'!L$51</f>
        <v>8101</v>
      </c>
      <c r="N56" s="135"/>
      <c r="O56" s="135"/>
      <c r="P56" s="135">
        <f>'将来負担比率（分子）の構造'!M$51</f>
        <v>7772</v>
      </c>
    </row>
    <row r="57" spans="1:16">
      <c r="A57" s="135" t="s">
        <v>34</v>
      </c>
      <c r="B57" s="135"/>
      <c r="C57" s="135"/>
      <c r="D57" s="135">
        <f>'将来負担比率（分子）の構造'!I$50</f>
        <v>183</v>
      </c>
      <c r="E57" s="135"/>
      <c r="F57" s="135"/>
      <c r="G57" s="135">
        <f>'将来負担比率（分子）の構造'!J$50</f>
        <v>122</v>
      </c>
      <c r="H57" s="135"/>
      <c r="I57" s="135"/>
      <c r="J57" s="135">
        <f>'将来負担比率（分子）の構造'!K$50</f>
        <v>73</v>
      </c>
      <c r="K57" s="135"/>
      <c r="L57" s="135"/>
      <c r="M57" s="135">
        <f>'将来負担比率（分子）の構造'!L$50</f>
        <v>35</v>
      </c>
      <c r="N57" s="135"/>
      <c r="O57" s="135"/>
      <c r="P57" s="135">
        <f>'将来負担比率（分子）の構造'!M$50</f>
        <v>28</v>
      </c>
    </row>
    <row r="58" spans="1:16">
      <c r="A58" s="135" t="s">
        <v>33</v>
      </c>
      <c r="B58" s="135"/>
      <c r="C58" s="135"/>
      <c r="D58" s="135">
        <f>'将来負担比率（分子）の構造'!I$49</f>
        <v>782</v>
      </c>
      <c r="E58" s="135"/>
      <c r="F58" s="135"/>
      <c r="G58" s="135">
        <f>'将来負担比率（分子）の構造'!J$49</f>
        <v>676</v>
      </c>
      <c r="H58" s="135"/>
      <c r="I58" s="135"/>
      <c r="J58" s="135">
        <f>'将来負担比率（分子）の構造'!K$49</f>
        <v>818</v>
      </c>
      <c r="K58" s="135"/>
      <c r="L58" s="135"/>
      <c r="M58" s="135">
        <f>'将来負担比率（分子）の構造'!L$49</f>
        <v>975</v>
      </c>
      <c r="N58" s="135"/>
      <c r="O58" s="135"/>
      <c r="P58" s="135">
        <f>'将来負担比率（分子）の構造'!M$49</f>
        <v>1012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1938</v>
      </c>
      <c r="C61" s="135"/>
      <c r="D61" s="135"/>
      <c r="E61" s="135">
        <f>'将来負担比率（分子）の構造'!J$46</f>
        <v>1802</v>
      </c>
      <c r="F61" s="135"/>
      <c r="G61" s="135"/>
      <c r="H61" s="135">
        <f>'将来負担比率（分子）の構造'!K$46</f>
        <v>1912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787</v>
      </c>
      <c r="C62" s="135"/>
      <c r="D62" s="135"/>
      <c r="E62" s="135">
        <f>'将来負担比率（分子）の構造'!J$45</f>
        <v>1034</v>
      </c>
      <c r="F62" s="135"/>
      <c r="G62" s="135"/>
      <c r="H62" s="135">
        <f>'将来負担比率（分子）の構造'!K$45</f>
        <v>1160</v>
      </c>
      <c r="I62" s="135"/>
      <c r="J62" s="135"/>
      <c r="K62" s="135">
        <f>'将来負担比率（分子）の構造'!L$45</f>
        <v>997</v>
      </c>
      <c r="L62" s="135"/>
      <c r="M62" s="135"/>
      <c r="N62" s="135">
        <f>'将来負担比率（分子）の構造'!M$45</f>
        <v>829</v>
      </c>
      <c r="O62" s="135"/>
      <c r="P62" s="135"/>
    </row>
    <row r="63" spans="1:16">
      <c r="A63" s="135" t="s">
        <v>27</v>
      </c>
      <c r="B63" s="135">
        <f>'将来負担比率（分子）の構造'!I$44</f>
        <v>1116</v>
      </c>
      <c r="C63" s="135"/>
      <c r="D63" s="135"/>
      <c r="E63" s="135">
        <f>'将来負担比率（分子）の構造'!J$44</f>
        <v>990</v>
      </c>
      <c r="F63" s="135"/>
      <c r="G63" s="135"/>
      <c r="H63" s="135">
        <f>'将来負担比率（分子）の構造'!K$44</f>
        <v>863</v>
      </c>
      <c r="I63" s="135"/>
      <c r="J63" s="135"/>
      <c r="K63" s="135">
        <f>'将来負担比率（分子）の構造'!L$44</f>
        <v>732</v>
      </c>
      <c r="L63" s="135"/>
      <c r="M63" s="135"/>
      <c r="N63" s="135">
        <f>'将来負担比率（分子）の構造'!M$44</f>
        <v>629</v>
      </c>
      <c r="O63" s="135"/>
      <c r="P63" s="135"/>
    </row>
    <row r="64" spans="1:16">
      <c r="A64" s="135" t="s">
        <v>26</v>
      </c>
      <c r="B64" s="135">
        <f>'将来負担比率（分子）の構造'!I$43</f>
        <v>3658</v>
      </c>
      <c r="C64" s="135"/>
      <c r="D64" s="135"/>
      <c r="E64" s="135">
        <f>'将来負担比率（分子）の構造'!J$43</f>
        <v>3588</v>
      </c>
      <c r="F64" s="135"/>
      <c r="G64" s="135"/>
      <c r="H64" s="135">
        <f>'将来負担比率（分子）の構造'!K$43</f>
        <v>3442</v>
      </c>
      <c r="I64" s="135"/>
      <c r="J64" s="135"/>
      <c r="K64" s="135">
        <f>'将来負担比率（分子）の構造'!L$43</f>
        <v>3306</v>
      </c>
      <c r="L64" s="135"/>
      <c r="M64" s="135"/>
      <c r="N64" s="135">
        <f>'将来負担比率（分子）の構造'!M$43</f>
        <v>3169</v>
      </c>
      <c r="O64" s="135"/>
      <c r="P64" s="135"/>
    </row>
    <row r="65" spans="1:16">
      <c r="A65" s="135" t="s">
        <v>25</v>
      </c>
      <c r="B65" s="135">
        <f>'将来負担比率（分子）の構造'!I$42</f>
        <v>69</v>
      </c>
      <c r="C65" s="135"/>
      <c r="D65" s="135"/>
      <c r="E65" s="135">
        <f>'将来負担比率（分子）の構造'!J$42</f>
        <v>69</v>
      </c>
      <c r="F65" s="135"/>
      <c r="G65" s="135"/>
      <c r="H65" s="135">
        <f>'将来負担比率（分子）の構造'!K$42</f>
        <v>8</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11504</v>
      </c>
      <c r="C66" s="135"/>
      <c r="D66" s="135"/>
      <c r="E66" s="135">
        <f>'将来負担比率（分子）の構造'!J$41</f>
        <v>11051</v>
      </c>
      <c r="F66" s="135"/>
      <c r="G66" s="135"/>
      <c r="H66" s="135">
        <f>'将来負担比率（分子）の構造'!K$41</f>
        <v>10869</v>
      </c>
      <c r="I66" s="135"/>
      <c r="J66" s="135"/>
      <c r="K66" s="135">
        <f>'将来負担比率（分子）の構造'!L$41</f>
        <v>13463</v>
      </c>
      <c r="L66" s="135"/>
      <c r="M66" s="135"/>
      <c r="N66" s="135">
        <f>'将来負担比率（分子）の構造'!M$41</f>
        <v>13146</v>
      </c>
      <c r="O66" s="135"/>
      <c r="P66" s="135"/>
    </row>
    <row r="67" spans="1:16">
      <c r="A67" s="135" t="s">
        <v>62</v>
      </c>
      <c r="B67" s="135" t="e">
        <f>NA()</f>
        <v>#N/A</v>
      </c>
      <c r="C67" s="135">
        <f>IF(ISNUMBER('将来負担比率（分子）の構造'!I$52), IF('将来負担比率（分子）の構造'!I$52 &lt; 0, 0, '将来負担比率（分子）の構造'!I$52), NA())</f>
        <v>9592</v>
      </c>
      <c r="D67" s="135" t="e">
        <f>NA()</f>
        <v>#N/A</v>
      </c>
      <c r="E67" s="135" t="e">
        <f>NA()</f>
        <v>#N/A</v>
      </c>
      <c r="F67" s="135">
        <f>IF(ISNUMBER('将来負担比率（分子）の構造'!J$52), IF('将来負担比率（分子）の構造'!J$52 &lt; 0, 0, '将来負担比率（分子）の構造'!J$52), NA())</f>
        <v>9279</v>
      </c>
      <c r="G67" s="135" t="e">
        <f>NA()</f>
        <v>#N/A</v>
      </c>
      <c r="H67" s="135" t="e">
        <f>NA()</f>
        <v>#N/A</v>
      </c>
      <c r="I67" s="135">
        <f>IF(ISNUMBER('将来負担比率（分子）の構造'!K$52), IF('将来負担比率（分子）の構造'!K$52 &lt; 0, 0, '将来負担比率（分子）の構造'!K$52), NA())</f>
        <v>9083</v>
      </c>
      <c r="J67" s="135" t="e">
        <f>NA()</f>
        <v>#N/A</v>
      </c>
      <c r="K67" s="135" t="e">
        <f>NA()</f>
        <v>#N/A</v>
      </c>
      <c r="L67" s="135">
        <f>IF(ISNUMBER('将来負担比率（分子）の構造'!L$52), IF('将来負担比率（分子）の構造'!L$52 &lt; 0, 0, '将来負担比率（分子）の構造'!L$52), NA())</f>
        <v>9386</v>
      </c>
      <c r="M67" s="135" t="e">
        <f>NA()</f>
        <v>#N/A</v>
      </c>
      <c r="N67" s="135" t="e">
        <f>NA()</f>
        <v>#N/A</v>
      </c>
      <c r="O67" s="135">
        <f>IF(ISNUMBER('将来負担比率（分子）の構造'!M$52), IF('将来負担比率（分子）の構造'!M$52 &lt; 0, 0, '将来負担比率（分子）の構造'!M$52), NA())</f>
        <v>8961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2016-04-28T08:09:00Z</cp:lastPrinted>
  <dcterms:created xsi:type="dcterms:W3CDTF">2016-02-15T01:52:19Z</dcterms:created>
  <dcterms:modified xsi:type="dcterms:W3CDTF">2016-05-06T01:54:51Z</dcterms:modified>
</cp:coreProperties>
</file>