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W38" i="9"/>
  <c r="BY37" i="9"/>
  <c r="BW37" i="9"/>
  <c r="BY36" i="9"/>
  <c r="BY35" i="9"/>
  <c r="BW35" i="9"/>
  <c r="BY34" i="9"/>
  <c r="BW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W40" i="9"/>
  <c r="CO34" i="9"/>
  <c r="BE40" i="9"/>
  <c r="AM40" i="9"/>
  <c r="U40" i="9"/>
  <c r="C40" i="9"/>
  <c r="CO39" i="9"/>
  <c r="BW39" i="9"/>
  <c r="BE39" i="9"/>
  <c r="AM39" i="9"/>
  <c r="U39" i="9"/>
  <c r="C39" i="9"/>
  <c r="CO38" i="9"/>
  <c r="BE38" i="9"/>
  <c r="AM38" i="9"/>
  <c r="U38" i="9"/>
  <c r="C38" i="9"/>
  <c r="CO37" i="9"/>
  <c r="BE37" i="9"/>
  <c r="AM37" i="9"/>
  <c r="C37" i="9"/>
  <c r="CO36" i="9"/>
  <c r="BW36" i="9"/>
  <c r="AM36" i="9"/>
  <c r="C36" i="9"/>
  <c r="CO35" i="9"/>
  <c r="C35" i="9"/>
  <c r="C34" i="9"/>
  <c r="U34" i="9"/>
  <c r="U35" i="9"/>
  <c r="U36" i="9"/>
  <c r="U37"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c r="AM35" i="9"/>
  <c r="BE34" i="9"/>
  <c r="BE35" i="9"/>
  <c r="BE36" i="9"/>
</calcChain>
</file>

<file path=xl/sharedStrings.xml><?xml version="1.0" encoding="utf-8"?>
<sst xmlns="http://schemas.openxmlformats.org/spreadsheetml/2006/main" count="1000" uniqueCount="543">
  <si>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</si>
  <si>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</si>
  <si>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</si>
  <si>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</si>
  <si>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</si>
  <si>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</si>
  <si>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</si>
  <si>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</si>
  <si>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</si>
  <si>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</si>
  <si>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</si>
  <si>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</si>
  <si>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</si>
  <si>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</si>
  <si>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</si>
  <si>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</si>
  <si>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</si>
  <si>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</si>
  <si>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</si>
  <si>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</si>
  <si>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</si>
  <si>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</si>
  <si>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</si>
  <si>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</si>
  <si>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</si>
  <si>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</si>
  <si>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</si>
  <si>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</si>
  <si>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</si>
  <si>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</si>
  <si>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</si>
  <si>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</si>
  <si>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</si>
  <si>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</si>
  <si>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</si>
  <si>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</si>
  <si>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</si>
  <si>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</si>
  <si>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</si>
  <si>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</si>
  <si>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</si>
  <si>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</si>
  <si>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</si>
  <si>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</si>
  <si>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</si>
  <si>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</si>
  <si>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</si>
  <si>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</si>
  <si>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</si>
  <si>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</si>
  <si>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</si>
  <si>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</si>
  <si>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</si>
  <si>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</si>
  <si>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</si>
  <si>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</si>
  <si>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</si>
  <si>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</si>
  <si>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</si>
  <si>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</si>
  <si>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</si>
  <si>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</si>
  <si>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</si>
  <si>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</si>
  <si>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</si>
  <si>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</si>
  <si>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</si>
  <si>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</si>
  <si>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</si>
  <si>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</si>
  <si>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</si>
  <si>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</si>
  <si>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</si>
  <si>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</si>
  <si>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</si>
  <si>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</si>
  <si>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</si>
  <si>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</si>
  <si>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</si>
  <si>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</si>
  <si>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</si>
  <si>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</si>
  <si>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</si>
  <si>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</si>
  <si>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</si>
  <si>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</si>
  <si>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</si>
  <si>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</si>
  <si>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</si>
  <si>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</si>
  <si>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</si>
  <si>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</si>
  <si>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</si>
  <si>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</si>
  <si>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</si>
  <si>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</si>
  <si>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</si>
  <si>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</si>
  <si>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</si>
  <si>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</si>
  <si>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</si>
  <si>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</si>
  <si>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</si>
  <si>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</si>
  <si>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</si>
  <si>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</si>
  <si>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</si>
  <si>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</si>
  <si>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</si>
  <si>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</si>
  <si>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</si>
  <si>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</si>
  <si>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17"/>
  </si>
  <si>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</si>
  <si>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</si>
  <si>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</si>
  <si>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</si>
  <si>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</si>
  <si>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</si>
  <si>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</si>
  <si>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</si>
  <si>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</si>
  <si>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</si>
  <si>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</si>
  <si>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</si>
  <si>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</si>
  <si>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</si>
  <si>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</si>
  <si>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</si>
  <si>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</si>
  <si>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</si>
  <si>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</si>
  <si>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</si>
  <si>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</si>
  <si>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</si>
  <si>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</si>
  <si>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</si>
  <si>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</si>
  <si>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</si>
  <si>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</si>
  <si>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</si>
  <si>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</si>
  <si>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</si>
  <si>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</si>
  <si>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</si>
  <si>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</si>
  <si>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</si>
  <si>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</si>
  <si>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</si>
  <si>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</si>
  <si>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</si>
  <si>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</si>
  <si>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</si>
  <si>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</si>
  <si>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</si>
  <si>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</si>
  <si>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</si>
  <si>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</si>
  <si>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</si>
  <si>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</si>
  <si>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</si>
  <si>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</si>
  <si>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</si>
  <si>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</si>
  <si>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</si>
  <si>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</si>
  <si>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</si>
  <si>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</si>
  <si>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</si>
  <si>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</si>
  <si>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</si>
  <si>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</si>
  <si>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</si>
  <si>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</si>
  <si>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</si>
  <si>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</si>
  <si>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</si>
  <si>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</si>
  <si>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</si>
  <si>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</si>
  <si>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</si>
  <si>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</si>
  <si>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</si>
  <si>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</si>
  <si>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</si>
  <si>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</si>
  <si>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</si>
  <si>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</si>
  <si>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</si>
  <si>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</si>
  <si>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</si>
  <si>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</si>
  <si>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</si>
  <si>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</si>
  <si>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</si>
  <si>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</si>
  <si>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奈良県吉野町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</si>
  <si>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</si>
  <si>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</si>
  <si>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</si>
  <si>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</si>
  <si>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</si>
  <si>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</si>
  <si>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</si>
  <si>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</si>
  <si>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</si>
  <si>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</si>
  <si>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</si>
  <si>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</si>
  <si>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</si>
  <si>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</si>
  <si>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</si>
  <si>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</si>
  <si>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</si>
  <si>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</si>
  <si>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</si>
  <si>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</si>
  <si>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</si>
  <si>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</si>
  <si>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</si>
  <si>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</si>
  <si>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</si>
  <si>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</si>
  <si>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</si>
  <si>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</si>
  <si>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</si>
  <si>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</si>
  <si>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</si>
  <si>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</si>
  <si>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</si>
  <si>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</si>
  <si>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</si>
  <si>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</si>
  <si>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</si>
  <si>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</si>
  <si>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</si>
  <si>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</si>
  <si>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</si>
  <si>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</si>
  <si>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</si>
  <si>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</si>
  <si>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</si>
  <si>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</si>
  <si>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</si>
  <si>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</si>
  <si>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</si>
  <si>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</si>
  <si>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</si>
  <si>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</si>
  <si>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</si>
  <si>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</si>
  <si>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</si>
  <si>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</si>
  <si>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</si>
  <si>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</si>
  <si>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</si>
  <si>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</si>
  <si>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</si>
  <si>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</si>
  <si>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</si>
  <si>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</si>
  <si>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</si>
  <si>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</si>
  <si>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</si>
  <si>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</si>
  <si>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</si>
  <si>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</si>
  <si>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</si>
  <si>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</si>
  <si>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</si>
  <si>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</si>
  <si>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</si>
  <si>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</si>
  <si>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</si>
  <si>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</si>
  <si>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</si>
  <si>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</si>
  <si>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</si>
  <si>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</si>
  <si>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</si>
  <si>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</si>
  <si>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</si>
  <si>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</si>
  <si>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</si>
  <si>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</si>
  <si>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</si>
  <si>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</si>
  <si>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</si>
  <si>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</si>
  <si>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</si>
  <si>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</si>
  <si>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</si>
  <si>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</si>
  <si>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</si>
  <si>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</si>
  <si>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</si>
  <si>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</si>
  <si>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</si>
  <si>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</si>
  <si>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</si>
  <si>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</si>
  <si>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</si>
  <si>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</si>
  <si>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</si>
  <si>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</si>
  <si>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</si>
  <si>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</si>
  <si>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</si>
  <si>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</si>
  <si>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</si>
  <si>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</si>
  <si>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</si>
  <si>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</si>
  <si>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7"/>
  </si>
  <si>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</si>
  <si>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</si>
  <si>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7"/>
  </si>
  <si>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</si>
  <si>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</si>
  <si>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</si>
  <si>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</si>
  <si>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</si>
  <si>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</si>
  <si>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</si>
  <si>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</si>
  <si>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</si>
  <si>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</si>
  <si>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</si>
  <si>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</si>
  <si>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</si>
  <si>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</si>
  <si>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</si>
  <si>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</si>
  <si>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</si>
  <si>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</si>
  <si>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</si>
  <si>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</si>
  <si>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</si>
  <si>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</si>
  <si>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</si>
  <si>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</si>
  <si>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</si>
  <si>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</si>
  <si>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</si>
  <si>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</si>
  <si>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</si>
  <si>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</si>
  <si>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奈良県吉野町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</si>
  <si>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</si>
  <si>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</si>
  <si>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</si>
  <si>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</si>
  <si>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</si>
  <si>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</si>
  <si>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</si>
  <si>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</si>
  <si>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</si>
  <si>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</si>
  <si>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</si>
  <si>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</si>
  <si>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</si>
  <si>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</si>
  <si>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</si>
  <si>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</si>
  <si>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</si>
  <si>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</si>
  <si>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</si>
  <si>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</si>
  <si>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</si>
  <si>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</si>
  <si>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</si>
  <si>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</si>
  <si>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</si>
  <si>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</si>
  <si>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</si>
  <si>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</si>
  <si>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</si>
  <si>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</si>
  <si>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</si>
  <si>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</si>
  <si>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</si>
  <si>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</si>
  <si>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</si>
  <si>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後期高齢者医療特別会計</t>
    <phoneticPr fontId="5"/>
  </si>
  <si>
    <t>介護保険特別会計　サービス事業勘定</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</si>
  <si>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</si>
  <si>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</si>
  <si>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</si>
  <si>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</si>
  <si>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</si>
  <si>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</si>
  <si>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</si>
  <si>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</si>
  <si>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</si>
  <si>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</si>
  <si>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</si>
  <si>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</si>
  <si>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</si>
  <si>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</si>
  <si>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</si>
  <si>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</si>
  <si>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</si>
  <si>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</si>
  <si>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</si>
  <si>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</si>
  <si>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</si>
  <si>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</si>
  <si>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</si>
  <si>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</si>
  <si>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</si>
  <si>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</si>
  <si>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</si>
  <si>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</si>
  <si>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</si>
  <si>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</si>
  <si>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</si>
  <si>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</si>
  <si>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</si>
  <si>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</si>
  <si>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</si>
  <si>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</si>
  <si>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</si>
  <si>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</si>
  <si>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</si>
  <si>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</si>
  <si>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</si>
  <si>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</si>
  <si>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</si>
  <si>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</si>
  <si>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</si>
  <si>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</si>
  <si>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</si>
  <si>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</si>
  <si>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</si>
  <si>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</si>
  <si>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</si>
  <si>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</si>
  <si>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</si>
  <si>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</si>
  <si>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</si>
  <si>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</si>
  <si>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</si>
  <si>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</si>
  <si>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</si>
  <si>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</si>
  <si>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</si>
  <si>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</si>
  <si>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</si>
  <si>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</si>
  <si>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</si>
  <si>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</si>
  <si>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</si>
  <si>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</si>
  <si>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</si>
  <si>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</si>
  <si>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</si>
  <si>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</si>
  <si>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</si>
  <si>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</si>
  <si>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</si>
  <si>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</si>
  <si>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</si>
  <si>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</si>
  <si>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</si>
  <si>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</si>
  <si>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</si>
  <si>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</si>
  <si>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</si>
  <si>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</si>
  <si>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</si>
  <si>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</si>
  <si>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</si>
  <si>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</si>
  <si>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</si>
  <si>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</si>
  <si>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</si>
  <si>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</si>
  <si>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</si>
  <si>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</si>
  <si>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</si>
  <si>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</si>
  <si>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</si>
  <si>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</si>
  <si>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</si>
  <si>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</si>
  <si>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</si>
  <si>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</si>
  <si>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</si>
  <si>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</si>
  <si>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</si>
  <si>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</si>
  <si>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</si>
  <si>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</si>
  <si>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</si>
  <si>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</si>
  <si>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</si>
  <si>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</si>
  <si>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</si>
  <si>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</si>
  <si>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</si>
  <si>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</si>
  <si>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</si>
  <si>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</si>
  <si>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</si>
  <si>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</si>
  <si>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</si>
  <si>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</si>
  <si>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</si>
  <si>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</si>
  <si>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</si>
  <si>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</si>
  <si>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</si>
  <si>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</si>
  <si>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</si>
  <si>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</si>
  <si>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</si>
  <si>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</si>
  <si>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</si>
  <si>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</si>
  <si>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</si>
  <si>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</si>
  <si>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</si>
  <si>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</si>
  <si>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</si>
  <si>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3.31</t>
  </si>
  <si>
    <t>一般会計</t>
  </si>
  <si>
    <t>水道事業</t>
  </si>
  <si>
    <t>病院事業</t>
  </si>
  <si>
    <t>簡易水道事業</t>
  </si>
  <si>
    <t>国民健康保険特別会計</t>
  </si>
  <si>
    <t>介護保険特別会計　保険事業勘定</t>
  </si>
  <si>
    <t>農業集落排水事業</t>
  </si>
  <si>
    <t>後期高齢者医療特別会計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</si>
  <si>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</si>
  <si>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</si>
  <si>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</si>
  <si>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</si>
  <si>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</si>
  <si>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</si>
  <si>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</si>
  <si>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</si>
  <si>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吉野町土地開発公社</t>
    <rPh sb="0" eb="3">
      <t>ヨシノチョウ</t>
    </rPh>
    <rPh sb="3" eb="5">
      <t>トチ</t>
    </rPh>
    <rPh sb="5" eb="7">
      <t>カイハツ</t>
    </rPh>
    <rPh sb="7" eb="9">
      <t>コウシャ</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</si>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</sst>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3" fillId="0" borderId="3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2"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187" fontId="13" fillId="0" borderId="95"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188" fontId="25" fillId="5" borderId="136"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7" borderId="67"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163"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4"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6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68"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1"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88" fontId="25" fillId="4" borderId="130"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177" fontId="25" fillId="4" borderId="171"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7" fontId="25" fillId="4" borderId="17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9" fontId="25" fillId="4" borderId="181"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51994</c:v>
                </c:pt>
                <c:pt idx="1">
                  <c:v>25750</c:v>
                </c:pt>
                <c:pt idx="2">
                  <c:v>26924</c:v>
                </c:pt>
                <c:pt idx="3">
                  <c:v>72013</c:v>
                </c:pt>
                <c:pt idx="4">
                  <c:v>76050</c:v>
                </c:pt>
              </c:numCache>
            </c:numRef>
          </c:val>
          <c:smooth val="0"/>
        </c:ser>
        <c:dLbls>
          <c:showLegendKey val="0"/>
          <c:showVal val="0"/>
          <c:showCatName val="0"/>
          <c:showSerName val="0"/>
          <c:showPercent val="0"/>
          <c:showBubbleSize val="0"/>
        </c:dLbls>
        <c:marker val="1"/>
        <c:smooth val="0"/>
        <c:axId val="105890944"/>
        <c:axId val="105892864"/>
      </c:lineChart>
      <c:catAx>
        <c:axId val="105890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92864"/>
        <c:crosses val="autoZero"/>
        <c:auto val="1"/>
        <c:lblAlgn val="ctr"/>
        <c:lblOffset val="100"/>
        <c:tickLblSkip val="1"/>
        <c:tickMarkSkip val="1"/>
        <c:noMultiLvlLbl val="0"/>
      </c:catAx>
      <c:valAx>
        <c:axId val="105892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890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9.01</c:v>
                </c:pt>
                <c:pt idx="1">
                  <c:v>13.57</c:v>
                </c:pt>
                <c:pt idx="2">
                  <c:v>11.39</c:v>
                </c:pt>
                <c:pt idx="3">
                  <c:v>6.46</c:v>
                </c:pt>
                <c:pt idx="4">
                  <c:v>8.2799999999999994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10.220000000000001</c:v>
                </c:pt>
                <c:pt idx="1">
                  <c:v>14.64</c:v>
                </c:pt>
                <c:pt idx="2">
                  <c:v>19.690000000000001</c:v>
                </c:pt>
                <c:pt idx="3">
                  <c:v>20.77</c:v>
                </c:pt>
                <c:pt idx="4">
                  <c:v>21.35</c:v>
                </c:pt>
              </c:numCache>
            </c:numRef>
          </c:val>
        </c:ser>
        <c:dLbls>
          <c:showLegendKey val="0"/>
          <c:showVal val="0"/>
          <c:showCatName val="0"/>
          <c:showSerName val="0"/>
          <c:showPercent val="0"/>
          <c:showBubbleSize val="0"/>
        </c:dLbls>
        <c:gapWidth val="250"/>
        <c:overlap val="100"/>
        <c:axId val="105949440"/>
        <c:axId val="10595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c:v>
                </c:pt>
                <c:pt idx="1">
                  <c:v>8.0500000000000007</c:v>
                </c:pt>
                <c:pt idx="2">
                  <c:v>1.9</c:v>
                </c:pt>
                <c:pt idx="3">
                  <c:v>-3.31</c:v>
                </c:pt>
                <c:pt idx="4">
                  <c:v>2.21</c:v>
                </c:pt>
              </c:numCache>
            </c:numRef>
          </c:val>
          <c:smooth val="0"/>
        </c:ser>
        <c:dLbls>
          <c:showLegendKey val="0"/>
          <c:showVal val="0"/>
          <c:showCatName val="0"/>
          <c:showSerName val="0"/>
          <c:showPercent val="0"/>
          <c:showBubbleSize val="0"/>
        </c:dLbls>
        <c:marker val="1"/>
        <c:smooth val="0"/>
        <c:axId val="105949440"/>
        <c:axId val="105951616"/>
      </c:lineChart>
      <c:catAx>
        <c:axId val="1059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51616"/>
        <c:crosses val="autoZero"/>
        <c:auto val="1"/>
        <c:lblAlgn val="ctr"/>
        <c:lblOffset val="100"/>
        <c:tickLblSkip val="1"/>
        <c:tickMarkSkip val="1"/>
        <c:noMultiLvlLbl val="0"/>
      </c:catAx>
      <c:valAx>
        <c:axId val="10595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4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0.16</c:v>
                </c:pt>
                <c:pt idx="4">
                  <c:v>#N/A</c:v>
                </c:pt>
                <c:pt idx="5">
                  <c:v>0.2</c:v>
                </c:pt>
                <c:pt idx="6">
                  <c:v>#N/A</c:v>
                </c:pt>
                <c:pt idx="7">
                  <c:v>0.23</c:v>
                </c:pt>
                <c:pt idx="8">
                  <c:v>#N/A</c:v>
                </c:pt>
                <c:pt idx="9">
                  <c:v>0.15</c:v>
                </c:pt>
              </c:numCache>
            </c:numRef>
          </c:val>
        </c:ser>
        <c:ser>
          <c:idx val="4"/>
          <c:order val="4"/>
          <c:tx>
            <c:strRef>
              <c:f>データシート!$A$31</c:f>
              <c:strCache>
                <c:ptCount val="1"/>
                <c:pt idx="0">
                  <c:v>介護保険特別会計　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0.34</c:v>
                </c:pt>
                <c:pt idx="2">
                  <c:v>#N/A</c:v>
                </c:pt>
                <c:pt idx="3">
                  <c:v>0.42</c:v>
                </c:pt>
                <c:pt idx="4">
                  <c:v>#N/A</c:v>
                </c:pt>
                <c:pt idx="5">
                  <c:v>0.62</c:v>
                </c:pt>
                <c:pt idx="6">
                  <c:v>#N/A</c:v>
                </c:pt>
                <c:pt idx="7">
                  <c:v>0.03</c:v>
                </c:pt>
                <c:pt idx="8">
                  <c:v>#N/A</c:v>
                </c:pt>
                <c:pt idx="9">
                  <c:v>0.24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2.5</c:v>
                </c:pt>
                <c:pt idx="2">
                  <c:v>#N/A</c:v>
                </c:pt>
                <c:pt idx="3">
                  <c:v>2.0699999999999998</c:v>
                </c:pt>
                <c:pt idx="4">
                  <c:v>#N/A</c:v>
                </c:pt>
                <c:pt idx="5">
                  <c:v>2.27</c:v>
                </c:pt>
                <c:pt idx="6">
                  <c:v>#N/A</c:v>
                </c:pt>
                <c:pt idx="7">
                  <c:v>1.21</c:v>
                </c:pt>
                <c:pt idx="8">
                  <c:v>#N/A</c:v>
                </c:pt>
                <c:pt idx="9">
                  <c:v>0.46</c:v>
                </c:pt>
              </c:numCache>
            </c:numRef>
          </c:val>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1.19</c:v>
                </c:pt>
                <c:pt idx="2">
                  <c:v>#N/A</c:v>
                </c:pt>
                <c:pt idx="3">
                  <c:v>1.64</c:v>
                </c:pt>
                <c:pt idx="4">
                  <c:v>#N/A</c:v>
                </c:pt>
                <c:pt idx="5">
                  <c:v>1.61</c:v>
                </c:pt>
                <c:pt idx="6">
                  <c:v>#N/A</c:v>
                </c:pt>
                <c:pt idx="7">
                  <c:v>1.43</c:v>
                </c:pt>
                <c:pt idx="8">
                  <c:v>#N/A</c:v>
                </c:pt>
                <c:pt idx="9">
                  <c:v>0.98</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4.1500000000000004</c:v>
                </c:pt>
                <c:pt idx="2">
                  <c:v>#N/A</c:v>
                </c:pt>
                <c:pt idx="3">
                  <c:v>5.57</c:v>
                </c:pt>
                <c:pt idx="4">
                  <c:v>#N/A</c:v>
                </c:pt>
                <c:pt idx="5">
                  <c:v>6.59</c:v>
                </c:pt>
                <c:pt idx="6">
                  <c:v>#N/A</c:v>
                </c:pt>
                <c:pt idx="7">
                  <c:v>7.36</c:v>
                </c:pt>
                <c:pt idx="8">
                  <c:v>#N/A</c:v>
                </c:pt>
                <c:pt idx="9">
                  <c:v>1.73</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6.03</c:v>
                </c:pt>
                <c:pt idx="2">
                  <c:v>#N/A</c:v>
                </c:pt>
                <c:pt idx="3">
                  <c:v>6.48</c:v>
                </c:pt>
                <c:pt idx="4">
                  <c:v>#N/A</c:v>
                </c:pt>
                <c:pt idx="5">
                  <c:v>6.74</c:v>
                </c:pt>
                <c:pt idx="6">
                  <c:v>#N/A</c:v>
                </c:pt>
                <c:pt idx="7">
                  <c:v>7.22</c:v>
                </c:pt>
                <c:pt idx="8">
                  <c:v>#N/A</c:v>
                </c:pt>
                <c:pt idx="9">
                  <c:v>5.91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9.01</c:v>
                </c:pt>
                <c:pt idx="2">
                  <c:v>#N/A</c:v>
                </c:pt>
                <c:pt idx="3">
                  <c:v>13.57</c:v>
                </c:pt>
                <c:pt idx="4">
                  <c:v>#N/A</c:v>
                </c:pt>
                <c:pt idx="5">
                  <c:v>11.39</c:v>
                </c:pt>
                <c:pt idx="6">
                  <c:v>#N/A</c:v>
                </c:pt>
                <c:pt idx="7">
                  <c:v>6.45</c:v>
                </c:pt>
                <c:pt idx="8">
                  <c:v>#N/A</c:v>
                </c:pt>
                <c:pt idx="9">
                  <c:v>8.2799999999999994</c:v>
                </c:pt>
              </c:numCache>
            </c:numRef>
          </c:val>
        </c:ser>
        <c:dLbls>
          <c:showLegendKey val="0"/>
          <c:showVal val="0"/>
          <c:showCatName val="0"/>
          <c:showSerName val="0"/>
          <c:showPercent val="0"/>
          <c:showBubbleSize val="0"/>
        </c:dLbls>
        <c:gapWidth val="150"/>
        <c:overlap val="100"/>
        <c:axId val="106152704"/>
        <c:axId val="106154240"/>
      </c:barChart>
      <c:catAx>
        <c:axId val="1061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154240"/>
        <c:crosses val="autoZero"/>
        <c:auto val="1"/>
        <c:lblAlgn val="ctr"/>
        <c:lblOffset val="100"/>
        <c:tickLblSkip val="1"/>
        <c:tickMarkSkip val="1"/>
        <c:noMultiLvlLbl val="0"/>
      </c:catAx>
      <c:valAx>
        <c:axId val="10615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5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761</c:v>
                </c:pt>
                <c:pt idx="5">
                  <c:v>681</c:v>
                </c:pt>
                <c:pt idx="8">
                  <c:v>671</c:v>
                </c:pt>
                <c:pt idx="11">
                  <c:v>688</c:v>
                </c:pt>
                <c:pt idx="14">
                  <c:v>689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99</c:v>
                </c:pt>
                <c:pt idx="3">
                  <c:v>74</c:v>
                </c:pt>
                <c:pt idx="6">
                  <c:v>54</c:v>
                </c:pt>
                <c:pt idx="9">
                  <c:v>51</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323</c:v>
                </c:pt>
                <c:pt idx="3">
                  <c:v>287</c:v>
                </c:pt>
                <c:pt idx="6">
                  <c:v>259</c:v>
                </c:pt>
                <c:pt idx="9">
                  <c:v>258</c:v>
                </c:pt>
                <c:pt idx="12">
                  <c:v>240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709</c:v>
                </c:pt>
                <c:pt idx="3">
                  <c:v>614</c:v>
                </c:pt>
                <c:pt idx="6">
                  <c:v>606</c:v>
                </c:pt>
                <c:pt idx="9">
                  <c:v>628</c:v>
                </c:pt>
                <c:pt idx="12">
                  <c:v>592</c:v>
                </c:pt>
              </c:numCache>
            </c:numRef>
          </c:val>
        </c:ser>
        <c:dLbls>
          <c:showLegendKey val="0"/>
          <c:showVal val="0"/>
          <c:showCatName val="0"/>
          <c:showSerName val="0"/>
          <c:showPercent val="0"/>
          <c:showBubbleSize val="0"/>
        </c:dLbls>
        <c:gapWidth val="100"/>
        <c:overlap val="100"/>
        <c:axId val="106807296"/>
        <c:axId val="10680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370</c:v>
                </c:pt>
                <c:pt idx="2">
                  <c:v>#N/A</c:v>
                </c:pt>
                <c:pt idx="3">
                  <c:v>#N/A</c:v>
                </c:pt>
                <c:pt idx="4">
                  <c:v>294</c:v>
                </c:pt>
                <c:pt idx="5">
                  <c:v>#N/A</c:v>
                </c:pt>
                <c:pt idx="6">
                  <c:v>#N/A</c:v>
                </c:pt>
                <c:pt idx="7">
                  <c:v>248</c:v>
                </c:pt>
                <c:pt idx="8">
                  <c:v>#N/A</c:v>
                </c:pt>
                <c:pt idx="9">
                  <c:v>#N/A</c:v>
                </c:pt>
                <c:pt idx="10">
                  <c:v>249</c:v>
                </c:pt>
                <c:pt idx="11">
                  <c:v>#N/A</c:v>
                </c:pt>
                <c:pt idx="12">
                  <c:v>#N/A</c:v>
                </c:pt>
                <c:pt idx="13">
                  <c:v>197</c:v>
                </c:pt>
                <c:pt idx="14">
                  <c:v>#N/A</c:v>
                </c:pt>
              </c:numCache>
            </c:numRef>
          </c:val>
          <c:smooth val="0"/>
        </c:ser>
        <c:dLbls>
          <c:showLegendKey val="0"/>
          <c:showVal val="0"/>
          <c:showCatName val="0"/>
          <c:showSerName val="0"/>
          <c:showPercent val="0"/>
          <c:showBubbleSize val="0"/>
        </c:dLbls>
        <c:marker val="1"/>
        <c:smooth val="0"/>
        <c:axId val="106807296"/>
        <c:axId val="106809216"/>
      </c:lineChart>
      <c:catAx>
        <c:axId val="1068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09216"/>
        <c:crosses val="autoZero"/>
        <c:auto val="1"/>
        <c:lblAlgn val="ctr"/>
        <c:lblOffset val="100"/>
        <c:tickLblSkip val="1"/>
        <c:tickMarkSkip val="1"/>
        <c:noMultiLvlLbl val="0"/>
      </c:catAx>
      <c:valAx>
        <c:axId val="10680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0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7022</c:v>
                </c:pt>
                <c:pt idx="5">
                  <c:v>6763</c:v>
                </c:pt>
                <c:pt idx="8">
                  <c:v>6476</c:v>
                </c:pt>
                <c:pt idx="11">
                  <c:v>6344</c:v>
                </c:pt>
                <c:pt idx="14">
                  <c:v>6242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0</c:v>
                </c:pt>
                <c:pt idx="8">
                  <c:v>0</c:v>
                </c:pt>
                <c:pt idx="11">
                  <c:v>0</c:v>
                </c:pt>
                <c:pt idx="14">
                  <c:v>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1319</c:v>
                </c:pt>
                <c:pt idx="5">
                  <c:v>1456</c:v>
                </c:pt>
                <c:pt idx="8">
                  <c:v>1415</c:v>
                </c:pt>
                <c:pt idx="11">
                  <c:v>1572</c:v>
                </c:pt>
                <c:pt idx="14">
                  <c:v>1449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1278</c:v>
                </c:pt>
                <c:pt idx="3">
                  <c:v>1394</c:v>
                </c:pt>
                <c:pt idx="6">
                  <c:v>1270</c:v>
                </c:pt>
                <c:pt idx="9">
                  <c:v>1150</c:v>
                </c:pt>
                <c:pt idx="12">
                  <c:v>1172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470</c:v>
                </c:pt>
                <c:pt idx="3">
                  <c:v>408</c:v>
                </c:pt>
                <c:pt idx="6">
                  <c:v>338</c:v>
                </c:pt>
                <c:pt idx="9">
                  <c:v>261</c:v>
                </c:pt>
                <c:pt idx="12">
                  <c:v>301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3915</c:v>
                </c:pt>
                <c:pt idx="3">
                  <c:v>3931</c:v>
                </c:pt>
                <c:pt idx="6">
                  <c:v>3709</c:v>
                </c:pt>
                <c:pt idx="9">
                  <c:v>3516</c:v>
                </c:pt>
                <c:pt idx="12">
                  <c:v>3365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5448</c:v>
                </c:pt>
                <c:pt idx="3">
                  <c:v>5201</c:v>
                </c:pt>
                <c:pt idx="6">
                  <c:v>4966</c:v>
                </c:pt>
                <c:pt idx="9">
                  <c:v>4924</c:v>
                </c:pt>
                <c:pt idx="12">
                  <c:v>5000</c:v>
                </c:pt>
              </c:numCache>
            </c:numRef>
          </c:val>
        </c:ser>
        <c:dLbls>
          <c:showLegendKey val="0"/>
          <c:showVal val="0"/>
          <c:showCatName val="0"/>
          <c:showSerName val="0"/>
          <c:showPercent val="0"/>
          <c:showBubbleSize val="0"/>
        </c:dLbls>
        <c:gapWidth val="100"/>
        <c:overlap val="100"/>
        <c:axId val="105995648"/>
        <c:axId val="10600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2770</c:v>
                </c:pt>
                <c:pt idx="2">
                  <c:v>#N/A</c:v>
                </c:pt>
                <c:pt idx="3">
                  <c:v>#N/A</c:v>
                </c:pt>
                <c:pt idx="4">
                  <c:v>2715</c:v>
                </c:pt>
                <c:pt idx="5">
                  <c:v>#N/A</c:v>
                </c:pt>
                <c:pt idx="6">
                  <c:v>#N/A</c:v>
                </c:pt>
                <c:pt idx="7">
                  <c:v>2392</c:v>
                </c:pt>
                <c:pt idx="8">
                  <c:v>#N/A</c:v>
                </c:pt>
                <c:pt idx="9">
                  <c:v>#N/A</c:v>
                </c:pt>
                <c:pt idx="10">
                  <c:v>1935</c:v>
                </c:pt>
                <c:pt idx="11">
                  <c:v>#N/A</c:v>
                </c:pt>
                <c:pt idx="12">
                  <c:v>#N/A</c:v>
                </c:pt>
                <c:pt idx="13">
                  <c:v>2061</c:v>
                </c:pt>
                <c:pt idx="14">
                  <c:v>#N/A</c:v>
                </c:pt>
              </c:numCache>
            </c:numRef>
          </c:val>
          <c:smooth val="0"/>
        </c:ser>
        <c:dLbls>
          <c:showLegendKey val="0"/>
          <c:showVal val="0"/>
          <c:showCatName val="0"/>
          <c:showSerName val="0"/>
          <c:showPercent val="0"/>
          <c:showBubbleSize val="0"/>
        </c:dLbls>
        <c:marker val="1"/>
        <c:smooth val="0"/>
        <c:axId val="105995648"/>
        <c:axId val="106006016"/>
      </c:lineChart>
      <c:catAx>
        <c:axId val="1059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006016"/>
        <c:crosses val="autoZero"/>
        <c:auto val="1"/>
        <c:lblAlgn val="ctr"/>
        <c:lblOffset val="100"/>
        <c:tickLblSkip val="1"/>
        <c:tickMarkSkip val="1"/>
        <c:noMultiLvlLbl val="0"/>
      </c:catAx>
      <c:valAx>
        <c:axId val="10600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9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10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8,152
8,089
95.65
5,742,299
5,394,412
271,638
3,278,876
5,000,432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過疎化・少子高齢化に加え、長引く景気低迷による本町の主要産業である木材関連産業の不振により税収が伸びず、依然として地方交付税等の依存財源が歳入の約</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％を占めている状況である。</a:t>
          </a:r>
          <a:endParaRPr lang="ja-JP" altLang="ja-JP" sz="1400">
            <a:effectLst/>
          </a:endParaRPr>
        </a:p>
        <a:p>
          <a:pPr rtl="0"/>
          <a:r>
            <a:rPr lang="ja-JP" altLang="ja-JP" sz="1100" b="0" i="0" baseline="0">
              <a:solidFill>
                <a:schemeClr val="dk1"/>
              </a:solidFill>
              <a:effectLst/>
              <a:latin typeface="+mn-lt"/>
              <a:ea typeface="+mn-ea"/>
              <a:cs typeface="+mn-cs"/>
            </a:rPr>
            <a:t>　町域の約８割が森林であり、工業団地を持たない本町では大規模な立地適地がなく、交通状況も不便であるが、吉野というブランドイメージと自然環境をアピールし、町独自の優遇制度導入を行い企業誘致を推進するとともに地場産業を育成</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、定住促進施策の充実を図り、より一層自主財源の確保に努める。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6" name="直線コネクタ 65"/>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69" name="直線コネクタ 68"/>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2" name="直線コネクタ 71"/>
        <xdr:cNvCxnSpPr/>
      </xdr:nvCxnSpPr>
      <xdr:spPr>
        <a:xfrm>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36406</xdr:rowOff>
    </xdr:to>
    <xdr:cxnSp macro="">
      <xdr:nvCxnSpPr>
        <xdr:cNvPr id="75" name="直線コネクタ 74"/>
        <xdr:cNvCxnSpPr/>
      </xdr:nvCxnSpPr>
      <xdr:spPr>
        <a:xfrm>
          <a:off x="1447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5" name="円/楕円 84"/>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60977</xdr:rowOff>
    </xdr:from>
    <xdr:ext cx="762000" cy="259045"/>
    <xdr:sp macro="" textlink="">
      <xdr:nvSpPr>
        <xdr:cNvPr id="86"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7" name="円/楕円 86"/>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80027</xdr:rowOff>
    </xdr:from>
    <xdr:ext cx="736600" cy="259045"/>
    <xdr:sp macro="" textlink="">
      <xdr:nvSpPr>
        <xdr:cNvPr id="88" name="テキスト ボックス 87"/>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1" name="円/楕円 90"/>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71983</xdr:rowOff>
    </xdr:from>
    <xdr:ext cx="762000" cy="259045"/>
    <xdr:sp macro="" textlink="">
      <xdr:nvSpPr>
        <xdr:cNvPr id="92" name="テキスト ボックス 91"/>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3" name="円/楕円 92"/>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63940</xdr:rowOff>
    </xdr:from>
    <xdr:ext cx="762000" cy="259045"/>
    <xdr:sp macro="" textlink="">
      <xdr:nvSpPr>
        <xdr:cNvPr id="94" name="テキスト ボックス 93"/>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％上昇し、</a:t>
          </a:r>
          <a:r>
            <a:rPr lang="en-US" altLang="ja-JP" sz="1100" b="0" i="0" baseline="0">
              <a:solidFill>
                <a:schemeClr val="dk1"/>
              </a:solidFill>
              <a:effectLst/>
              <a:latin typeface="+mn-lt"/>
              <a:ea typeface="+mn-ea"/>
              <a:cs typeface="+mn-cs"/>
            </a:rPr>
            <a:t>98.2</a:t>
          </a:r>
          <a:r>
            <a:rPr lang="ja-JP" altLang="ja-JP" sz="1100" b="0" i="0" baseline="0">
              <a:solidFill>
                <a:schemeClr val="dk1"/>
              </a:solidFill>
              <a:effectLst/>
              <a:latin typeface="+mn-lt"/>
              <a:ea typeface="+mn-ea"/>
              <a:cs typeface="+mn-cs"/>
            </a:rPr>
            <a:t>％となった。このことは、町の財政状況が柔軟性を欠き、硬直化傾向にあることを表している。収入の減少に対して、町政運営のスリム化が遅れていると考える。</a:t>
          </a:r>
          <a:endParaRPr lang="ja-JP" altLang="ja-JP" sz="1400">
            <a:effectLst/>
          </a:endParaRPr>
        </a:p>
        <a:p>
          <a:pPr rtl="0">
            <a:lnSpc>
              <a:spcPts val="1300"/>
            </a:lnSpc>
          </a:pPr>
          <a:r>
            <a:rPr lang="ja-JP" altLang="ja-JP" sz="1100" b="0" i="0" baseline="0">
              <a:solidFill>
                <a:schemeClr val="dk1"/>
              </a:solidFill>
              <a:effectLst/>
              <a:latin typeface="+mn-lt"/>
              <a:ea typeface="+mn-ea"/>
              <a:cs typeface="+mn-cs"/>
            </a:rPr>
            <a:t>　「吉野町第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次行財政改革大綱」並びに「吉野町第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次行財政改革プラン」を滞りなく実施し、経常収支比率の改善を目指す。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162983</xdr:rowOff>
    </xdr:from>
    <xdr:to>
      <xdr:col>7</xdr:col>
      <xdr:colOff>152400</xdr:colOff>
      <xdr:row>67</xdr:row>
      <xdr:rowOff>39794</xdr:rowOff>
    </xdr:to>
    <xdr:cxnSp macro="">
      <xdr:nvCxnSpPr>
        <xdr:cNvPr id="129" name="直線コネクタ 128"/>
        <xdr:cNvCxnSpPr/>
      </xdr:nvCxnSpPr>
      <xdr:spPr>
        <a:xfrm>
          <a:off x="4114800" y="114786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66</xdr:row>
      <xdr:rowOff>102658</xdr:rowOff>
    </xdr:from>
    <xdr:to>
      <xdr:col>6</xdr:col>
      <xdr:colOff>0</xdr:colOff>
      <xdr:row>66</xdr:row>
      <xdr:rowOff>162983</xdr:rowOff>
    </xdr:to>
    <xdr:cxnSp macro="">
      <xdr:nvCxnSpPr>
        <xdr:cNvPr id="132" name="直線コネクタ 131"/>
        <xdr:cNvCxnSpPr/>
      </xdr:nvCxnSpPr>
      <xdr:spPr>
        <a:xfrm>
          <a:off x="3225800" y="114183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34290</xdr:rowOff>
    </xdr:from>
    <xdr:to>
      <xdr:col>4</xdr:col>
      <xdr:colOff>482600</xdr:colOff>
      <xdr:row>66</xdr:row>
      <xdr:rowOff>102658</xdr:rowOff>
    </xdr:to>
    <xdr:cxnSp macro="">
      <xdr:nvCxnSpPr>
        <xdr:cNvPr id="135" name="直線コネクタ 134"/>
        <xdr:cNvCxnSpPr/>
      </xdr:nvCxnSpPr>
      <xdr:spPr>
        <a:xfrm>
          <a:off x="2336800" y="1134999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66</xdr:row>
      <xdr:rowOff>34290</xdr:rowOff>
    </xdr:to>
    <xdr:cxnSp macro="">
      <xdr:nvCxnSpPr>
        <xdr:cNvPr id="138" name="直線コネクタ 137"/>
        <xdr:cNvCxnSpPr/>
      </xdr:nvCxnSpPr>
      <xdr:spPr>
        <a:xfrm>
          <a:off x="1447800" y="111489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160444</xdr:rowOff>
    </xdr:from>
    <xdr:to>
      <xdr:col>7</xdr:col>
      <xdr:colOff>203200</xdr:colOff>
      <xdr:row>67</xdr:row>
      <xdr:rowOff>90594</xdr:rowOff>
    </xdr:to>
    <xdr:sp macro="" textlink="">
      <xdr:nvSpPr>
        <xdr:cNvPr id="148" name="円/楕円 147"/>
        <xdr:cNvSpPr/>
      </xdr:nvSpPr>
      <xdr:spPr>
        <a:xfrm>
          <a:off x="49022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66</xdr:row>
      <xdr:rowOff>56321</xdr:rowOff>
    </xdr:from>
    <xdr:ext cx="762000" cy="259045"/>
    <xdr:sp macro="" textlink="">
      <xdr:nvSpPr>
        <xdr:cNvPr id="149" name="財政構造の弾力性該当値テキスト"/>
        <xdr:cNvSpPr txBox="1"/>
      </xdr:nvSpPr>
      <xdr:spPr>
        <a:xfrm>
          <a:off x="5041900" y="113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112183</xdr:rowOff>
    </xdr:from>
    <xdr:to>
      <xdr:col>6</xdr:col>
      <xdr:colOff>50800</xdr:colOff>
      <xdr:row>67</xdr:row>
      <xdr:rowOff>42333</xdr:rowOff>
    </xdr:to>
    <xdr:sp macro="" textlink="">
      <xdr:nvSpPr>
        <xdr:cNvPr id="150" name="円/楕円 149"/>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67</xdr:row>
      <xdr:rowOff>27110</xdr:rowOff>
    </xdr:from>
    <xdr:ext cx="736600" cy="259045"/>
    <xdr:sp macro="" textlink="">
      <xdr:nvSpPr>
        <xdr:cNvPr id="151" name="テキスト ボックス 150"/>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51858</xdr:rowOff>
    </xdr:from>
    <xdr:to>
      <xdr:col>4</xdr:col>
      <xdr:colOff>533400</xdr:colOff>
      <xdr:row>66</xdr:row>
      <xdr:rowOff>153458</xdr:rowOff>
    </xdr:to>
    <xdr:sp macro="" textlink="">
      <xdr:nvSpPr>
        <xdr:cNvPr id="152" name="円/楕円 151"/>
        <xdr:cNvSpPr/>
      </xdr:nvSpPr>
      <xdr:spPr>
        <a:xfrm>
          <a:off x="3175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66</xdr:row>
      <xdr:rowOff>138235</xdr:rowOff>
    </xdr:from>
    <xdr:ext cx="762000" cy="259045"/>
    <xdr:sp macro="" textlink="">
      <xdr:nvSpPr>
        <xdr:cNvPr id="153" name="テキスト ボックス 152"/>
        <xdr:cNvSpPr txBox="1"/>
      </xdr:nvSpPr>
      <xdr:spPr>
        <a:xfrm>
          <a:off x="2844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154940</xdr:rowOff>
    </xdr:from>
    <xdr:to>
      <xdr:col>3</xdr:col>
      <xdr:colOff>330200</xdr:colOff>
      <xdr:row>66</xdr:row>
      <xdr:rowOff>85090</xdr:rowOff>
    </xdr:to>
    <xdr:sp macro="" textlink="">
      <xdr:nvSpPr>
        <xdr:cNvPr id="154" name="円/楕円 153"/>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66</xdr:row>
      <xdr:rowOff>69867</xdr:rowOff>
    </xdr:from>
    <xdr:ext cx="762000" cy="259045"/>
    <xdr:sp macro="" textlink="">
      <xdr:nvSpPr>
        <xdr:cNvPr id="155" name="テキスト ボックス 154"/>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125306</xdr:rowOff>
    </xdr:from>
    <xdr:to>
      <xdr:col>2</xdr:col>
      <xdr:colOff>127000</xdr:colOff>
      <xdr:row>65</xdr:row>
      <xdr:rowOff>55456</xdr:rowOff>
    </xdr:to>
    <xdr:sp macro="" textlink="">
      <xdr:nvSpPr>
        <xdr:cNvPr id="156" name="円/楕円 155"/>
        <xdr:cNvSpPr/>
      </xdr:nvSpPr>
      <xdr:spPr>
        <a:xfrm>
          <a:off x="1397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40233</xdr:rowOff>
    </xdr:from>
    <xdr:ext cx="762000" cy="259045"/>
    <xdr:sp macro="" textlink="">
      <xdr:nvSpPr>
        <xdr:cNvPr id="157" name="テキスト ボックス 156"/>
        <xdr:cNvSpPr txBox="1"/>
      </xdr:nvSpPr>
      <xdr:spPr>
        <a:xfrm>
          <a:off x="1066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[201,865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年度以降、上昇傾向にある。</a:t>
          </a:r>
          <a:endParaRPr lang="ja-JP" altLang="ja-JP" sz="1400">
            <a:effectLst/>
          </a:endParaRPr>
        </a:p>
        <a:p>
          <a:pPr rtl="0"/>
          <a:r>
            <a:rPr lang="ja-JP" altLang="ja-JP" sz="1100" b="0" i="0" baseline="0">
              <a:solidFill>
                <a:schemeClr val="dk1"/>
              </a:solidFill>
              <a:effectLst/>
              <a:latin typeface="+mn-lt"/>
              <a:ea typeface="+mn-ea"/>
              <a:cs typeface="+mn-cs"/>
            </a:rPr>
            <a:t>　主な要因は、人口の減少に比して、人件費、物件費、維持補修費が上昇傾向にあるためである。特に人件費については、退職者不補充等継続実施しているものの、本町組織の職員年齢構造の硬直化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年度までは、更に増加する見込みがある。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「定員適正化計画」</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吉野町第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次行財政改革大綱</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に沿って、コスト低減に取り組んでいく。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29535</xdr:rowOff>
    </xdr:from>
    <xdr:to>
      <xdr:col>7</xdr:col>
      <xdr:colOff>152400</xdr:colOff>
      <xdr:row>82</xdr:row>
      <xdr:rowOff>32243</xdr:rowOff>
    </xdr:to>
    <xdr:cxnSp macro="">
      <xdr:nvCxnSpPr>
        <xdr:cNvPr id="193" name="直線コネクタ 192"/>
        <xdr:cNvCxnSpPr/>
      </xdr:nvCxnSpPr>
      <xdr:spPr>
        <a:xfrm>
          <a:off x="4114800" y="14088435"/>
          <a:ext cx="8382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25637</xdr:rowOff>
    </xdr:from>
    <xdr:to>
      <xdr:col>6</xdr:col>
      <xdr:colOff>0</xdr:colOff>
      <xdr:row>82</xdr:row>
      <xdr:rowOff>29535</xdr:rowOff>
    </xdr:to>
    <xdr:cxnSp macro="">
      <xdr:nvCxnSpPr>
        <xdr:cNvPr id="196" name="直線コネクタ 195"/>
        <xdr:cNvCxnSpPr/>
      </xdr:nvCxnSpPr>
      <xdr:spPr>
        <a:xfrm>
          <a:off x="3225800" y="14084537"/>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18746</xdr:rowOff>
    </xdr:from>
    <xdr:to>
      <xdr:col>4</xdr:col>
      <xdr:colOff>482600</xdr:colOff>
      <xdr:row>82</xdr:row>
      <xdr:rowOff>25637</xdr:rowOff>
    </xdr:to>
    <xdr:cxnSp macro="">
      <xdr:nvCxnSpPr>
        <xdr:cNvPr id="199" name="直線コネクタ 198"/>
        <xdr:cNvCxnSpPr/>
      </xdr:nvCxnSpPr>
      <xdr:spPr>
        <a:xfrm>
          <a:off x="2336800" y="14077646"/>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153952</xdr:rowOff>
    </xdr:from>
    <xdr:to>
      <xdr:col>3</xdr:col>
      <xdr:colOff>279400</xdr:colOff>
      <xdr:row>82</xdr:row>
      <xdr:rowOff>18746</xdr:rowOff>
    </xdr:to>
    <xdr:cxnSp macro="">
      <xdr:nvCxnSpPr>
        <xdr:cNvPr id="202" name="直線コネクタ 201"/>
        <xdr:cNvCxnSpPr/>
      </xdr:nvCxnSpPr>
      <xdr:spPr>
        <a:xfrm>
          <a:off x="1447800" y="14041402"/>
          <a:ext cx="889000" cy="3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152893</xdr:rowOff>
    </xdr:from>
    <xdr:to>
      <xdr:col>7</xdr:col>
      <xdr:colOff>203200</xdr:colOff>
      <xdr:row>82</xdr:row>
      <xdr:rowOff>83043</xdr:rowOff>
    </xdr:to>
    <xdr:sp macro="" textlink="">
      <xdr:nvSpPr>
        <xdr:cNvPr id="212" name="円/楕円 211"/>
        <xdr:cNvSpPr/>
      </xdr:nvSpPr>
      <xdr:spPr>
        <a:xfrm>
          <a:off x="4902200" y="140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169420</xdr:rowOff>
    </xdr:from>
    <xdr:ext cx="762000" cy="259045"/>
    <xdr:sp macro="" textlink="">
      <xdr:nvSpPr>
        <xdr:cNvPr id="213" name="人件費・物件費等の状況該当値テキスト"/>
        <xdr:cNvSpPr txBox="1"/>
      </xdr:nvSpPr>
      <xdr:spPr>
        <a:xfrm>
          <a:off x="5041900" y="138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150185</xdr:rowOff>
    </xdr:from>
    <xdr:to>
      <xdr:col>6</xdr:col>
      <xdr:colOff>50800</xdr:colOff>
      <xdr:row>82</xdr:row>
      <xdr:rowOff>80335</xdr:rowOff>
    </xdr:to>
    <xdr:sp macro="" textlink="">
      <xdr:nvSpPr>
        <xdr:cNvPr id="214" name="円/楕円 213"/>
        <xdr:cNvSpPr/>
      </xdr:nvSpPr>
      <xdr:spPr>
        <a:xfrm>
          <a:off x="4064000" y="140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65112</xdr:rowOff>
    </xdr:from>
    <xdr:ext cx="736600" cy="259045"/>
    <xdr:sp macro="" textlink="">
      <xdr:nvSpPr>
        <xdr:cNvPr id="215" name="テキスト ボックス 214"/>
        <xdr:cNvSpPr txBox="1"/>
      </xdr:nvSpPr>
      <xdr:spPr>
        <a:xfrm>
          <a:off x="3733800" y="1412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146287</xdr:rowOff>
    </xdr:from>
    <xdr:to>
      <xdr:col>4</xdr:col>
      <xdr:colOff>533400</xdr:colOff>
      <xdr:row>82</xdr:row>
      <xdr:rowOff>76437</xdr:rowOff>
    </xdr:to>
    <xdr:sp macro="" textlink="">
      <xdr:nvSpPr>
        <xdr:cNvPr id="216" name="円/楕円 215"/>
        <xdr:cNvSpPr/>
      </xdr:nvSpPr>
      <xdr:spPr>
        <a:xfrm>
          <a:off x="3175000" y="140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86614</xdr:rowOff>
    </xdr:from>
    <xdr:ext cx="762000" cy="259045"/>
    <xdr:sp macro="" textlink="">
      <xdr:nvSpPr>
        <xdr:cNvPr id="217" name="テキスト ボックス 216"/>
        <xdr:cNvSpPr txBox="1"/>
      </xdr:nvSpPr>
      <xdr:spPr>
        <a:xfrm>
          <a:off x="2844800" y="1380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139396</xdr:rowOff>
    </xdr:from>
    <xdr:to>
      <xdr:col>3</xdr:col>
      <xdr:colOff>330200</xdr:colOff>
      <xdr:row>82</xdr:row>
      <xdr:rowOff>69546</xdr:rowOff>
    </xdr:to>
    <xdr:sp macro="" textlink="">
      <xdr:nvSpPr>
        <xdr:cNvPr id="218" name="円/楕円 217"/>
        <xdr:cNvSpPr/>
      </xdr:nvSpPr>
      <xdr:spPr>
        <a:xfrm>
          <a:off x="2286000" y="140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79723</xdr:rowOff>
    </xdr:from>
    <xdr:ext cx="762000" cy="259045"/>
    <xdr:sp macro="" textlink="">
      <xdr:nvSpPr>
        <xdr:cNvPr id="219" name="テキスト ボックス 218"/>
        <xdr:cNvSpPr txBox="1"/>
      </xdr:nvSpPr>
      <xdr:spPr>
        <a:xfrm>
          <a:off x="1955800" y="137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103152</xdr:rowOff>
    </xdr:from>
    <xdr:to>
      <xdr:col>2</xdr:col>
      <xdr:colOff>127000</xdr:colOff>
      <xdr:row>82</xdr:row>
      <xdr:rowOff>33302</xdr:rowOff>
    </xdr:to>
    <xdr:sp macro="" textlink="">
      <xdr:nvSpPr>
        <xdr:cNvPr id="220" name="円/楕円 219"/>
        <xdr:cNvSpPr/>
      </xdr:nvSpPr>
      <xdr:spPr>
        <a:xfrm>
          <a:off x="1397000" y="139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43479</xdr:rowOff>
    </xdr:from>
    <xdr:ext cx="762000" cy="259045"/>
    <xdr:sp macro="" textlink="">
      <xdr:nvSpPr>
        <xdr:cNvPr id="221" name="テキスト ボックス 220"/>
        <xdr:cNvSpPr txBox="1"/>
      </xdr:nvSpPr>
      <xdr:spPr>
        <a:xfrm>
          <a:off x="1066800" y="1375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減少し</a:t>
          </a:r>
          <a:r>
            <a:rPr lang="en-US" altLang="ja-JP" sz="1100" b="0" i="0" baseline="0">
              <a:solidFill>
                <a:schemeClr val="dk1"/>
              </a:solidFill>
              <a:effectLst/>
              <a:latin typeface="+mn-lt"/>
              <a:ea typeface="+mn-ea"/>
              <a:cs typeface="+mn-cs"/>
            </a:rPr>
            <a:t>91.8</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前年度に比べほぼ横ばいとなっており、</a:t>
          </a:r>
          <a:r>
            <a:rPr lang="ja-JP" altLang="ja-JP" sz="1100" b="0" i="0">
              <a:solidFill>
                <a:schemeClr val="dk1"/>
              </a:solidFill>
              <a:effectLst/>
              <a:latin typeface="+mn-lt"/>
              <a:ea typeface="+mn-ea"/>
              <a:cs typeface="+mn-cs"/>
            </a:rPr>
            <a:t>　類似団体平均値</a:t>
          </a:r>
          <a:r>
            <a:rPr lang="ja-JP" altLang="en-US" sz="1100" b="0" i="0">
              <a:solidFill>
                <a:schemeClr val="dk1"/>
              </a:solidFill>
              <a:effectLst/>
              <a:latin typeface="+mn-lt"/>
              <a:ea typeface="+mn-ea"/>
              <a:cs typeface="+mn-cs"/>
            </a:rPr>
            <a:t>を</a:t>
          </a:r>
          <a:r>
            <a:rPr lang="ja-JP" altLang="ja-JP" sz="1100" b="0" i="0">
              <a:solidFill>
                <a:schemeClr val="dk1"/>
              </a:solidFill>
              <a:effectLst/>
              <a:latin typeface="+mn-lt"/>
              <a:ea typeface="+mn-ea"/>
              <a:cs typeface="+mn-cs"/>
            </a:rPr>
            <a:t>下回っているが、当該地域の厳しい実体経済の現状を踏まえ、その水準は高いとも言われている。</a:t>
          </a:r>
          <a:endParaRPr lang="ja-JP" altLang="ja-JP" sz="1400">
            <a:effectLst/>
          </a:endParaRPr>
        </a:p>
        <a:p>
          <a:pPr rtl="0"/>
          <a:r>
            <a:rPr lang="ja-JP" altLang="ja-JP" sz="1100" b="0" i="0">
              <a:solidFill>
                <a:schemeClr val="dk1"/>
              </a:solidFill>
              <a:effectLst/>
              <a:latin typeface="+mn-lt"/>
              <a:ea typeface="+mn-ea"/>
              <a:cs typeface="+mn-cs"/>
            </a:rPr>
            <a:t>　引き続き、諸情勢の変化に応じた見直しを行っていく。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83</xdr:row>
      <xdr:rowOff>165523</xdr:rowOff>
    </xdr:to>
    <xdr:cxnSp macro="">
      <xdr:nvCxnSpPr>
        <xdr:cNvPr id="255" name="直線コネクタ 254"/>
        <xdr:cNvCxnSpPr/>
      </xdr:nvCxnSpPr>
      <xdr:spPr>
        <a:xfrm flipV="1">
          <a:off x="16179800" y="1434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83</xdr:row>
      <xdr:rowOff>165523</xdr:rowOff>
    </xdr:from>
    <xdr:to>
      <xdr:col>23</xdr:col>
      <xdr:colOff>406400</xdr:colOff>
      <xdr:row>87</xdr:row>
      <xdr:rowOff>82973</xdr:rowOff>
    </xdr:to>
    <xdr:cxnSp macro="">
      <xdr:nvCxnSpPr>
        <xdr:cNvPr id="258" name="直線コネクタ 257"/>
        <xdr:cNvCxnSpPr/>
      </xdr:nvCxnSpPr>
      <xdr:spPr>
        <a:xfrm flipV="1">
          <a:off x="15290800" y="1439587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82973</xdr:rowOff>
    </xdr:to>
    <xdr:cxnSp macro="">
      <xdr:nvCxnSpPr>
        <xdr:cNvPr id="261" name="直線コネクタ 260"/>
        <xdr:cNvCxnSpPr/>
      </xdr:nvCxnSpPr>
      <xdr:spPr>
        <a:xfrm>
          <a:off x="14401800" y="149589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160020</xdr:rowOff>
    </xdr:from>
    <xdr:to>
      <xdr:col>21</xdr:col>
      <xdr:colOff>0</xdr:colOff>
      <xdr:row>87</xdr:row>
      <xdr:rowOff>42757</xdr:rowOff>
    </xdr:to>
    <xdr:cxnSp macro="">
      <xdr:nvCxnSpPr>
        <xdr:cNvPr id="264" name="直線コネクタ 263"/>
        <xdr:cNvCxnSpPr/>
      </xdr:nvCxnSpPr>
      <xdr:spPr>
        <a:xfrm>
          <a:off x="13512800" y="14218920"/>
          <a:ext cx="889000" cy="7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4" name="円/楕円 273"/>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82</xdr:row>
      <xdr:rowOff>82990</xdr:rowOff>
    </xdr:from>
    <xdr:ext cx="762000" cy="259045"/>
    <xdr:sp macro="" textlink="">
      <xdr:nvSpPr>
        <xdr:cNvPr id="275"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6" name="円/楕円 275"/>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82</xdr:row>
      <xdr:rowOff>55050</xdr:rowOff>
    </xdr:from>
    <xdr:ext cx="736600" cy="259045"/>
    <xdr:sp macro="" textlink="">
      <xdr:nvSpPr>
        <xdr:cNvPr id="277" name="テキスト ボックス 276"/>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32173</xdr:rowOff>
    </xdr:from>
    <xdr:to>
      <xdr:col>22</xdr:col>
      <xdr:colOff>254000</xdr:colOff>
      <xdr:row>87</xdr:row>
      <xdr:rowOff>133773</xdr:rowOff>
    </xdr:to>
    <xdr:sp macro="" textlink="">
      <xdr:nvSpPr>
        <xdr:cNvPr id="278" name="円/楕円 277"/>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143950</xdr:rowOff>
    </xdr:from>
    <xdr:ext cx="762000" cy="259045"/>
    <xdr:sp macro="" textlink="">
      <xdr:nvSpPr>
        <xdr:cNvPr id="279" name="テキスト ボックス 278"/>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163407</xdr:rowOff>
    </xdr:from>
    <xdr:to>
      <xdr:col>21</xdr:col>
      <xdr:colOff>50800</xdr:colOff>
      <xdr:row>87</xdr:row>
      <xdr:rowOff>93557</xdr:rowOff>
    </xdr:to>
    <xdr:sp macro="" textlink="">
      <xdr:nvSpPr>
        <xdr:cNvPr id="280" name="円/楕円 279"/>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103734</xdr:rowOff>
    </xdr:from>
    <xdr:ext cx="762000" cy="259045"/>
    <xdr:sp macro="" textlink="">
      <xdr:nvSpPr>
        <xdr:cNvPr id="281" name="テキスト ボックス 280"/>
        <xdr:cNvSpPr txBox="1"/>
      </xdr:nvSpPr>
      <xdr:spPr>
        <a:xfrm>
          <a:off x="14020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82" name="円/楕円 281"/>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49547</xdr:rowOff>
    </xdr:from>
    <xdr:ext cx="762000" cy="259045"/>
    <xdr:sp macro="" textlink="">
      <xdr:nvSpPr>
        <xdr:cNvPr id="283" name="テキスト ボックス 282"/>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0.44</a:t>
          </a:r>
          <a:r>
            <a:rPr lang="ja-JP" altLang="ja-JP" sz="1100" b="0" i="0" baseline="0">
              <a:solidFill>
                <a:schemeClr val="dk1"/>
              </a:solidFill>
              <a:effectLst/>
              <a:latin typeface="+mn-lt"/>
              <a:ea typeface="+mn-ea"/>
              <a:cs typeface="+mn-cs"/>
            </a:rPr>
            <a:t>人の微増である。人口の減少に応じた組織のスリム化が進んでいない現状である。</a:t>
          </a:r>
          <a:endParaRPr lang="ja-JP" altLang="ja-JP" sz="1400">
            <a:effectLst/>
          </a:endParaRPr>
        </a:p>
        <a:p>
          <a:pPr rtl="0"/>
          <a:r>
            <a:rPr lang="ja-JP" altLang="ja-JP" sz="1100" b="0" i="0" baseline="0">
              <a:solidFill>
                <a:schemeClr val="dk1"/>
              </a:solidFill>
              <a:effectLst/>
              <a:latin typeface="+mn-lt"/>
              <a:ea typeface="+mn-ea"/>
              <a:cs typeface="+mn-cs"/>
            </a:rPr>
            <a:t>　職員数削減の取り組みを進める一方で、持続可能な組織の年齢構成バランスを確保するため、新規職員の採用も欠かせない状況にあり、横ばいの状況が続いている。この状況を踏まえつつ、本町の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年先を見据えて、更なる行政経営の実効性を伴う、効率の良い質の高い組織へと移行することを目標に取り組みを進めているところである。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169696</xdr:rowOff>
    </xdr:from>
    <xdr:to>
      <xdr:col>24</xdr:col>
      <xdr:colOff>558800</xdr:colOff>
      <xdr:row>63</xdr:row>
      <xdr:rowOff>48804</xdr:rowOff>
    </xdr:to>
    <xdr:cxnSp macro="">
      <xdr:nvCxnSpPr>
        <xdr:cNvPr id="320" name="直線コネクタ 319"/>
        <xdr:cNvCxnSpPr/>
      </xdr:nvCxnSpPr>
      <xdr:spPr>
        <a:xfrm>
          <a:off x="16179800" y="10799596"/>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147865</xdr:rowOff>
    </xdr:from>
    <xdr:to>
      <xdr:col>23</xdr:col>
      <xdr:colOff>406400</xdr:colOff>
      <xdr:row>62</xdr:row>
      <xdr:rowOff>169696</xdr:rowOff>
    </xdr:to>
    <xdr:cxnSp macro="">
      <xdr:nvCxnSpPr>
        <xdr:cNvPr id="323" name="直線コネクタ 322"/>
        <xdr:cNvCxnSpPr/>
      </xdr:nvCxnSpPr>
      <xdr:spPr>
        <a:xfrm>
          <a:off x="15290800" y="10777765"/>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147865</xdr:rowOff>
    </xdr:from>
    <xdr:to>
      <xdr:col>22</xdr:col>
      <xdr:colOff>203200</xdr:colOff>
      <xdr:row>62</xdr:row>
      <xdr:rowOff>170845</xdr:rowOff>
    </xdr:to>
    <xdr:cxnSp macro="">
      <xdr:nvCxnSpPr>
        <xdr:cNvPr id="326" name="直線コネクタ 325"/>
        <xdr:cNvCxnSpPr/>
      </xdr:nvCxnSpPr>
      <xdr:spPr>
        <a:xfrm flipV="1">
          <a:off x="14401800" y="1077776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139821</xdr:rowOff>
    </xdr:from>
    <xdr:to>
      <xdr:col>21</xdr:col>
      <xdr:colOff>0</xdr:colOff>
      <xdr:row>62</xdr:row>
      <xdr:rowOff>170845</xdr:rowOff>
    </xdr:to>
    <xdr:cxnSp macro="">
      <xdr:nvCxnSpPr>
        <xdr:cNvPr id="329" name="直線コネクタ 328"/>
        <xdr:cNvCxnSpPr/>
      </xdr:nvCxnSpPr>
      <xdr:spPr>
        <a:xfrm>
          <a:off x="13512800" y="107697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169454</xdr:rowOff>
    </xdr:from>
    <xdr:to>
      <xdr:col>24</xdr:col>
      <xdr:colOff>609600</xdr:colOff>
      <xdr:row>63</xdr:row>
      <xdr:rowOff>99604</xdr:rowOff>
    </xdr:to>
    <xdr:sp macro="" textlink="">
      <xdr:nvSpPr>
        <xdr:cNvPr id="339" name="円/楕円 338"/>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62</xdr:row>
      <xdr:rowOff>141531</xdr:rowOff>
    </xdr:from>
    <xdr:ext cx="762000" cy="259045"/>
    <xdr:sp macro="" textlink="">
      <xdr:nvSpPr>
        <xdr:cNvPr id="340"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118896</xdr:rowOff>
    </xdr:from>
    <xdr:to>
      <xdr:col>23</xdr:col>
      <xdr:colOff>457200</xdr:colOff>
      <xdr:row>63</xdr:row>
      <xdr:rowOff>49046</xdr:rowOff>
    </xdr:to>
    <xdr:sp macro="" textlink="">
      <xdr:nvSpPr>
        <xdr:cNvPr id="341" name="円/楕円 340"/>
        <xdr:cNvSpPr/>
      </xdr:nvSpPr>
      <xdr:spPr>
        <a:xfrm>
          <a:off x="16129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63</xdr:row>
      <xdr:rowOff>33823</xdr:rowOff>
    </xdr:from>
    <xdr:ext cx="736600" cy="259045"/>
    <xdr:sp macro="" textlink="">
      <xdr:nvSpPr>
        <xdr:cNvPr id="342" name="テキスト ボックス 341"/>
        <xdr:cNvSpPr txBox="1"/>
      </xdr:nvSpPr>
      <xdr:spPr>
        <a:xfrm>
          <a:off x="15798800" y="108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97065</xdr:rowOff>
    </xdr:from>
    <xdr:to>
      <xdr:col>22</xdr:col>
      <xdr:colOff>254000</xdr:colOff>
      <xdr:row>63</xdr:row>
      <xdr:rowOff>27215</xdr:rowOff>
    </xdr:to>
    <xdr:sp macro="" textlink="">
      <xdr:nvSpPr>
        <xdr:cNvPr id="343" name="円/楕円 342"/>
        <xdr:cNvSpPr/>
      </xdr:nvSpPr>
      <xdr:spPr>
        <a:xfrm>
          <a:off x="15240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11992</xdr:rowOff>
    </xdr:from>
    <xdr:ext cx="762000" cy="259045"/>
    <xdr:sp macro="" textlink="">
      <xdr:nvSpPr>
        <xdr:cNvPr id="344" name="テキスト ボックス 343"/>
        <xdr:cNvSpPr txBox="1"/>
      </xdr:nvSpPr>
      <xdr:spPr>
        <a:xfrm>
          <a:off x="14909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120045</xdr:rowOff>
    </xdr:from>
    <xdr:to>
      <xdr:col>21</xdr:col>
      <xdr:colOff>50800</xdr:colOff>
      <xdr:row>63</xdr:row>
      <xdr:rowOff>50195</xdr:rowOff>
    </xdr:to>
    <xdr:sp macro="" textlink="">
      <xdr:nvSpPr>
        <xdr:cNvPr id="345" name="円/楕円 344"/>
        <xdr:cNvSpPr/>
      </xdr:nvSpPr>
      <xdr:spPr>
        <a:xfrm>
          <a:off x="14351000" y="107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63</xdr:row>
      <xdr:rowOff>34972</xdr:rowOff>
    </xdr:from>
    <xdr:ext cx="762000" cy="259045"/>
    <xdr:sp macro="" textlink="">
      <xdr:nvSpPr>
        <xdr:cNvPr id="346" name="テキスト ボックス 345"/>
        <xdr:cNvSpPr txBox="1"/>
      </xdr:nvSpPr>
      <xdr:spPr>
        <a:xfrm>
          <a:off x="14020800" y="1083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89021</xdr:rowOff>
    </xdr:from>
    <xdr:to>
      <xdr:col>19</xdr:col>
      <xdr:colOff>533400</xdr:colOff>
      <xdr:row>63</xdr:row>
      <xdr:rowOff>19171</xdr:rowOff>
    </xdr:to>
    <xdr:sp macro="" textlink="">
      <xdr:nvSpPr>
        <xdr:cNvPr id="347" name="円/楕円 346"/>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63</xdr:row>
      <xdr:rowOff>3948</xdr:rowOff>
    </xdr:from>
    <xdr:ext cx="762000" cy="259045"/>
    <xdr:sp macro="" textlink="">
      <xdr:nvSpPr>
        <xdr:cNvPr id="348" name="テキスト ボックス 347"/>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％改善し、</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％となった。</a:t>
          </a:r>
          <a:endParaRPr lang="ja-JP" altLang="ja-JP" sz="1400">
            <a:effectLst/>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年度以降も、標準財政規模が減少することが見込まれるため、数値も今までの様な減少は期待できず、横</a:t>
          </a:r>
          <a:r>
            <a:rPr lang="ja-JP" altLang="en-US" sz="1100" b="0" i="0" baseline="0">
              <a:solidFill>
                <a:schemeClr val="dk1"/>
              </a:solidFill>
              <a:effectLst/>
              <a:latin typeface="+mn-lt"/>
              <a:ea typeface="+mn-ea"/>
              <a:cs typeface="+mn-cs"/>
            </a:rPr>
            <a:t>ばい</a:t>
          </a:r>
          <a:r>
            <a:rPr lang="ja-JP" altLang="ja-JP" sz="1100" b="0" i="0" baseline="0">
              <a:solidFill>
                <a:schemeClr val="dk1"/>
              </a:solidFill>
              <a:effectLst/>
              <a:latin typeface="+mn-lt"/>
              <a:ea typeface="+mn-ea"/>
              <a:cs typeface="+mn-cs"/>
            </a:rPr>
            <a:t>あるいは、微増が予測される。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102870</xdr:rowOff>
    </xdr:to>
    <xdr:cxnSp macro="">
      <xdr:nvCxnSpPr>
        <xdr:cNvPr id="382" name="直線コネクタ 381"/>
        <xdr:cNvCxnSpPr/>
      </xdr:nvCxnSpPr>
      <xdr:spPr>
        <a:xfrm flipV="1">
          <a:off x="16179800" y="68804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102870</xdr:rowOff>
    </xdr:from>
    <xdr:to>
      <xdr:col>23</xdr:col>
      <xdr:colOff>406400</xdr:colOff>
      <xdr:row>41</xdr:row>
      <xdr:rowOff>27940</xdr:rowOff>
    </xdr:to>
    <xdr:cxnSp macro="">
      <xdr:nvCxnSpPr>
        <xdr:cNvPr id="385" name="直線コネクタ 384"/>
        <xdr:cNvCxnSpPr/>
      </xdr:nvCxnSpPr>
      <xdr:spPr>
        <a:xfrm flipV="1">
          <a:off x="15290800" y="696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140546</xdr:rowOff>
    </xdr:to>
    <xdr:cxnSp macro="">
      <xdr:nvCxnSpPr>
        <xdr:cNvPr id="388" name="直線コネクタ 387"/>
        <xdr:cNvCxnSpPr/>
      </xdr:nvCxnSpPr>
      <xdr:spPr>
        <a:xfrm flipV="1">
          <a:off x="14401800" y="70573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41</xdr:row>
      <xdr:rowOff>156633</xdr:rowOff>
    </xdr:to>
    <xdr:cxnSp macro="">
      <xdr:nvCxnSpPr>
        <xdr:cNvPr id="391" name="直線コネクタ 390"/>
        <xdr:cNvCxnSpPr/>
      </xdr:nvCxnSpPr>
      <xdr:spPr>
        <a:xfrm flipV="1">
          <a:off x="13512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1" name="円/楕円 400"/>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159614</xdr:rowOff>
    </xdr:from>
    <xdr:ext cx="762000" cy="259045"/>
    <xdr:sp macro="" textlink="">
      <xdr:nvSpPr>
        <xdr:cNvPr id="402"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3" name="円/楕円 402"/>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163847</xdr:rowOff>
    </xdr:from>
    <xdr:ext cx="736600" cy="259045"/>
    <xdr:sp macro="" textlink="">
      <xdr:nvSpPr>
        <xdr:cNvPr id="404" name="テキスト ボックス 40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5" name="円/楕円 404"/>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88917</xdr:rowOff>
    </xdr:from>
    <xdr:ext cx="762000" cy="259045"/>
    <xdr:sp macro="" textlink="">
      <xdr:nvSpPr>
        <xdr:cNvPr id="406" name="テキスト ボックス 405"/>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407" name="円/楕円 406"/>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30073</xdr:rowOff>
    </xdr:from>
    <xdr:ext cx="762000" cy="259045"/>
    <xdr:sp macro="" textlink="">
      <xdr:nvSpPr>
        <xdr:cNvPr id="408" name="テキスト ボックス 40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9" name="円/楕円 408"/>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46160</xdr:rowOff>
    </xdr:from>
    <xdr:ext cx="762000" cy="259045"/>
    <xdr:sp macro="" textlink="">
      <xdr:nvSpPr>
        <xdr:cNvPr id="410" name="テキスト ボックス 409"/>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79.3</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依然として類似団体内では、高い状況である。</a:t>
          </a:r>
          <a:endParaRPr lang="ja-JP" altLang="ja-JP" sz="1400">
            <a:effectLst/>
          </a:endParaRPr>
        </a:p>
        <a:p>
          <a:pPr rtl="0"/>
          <a:r>
            <a:rPr lang="ja-JP" altLang="ja-JP" sz="1100" b="0" i="0" baseline="0">
              <a:solidFill>
                <a:schemeClr val="dk1"/>
              </a:solidFill>
              <a:effectLst/>
              <a:latin typeface="+mn-lt"/>
              <a:ea typeface="+mn-ea"/>
              <a:cs typeface="+mn-cs"/>
            </a:rPr>
            <a:t>　一般会計においては、平成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まで地域医療の</a:t>
          </a:r>
          <a:r>
            <a:rPr lang="ja-JP" altLang="ja-JP" sz="1100" b="0" i="0" baseline="0">
              <a:solidFill>
                <a:schemeClr val="dk1"/>
              </a:solidFill>
              <a:effectLst/>
              <a:latin typeface="+mn-lt"/>
              <a:ea typeface="+mn-ea"/>
              <a:cs typeface="+mn-cs"/>
            </a:rPr>
            <a:t>広域連携による事業の財源として、また、簡易水道事業特別会計では、平成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年度まで</a:t>
          </a:r>
          <a:r>
            <a:rPr lang="ja-JP" altLang="ja-JP" sz="1100" b="0" i="0" baseline="0">
              <a:solidFill>
                <a:schemeClr val="dk1"/>
              </a:solidFill>
              <a:effectLst/>
              <a:latin typeface="+mn-lt"/>
              <a:ea typeface="+mn-ea"/>
              <a:cs typeface="+mn-cs"/>
            </a:rPr>
            <a:t>大規模な簡易水道の整備の財源として</a:t>
          </a:r>
          <a:r>
            <a:rPr lang="ja-JP" altLang="en-US" sz="1100" b="0" i="0" baseline="0">
              <a:solidFill>
                <a:schemeClr val="dk1"/>
              </a:solidFill>
              <a:effectLst/>
              <a:latin typeface="+mn-lt"/>
              <a:ea typeface="+mn-ea"/>
              <a:cs typeface="+mn-cs"/>
            </a:rPr>
            <a:t>多額の地方債発行の予定があ</a:t>
          </a:r>
          <a:r>
            <a:rPr lang="ja-JP" altLang="ja-JP" sz="1100" b="0" i="0" baseline="0">
              <a:solidFill>
                <a:schemeClr val="dk1"/>
              </a:solidFill>
              <a:effectLst/>
              <a:latin typeface="+mn-lt"/>
              <a:ea typeface="+mn-ea"/>
              <a:cs typeface="+mn-cs"/>
            </a:rPr>
            <a:t>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比率の上昇が予測されるが、過度な地方債発行により、将来世代への過重な負担をもたらすことのないよう工法・設備・備品等について総点検を行い、比率上昇を抑制していく。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43180</xdr:rowOff>
    </xdr:from>
    <xdr:to>
      <xdr:col>24</xdr:col>
      <xdr:colOff>558800</xdr:colOff>
      <xdr:row>17</xdr:row>
      <xdr:rowOff>93853</xdr:rowOff>
    </xdr:to>
    <xdr:cxnSp macro="">
      <xdr:nvCxnSpPr>
        <xdr:cNvPr id="444" name="直線コネクタ 443"/>
        <xdr:cNvCxnSpPr/>
      </xdr:nvCxnSpPr>
      <xdr:spPr>
        <a:xfrm>
          <a:off x="16179800" y="295783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17</xdr:row>
      <xdr:rowOff>43180</xdr:rowOff>
    </xdr:from>
    <xdr:to>
      <xdr:col>23</xdr:col>
      <xdr:colOff>406400</xdr:colOff>
      <xdr:row>18</xdr:row>
      <xdr:rowOff>6054</xdr:rowOff>
    </xdr:to>
    <xdr:cxnSp macro="">
      <xdr:nvCxnSpPr>
        <xdr:cNvPr id="447" name="直線コネクタ 446"/>
        <xdr:cNvCxnSpPr/>
      </xdr:nvCxnSpPr>
      <xdr:spPr>
        <a:xfrm flipV="1">
          <a:off x="15290800" y="2957830"/>
          <a:ext cx="8890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6054</xdr:rowOff>
    </xdr:from>
    <xdr:to>
      <xdr:col>22</xdr:col>
      <xdr:colOff>203200</xdr:colOff>
      <xdr:row>18</xdr:row>
      <xdr:rowOff>71205</xdr:rowOff>
    </xdr:to>
    <xdr:cxnSp macro="">
      <xdr:nvCxnSpPr>
        <xdr:cNvPr id="450" name="直線コネクタ 449"/>
        <xdr:cNvCxnSpPr/>
      </xdr:nvCxnSpPr>
      <xdr:spPr>
        <a:xfrm flipV="1">
          <a:off x="14401800" y="309215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62357</xdr:rowOff>
    </xdr:from>
    <xdr:to>
      <xdr:col>21</xdr:col>
      <xdr:colOff>0</xdr:colOff>
      <xdr:row>18</xdr:row>
      <xdr:rowOff>71205</xdr:rowOff>
    </xdr:to>
    <xdr:cxnSp macro="">
      <xdr:nvCxnSpPr>
        <xdr:cNvPr id="453" name="直線コネクタ 452"/>
        <xdr:cNvCxnSpPr/>
      </xdr:nvCxnSpPr>
      <xdr:spPr>
        <a:xfrm>
          <a:off x="13512800" y="314845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43053</xdr:rowOff>
    </xdr:from>
    <xdr:to>
      <xdr:col>24</xdr:col>
      <xdr:colOff>609600</xdr:colOff>
      <xdr:row>17</xdr:row>
      <xdr:rowOff>144653</xdr:rowOff>
    </xdr:to>
    <xdr:sp macro="" textlink="">
      <xdr:nvSpPr>
        <xdr:cNvPr id="463" name="円/楕円 462"/>
        <xdr:cNvSpPr/>
      </xdr:nvSpPr>
      <xdr:spPr>
        <a:xfrm>
          <a:off x="169672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17</xdr:row>
      <xdr:rowOff>15130</xdr:rowOff>
    </xdr:from>
    <xdr:ext cx="762000" cy="259045"/>
    <xdr:sp macro="" textlink="">
      <xdr:nvSpPr>
        <xdr:cNvPr id="464" name="将来負担の状況該当値テキスト"/>
        <xdr:cNvSpPr txBox="1"/>
      </xdr:nvSpPr>
      <xdr:spPr>
        <a:xfrm>
          <a:off x="17106900" y="292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163830</xdr:rowOff>
    </xdr:from>
    <xdr:to>
      <xdr:col>23</xdr:col>
      <xdr:colOff>457200</xdr:colOff>
      <xdr:row>17</xdr:row>
      <xdr:rowOff>93980</xdr:rowOff>
    </xdr:to>
    <xdr:sp macro="" textlink="">
      <xdr:nvSpPr>
        <xdr:cNvPr id="465" name="円/楕円 464"/>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17</xdr:row>
      <xdr:rowOff>78757</xdr:rowOff>
    </xdr:from>
    <xdr:ext cx="736600" cy="259045"/>
    <xdr:sp macro="" textlink="">
      <xdr:nvSpPr>
        <xdr:cNvPr id="466" name="テキスト ボックス 465"/>
        <xdr:cNvSpPr txBox="1"/>
      </xdr:nvSpPr>
      <xdr:spPr>
        <a:xfrm>
          <a:off x="15798800" y="29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126704</xdr:rowOff>
    </xdr:from>
    <xdr:to>
      <xdr:col>22</xdr:col>
      <xdr:colOff>254000</xdr:colOff>
      <xdr:row>18</xdr:row>
      <xdr:rowOff>56854</xdr:rowOff>
    </xdr:to>
    <xdr:sp macro="" textlink="">
      <xdr:nvSpPr>
        <xdr:cNvPr id="467" name="円/楕円 466"/>
        <xdr:cNvSpPr/>
      </xdr:nvSpPr>
      <xdr:spPr>
        <a:xfrm>
          <a:off x="15240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41631</xdr:rowOff>
    </xdr:from>
    <xdr:ext cx="762000" cy="259045"/>
    <xdr:sp macro="" textlink="">
      <xdr:nvSpPr>
        <xdr:cNvPr id="468" name="テキスト ボックス 467"/>
        <xdr:cNvSpPr txBox="1"/>
      </xdr:nvSpPr>
      <xdr:spPr>
        <a:xfrm>
          <a:off x="14909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20405</xdr:rowOff>
    </xdr:from>
    <xdr:to>
      <xdr:col>21</xdr:col>
      <xdr:colOff>50800</xdr:colOff>
      <xdr:row>18</xdr:row>
      <xdr:rowOff>122005</xdr:rowOff>
    </xdr:to>
    <xdr:sp macro="" textlink="">
      <xdr:nvSpPr>
        <xdr:cNvPr id="469" name="円/楕円 468"/>
        <xdr:cNvSpPr/>
      </xdr:nvSpPr>
      <xdr:spPr>
        <a:xfrm>
          <a:off x="14351000" y="31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106782</xdr:rowOff>
    </xdr:from>
    <xdr:ext cx="762000" cy="259045"/>
    <xdr:sp macro="" textlink="">
      <xdr:nvSpPr>
        <xdr:cNvPr id="470" name="テキスト ボックス 469"/>
        <xdr:cNvSpPr txBox="1"/>
      </xdr:nvSpPr>
      <xdr:spPr>
        <a:xfrm>
          <a:off x="14020800" y="319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11557</xdr:rowOff>
    </xdr:from>
    <xdr:to>
      <xdr:col>19</xdr:col>
      <xdr:colOff>533400</xdr:colOff>
      <xdr:row>18</xdr:row>
      <xdr:rowOff>113157</xdr:rowOff>
    </xdr:to>
    <xdr:sp macro="" textlink="">
      <xdr:nvSpPr>
        <xdr:cNvPr id="471" name="円/楕円 470"/>
        <xdr:cNvSpPr/>
      </xdr:nvSpPr>
      <xdr:spPr>
        <a:xfrm>
          <a:off x="13462000" y="30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18</xdr:row>
      <xdr:rowOff>97934</xdr:rowOff>
    </xdr:from>
    <xdr:ext cx="762000" cy="259045"/>
    <xdr:sp macro="" textlink="">
      <xdr:nvSpPr>
        <xdr:cNvPr id="472" name="テキスト ボックス 471"/>
        <xdr:cNvSpPr txBox="1"/>
      </xdr:nvSpPr>
      <xdr:spPr>
        <a:xfrm>
          <a:off x="13131800" y="318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8,152
8,089
95.65
5,742,299
5,394,412
271,638
3,278,876
5,000,432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8.7
79.3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％上昇し、</a:t>
          </a:r>
          <a:r>
            <a:rPr lang="en-US" altLang="ja-JP" sz="1100" b="0" i="0" baseline="0">
              <a:solidFill>
                <a:schemeClr val="dk1"/>
              </a:solidFill>
              <a:effectLst/>
              <a:latin typeface="+mn-lt"/>
              <a:ea typeface="+mn-ea"/>
              <a:cs typeface="+mn-cs"/>
            </a:rPr>
            <a:t>27.4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退職者不補充等を実施しているものの、本町組織の年齢構造の硬直化により、人口規模、歳入減少に応じた組織のスリム化が遅れている。定員適正化計画の見直し、人事評価制度の運用などにより、人事管理制度改革、組織機構改革を行い人件費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8890</xdr:rowOff>
    </xdr:to>
    <xdr:cxnSp macro="">
      <xdr:nvCxnSpPr>
        <xdr:cNvPr id="63" name="直線コネクタ 62"/>
        <xdr:cNvCxnSpPr/>
      </xdr:nvCxnSpPr>
      <xdr:spPr>
        <a:xfrm>
          <a:off x="3987800" y="6687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165100</xdr:rowOff>
    </xdr:from>
    <xdr:to>
      <xdr:col>5</xdr:col>
      <xdr:colOff>549275</xdr:colOff>
      <xdr:row>39</xdr:row>
      <xdr:rowOff>1270</xdr:rowOff>
    </xdr:to>
    <xdr:cxnSp macro="">
      <xdr:nvCxnSpPr>
        <xdr:cNvPr id="66" name="直線コネクタ 65"/>
        <xdr:cNvCxnSpPr/>
      </xdr:nvCxnSpPr>
      <xdr:spPr>
        <a:xfrm>
          <a:off x="3098800" y="668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123190</xdr:rowOff>
    </xdr:from>
    <xdr:to>
      <xdr:col>4</xdr:col>
      <xdr:colOff>346075</xdr:colOff>
      <xdr:row>38</xdr:row>
      <xdr:rowOff>165100</xdr:rowOff>
    </xdr:to>
    <xdr:cxnSp macro="">
      <xdr:nvCxnSpPr>
        <xdr:cNvPr id="69" name="直線コネクタ 68"/>
        <xdr:cNvCxnSpPr/>
      </xdr:nvCxnSpPr>
      <xdr:spPr>
        <a:xfrm>
          <a:off x="2209800" y="6638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24130</xdr:rowOff>
    </xdr:from>
    <xdr:to>
      <xdr:col>3</xdr:col>
      <xdr:colOff>142875</xdr:colOff>
      <xdr:row>38</xdr:row>
      <xdr:rowOff>123190</xdr:rowOff>
    </xdr:to>
    <xdr:cxnSp macro="">
      <xdr:nvCxnSpPr>
        <xdr:cNvPr id="72" name="直線コネクタ 71"/>
        <xdr:cNvCxnSpPr/>
      </xdr:nvCxnSpPr>
      <xdr:spPr>
        <a:xfrm>
          <a:off x="1320800" y="65392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2" name="円/楕円 81"/>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38</xdr:row>
      <xdr:rowOff>101617</xdr:rowOff>
    </xdr:from>
    <xdr:ext cx="762000" cy="259045"/>
    <xdr:sp macro="" textlink="">
      <xdr:nvSpPr>
        <xdr:cNvPr id="83"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4" name="円/楕円 83"/>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36847</xdr:rowOff>
    </xdr:from>
    <xdr:ext cx="736600" cy="259045"/>
    <xdr:sp macro="" textlink="">
      <xdr:nvSpPr>
        <xdr:cNvPr id="85" name="テキスト ボックス 84"/>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6" name="円/楕円 85"/>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29227</xdr:rowOff>
    </xdr:from>
    <xdr:ext cx="762000" cy="259045"/>
    <xdr:sp macro="" textlink="">
      <xdr:nvSpPr>
        <xdr:cNvPr id="87" name="テキスト ボックス 86"/>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72390</xdr:rowOff>
    </xdr:from>
    <xdr:to>
      <xdr:col>3</xdr:col>
      <xdr:colOff>193675</xdr:colOff>
      <xdr:row>39</xdr:row>
      <xdr:rowOff>2540</xdr:rowOff>
    </xdr:to>
    <xdr:sp macro="" textlink="">
      <xdr:nvSpPr>
        <xdr:cNvPr id="88" name="円/楕円 87"/>
        <xdr:cNvSpPr/>
      </xdr:nvSpPr>
      <xdr:spPr>
        <a:xfrm>
          <a:off x="2159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158767</xdr:rowOff>
    </xdr:from>
    <xdr:ext cx="762000" cy="259045"/>
    <xdr:sp macro="" textlink="">
      <xdr:nvSpPr>
        <xdr:cNvPr id="89" name="テキスト ボックス 88"/>
        <xdr:cNvSpPr txBox="1"/>
      </xdr:nvSpPr>
      <xdr:spPr>
        <a:xfrm>
          <a:off x="1828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144780</xdr:rowOff>
    </xdr:from>
    <xdr:to>
      <xdr:col>1</xdr:col>
      <xdr:colOff>676275</xdr:colOff>
      <xdr:row>38</xdr:row>
      <xdr:rowOff>74930</xdr:rowOff>
    </xdr:to>
    <xdr:sp macro="" textlink="">
      <xdr:nvSpPr>
        <xdr:cNvPr id="90" name="円/楕円 89"/>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85107</xdr:rowOff>
    </xdr:from>
    <xdr:ext cx="762000" cy="259045"/>
    <xdr:sp macro="" textlink="">
      <xdr:nvSpPr>
        <xdr:cNvPr id="91" name="テキスト ボックス 90"/>
        <xdr:cNvSpPr txBox="1"/>
      </xdr:nvSpPr>
      <xdr:spPr>
        <a:xfrm>
          <a:off x="939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％上昇し、</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％となったが、類似団体内では、</a:t>
          </a:r>
          <a:r>
            <a:rPr lang="en-US" altLang="ja-JP" sz="1100" b="0" i="0" baseline="0">
              <a:solidFill>
                <a:schemeClr val="dk1"/>
              </a:solidFill>
              <a:effectLst/>
              <a:latin typeface="+mn-lt"/>
              <a:ea typeface="+mn-ea"/>
              <a:cs typeface="+mn-cs"/>
            </a:rPr>
            <a:t>4/91</a:t>
          </a:r>
          <a:r>
            <a:rPr lang="ja-JP" altLang="ja-JP" sz="1100" b="0" i="0" baseline="0">
              <a:solidFill>
                <a:schemeClr val="dk1"/>
              </a:solidFill>
              <a:effectLst/>
              <a:latin typeface="+mn-lt"/>
              <a:ea typeface="+mn-ea"/>
              <a:cs typeface="+mn-cs"/>
            </a:rPr>
            <a:t>位と低水準である。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年度から「吉野町第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次行革プラン」に取り組んでいる。また、事務事業評価制度も本格稼働させたところであり、更なる経常的な物件費の抑制に向け取組強化を行う。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15</xdr:row>
      <xdr:rowOff>51562</xdr:rowOff>
    </xdr:from>
    <xdr:to>
      <xdr:col>24</xdr:col>
      <xdr:colOff>31750</xdr:colOff>
      <xdr:row>21</xdr:row>
      <xdr:rowOff>19558</xdr:rowOff>
    </xdr:to>
    <xdr:cxnSp macro="">
      <xdr:nvCxnSpPr>
        <xdr:cNvPr id="116" name="直線コネクタ 115"/>
        <xdr:cNvCxnSpPr/>
      </xdr:nvCxnSpPr>
      <xdr:spPr>
        <a:xfrm flipV="1">
          <a:off x="16510000" y="262331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163085</xdr:rowOff>
    </xdr:from>
    <xdr:ext cx="762000" cy="259045"/>
    <xdr:sp macro="" textlink="">
      <xdr:nvSpPr>
        <xdr:cNvPr id="117" name="物件費最小値テキスト"/>
        <xdr:cNvSpPr txBox="1"/>
      </xdr:nvSpPr>
      <xdr:spPr>
        <a:xfrm>
          <a:off x="16598900" y="35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21</xdr:row>
      <xdr:rowOff>19558</xdr:rowOff>
    </xdr:from>
    <xdr:to>
      <xdr:col>24</xdr:col>
      <xdr:colOff>120650</xdr:colOff>
      <xdr:row>21</xdr:row>
      <xdr:rowOff>19558</xdr:rowOff>
    </xdr:to>
    <xdr:cxnSp macro="">
      <xdr:nvCxnSpPr>
        <xdr:cNvPr id="118" name="直線コネクタ 117"/>
        <xdr:cNvCxnSpPr/>
      </xdr:nvCxnSpPr>
      <xdr:spPr>
        <a:xfrm>
          <a:off x="16421100" y="362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137939</xdr:rowOff>
    </xdr:from>
    <xdr:ext cx="762000" cy="259045"/>
    <xdr:sp macro="" textlink="">
      <xdr:nvSpPr>
        <xdr:cNvPr id="119" name="物件費最大値テキスト"/>
        <xdr:cNvSpPr txBox="1"/>
      </xdr:nvSpPr>
      <xdr:spPr>
        <a:xfrm>
          <a:off x="16598900" y="23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15</xdr:row>
      <xdr:rowOff>51562</xdr:rowOff>
    </xdr:from>
    <xdr:to>
      <xdr:col>24</xdr:col>
      <xdr:colOff>120650</xdr:colOff>
      <xdr:row>15</xdr:row>
      <xdr:rowOff>51562</xdr:rowOff>
    </xdr:to>
    <xdr:cxnSp macro="">
      <xdr:nvCxnSpPr>
        <xdr:cNvPr id="120" name="直線コネクタ 119"/>
        <xdr:cNvCxnSpPr/>
      </xdr:nvCxnSpPr>
      <xdr:spPr>
        <a:xfrm>
          <a:off x="16421100" y="262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97282</xdr:rowOff>
    </xdr:from>
    <xdr:to>
      <xdr:col>24</xdr:col>
      <xdr:colOff>31750</xdr:colOff>
      <xdr:row>15</xdr:row>
      <xdr:rowOff>133858</xdr:rowOff>
    </xdr:to>
    <xdr:cxnSp macro="">
      <xdr:nvCxnSpPr>
        <xdr:cNvPr id="121" name="直線コネクタ 120"/>
        <xdr:cNvCxnSpPr/>
      </xdr:nvCxnSpPr>
      <xdr:spPr>
        <a:xfrm>
          <a:off x="15671800" y="2669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2"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3" name="フローチャート : 判断 122"/>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15</xdr:row>
      <xdr:rowOff>92710</xdr:rowOff>
    </xdr:from>
    <xdr:to>
      <xdr:col>22</xdr:col>
      <xdr:colOff>565150</xdr:colOff>
      <xdr:row>15</xdr:row>
      <xdr:rowOff>97282</xdr:rowOff>
    </xdr:to>
    <xdr:cxnSp macro="">
      <xdr:nvCxnSpPr>
        <xdr:cNvPr id="124" name="直線コネクタ 123"/>
        <xdr:cNvCxnSpPr/>
      </xdr:nvCxnSpPr>
      <xdr:spPr>
        <a:xfrm>
          <a:off x="14782800" y="2664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5" name="フローチャート : 判断 124"/>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4843</xdr:rowOff>
    </xdr:from>
    <xdr:ext cx="736600" cy="259045"/>
    <xdr:sp macro="" textlink="">
      <xdr:nvSpPr>
        <xdr:cNvPr id="126" name="テキスト ボックス 125"/>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28702</xdr:rowOff>
    </xdr:from>
    <xdr:to>
      <xdr:col>21</xdr:col>
      <xdr:colOff>361950</xdr:colOff>
      <xdr:row>15</xdr:row>
      <xdr:rowOff>92710</xdr:rowOff>
    </xdr:to>
    <xdr:cxnSp macro="">
      <xdr:nvCxnSpPr>
        <xdr:cNvPr id="127" name="直線コネクタ 126"/>
        <xdr:cNvCxnSpPr/>
      </xdr:nvCxnSpPr>
      <xdr:spPr>
        <a:xfrm>
          <a:off x="13893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57912</xdr:rowOff>
    </xdr:from>
    <xdr:to>
      <xdr:col>21</xdr:col>
      <xdr:colOff>412750</xdr:colOff>
      <xdr:row>16</xdr:row>
      <xdr:rowOff>159512</xdr:rowOff>
    </xdr:to>
    <xdr:sp macro="" textlink="">
      <xdr:nvSpPr>
        <xdr:cNvPr id="128" name="フローチャート : 判断 127"/>
        <xdr:cNvSpPr/>
      </xdr:nvSpPr>
      <xdr:spPr>
        <a:xfrm>
          <a:off x="14732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144289</xdr:rowOff>
    </xdr:from>
    <xdr:ext cx="762000" cy="259045"/>
    <xdr:sp macro="" textlink="">
      <xdr:nvSpPr>
        <xdr:cNvPr id="129" name="テキスト ボックス 128"/>
        <xdr:cNvSpPr txBox="1"/>
      </xdr:nvSpPr>
      <xdr:spPr>
        <a:xfrm>
          <a:off x="14401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28702</xdr:rowOff>
    </xdr:to>
    <xdr:cxnSp macro="">
      <xdr:nvCxnSpPr>
        <xdr:cNvPr id="130" name="直線コネクタ 129"/>
        <xdr:cNvCxnSpPr/>
      </xdr:nvCxnSpPr>
      <xdr:spPr>
        <a:xfrm>
          <a:off x="13004800" y="2595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1" name="フローチャート : 判断 130"/>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116857</xdr:rowOff>
    </xdr:from>
    <xdr:ext cx="762000" cy="259045"/>
    <xdr:sp macro="" textlink="">
      <xdr:nvSpPr>
        <xdr:cNvPr id="132" name="テキスト ボックス 131"/>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3" name="フローチャート : 判断 132"/>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116857</xdr:rowOff>
    </xdr:from>
    <xdr:ext cx="762000" cy="259045"/>
    <xdr:sp macro="" textlink="">
      <xdr:nvSpPr>
        <xdr:cNvPr id="134" name="テキスト ボックス 133"/>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83058</xdr:rowOff>
    </xdr:from>
    <xdr:to>
      <xdr:col>24</xdr:col>
      <xdr:colOff>82550</xdr:colOff>
      <xdr:row>16</xdr:row>
      <xdr:rowOff>13208</xdr:rowOff>
    </xdr:to>
    <xdr:sp macro="" textlink="">
      <xdr:nvSpPr>
        <xdr:cNvPr id="140" name="円/楕円 139"/>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163085</xdr:rowOff>
    </xdr:from>
    <xdr:ext cx="762000" cy="259045"/>
    <xdr:sp macro="" textlink="">
      <xdr:nvSpPr>
        <xdr:cNvPr id="141" name="物件費該当値テキスト"/>
        <xdr:cNvSpPr txBox="1"/>
      </xdr:nvSpPr>
      <xdr:spPr>
        <a:xfrm>
          <a:off x="16598900" y="25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46482</xdr:rowOff>
    </xdr:from>
    <xdr:to>
      <xdr:col>22</xdr:col>
      <xdr:colOff>615950</xdr:colOff>
      <xdr:row>15</xdr:row>
      <xdr:rowOff>148082</xdr:rowOff>
    </xdr:to>
    <xdr:sp macro="" textlink="">
      <xdr:nvSpPr>
        <xdr:cNvPr id="142" name="円/楕円 141"/>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158259</xdr:rowOff>
    </xdr:from>
    <xdr:ext cx="736600" cy="259045"/>
    <xdr:sp macro="" textlink="">
      <xdr:nvSpPr>
        <xdr:cNvPr id="143" name="テキスト ボックス 142"/>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4" name="円/楕円 143"/>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153687</xdr:rowOff>
    </xdr:from>
    <xdr:ext cx="762000" cy="259045"/>
    <xdr:sp macro="" textlink="">
      <xdr:nvSpPr>
        <xdr:cNvPr id="145" name="テキスト ボックス 144"/>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149352</xdr:rowOff>
    </xdr:from>
    <xdr:to>
      <xdr:col>20</xdr:col>
      <xdr:colOff>209550</xdr:colOff>
      <xdr:row>15</xdr:row>
      <xdr:rowOff>79502</xdr:rowOff>
    </xdr:to>
    <xdr:sp macro="" textlink="">
      <xdr:nvSpPr>
        <xdr:cNvPr id="146" name="円/楕円 145"/>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89679</xdr:rowOff>
    </xdr:from>
    <xdr:ext cx="762000" cy="259045"/>
    <xdr:sp macro="" textlink="">
      <xdr:nvSpPr>
        <xdr:cNvPr id="147" name="テキスト ボックス 146"/>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48" name="円/楕円 147"/>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85107</xdr:rowOff>
    </xdr:from>
    <xdr:ext cx="762000" cy="259045"/>
    <xdr:sp macro="" textlink="">
      <xdr:nvSpPr>
        <xdr:cNvPr id="149" name="テキスト ボックス 148"/>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％上昇し、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400">
              <a:effectLst/>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年７月から、子育て支援施策として、子ども医療費助成を中学卒業まで拡充を行った。また、本町の高齢化率は、平成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43.4</a:t>
          </a:r>
          <a:r>
            <a:rPr lang="ja-JP" altLang="ja-JP" sz="1100" b="0" i="0" baseline="0">
              <a:solidFill>
                <a:schemeClr val="dk1"/>
              </a:solidFill>
              <a:effectLst/>
              <a:latin typeface="+mn-lt"/>
              <a:ea typeface="+mn-ea"/>
              <a:cs typeface="+mn-cs"/>
            </a:rPr>
            <a:t>％と極めて高い状況であり、今後も社会保障費への負担は増加する見込である。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以前から類似団体平均値を下まわっているものの、容易に縮小できない経費であり、保険･医療･福祉の連携による負担費抑制への取組みを行い比率上昇を抑制していく。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7" name="直線コネクタ 176"/>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9" name="直線コネクタ 17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1" name="直線コネクタ 18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107950</xdr:rowOff>
    </xdr:to>
    <xdr:cxnSp macro="">
      <xdr:nvCxnSpPr>
        <xdr:cNvPr id="182" name="直線コネクタ 181"/>
        <xdr:cNvCxnSpPr/>
      </xdr:nvCxnSpPr>
      <xdr:spPr>
        <a:xfrm flipV="1">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4" name="フローチャート : 判断 18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85" name="直線コネクタ 184"/>
        <xdr:cNvCxnSpPr/>
      </xdr:nvCxnSpPr>
      <xdr:spPr>
        <a:xfrm>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6" name="フローチャート : 判断 18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86377</xdr:rowOff>
    </xdr:from>
    <xdr:ext cx="736600" cy="259045"/>
    <xdr:sp macro="" textlink="">
      <xdr:nvSpPr>
        <xdr:cNvPr id="187" name="テキスト ボックス 18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69850</xdr:rowOff>
    </xdr:to>
    <xdr:cxnSp macro="">
      <xdr:nvCxnSpPr>
        <xdr:cNvPr id="188" name="直線コネクタ 187"/>
        <xdr:cNvCxnSpPr/>
      </xdr:nvCxnSpPr>
      <xdr:spPr>
        <a:xfrm>
          <a:off x="2209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9" name="フローチャート : 判断 188"/>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86377</xdr:rowOff>
    </xdr:from>
    <xdr:ext cx="762000" cy="259045"/>
    <xdr:sp macro="" textlink="">
      <xdr:nvSpPr>
        <xdr:cNvPr id="190" name="テキスト ボックス 189"/>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50800</xdr:rowOff>
    </xdr:to>
    <xdr:cxnSp macro="">
      <xdr:nvCxnSpPr>
        <xdr:cNvPr id="191" name="直線コネクタ 190"/>
        <xdr:cNvCxnSpPr/>
      </xdr:nvCxnSpPr>
      <xdr:spPr>
        <a:xfrm>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2" name="フローチャート :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4" name="フローチャート : 判断 193"/>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10177</xdr:rowOff>
    </xdr:from>
    <xdr:ext cx="762000" cy="259045"/>
    <xdr:sp macro="" textlink="">
      <xdr:nvSpPr>
        <xdr:cNvPr id="195" name="テキスト ボックス 194"/>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1" name="円/楕円 200"/>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35577</xdr:rowOff>
    </xdr:from>
    <xdr:ext cx="762000" cy="259045"/>
    <xdr:sp macro="" textlink="">
      <xdr:nvSpPr>
        <xdr:cNvPr id="202"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3" name="円/楕円 20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51</xdr:row>
      <xdr:rowOff>168927</xdr:rowOff>
    </xdr:from>
    <xdr:ext cx="736600" cy="259045"/>
    <xdr:sp macro="" textlink="">
      <xdr:nvSpPr>
        <xdr:cNvPr id="204" name="テキスト ボックス 20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05" name="円/楕円 204"/>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51</xdr:row>
      <xdr:rowOff>130827</xdr:rowOff>
    </xdr:from>
    <xdr:ext cx="762000" cy="259045"/>
    <xdr:sp macro="" textlink="">
      <xdr:nvSpPr>
        <xdr:cNvPr id="206" name="テキスト ボックス 205"/>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07" name="円/楕円 206"/>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51</xdr:row>
      <xdr:rowOff>111777</xdr:rowOff>
    </xdr:from>
    <xdr:ext cx="762000" cy="259045"/>
    <xdr:sp macro="" textlink="">
      <xdr:nvSpPr>
        <xdr:cNvPr id="208" name="テキスト ボックス 207"/>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9" name="円/楕円 20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92727</xdr:rowOff>
    </xdr:from>
    <xdr:ext cx="762000" cy="259045"/>
    <xdr:sp macro="" textlink="">
      <xdr:nvSpPr>
        <xdr:cNvPr id="210" name="テキスト ボックス 20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増加した主な要因は、</a:t>
          </a:r>
          <a:r>
            <a:rPr lang="ja-JP" altLang="en-US" sz="1100" b="0" i="0" baseline="0">
              <a:solidFill>
                <a:schemeClr val="dk1"/>
              </a:solidFill>
              <a:effectLst/>
              <a:latin typeface="+mn-lt"/>
              <a:ea typeface="+mn-ea"/>
              <a:cs typeface="+mn-cs"/>
            </a:rPr>
            <a:t>簡易水道特別会計</a:t>
          </a:r>
          <a:r>
            <a:rPr lang="ja-JP" altLang="ja-JP" sz="1100" b="0" i="0" baseline="0">
              <a:solidFill>
                <a:schemeClr val="dk1"/>
              </a:solidFill>
              <a:effectLst/>
              <a:latin typeface="+mn-lt"/>
              <a:ea typeface="+mn-ea"/>
              <a:cs typeface="+mn-cs"/>
            </a:rPr>
            <a:t>への繰出金が増加したことによるものである。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今後は、特に高齢化に伴う介護・後期会計への繰出金増加が見込まれ一般会計にとって大きな負担となることが危惧される。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5" name="直線コネクタ 234"/>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6"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7" name="直線コネクタ 236"/>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8"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9" name="直線コネクタ 238"/>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88138</xdr:rowOff>
    </xdr:to>
    <xdr:cxnSp macro="">
      <xdr:nvCxnSpPr>
        <xdr:cNvPr id="240" name="直線コネクタ 239"/>
        <xdr:cNvCxnSpPr/>
      </xdr:nvCxnSpPr>
      <xdr:spPr>
        <a:xfrm>
          <a:off x="15671800" y="9833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1"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2" name="フローチャート : 判断 241"/>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46990</xdr:rowOff>
    </xdr:from>
    <xdr:to>
      <xdr:col>22</xdr:col>
      <xdr:colOff>565150</xdr:colOff>
      <xdr:row>57</xdr:row>
      <xdr:rowOff>60706</xdr:rowOff>
    </xdr:to>
    <xdr:cxnSp macro="">
      <xdr:nvCxnSpPr>
        <xdr:cNvPr id="243" name="直線コネクタ 242"/>
        <xdr:cNvCxnSpPr/>
      </xdr:nvCxnSpPr>
      <xdr:spPr>
        <a:xfrm>
          <a:off x="14782800" y="9819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4" name="フローチャート : 判断 243"/>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30243</xdr:rowOff>
    </xdr:from>
    <xdr:ext cx="736600" cy="259045"/>
    <xdr:sp macro="" textlink="">
      <xdr:nvSpPr>
        <xdr:cNvPr id="245" name="テキスト ボックス 244"/>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78994</xdr:rowOff>
    </xdr:to>
    <xdr:cxnSp macro="">
      <xdr:nvCxnSpPr>
        <xdr:cNvPr id="246" name="直線コネクタ 245"/>
        <xdr:cNvCxnSpPr/>
      </xdr:nvCxnSpPr>
      <xdr:spPr>
        <a:xfrm flipV="1">
          <a:off x="13893800" y="9819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7" name="フローチャート : 判断 246"/>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30243</xdr:rowOff>
    </xdr:from>
    <xdr:ext cx="762000" cy="259045"/>
    <xdr:sp macro="" textlink="">
      <xdr:nvSpPr>
        <xdr:cNvPr id="248" name="テキスト ボックス 247"/>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57</xdr:row>
      <xdr:rowOff>78994</xdr:rowOff>
    </xdr:to>
    <xdr:cxnSp macro="">
      <xdr:nvCxnSpPr>
        <xdr:cNvPr id="249" name="直線コネクタ 248"/>
        <xdr:cNvCxnSpPr/>
      </xdr:nvCxnSpPr>
      <xdr:spPr>
        <a:xfrm>
          <a:off x="13004800" y="9746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50" name="フローチャート : 判断 249"/>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25671</xdr:rowOff>
    </xdr:from>
    <xdr:ext cx="762000" cy="259045"/>
    <xdr:sp macro="" textlink="">
      <xdr:nvSpPr>
        <xdr:cNvPr id="251" name="テキスト ボックス 250"/>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2" name="フローチャート : 判断 251"/>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7383</xdr:rowOff>
    </xdr:from>
    <xdr:ext cx="762000" cy="259045"/>
    <xdr:sp macro="" textlink="">
      <xdr:nvSpPr>
        <xdr:cNvPr id="253" name="テキスト ボックス 252"/>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59" name="円/楕円 258"/>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9415</xdr:rowOff>
    </xdr:from>
    <xdr:ext cx="762000" cy="259045"/>
    <xdr:sp macro="" textlink="">
      <xdr:nvSpPr>
        <xdr:cNvPr id="260"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1" name="円/楕円 260"/>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96283</xdr:rowOff>
    </xdr:from>
    <xdr:ext cx="736600" cy="259045"/>
    <xdr:sp macro="" textlink="">
      <xdr:nvSpPr>
        <xdr:cNvPr id="262" name="テキスト ボックス 261"/>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3" name="円/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82567</xdr:rowOff>
    </xdr:from>
    <xdr:ext cx="762000" cy="259045"/>
    <xdr:sp macro="" textlink="">
      <xdr:nvSpPr>
        <xdr:cNvPr id="264" name="テキスト ボックス 263"/>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5" name="円/楕円 264"/>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114571</xdr:rowOff>
    </xdr:from>
    <xdr:ext cx="762000" cy="259045"/>
    <xdr:sp macro="" textlink="">
      <xdr:nvSpPr>
        <xdr:cNvPr id="266" name="テキスト ボックス 265"/>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67" name="円/楕円 266"/>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9415</xdr:rowOff>
    </xdr:from>
    <xdr:ext cx="762000" cy="259045"/>
    <xdr:sp macro="" textlink="">
      <xdr:nvSpPr>
        <xdr:cNvPr id="268" name="テキスト ボックス 267"/>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26.3</a:t>
          </a:r>
          <a:r>
            <a:rPr lang="ja-JP" altLang="ja-JP" sz="1100" b="0" i="0" baseline="0">
              <a:solidFill>
                <a:schemeClr val="dk1"/>
              </a:solidFill>
              <a:effectLst/>
              <a:latin typeface="+mn-lt"/>
              <a:ea typeface="+mn-ea"/>
              <a:cs typeface="+mn-cs"/>
            </a:rPr>
            <a:t>％となった。類似団体内順位でも</a:t>
          </a:r>
          <a:r>
            <a:rPr lang="en-US" altLang="ja-JP" sz="1100" b="0" i="0" baseline="0">
              <a:solidFill>
                <a:schemeClr val="dk1"/>
              </a:solidFill>
              <a:effectLst/>
              <a:latin typeface="+mn-lt"/>
              <a:ea typeface="+mn-ea"/>
              <a:cs typeface="+mn-cs"/>
            </a:rPr>
            <a:t>88/91</a:t>
          </a:r>
          <a:r>
            <a:rPr lang="ja-JP" altLang="ja-JP" sz="1100" b="0" i="0" baseline="0">
              <a:solidFill>
                <a:schemeClr val="dk1"/>
              </a:solidFill>
              <a:effectLst/>
              <a:latin typeface="+mn-lt"/>
              <a:ea typeface="+mn-ea"/>
              <a:cs typeface="+mn-cs"/>
            </a:rPr>
            <a:t>と高い水準である。</a:t>
          </a:r>
          <a:endParaRPr lang="ja-JP" altLang="ja-JP" sz="1400">
            <a:effectLst/>
          </a:endParaRPr>
        </a:p>
        <a:p>
          <a:pPr rtl="0"/>
          <a:r>
            <a:rPr lang="ja-JP" altLang="ja-JP" sz="1100" b="0" i="0" baseline="0">
              <a:solidFill>
                <a:schemeClr val="dk1"/>
              </a:solidFill>
              <a:effectLst/>
              <a:latin typeface="+mn-lt"/>
              <a:ea typeface="+mn-ea"/>
              <a:cs typeface="+mn-cs"/>
            </a:rPr>
            <a:t>　類似団体平均に比べ高い水準で推移している要因は、福祉･衛生･消防･戸籍の共同事務における一部事務組合への負担金、南和広域医療組合への負担金、町立吉野病院への負担金が大きいことがあげられる。</a:t>
          </a:r>
          <a:endParaRPr lang="ja-JP" altLang="ja-JP" sz="1400">
            <a:effectLst/>
          </a:endParaRPr>
        </a:p>
        <a:p>
          <a:r>
            <a:rPr lang="ja-JP" altLang="ja-JP" sz="1100" b="0" i="0" baseline="0">
              <a:solidFill>
                <a:schemeClr val="dk1"/>
              </a:solidFill>
              <a:effectLst/>
              <a:latin typeface="+mn-lt"/>
              <a:ea typeface="+mn-ea"/>
              <a:cs typeface="+mn-cs"/>
            </a:rPr>
            <a:t>　本年度以降についても、観光協会拡充に伴う補助費等が増加することに伴う比率の上昇が予測される。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3" name="直線コネクタ 292"/>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4"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5" name="直線コネクタ 294"/>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6"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7" name="直線コネクタ 296"/>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44704</xdr:rowOff>
    </xdr:from>
    <xdr:to>
      <xdr:col>24</xdr:col>
      <xdr:colOff>31750</xdr:colOff>
      <xdr:row>40</xdr:row>
      <xdr:rowOff>72136</xdr:rowOff>
    </xdr:to>
    <xdr:cxnSp macro="">
      <xdr:nvCxnSpPr>
        <xdr:cNvPr id="298" name="直線コネクタ 297"/>
        <xdr:cNvCxnSpPr/>
      </xdr:nvCxnSpPr>
      <xdr:spPr>
        <a:xfrm>
          <a:off x="15671800" y="69027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0" name="フローチャート :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40</xdr:row>
      <xdr:rowOff>40132</xdr:rowOff>
    </xdr:from>
    <xdr:to>
      <xdr:col>22</xdr:col>
      <xdr:colOff>565150</xdr:colOff>
      <xdr:row>40</xdr:row>
      <xdr:rowOff>44704</xdr:rowOff>
    </xdr:to>
    <xdr:cxnSp macro="">
      <xdr:nvCxnSpPr>
        <xdr:cNvPr id="301" name="直線コネクタ 300"/>
        <xdr:cNvCxnSpPr/>
      </xdr:nvCxnSpPr>
      <xdr:spPr>
        <a:xfrm>
          <a:off x="14782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2" name="フローチャート : 判断 301"/>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89679</xdr:rowOff>
    </xdr:from>
    <xdr:ext cx="736600" cy="259045"/>
    <xdr:sp macro="" textlink="">
      <xdr:nvSpPr>
        <xdr:cNvPr id="303" name="テキスト ボックス 302"/>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40132</xdr:rowOff>
    </xdr:from>
    <xdr:to>
      <xdr:col>21</xdr:col>
      <xdr:colOff>361950</xdr:colOff>
      <xdr:row>40</xdr:row>
      <xdr:rowOff>67564</xdr:rowOff>
    </xdr:to>
    <xdr:cxnSp macro="">
      <xdr:nvCxnSpPr>
        <xdr:cNvPr id="304" name="直線コネクタ 303"/>
        <xdr:cNvCxnSpPr/>
      </xdr:nvCxnSpPr>
      <xdr:spPr>
        <a:xfrm flipV="1">
          <a:off x="13893800" y="6898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5" name="フローチャート : 判断 304"/>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35</xdr:row>
      <xdr:rowOff>89679</xdr:rowOff>
    </xdr:from>
    <xdr:ext cx="762000" cy="259045"/>
    <xdr:sp macro="" textlink="">
      <xdr:nvSpPr>
        <xdr:cNvPr id="306" name="テキスト ボックス 305"/>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170434</xdr:rowOff>
    </xdr:from>
    <xdr:to>
      <xdr:col>20</xdr:col>
      <xdr:colOff>158750</xdr:colOff>
      <xdr:row>40</xdr:row>
      <xdr:rowOff>67564</xdr:rowOff>
    </xdr:to>
    <xdr:cxnSp macro="">
      <xdr:nvCxnSpPr>
        <xdr:cNvPr id="307" name="直線コネクタ 306"/>
        <xdr:cNvCxnSpPr/>
      </xdr:nvCxnSpPr>
      <xdr:spPr>
        <a:xfrm>
          <a:off x="13004800" y="68569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8" name="フローチャート : 判断 307"/>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71391</xdr:rowOff>
    </xdr:from>
    <xdr:ext cx="762000" cy="259045"/>
    <xdr:sp macro="" textlink="">
      <xdr:nvSpPr>
        <xdr:cNvPr id="309" name="テキスト ボックス 308"/>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0" name="フローチャート : 判断 309"/>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75963</xdr:rowOff>
    </xdr:from>
    <xdr:ext cx="762000" cy="259045"/>
    <xdr:sp macro="" textlink="">
      <xdr:nvSpPr>
        <xdr:cNvPr id="311" name="テキスト ボックス 310"/>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21336</xdr:rowOff>
    </xdr:from>
    <xdr:to>
      <xdr:col>24</xdr:col>
      <xdr:colOff>82550</xdr:colOff>
      <xdr:row>40</xdr:row>
      <xdr:rowOff>122936</xdr:rowOff>
    </xdr:to>
    <xdr:sp macro="" textlink="">
      <xdr:nvSpPr>
        <xdr:cNvPr id="317" name="円/楕円 316"/>
        <xdr:cNvSpPr/>
      </xdr:nvSpPr>
      <xdr:spPr>
        <a:xfrm>
          <a:off x="164592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39</xdr:row>
      <xdr:rowOff>164863</xdr:rowOff>
    </xdr:from>
    <xdr:ext cx="762000" cy="259045"/>
    <xdr:sp macro="" textlink="">
      <xdr:nvSpPr>
        <xdr:cNvPr id="318" name="補助費等該当値テキスト"/>
        <xdr:cNvSpPr txBox="1"/>
      </xdr:nvSpPr>
      <xdr:spPr>
        <a:xfrm>
          <a:off x="165989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165354</xdr:rowOff>
    </xdr:from>
    <xdr:to>
      <xdr:col>22</xdr:col>
      <xdr:colOff>615950</xdr:colOff>
      <xdr:row>40</xdr:row>
      <xdr:rowOff>95504</xdr:rowOff>
    </xdr:to>
    <xdr:sp macro="" textlink="">
      <xdr:nvSpPr>
        <xdr:cNvPr id="319" name="円/楕円 318"/>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40</xdr:row>
      <xdr:rowOff>80281</xdr:rowOff>
    </xdr:from>
    <xdr:ext cx="736600" cy="259045"/>
    <xdr:sp macro="" textlink="">
      <xdr:nvSpPr>
        <xdr:cNvPr id="320" name="テキスト ボックス 319"/>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160782</xdr:rowOff>
    </xdr:from>
    <xdr:to>
      <xdr:col>21</xdr:col>
      <xdr:colOff>412750</xdr:colOff>
      <xdr:row>40</xdr:row>
      <xdr:rowOff>90932</xdr:rowOff>
    </xdr:to>
    <xdr:sp macro="" textlink="">
      <xdr:nvSpPr>
        <xdr:cNvPr id="321" name="円/楕円 320"/>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40</xdr:row>
      <xdr:rowOff>75709</xdr:rowOff>
    </xdr:from>
    <xdr:ext cx="762000" cy="259045"/>
    <xdr:sp macro="" textlink="">
      <xdr:nvSpPr>
        <xdr:cNvPr id="322" name="テキスト ボックス 321"/>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16764</xdr:rowOff>
    </xdr:from>
    <xdr:to>
      <xdr:col>20</xdr:col>
      <xdr:colOff>209550</xdr:colOff>
      <xdr:row>40</xdr:row>
      <xdr:rowOff>118364</xdr:rowOff>
    </xdr:to>
    <xdr:sp macro="" textlink="">
      <xdr:nvSpPr>
        <xdr:cNvPr id="323" name="円/楕円 322"/>
        <xdr:cNvSpPr/>
      </xdr:nvSpPr>
      <xdr:spPr>
        <a:xfrm>
          <a:off x="13843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40</xdr:row>
      <xdr:rowOff>103141</xdr:rowOff>
    </xdr:from>
    <xdr:ext cx="762000" cy="259045"/>
    <xdr:sp macro="" textlink="">
      <xdr:nvSpPr>
        <xdr:cNvPr id="324" name="テキスト ボックス 323"/>
        <xdr:cNvSpPr txBox="1"/>
      </xdr:nvSpPr>
      <xdr:spPr>
        <a:xfrm>
          <a:off x="13512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119634</xdr:rowOff>
    </xdr:from>
    <xdr:to>
      <xdr:col>19</xdr:col>
      <xdr:colOff>6350</xdr:colOff>
      <xdr:row>40</xdr:row>
      <xdr:rowOff>49784</xdr:rowOff>
    </xdr:to>
    <xdr:sp macro="" textlink="">
      <xdr:nvSpPr>
        <xdr:cNvPr id="325" name="円/楕円 324"/>
        <xdr:cNvSpPr/>
      </xdr:nvSpPr>
      <xdr:spPr>
        <a:xfrm>
          <a:off x="12954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40</xdr:row>
      <xdr:rowOff>34561</xdr:rowOff>
    </xdr:from>
    <xdr:ext cx="762000" cy="259045"/>
    <xdr:sp macro="" textlink="">
      <xdr:nvSpPr>
        <xdr:cNvPr id="326" name="テキスト ボックス 325"/>
        <xdr:cNvSpPr txBox="1"/>
      </xdr:nvSpPr>
      <xdr:spPr>
        <a:xfrm>
          <a:off x="12623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17.8</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上昇した主な要因は、分母の経常一般財源収入の減少によるものである。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年度までは年々減少するが、平成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以降多額の起債発行の予定があり平成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年度まで増加することが見込まれている。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過度な地方債発行により過重な負担をもたらすことのないよう工法･設備･備品等について総点検を行い、比率上昇を抑制していく。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3" name="直線コネクタ 352"/>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4"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5" name="直線コネクタ 354"/>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6"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7" name="直線コネクタ 356"/>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16511</xdr:rowOff>
    </xdr:to>
    <xdr:cxnSp macro="">
      <xdr:nvCxnSpPr>
        <xdr:cNvPr id="358" name="直線コネクタ 357"/>
        <xdr:cNvCxnSpPr/>
      </xdr:nvCxnSpPr>
      <xdr:spPr>
        <a:xfrm flipV="1">
          <a:off x="3987800" y="131876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9"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60" name="フローチャート : 判断 359"/>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165100</xdr:rowOff>
    </xdr:from>
    <xdr:to>
      <xdr:col>5</xdr:col>
      <xdr:colOff>549275</xdr:colOff>
      <xdr:row>77</xdr:row>
      <xdr:rowOff>16511</xdr:rowOff>
    </xdr:to>
    <xdr:cxnSp macro="">
      <xdr:nvCxnSpPr>
        <xdr:cNvPr id="361" name="直線コネクタ 360"/>
        <xdr:cNvCxnSpPr/>
      </xdr:nvCxnSpPr>
      <xdr:spPr>
        <a:xfrm>
          <a:off x="3098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2" name="フローチャート : 判断 361"/>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27957</xdr:rowOff>
    </xdr:from>
    <xdr:ext cx="736600" cy="259045"/>
    <xdr:sp macro="" textlink="">
      <xdr:nvSpPr>
        <xdr:cNvPr id="363" name="テキスト ボックス 362"/>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165100</xdr:rowOff>
    </xdr:to>
    <xdr:cxnSp macro="">
      <xdr:nvCxnSpPr>
        <xdr:cNvPr id="364" name="直線コネクタ 363"/>
        <xdr:cNvCxnSpPr/>
      </xdr:nvCxnSpPr>
      <xdr:spPr>
        <a:xfrm>
          <a:off x="2209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5" name="フローチャート : 判断 364"/>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39387</xdr:rowOff>
    </xdr:from>
    <xdr:ext cx="762000" cy="259045"/>
    <xdr:sp macro="" textlink="">
      <xdr:nvSpPr>
        <xdr:cNvPr id="366" name="テキスト ボックス 36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39370</xdr:rowOff>
    </xdr:to>
    <xdr:cxnSp macro="">
      <xdr:nvCxnSpPr>
        <xdr:cNvPr id="367" name="直線コネクタ 366"/>
        <xdr:cNvCxnSpPr/>
      </xdr:nvCxnSpPr>
      <xdr:spPr>
        <a:xfrm flipV="1">
          <a:off x="1320800" y="13180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8" name="フローチャート : 判断 367"/>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40657</xdr:rowOff>
    </xdr:from>
    <xdr:ext cx="762000" cy="259045"/>
    <xdr:sp macro="" textlink="">
      <xdr:nvSpPr>
        <xdr:cNvPr id="369" name="テキスト ボックス 368"/>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0" name="フローチャート : 判断 369"/>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39387</xdr:rowOff>
    </xdr:from>
    <xdr:ext cx="762000" cy="259045"/>
    <xdr:sp macro="" textlink="">
      <xdr:nvSpPr>
        <xdr:cNvPr id="371" name="テキスト ボックス 370"/>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77" name="円/楕円 37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76</xdr:row>
      <xdr:rowOff>78757</xdr:rowOff>
    </xdr:from>
    <xdr:ext cx="762000" cy="259045"/>
    <xdr:sp macro="" textlink="">
      <xdr:nvSpPr>
        <xdr:cNvPr id="378"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137161</xdr:rowOff>
    </xdr:from>
    <xdr:to>
      <xdr:col>5</xdr:col>
      <xdr:colOff>600075</xdr:colOff>
      <xdr:row>77</xdr:row>
      <xdr:rowOff>67311</xdr:rowOff>
    </xdr:to>
    <xdr:sp macro="" textlink="">
      <xdr:nvSpPr>
        <xdr:cNvPr id="379" name="円/楕円 378"/>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52088</xdr:rowOff>
    </xdr:from>
    <xdr:ext cx="736600" cy="259045"/>
    <xdr:sp macro="" textlink="">
      <xdr:nvSpPr>
        <xdr:cNvPr id="380" name="テキスト ボックス 379"/>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114300</xdr:rowOff>
    </xdr:from>
    <xdr:to>
      <xdr:col>4</xdr:col>
      <xdr:colOff>396875</xdr:colOff>
      <xdr:row>77</xdr:row>
      <xdr:rowOff>44450</xdr:rowOff>
    </xdr:to>
    <xdr:sp macro="" textlink="">
      <xdr:nvSpPr>
        <xdr:cNvPr id="381" name="円/楕円 380"/>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3" name="円/楕円 38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39387</xdr:rowOff>
    </xdr:from>
    <xdr:ext cx="762000" cy="259045"/>
    <xdr:sp macro="" textlink="">
      <xdr:nvSpPr>
        <xdr:cNvPr id="384" name="テキスト ボックス 38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385" name="円/楕円 384"/>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74947</xdr:rowOff>
    </xdr:from>
    <xdr:ext cx="762000" cy="259045"/>
    <xdr:sp macro="" textlink="">
      <xdr:nvSpPr>
        <xdr:cNvPr id="386" name="テキスト ボックス 385"/>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100" b="0" i="0" baseline="0">
              <a:solidFill>
                <a:schemeClr val="dk1"/>
              </a:solidFill>
              <a:effectLst/>
              <a:latin typeface="+mn-lt"/>
              <a:ea typeface="+mn-ea"/>
              <a:cs typeface="+mn-cs"/>
            </a:rPr>
            <a:t>　公債費以外の経費（人件費、物件費、扶助費、補助費等、繰出金）については、各個別分析のとおりである。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4" name="直線コネクタ 413"/>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5"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6" name="直線コネクタ 415"/>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7"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8" name="直線コネクタ 417"/>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123189</xdr:rowOff>
    </xdr:to>
    <xdr:cxnSp macro="">
      <xdr:nvCxnSpPr>
        <xdr:cNvPr id="419" name="直線コネクタ 418"/>
        <xdr:cNvCxnSpPr/>
      </xdr:nvCxnSpPr>
      <xdr:spPr>
        <a:xfrm>
          <a:off x="15671800" y="135915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79</xdr:row>
      <xdr:rowOff>12700</xdr:rowOff>
    </xdr:from>
    <xdr:to>
      <xdr:col>22</xdr:col>
      <xdr:colOff>565150</xdr:colOff>
      <xdr:row>79</xdr:row>
      <xdr:rowOff>46989</xdr:rowOff>
    </xdr:to>
    <xdr:cxnSp macro="">
      <xdr:nvCxnSpPr>
        <xdr:cNvPr id="422" name="直線コネクタ 421"/>
        <xdr:cNvCxnSpPr/>
      </xdr:nvCxnSpPr>
      <xdr:spPr>
        <a:xfrm>
          <a:off x="14782800" y="13557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3" name="フローチャート : 判断 42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62247</xdr:rowOff>
    </xdr:from>
    <xdr:ext cx="736600" cy="259045"/>
    <xdr:sp macro="" textlink="">
      <xdr:nvSpPr>
        <xdr:cNvPr id="424" name="テキスト ボックス 42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134620</xdr:rowOff>
    </xdr:from>
    <xdr:to>
      <xdr:col>21</xdr:col>
      <xdr:colOff>361950</xdr:colOff>
      <xdr:row>79</xdr:row>
      <xdr:rowOff>12700</xdr:rowOff>
    </xdr:to>
    <xdr:cxnSp macro="">
      <xdr:nvCxnSpPr>
        <xdr:cNvPr id="425" name="直線コネクタ 424"/>
        <xdr:cNvCxnSpPr/>
      </xdr:nvCxnSpPr>
      <xdr:spPr>
        <a:xfrm>
          <a:off x="13893800" y="13507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6" name="フローチャート : 判断 42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50817</xdr:rowOff>
    </xdr:from>
    <xdr:ext cx="762000" cy="259045"/>
    <xdr:sp macro="" textlink="">
      <xdr:nvSpPr>
        <xdr:cNvPr id="427" name="テキスト ボックス 42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78</xdr:row>
      <xdr:rowOff>134620</xdr:rowOff>
    </xdr:to>
    <xdr:cxnSp macro="">
      <xdr:nvCxnSpPr>
        <xdr:cNvPr id="428" name="直線コネクタ 427"/>
        <xdr:cNvCxnSpPr/>
      </xdr:nvCxnSpPr>
      <xdr:spPr>
        <a:xfrm>
          <a:off x="13004800" y="13256261"/>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9" name="フローチャート : 判断 428"/>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5097</xdr:rowOff>
    </xdr:from>
    <xdr:ext cx="762000" cy="259045"/>
    <xdr:sp macro="" textlink="">
      <xdr:nvSpPr>
        <xdr:cNvPr id="430" name="テキスト ボックス 429"/>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1" name="フローチャート : 判断 430"/>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146067</xdr:rowOff>
    </xdr:from>
    <xdr:ext cx="762000" cy="259045"/>
    <xdr:sp macro="" textlink="">
      <xdr:nvSpPr>
        <xdr:cNvPr id="432" name="テキスト ボックス 431"/>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72389</xdr:rowOff>
    </xdr:from>
    <xdr:to>
      <xdr:col>24</xdr:col>
      <xdr:colOff>82550</xdr:colOff>
      <xdr:row>80</xdr:row>
      <xdr:rowOff>2539</xdr:rowOff>
    </xdr:to>
    <xdr:sp macro="" textlink="">
      <xdr:nvSpPr>
        <xdr:cNvPr id="438" name="円/楕円 437"/>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79</xdr:row>
      <xdr:rowOff>44466</xdr:rowOff>
    </xdr:from>
    <xdr:ext cx="762000" cy="259045"/>
    <xdr:sp macro="" textlink="">
      <xdr:nvSpPr>
        <xdr:cNvPr id="439"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40" name="円/楕円 439"/>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82566</xdr:rowOff>
    </xdr:from>
    <xdr:ext cx="736600" cy="259045"/>
    <xdr:sp macro="" textlink="">
      <xdr:nvSpPr>
        <xdr:cNvPr id="441" name="テキスト ボックス 440"/>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2" name="円/楕円 441"/>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79</xdr:row>
      <xdr:rowOff>48277</xdr:rowOff>
    </xdr:from>
    <xdr:ext cx="762000" cy="259045"/>
    <xdr:sp macro="" textlink="">
      <xdr:nvSpPr>
        <xdr:cNvPr id="443" name="テキスト ボックス 442"/>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44" name="円/楕円 443"/>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170197</xdr:rowOff>
    </xdr:from>
    <xdr:ext cx="762000" cy="259045"/>
    <xdr:sp macro="" textlink="">
      <xdr:nvSpPr>
        <xdr:cNvPr id="445" name="テキスト ボックス 444"/>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46" name="円/楕円 445"/>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90188</xdr:rowOff>
    </xdr:from>
    <xdr:ext cx="762000" cy="259045"/>
    <xdr:sp macro="" textlink="">
      <xdr:nvSpPr>
        <xdr:cNvPr id="447" name="テキスト ボックス 446"/>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2750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2750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2750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奈良県吉野町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27505"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27506"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27508"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227510"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227511"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27512"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227515"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227519"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227520"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227521"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227522"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227523"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227524"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227525"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27526"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227528"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21</xdr:row>
      <xdr:rowOff>0</xdr:rowOff>
    </xdr:from>
    <xdr:to>
      <xdr:col>5</xdr:col>
      <xdr:colOff>733425</xdr:colOff>
      <xdr:row>21</xdr:row>
      <xdr:rowOff>0</xdr:rowOff>
    </xdr:to>
    <xdr:cxnSp macro="">
      <xdr:nvCxnSpPr>
        <xdr:cNvPr id="227530" name="直線コネクタ 31"/>
        <xdr:cNvCxnSpPr>
          <a:cxnSpLocks noChangeShapeType="1"/>
        </xdr:cNvCxnSpPr>
      </xdr:nvCxnSpPr>
      <xdr:spPr bwMode="auto">
        <a:xfrm>
          <a:off x="2162175" y="36480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19</xdr:row>
      <xdr:rowOff>57150</xdr:rowOff>
    </xdr:from>
    <xdr:to>
      <xdr:col>5</xdr:col>
      <xdr:colOff>733425</xdr:colOff>
      <xdr:row>19</xdr:row>
      <xdr:rowOff>57150</xdr:rowOff>
    </xdr:to>
    <xdr:cxnSp macro="">
      <xdr:nvCxnSpPr>
        <xdr:cNvPr id="227532" name="直線コネクタ 33"/>
        <xdr:cNvCxnSpPr>
          <a:cxnSpLocks noChangeShapeType="1"/>
        </xdr:cNvCxnSpPr>
      </xdr:nvCxnSpPr>
      <xdr:spPr bwMode="auto">
        <a:xfrm>
          <a:off x="2162175" y="336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17</xdr:row>
      <xdr:rowOff>114300</xdr:rowOff>
    </xdr:from>
    <xdr:to>
      <xdr:col>5</xdr:col>
      <xdr:colOff>733425</xdr:colOff>
      <xdr:row>17</xdr:row>
      <xdr:rowOff>114300</xdr:rowOff>
    </xdr:to>
    <xdr:cxnSp macro="">
      <xdr:nvCxnSpPr>
        <xdr:cNvPr id="227534" name="直線コネクタ 35"/>
        <xdr:cNvCxnSpPr>
          <a:cxnSpLocks noChangeShapeType="1"/>
        </xdr:cNvCxnSpPr>
      </xdr:nvCxnSpPr>
      <xdr:spPr bwMode="auto">
        <a:xfrm>
          <a:off x="2162175" y="30765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227536" name="直線コネクタ 37"/>
        <xdr:cNvCxnSpPr>
          <a:cxnSpLocks noChangeShapeType="1"/>
        </xdr:cNvCxnSpPr>
      </xdr:nvCxnSpPr>
      <xdr:spPr bwMode="auto">
        <a:xfrm>
          <a:off x="2162175" y="2790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14</xdr:row>
      <xdr:rowOff>57150</xdr:rowOff>
    </xdr:from>
    <xdr:to>
      <xdr:col>5</xdr:col>
      <xdr:colOff>733425</xdr:colOff>
      <xdr:row>14</xdr:row>
      <xdr:rowOff>57150</xdr:rowOff>
    </xdr:to>
    <xdr:cxnSp macro="">
      <xdr:nvCxnSpPr>
        <xdr:cNvPr id="227538" name="直線コネクタ 39"/>
        <xdr:cNvCxnSpPr>
          <a:cxnSpLocks noChangeShapeType="1"/>
        </xdr:cNvCxnSpPr>
      </xdr:nvCxnSpPr>
      <xdr:spPr bwMode="auto">
        <a:xfrm>
          <a:off x="2162175" y="25050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12</xdr:row>
      <xdr:rowOff>114300</xdr:rowOff>
    </xdr:from>
    <xdr:to>
      <xdr:col>5</xdr:col>
      <xdr:colOff>733425</xdr:colOff>
      <xdr:row>12</xdr:row>
      <xdr:rowOff>114300</xdr:rowOff>
    </xdr:to>
    <xdr:cxnSp macro="">
      <xdr:nvCxnSpPr>
        <xdr:cNvPr id="227540" name="直線コネクタ 41"/>
        <xdr:cNvCxnSpPr>
          <a:cxnSpLocks noChangeShapeType="1"/>
        </xdr:cNvCxnSpPr>
      </xdr:nvCxnSpPr>
      <xdr:spPr bwMode="auto">
        <a:xfrm>
          <a:off x="2162175" y="221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11</xdr:row>
      <xdr:rowOff>0</xdr:rowOff>
    </xdr:from>
    <xdr:to>
      <xdr:col>5</xdr:col>
      <xdr:colOff>733425</xdr:colOff>
      <xdr:row>11</xdr:row>
      <xdr:rowOff>0</xdr:rowOff>
    </xdr:to>
    <xdr:cxnSp macro="">
      <xdr:nvCxnSpPr>
        <xdr:cNvPr id="227542" name="直線コネクタ 43"/>
        <xdr:cNvCxnSpPr>
          <a:cxnSpLocks noChangeShapeType="1"/>
        </xdr:cNvCxnSpPr>
      </xdr:nvCxnSpPr>
      <xdr:spPr bwMode="auto">
        <a:xfrm>
          <a:off x="2162175" y="19335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227544" name="直線コネクタ 45"/>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22754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9525</xdr:rowOff>
    </xdr:from>
    <xdr:to>
      <xdr:col>4</xdr:col>
      <xdr:colOff>1114425</xdr:colOff>
      <xdr:row>19</xdr:row>
      <xdr:rowOff>161925</xdr:rowOff>
    </xdr:to>
    <xdr:cxnSp macro="">
      <xdr:nvCxnSpPr>
        <xdr:cNvPr id="227547" name="直線コネクタ 48"/>
        <xdr:cNvCxnSpPr>
          <a:cxnSpLocks noChangeShapeType="1"/>
        </xdr:cNvCxnSpPr>
      </xdr:nvCxnSpPr>
      <xdr:spPr bwMode="auto">
        <a:xfrm flipV="1">
          <a:off x="5648325" y="2114550"/>
          <a:ext cx="0" cy="13525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161925</xdr:rowOff>
    </xdr:from>
    <xdr:to>
      <xdr:col>5</xdr:col>
      <xdr:colOff>76200</xdr:colOff>
      <xdr:row>19</xdr:row>
      <xdr:rowOff>161925</xdr:rowOff>
    </xdr:to>
    <xdr:cxnSp macro="">
      <xdr:nvCxnSpPr>
        <xdr:cNvPr id="227549" name="直線コネクタ 50"/>
        <xdr:cNvCxnSpPr>
          <a:cxnSpLocks noChangeShapeType="1"/>
        </xdr:cNvCxnSpPr>
      </xdr:nvCxnSpPr>
      <xdr:spPr bwMode="auto">
        <a:xfrm>
          <a:off x="5562600" y="3467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9525</xdr:rowOff>
    </xdr:from>
    <xdr:to>
      <xdr:col>5</xdr:col>
      <xdr:colOff>76200</xdr:colOff>
      <xdr:row>12</xdr:row>
      <xdr:rowOff>9525</xdr:rowOff>
    </xdr:to>
    <xdr:cxnSp macro="">
      <xdr:nvCxnSpPr>
        <xdr:cNvPr id="227551" name="直線コネクタ 52"/>
        <xdr:cNvCxnSpPr>
          <a:cxnSpLocks noChangeShapeType="1"/>
        </xdr:cNvCxnSpPr>
      </xdr:nvCxnSpPr>
      <xdr:spPr bwMode="auto">
        <a:xfrm>
          <a:off x="5562600" y="21145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14</xdr:row>
      <xdr:rowOff>47625</xdr:rowOff>
    </xdr:from>
    <xdr:to>
      <xdr:col>4</xdr:col>
      <xdr:colOff>1114425</xdr:colOff>
      <xdr:row>14</xdr:row>
      <xdr:rowOff>123825</xdr:rowOff>
    </xdr:to>
    <xdr:cxnSp macro="">
      <xdr:nvCxnSpPr>
        <xdr:cNvPr id="227552" name="直線コネクタ 53"/>
        <xdr:cNvCxnSpPr>
          <a:cxnSpLocks noChangeShapeType="1"/>
        </xdr:cNvCxnSpPr>
      </xdr:nvCxnSpPr>
      <xdr:spPr bwMode="auto">
        <a:xfrm flipV="1">
          <a:off x="5000625" y="2495550"/>
          <a:ext cx="647700"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104775</xdr:rowOff>
    </xdr:from>
    <xdr:to>
      <xdr:col>5</xdr:col>
      <xdr:colOff>38100</xdr:colOff>
      <xdr:row>17</xdr:row>
      <xdr:rowOff>28575</xdr:rowOff>
    </xdr:to>
    <xdr:sp macro="" textlink="">
      <xdr:nvSpPr>
        <xdr:cNvPr id="227554" name="フローチャート : 判断 55"/>
        <xdr:cNvSpPr>
          <a:spLocks noChangeArrowheads="1"/>
        </xdr:cNvSpPr>
      </xdr:nvSpPr>
      <xdr:spPr bwMode="auto">
        <a:xfrm>
          <a:off x="5600700" y="28956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14</xdr:row>
      <xdr:rowOff>123825</xdr:rowOff>
    </xdr:from>
    <xdr:to>
      <xdr:col>4</xdr:col>
      <xdr:colOff>466725</xdr:colOff>
      <xdr:row>14</xdr:row>
      <xdr:rowOff>133350</xdr:rowOff>
    </xdr:to>
    <xdr:cxnSp macro="">
      <xdr:nvCxnSpPr>
        <xdr:cNvPr id="227555" name="直線コネクタ 56"/>
        <xdr:cNvCxnSpPr>
          <a:cxnSpLocks noChangeShapeType="1"/>
        </xdr:cNvCxnSpPr>
      </xdr:nvCxnSpPr>
      <xdr:spPr bwMode="auto">
        <a:xfrm flipV="1">
          <a:off x="4305300" y="2571750"/>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142875</xdr:rowOff>
    </xdr:from>
    <xdr:to>
      <xdr:col>4</xdr:col>
      <xdr:colOff>523875</xdr:colOff>
      <xdr:row>17</xdr:row>
      <xdr:rowOff>66675</xdr:rowOff>
    </xdr:to>
    <xdr:sp macro="" textlink="">
      <xdr:nvSpPr>
        <xdr:cNvPr id="227556" name="フローチャート : 判断 57"/>
        <xdr:cNvSpPr>
          <a:spLocks noChangeArrowheads="1"/>
        </xdr:cNvSpPr>
      </xdr:nvSpPr>
      <xdr:spPr bwMode="auto">
        <a:xfrm>
          <a:off x="4953000" y="29337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209550</xdr:colOff>
      <xdr:row>14</xdr:row>
      <xdr:rowOff>133350</xdr:rowOff>
    </xdr:from>
    <xdr:to>
      <xdr:col>3</xdr:col>
      <xdr:colOff>904875</xdr:colOff>
      <xdr:row>15</xdr:row>
      <xdr:rowOff>47625</xdr:rowOff>
    </xdr:to>
    <xdr:cxnSp macro="">
      <xdr:nvCxnSpPr>
        <xdr:cNvPr id="227558" name="直線コネクタ 59"/>
        <xdr:cNvCxnSpPr>
          <a:cxnSpLocks noChangeShapeType="1"/>
        </xdr:cNvCxnSpPr>
      </xdr:nvCxnSpPr>
      <xdr:spPr bwMode="auto">
        <a:xfrm flipV="1">
          <a:off x="3609975" y="2581275"/>
          <a:ext cx="695325" cy="857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133350</xdr:rowOff>
    </xdr:from>
    <xdr:to>
      <xdr:col>3</xdr:col>
      <xdr:colOff>952500</xdr:colOff>
      <xdr:row>17</xdr:row>
      <xdr:rowOff>66675</xdr:rowOff>
    </xdr:to>
    <xdr:sp macro="" textlink="">
      <xdr:nvSpPr>
        <xdr:cNvPr id="227559" name="フローチャート : 判断 60"/>
        <xdr:cNvSpPr>
          <a:spLocks noChangeArrowheads="1"/>
        </xdr:cNvSpPr>
      </xdr:nvSpPr>
      <xdr:spPr bwMode="auto">
        <a:xfrm>
          <a:off x="4257675" y="29241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638175</xdr:colOff>
      <xdr:row>15</xdr:row>
      <xdr:rowOff>47625</xdr:rowOff>
    </xdr:from>
    <xdr:to>
      <xdr:col>3</xdr:col>
      <xdr:colOff>209550</xdr:colOff>
      <xdr:row>15</xdr:row>
      <xdr:rowOff>142875</xdr:rowOff>
    </xdr:to>
    <xdr:cxnSp macro="">
      <xdr:nvCxnSpPr>
        <xdr:cNvPr id="227561" name="直線コネクタ 62"/>
        <xdr:cNvCxnSpPr>
          <a:cxnSpLocks noChangeShapeType="1"/>
        </xdr:cNvCxnSpPr>
      </xdr:nvCxnSpPr>
      <xdr:spPr bwMode="auto">
        <a:xfrm flipV="1">
          <a:off x="2905125" y="2667000"/>
          <a:ext cx="704850" cy="952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16</xdr:row>
      <xdr:rowOff>133350</xdr:rowOff>
    </xdr:from>
    <xdr:to>
      <xdr:col>3</xdr:col>
      <xdr:colOff>257175</xdr:colOff>
      <xdr:row>17</xdr:row>
      <xdr:rowOff>66675</xdr:rowOff>
    </xdr:to>
    <xdr:sp macro="" textlink="">
      <xdr:nvSpPr>
        <xdr:cNvPr id="227562" name="フローチャート : 判断 63"/>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133350</xdr:rowOff>
    </xdr:from>
    <xdr:to>
      <xdr:col>2</xdr:col>
      <xdr:colOff>695325</xdr:colOff>
      <xdr:row>17</xdr:row>
      <xdr:rowOff>57150</xdr:rowOff>
    </xdr:to>
    <xdr:sp macro="" textlink="">
      <xdr:nvSpPr>
        <xdr:cNvPr id="227564" name="フローチャート : 判断 65"/>
        <xdr:cNvSpPr>
          <a:spLocks noChangeArrowheads="1"/>
        </xdr:cNvSpPr>
      </xdr:nvSpPr>
      <xdr:spPr bwMode="auto">
        <a:xfrm>
          <a:off x="2857500" y="29241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161925</xdr:rowOff>
    </xdr:from>
    <xdr:to>
      <xdr:col>5</xdr:col>
      <xdr:colOff>38100</xdr:colOff>
      <xdr:row>14</xdr:row>
      <xdr:rowOff>95250</xdr:rowOff>
    </xdr:to>
    <xdr:sp macro="" textlink="">
      <xdr:nvSpPr>
        <xdr:cNvPr id="227571" name="円/楕円 72"/>
        <xdr:cNvSpPr>
          <a:spLocks noChangeArrowheads="1"/>
        </xdr:cNvSpPr>
      </xdr:nvSpPr>
      <xdr:spPr bwMode="auto">
        <a:xfrm>
          <a:off x="5600700" y="24384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13</xdr:row>
      <xdr:rowOff>9298</xdr:rowOff>
    </xdr:from>
    <xdr:ext cx="762000" cy="259045"/>
    <xdr:sp macro="" textlink="">
      <xdr:nvSpPr>
        <xdr:cNvPr id="74" name="人口1人当たり決算額の推移該当値テキスト130"/>
        <xdr:cNvSpPr txBox="1"/>
      </xdr:nvSpPr>
      <xdr:spPr>
        <a:xfrm>
          <a:off x="5740400" y="228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181,759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76200</xdr:rowOff>
    </xdr:from>
    <xdr:to>
      <xdr:col>4</xdr:col>
      <xdr:colOff>523875</xdr:colOff>
      <xdr:row>15</xdr:row>
      <xdr:rowOff>9525</xdr:rowOff>
    </xdr:to>
    <xdr:sp macro="" textlink="">
      <xdr:nvSpPr>
        <xdr:cNvPr id="227573" name="円/楕円 74"/>
        <xdr:cNvSpPr>
          <a:spLocks noChangeArrowheads="1"/>
        </xdr:cNvSpPr>
      </xdr:nvSpPr>
      <xdr:spPr bwMode="auto">
        <a:xfrm>
          <a:off x="4953000" y="25241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13</xdr:row>
      <xdr:rowOff>17279</xdr:rowOff>
    </xdr:from>
    <xdr:ext cx="736600" cy="259045"/>
    <xdr:sp macro="" textlink="">
      <xdr:nvSpPr>
        <xdr:cNvPr id="76" name="テキスト ボックス 75"/>
        <xdr:cNvSpPr txBox="1"/>
      </xdr:nvSpPr>
      <xdr:spPr>
        <a:xfrm>
          <a:off x="4622800" y="229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172,921</a:t>
          </a:r>
          <a:endParaRPr kumimoji="1" lang="ja-JP" altLang="en-US" sz="1000" b="1">
            <a:solidFill>
              <a:srgbClr val="FF0000"/>
            </a:solidFill>
            <a:latin typeface="ＭＳ Ｐゴシック"/>
          </a:endParaRPr>
        </a:p>
      </xdr:txBody>
    </xdr:sp>
    <xdr:clientData/>
  </xdr:oneCellAnchor>
  <xdr:twoCellAnchor>
    <xdr:from>
      <xdr:col>3</xdr:col>
      <xdr:colOff>857250</xdr:colOff>
      <xdr:row>14</xdr:row>
      <xdr:rowOff>76200</xdr:rowOff>
    </xdr:from>
    <xdr:to>
      <xdr:col>3</xdr:col>
      <xdr:colOff>952500</xdr:colOff>
      <xdr:row>15</xdr:row>
      <xdr:rowOff>9525</xdr:rowOff>
    </xdr:to>
    <xdr:sp macro="" textlink="">
      <xdr:nvSpPr>
        <xdr:cNvPr id="227575" name="円/楕円 76"/>
        <xdr:cNvSpPr>
          <a:spLocks noChangeArrowheads="1"/>
        </xdr:cNvSpPr>
      </xdr:nvSpPr>
      <xdr:spPr bwMode="auto">
        <a:xfrm>
          <a:off x="4257675" y="25241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13</xdr:row>
      <xdr:rowOff>21261</xdr:rowOff>
    </xdr:from>
    <xdr:ext cx="762000" cy="259045"/>
    <xdr:sp macro="" textlink="">
      <xdr:nvSpPr>
        <xdr:cNvPr id="78" name="テキスト ボックス 77"/>
        <xdr:cNvSpPr txBox="1"/>
      </xdr:nvSpPr>
      <xdr:spPr>
        <a:xfrm>
          <a:off x="3924300" y="229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172,503</a:t>
          </a:r>
          <a:endParaRPr kumimoji="1" lang="ja-JP" altLang="en-US" sz="1000" b="1">
            <a:solidFill>
              <a:srgbClr val="FF0000"/>
            </a:solidFill>
            <a:latin typeface="ＭＳ Ｐゴシック"/>
          </a:endParaRPr>
        </a:p>
      </xdr:txBody>
    </xdr:sp>
    <xdr:clientData/>
  </xdr:oneCellAnchor>
  <xdr:twoCellAnchor>
    <xdr:from>
      <xdr:col>3</xdr:col>
      <xdr:colOff>152400</xdr:colOff>
      <xdr:row>14</xdr:row>
      <xdr:rowOff>171450</xdr:rowOff>
    </xdr:from>
    <xdr:to>
      <xdr:col>3</xdr:col>
      <xdr:colOff>257175</xdr:colOff>
      <xdr:row>15</xdr:row>
      <xdr:rowOff>95250</xdr:rowOff>
    </xdr:to>
    <xdr:sp macro="" textlink="">
      <xdr:nvSpPr>
        <xdr:cNvPr id="227577" name="円/楕円 78"/>
        <xdr:cNvSpPr>
          <a:spLocks noChangeArrowheads="1"/>
        </xdr:cNvSpPr>
      </xdr:nvSpPr>
      <xdr:spPr bwMode="auto">
        <a:xfrm>
          <a:off x="3552825" y="26193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13</xdr:row>
      <xdr:rowOff>109758</xdr:rowOff>
    </xdr:from>
    <xdr:ext cx="762000" cy="259045"/>
    <xdr:sp macro="" textlink="">
      <xdr:nvSpPr>
        <xdr:cNvPr id="80" name="テキスト ボックス 79"/>
        <xdr:cNvSpPr txBox="1"/>
      </xdr:nvSpPr>
      <xdr:spPr>
        <a:xfrm>
          <a:off x="3225800" y="238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85725</xdr:rowOff>
    </xdr:from>
    <xdr:to>
      <xdr:col>2</xdr:col>
      <xdr:colOff>695325</xdr:colOff>
      <xdr:row>16</xdr:row>
      <xdr:rowOff>19050</xdr:rowOff>
    </xdr:to>
    <xdr:sp macro="" textlink="">
      <xdr:nvSpPr>
        <xdr:cNvPr id="227579" name="円/楕円 80"/>
        <xdr:cNvSpPr>
          <a:spLocks noChangeArrowheads="1"/>
        </xdr:cNvSpPr>
      </xdr:nvSpPr>
      <xdr:spPr bwMode="auto">
        <a:xfrm>
          <a:off x="2857500" y="27051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14</xdr:row>
      <xdr:rowOff>28767</xdr:rowOff>
    </xdr:from>
    <xdr:ext cx="762000" cy="259045"/>
    <xdr:sp macro="" textlink="">
      <xdr:nvSpPr>
        <xdr:cNvPr id="82" name="テキスト ボックス 81"/>
        <xdr:cNvSpPr txBox="1"/>
      </xdr:nvSpPr>
      <xdr:spPr>
        <a:xfrm>
          <a:off x="2527300" y="24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227582" name="角丸四角形 83"/>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227586" name="直線コネクタ 87"/>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227587" name="直線コネクタ 88"/>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227588" name="直線コネクタ 89"/>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227589" name="直線コネクタ 90"/>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227590" name="直線コネクタ 91"/>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227591" name="円/楕円 92"/>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227592" name="フローチャート : 判断 93"/>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27593" name="正方形/長方形 94"/>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6" name="テキスト ボックス 95"/>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227595" name="直線コネクタ 96"/>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227596" name="直線コネクタ 97"/>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227598" name="直線コネクタ 99"/>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227600" name="直線コネクタ 101"/>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227602" name="直線コネクタ 103"/>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227604" name="直線コネクタ 105"/>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227606" name="直線コネクタ 107"/>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22760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247650</xdr:rowOff>
    </xdr:from>
    <xdr:to>
      <xdr:col>4</xdr:col>
      <xdr:colOff>1114425</xdr:colOff>
      <xdr:row>38</xdr:row>
      <xdr:rowOff>57150</xdr:rowOff>
    </xdr:to>
    <xdr:cxnSp macro="">
      <xdr:nvCxnSpPr>
        <xdr:cNvPr id="227609" name="直線コネクタ 110"/>
        <xdr:cNvCxnSpPr>
          <a:cxnSpLocks noChangeShapeType="1"/>
        </xdr:cNvCxnSpPr>
      </xdr:nvCxnSpPr>
      <xdr:spPr bwMode="auto">
        <a:xfrm flipV="1">
          <a:off x="5648325" y="6172200"/>
          <a:ext cx="0" cy="13525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57150</xdr:rowOff>
    </xdr:from>
    <xdr:to>
      <xdr:col>5</xdr:col>
      <xdr:colOff>76200</xdr:colOff>
      <xdr:row>38</xdr:row>
      <xdr:rowOff>57150</xdr:rowOff>
    </xdr:to>
    <xdr:cxnSp macro="">
      <xdr:nvCxnSpPr>
        <xdr:cNvPr id="227611" name="直線コネクタ 112"/>
        <xdr:cNvCxnSpPr>
          <a:cxnSpLocks noChangeShapeType="1"/>
        </xdr:cNvCxnSpPr>
      </xdr:nvCxnSpPr>
      <xdr:spPr bwMode="auto">
        <a:xfrm>
          <a:off x="5562600" y="75247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247650</xdr:rowOff>
    </xdr:from>
    <xdr:to>
      <xdr:col>5</xdr:col>
      <xdr:colOff>76200</xdr:colOff>
      <xdr:row>33</xdr:row>
      <xdr:rowOff>247650</xdr:rowOff>
    </xdr:to>
    <xdr:cxnSp macro="">
      <xdr:nvCxnSpPr>
        <xdr:cNvPr id="227613" name="直線コネクタ 114"/>
        <xdr:cNvCxnSpPr>
          <a:cxnSpLocks noChangeShapeType="1"/>
        </xdr:cNvCxnSpPr>
      </xdr:nvCxnSpPr>
      <xdr:spPr bwMode="auto">
        <a:xfrm>
          <a:off x="5562600" y="61722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36</xdr:row>
      <xdr:rowOff>38100</xdr:rowOff>
    </xdr:from>
    <xdr:to>
      <xdr:col>4</xdr:col>
      <xdr:colOff>1114425</xdr:colOff>
      <xdr:row>36</xdr:row>
      <xdr:rowOff>142875</xdr:rowOff>
    </xdr:to>
    <xdr:cxnSp macro="">
      <xdr:nvCxnSpPr>
        <xdr:cNvPr id="227614" name="直線コネクタ 115"/>
        <xdr:cNvCxnSpPr>
          <a:cxnSpLocks noChangeShapeType="1"/>
        </xdr:cNvCxnSpPr>
      </xdr:nvCxnSpPr>
      <xdr:spPr bwMode="auto">
        <a:xfrm>
          <a:off x="5000625" y="6991350"/>
          <a:ext cx="647700" cy="1047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19050</xdr:rowOff>
    </xdr:from>
    <xdr:to>
      <xdr:col>5</xdr:col>
      <xdr:colOff>38100</xdr:colOff>
      <xdr:row>36</xdr:row>
      <xdr:rowOff>123825</xdr:rowOff>
    </xdr:to>
    <xdr:sp macro="" textlink="">
      <xdr:nvSpPr>
        <xdr:cNvPr id="227616" name="フローチャート : 判断 117"/>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38100</xdr:rowOff>
    </xdr:from>
    <xdr:to>
      <xdr:col>4</xdr:col>
      <xdr:colOff>466725</xdr:colOff>
      <xdr:row>36</xdr:row>
      <xdr:rowOff>57150</xdr:rowOff>
    </xdr:to>
    <xdr:cxnSp macro="">
      <xdr:nvCxnSpPr>
        <xdr:cNvPr id="227617" name="直線コネクタ 118"/>
        <xdr:cNvCxnSpPr>
          <a:cxnSpLocks noChangeShapeType="1"/>
        </xdr:cNvCxnSpPr>
      </xdr:nvCxnSpPr>
      <xdr:spPr bwMode="auto">
        <a:xfrm flipV="1">
          <a:off x="4305300" y="699135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295275</xdr:rowOff>
    </xdr:from>
    <xdr:to>
      <xdr:col>4</xdr:col>
      <xdr:colOff>523875</xdr:colOff>
      <xdr:row>36</xdr:row>
      <xdr:rowOff>57150</xdr:rowOff>
    </xdr:to>
    <xdr:sp macro="" textlink="">
      <xdr:nvSpPr>
        <xdr:cNvPr id="227618" name="フローチャート : 判断 119"/>
        <xdr:cNvSpPr>
          <a:spLocks noChangeArrowheads="1"/>
        </xdr:cNvSpPr>
      </xdr:nvSpPr>
      <xdr:spPr bwMode="auto">
        <a:xfrm>
          <a:off x="4953000" y="6905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304800</xdr:rowOff>
    </xdr:from>
    <xdr:to>
      <xdr:col>3</xdr:col>
      <xdr:colOff>904875</xdr:colOff>
      <xdr:row>36</xdr:row>
      <xdr:rowOff>57150</xdr:rowOff>
    </xdr:to>
    <xdr:cxnSp macro="">
      <xdr:nvCxnSpPr>
        <xdr:cNvPr id="227620" name="直線コネクタ 121"/>
        <xdr:cNvCxnSpPr>
          <a:cxnSpLocks noChangeShapeType="1"/>
        </xdr:cNvCxnSpPr>
      </xdr:nvCxnSpPr>
      <xdr:spPr bwMode="auto">
        <a:xfrm>
          <a:off x="3609975" y="6915150"/>
          <a:ext cx="695325" cy="952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247650</xdr:rowOff>
    </xdr:from>
    <xdr:to>
      <xdr:col>3</xdr:col>
      <xdr:colOff>952500</xdr:colOff>
      <xdr:row>36</xdr:row>
      <xdr:rowOff>9525</xdr:rowOff>
    </xdr:to>
    <xdr:sp macro="" textlink="">
      <xdr:nvSpPr>
        <xdr:cNvPr id="227621" name="フローチャート : 判断 122"/>
        <xdr:cNvSpPr>
          <a:spLocks noChangeArrowheads="1"/>
        </xdr:cNvSpPr>
      </xdr:nvSpPr>
      <xdr:spPr bwMode="auto">
        <a:xfrm>
          <a:off x="4257675" y="68580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161925</xdr:rowOff>
    </xdr:from>
    <xdr:to>
      <xdr:col>3</xdr:col>
      <xdr:colOff>209550</xdr:colOff>
      <xdr:row>35</xdr:row>
      <xdr:rowOff>304800</xdr:rowOff>
    </xdr:to>
    <xdr:cxnSp macro="">
      <xdr:nvCxnSpPr>
        <xdr:cNvPr id="227623" name="直線コネクタ 124"/>
        <xdr:cNvCxnSpPr>
          <a:cxnSpLocks noChangeShapeType="1"/>
        </xdr:cNvCxnSpPr>
      </xdr:nvCxnSpPr>
      <xdr:spPr bwMode="auto">
        <a:xfrm>
          <a:off x="2905125" y="6772275"/>
          <a:ext cx="704850" cy="1428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180975</xdr:rowOff>
    </xdr:from>
    <xdr:to>
      <xdr:col>3</xdr:col>
      <xdr:colOff>257175</xdr:colOff>
      <xdr:row>35</xdr:row>
      <xdr:rowOff>285750</xdr:rowOff>
    </xdr:to>
    <xdr:sp macro="" textlink="">
      <xdr:nvSpPr>
        <xdr:cNvPr id="227624" name="フローチャート : 判断 125"/>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161925</xdr:rowOff>
    </xdr:from>
    <xdr:to>
      <xdr:col>2</xdr:col>
      <xdr:colOff>695325</xdr:colOff>
      <xdr:row>35</xdr:row>
      <xdr:rowOff>266700</xdr:rowOff>
    </xdr:to>
    <xdr:sp macro="" textlink="">
      <xdr:nvSpPr>
        <xdr:cNvPr id="227626" name="フローチャート : 判断 127"/>
        <xdr:cNvSpPr>
          <a:spLocks noChangeArrowheads="1"/>
        </xdr:cNvSpPr>
      </xdr:nvSpPr>
      <xdr:spPr bwMode="auto">
        <a:xfrm>
          <a:off x="2857500" y="67722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85725</xdr:rowOff>
    </xdr:from>
    <xdr:to>
      <xdr:col>5</xdr:col>
      <xdr:colOff>38100</xdr:colOff>
      <xdr:row>37</xdr:row>
      <xdr:rowOff>19050</xdr:rowOff>
    </xdr:to>
    <xdr:sp macro="" textlink="">
      <xdr:nvSpPr>
        <xdr:cNvPr id="227633" name="円/楕円 134"/>
        <xdr:cNvSpPr>
          <a:spLocks noChangeArrowheads="1"/>
        </xdr:cNvSpPr>
      </xdr:nvSpPr>
      <xdr:spPr bwMode="auto">
        <a:xfrm>
          <a:off x="5600700" y="70389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36</xdr:row>
      <xdr:rowOff>61536</xdr:rowOff>
    </xdr:from>
    <xdr:ext cx="762000" cy="259045"/>
    <xdr:sp macro="" textlink="">
      <xdr:nvSpPr>
        <xdr:cNvPr id="136" name="人口1人当たり決算額の推移該当値テキスト445"/>
        <xdr:cNvSpPr txBox="1"/>
      </xdr:nvSpPr>
      <xdr:spPr>
        <a:xfrm>
          <a:off x="5740400" y="70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333375</xdr:rowOff>
    </xdr:from>
    <xdr:to>
      <xdr:col>4</xdr:col>
      <xdr:colOff>523875</xdr:colOff>
      <xdr:row>36</xdr:row>
      <xdr:rowOff>85725</xdr:rowOff>
    </xdr:to>
    <xdr:sp macro="" textlink="">
      <xdr:nvSpPr>
        <xdr:cNvPr id="227635" name="円/楕円 136"/>
        <xdr:cNvSpPr>
          <a:spLocks noChangeArrowheads="1"/>
        </xdr:cNvSpPr>
      </xdr:nvSpPr>
      <xdr:spPr bwMode="auto">
        <a:xfrm>
          <a:off x="4953000" y="6943725"/>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73785</xdr:rowOff>
    </xdr:from>
    <xdr:ext cx="736600" cy="259045"/>
    <xdr:sp macro="" textlink="">
      <xdr:nvSpPr>
        <xdr:cNvPr id="138" name="テキスト ボックス 137"/>
        <xdr:cNvSpPr txBox="1"/>
      </xdr:nvSpPr>
      <xdr:spPr>
        <a:xfrm>
          <a:off x="4622800" y="70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9525</xdr:rowOff>
    </xdr:from>
    <xdr:to>
      <xdr:col>3</xdr:col>
      <xdr:colOff>952500</xdr:colOff>
      <xdr:row>36</xdr:row>
      <xdr:rowOff>104775</xdr:rowOff>
    </xdr:to>
    <xdr:sp macro="" textlink="">
      <xdr:nvSpPr>
        <xdr:cNvPr id="227637" name="円/楕円 138"/>
        <xdr:cNvSpPr>
          <a:spLocks noChangeArrowheads="1"/>
        </xdr:cNvSpPr>
      </xdr:nvSpPr>
      <xdr:spPr bwMode="auto">
        <a:xfrm>
          <a:off x="4257675" y="69627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36</xdr:row>
      <xdr:rowOff>93787</xdr:rowOff>
    </xdr:from>
    <xdr:ext cx="762000" cy="259045"/>
    <xdr:sp macro="" textlink="">
      <xdr:nvSpPr>
        <xdr:cNvPr id="140" name="テキスト ボックス 139"/>
        <xdr:cNvSpPr txBox="1"/>
      </xdr:nvSpPr>
      <xdr:spPr>
        <a:xfrm>
          <a:off x="3924300" y="70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257175</xdr:rowOff>
    </xdr:from>
    <xdr:to>
      <xdr:col>3</xdr:col>
      <xdr:colOff>257175</xdr:colOff>
      <xdr:row>36</xdr:row>
      <xdr:rowOff>9525</xdr:rowOff>
    </xdr:to>
    <xdr:sp macro="" textlink="">
      <xdr:nvSpPr>
        <xdr:cNvPr id="227639" name="円/楕円 140"/>
        <xdr:cNvSpPr>
          <a:spLocks noChangeArrowheads="1"/>
        </xdr:cNvSpPr>
      </xdr:nvSpPr>
      <xdr:spPr bwMode="auto">
        <a:xfrm>
          <a:off x="3552825" y="68675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339476</xdr:rowOff>
    </xdr:from>
    <xdr:ext cx="762000" cy="259045"/>
    <xdr:sp macro="" textlink="">
      <xdr:nvSpPr>
        <xdr:cNvPr id="142" name="テキスト ボックス 141"/>
        <xdr:cNvSpPr txBox="1"/>
      </xdr:nvSpPr>
      <xdr:spPr>
        <a:xfrm>
          <a:off x="3225800" y="694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104775</xdr:rowOff>
    </xdr:from>
    <xdr:to>
      <xdr:col>2</xdr:col>
      <xdr:colOff>695325</xdr:colOff>
      <xdr:row>35</xdr:row>
      <xdr:rowOff>209550</xdr:rowOff>
    </xdr:to>
    <xdr:sp macro="" textlink="">
      <xdr:nvSpPr>
        <xdr:cNvPr id="227641" name="円/楕円 142"/>
        <xdr:cNvSpPr>
          <a:spLocks noChangeArrowheads="1"/>
        </xdr:cNvSpPr>
      </xdr:nvSpPr>
      <xdr:spPr bwMode="auto">
        <a:xfrm>
          <a:off x="2857500" y="67151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219886</xdr:rowOff>
    </xdr:from>
    <xdr:ext cx="762000" cy="259045"/>
    <xdr:sp macro="" textlink="">
      <xdr:nvSpPr>
        <xdr:cNvPr id="144" name="テキスト ボックス 143"/>
        <xdr:cNvSpPr txBox="1"/>
      </xdr:nvSpPr>
      <xdr:spPr>
        <a:xfrm>
          <a:off x="2527300" y="648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6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60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60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60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60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60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61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年度は、標財規模の</a:t>
          </a:r>
          <a:r>
            <a:rPr lang="en-US" altLang="ja-JP" sz="1100" b="0" i="0" baseline="0">
              <a:solidFill>
                <a:schemeClr val="dk1"/>
              </a:solidFill>
              <a:effectLst/>
              <a:latin typeface="+mn-lt"/>
              <a:ea typeface="+mn-ea"/>
              <a:cs typeface="+mn-cs"/>
            </a:rPr>
            <a:t>10.22</a:t>
          </a:r>
          <a:r>
            <a:rPr lang="ja-JP" altLang="ja-JP" sz="1100" b="0" i="0" baseline="0">
              <a:solidFill>
                <a:schemeClr val="dk1"/>
              </a:solidFill>
              <a:effectLst/>
              <a:latin typeface="+mn-lt"/>
              <a:ea typeface="+mn-ea"/>
              <a:cs typeface="+mn-cs"/>
            </a:rPr>
            <a:t>％であったが、平成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年度末においては、</a:t>
          </a:r>
          <a:r>
            <a:rPr lang="en-US" altLang="ja-JP" sz="1100" b="0" i="0" baseline="0">
              <a:solidFill>
                <a:schemeClr val="dk1"/>
              </a:solidFill>
              <a:effectLst/>
              <a:latin typeface="+mn-lt"/>
              <a:ea typeface="+mn-ea"/>
              <a:cs typeface="+mn-cs"/>
            </a:rPr>
            <a:t>21.35</a:t>
          </a:r>
          <a:r>
            <a:rPr lang="ja-JP" altLang="ja-JP" sz="1100" b="0" i="0" baseline="0">
              <a:solidFill>
                <a:schemeClr val="dk1"/>
              </a:solidFill>
              <a:effectLst/>
              <a:latin typeface="+mn-lt"/>
              <a:ea typeface="+mn-ea"/>
              <a:cs typeface="+mn-cs"/>
            </a:rPr>
            <a:t>％となった。今後、更に厳しい財政運営を強いられるが可能な限り積立を行っていく。</a:t>
          </a:r>
          <a:endParaRPr lang="ja-JP" altLang="ja-JP" sz="1400">
            <a:effectLst/>
          </a:endParaRPr>
        </a:p>
        <a:p>
          <a:pPr rtl="0"/>
          <a:r>
            <a:rPr lang="ja-JP" altLang="ja-JP" sz="1100" b="0" i="0" baseline="0">
              <a:solidFill>
                <a:schemeClr val="dk1"/>
              </a:solidFill>
              <a:effectLst/>
              <a:latin typeface="+mn-lt"/>
              <a:ea typeface="+mn-ea"/>
              <a:cs typeface="+mn-cs"/>
            </a:rPr>
            <a:t>　実質収支については、平成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8.28%</a:t>
          </a:r>
          <a:r>
            <a:rPr lang="ja-JP" altLang="ja-JP" sz="1100" b="0" i="0" baseline="0">
              <a:solidFill>
                <a:schemeClr val="dk1"/>
              </a:solidFill>
              <a:effectLst/>
              <a:latin typeface="+mn-lt"/>
              <a:ea typeface="+mn-ea"/>
              <a:cs typeface="+mn-cs"/>
            </a:rPr>
            <a:t>となっている。今後、事務事業評価制度を活用し、各事業の決算についての分析を行い改善を図っていく。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8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88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年度以降、連結実質赤字比率については、全ての会計において黒字である。　しかし、病院事業会計・下水道事業会計には、赤字補てん財源として一般会計から基準外繰出を行っているのが現状である。</a:t>
          </a:r>
          <a:endParaRPr lang="ja-JP" altLang="ja-JP" sz="1400">
            <a:effectLst/>
          </a:endParaRPr>
        </a:p>
        <a:p>
          <a:pPr algn="l" rtl="1"/>
          <a:r>
            <a:rPr lang="ja-JP" altLang="ja-JP" sz="1100" b="0" i="0" baseline="0">
              <a:solidFill>
                <a:schemeClr val="dk1"/>
              </a:solidFill>
              <a:effectLst/>
              <a:latin typeface="+mn-lt"/>
              <a:ea typeface="+mn-ea"/>
              <a:cs typeface="+mn-cs"/>
            </a:rPr>
            <a:t>　また、水道事業・簡易水道事業についても、人口減少・節水型家電製品の普及により収入の減少が著しい状況である。　</a:t>
          </a:r>
          <a:endParaRPr lang="ja-JP" altLang="ja-JP" sz="1400">
            <a:effectLst/>
          </a:endParaRPr>
        </a:p>
        <a:p>
          <a:pPr algn="l" rtl="1"/>
          <a:r>
            <a:rPr lang="ja-JP" altLang="ja-JP" sz="1100" b="0" i="0" baseline="0">
              <a:solidFill>
                <a:schemeClr val="dk1"/>
              </a:solidFill>
              <a:effectLst/>
              <a:latin typeface="+mn-lt"/>
              <a:ea typeface="+mn-ea"/>
              <a:cs typeface="+mn-cs"/>
            </a:rPr>
            <a:t>　一般会計としては、経営基盤の不安定な会計については、経営の安定化、基盤の強化を図るため特別会計の特定財源で補えない部分については、一般会計が支援していく方針である。</a:t>
          </a:r>
          <a:endParaRPr lang="ja-JP" altLang="ja-JP" sz="1400">
            <a:effectLst/>
          </a:endParaRPr>
        </a:p>
        <a:p>
          <a:pPr algn="l" rtl="1"/>
          <a:r>
            <a:rPr lang="ja-JP" altLang="ja-JP" sz="1100" b="0" i="0" baseline="0">
              <a:solidFill>
                <a:schemeClr val="dk1"/>
              </a:solidFill>
              <a:effectLst/>
              <a:latin typeface="+mn-lt"/>
              <a:ea typeface="+mn-ea"/>
              <a:cs typeface="+mn-cs"/>
            </a:rPr>
            <a:t>　しかしながら、今後の財政運営を展望したとき、普通交付税を含めた一般財源の確保が厳しい状況になる見込みであり、各特別会計の基盤安定としての財源を確保するため、財政調整基金等各種基金の運用による財政運営を求められるため注視していく必要がある。</a:t>
          </a:r>
        </a:p>
        <a:p>
          <a:pPr algn="l"/>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89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89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89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89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89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90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90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90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90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90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87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87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87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87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87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88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88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88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88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88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88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88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88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・一般会計が負担すべき元利償還金について</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年度をピークに順調に減少しており平成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年度までは減少を続ける。しかし、平成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多額の起債発行予定があり、それらの償還が平成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年度から始まるため平成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年度にピークを迎える。</a:t>
          </a:r>
          <a:endParaRPr lang="ja-JP" altLang="ja-JP" sz="1400">
            <a:effectLst/>
          </a:endParaRPr>
        </a:p>
        <a:p>
          <a:pPr rtl="0"/>
          <a:r>
            <a:rPr lang="ja-JP" altLang="ja-JP" sz="1100" b="0" i="0" baseline="0">
              <a:solidFill>
                <a:schemeClr val="dk1"/>
              </a:solidFill>
              <a:effectLst/>
              <a:latin typeface="+mn-lt"/>
              <a:ea typeface="+mn-ea"/>
              <a:cs typeface="+mn-cs"/>
            </a:rPr>
            <a:t>・参入公債費等について</a:t>
          </a:r>
          <a:endParaRPr lang="ja-JP" altLang="ja-JP" sz="1400">
            <a:effectLst/>
          </a:endParaRPr>
        </a:p>
        <a:p>
          <a:pPr rtl="0"/>
          <a:r>
            <a:rPr lang="ja-JP" altLang="ja-JP" sz="1100" b="0" i="0" baseline="0">
              <a:solidFill>
                <a:schemeClr val="dk1"/>
              </a:solidFill>
              <a:effectLst/>
              <a:latin typeface="+mn-lt"/>
              <a:ea typeface="+mn-ea"/>
              <a:cs typeface="+mn-cs"/>
            </a:rPr>
            <a:t>　本町の公債費は、一般会計が負担すべき元利償還金に対し、約</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％が交付税参入されており、平成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年度末起債残高の約</a:t>
          </a:r>
          <a:r>
            <a:rPr lang="en-US" altLang="ja-JP" sz="1100" b="0" i="0" baseline="0">
              <a:solidFill>
                <a:schemeClr val="dk1"/>
              </a:solidFill>
              <a:effectLst/>
              <a:latin typeface="+mn-lt"/>
              <a:ea typeface="+mn-ea"/>
              <a:cs typeface="+mn-cs"/>
            </a:rPr>
            <a:t>84</a:t>
          </a:r>
          <a:r>
            <a:rPr lang="ja-JP" altLang="ja-JP" sz="1100" b="0" i="0" baseline="0">
              <a:solidFill>
                <a:schemeClr val="dk1"/>
              </a:solidFill>
              <a:effectLst/>
              <a:latin typeface="+mn-lt"/>
              <a:ea typeface="+mn-ea"/>
              <a:cs typeface="+mn-cs"/>
            </a:rPr>
            <a:t>％が交付税参入率の高い臨財債・過疎債・辺地債である。</a:t>
          </a:r>
          <a:endParaRPr lang="ja-JP" altLang="ja-JP" sz="1400">
            <a:effectLst/>
          </a:endParaRPr>
        </a:p>
        <a:p>
          <a:pPr rtl="0"/>
          <a:r>
            <a:rPr lang="ja-JP" altLang="ja-JP" sz="1100" b="0" i="0" baseline="0">
              <a:solidFill>
                <a:schemeClr val="dk1"/>
              </a:solidFill>
              <a:effectLst/>
              <a:latin typeface="+mn-lt"/>
              <a:ea typeface="+mn-ea"/>
              <a:cs typeface="+mn-cs"/>
            </a:rPr>
            <a:t>　旧年度に借入れた、交付税参入の無い起債償還が順次終了してきていることからも、今後は、更に交付税に参入される割合が増える見込みである。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90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900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901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901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901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901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01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901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901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901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901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901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902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902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902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902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・一般会計が将来負担すべき実質的負担額について</a:t>
          </a:r>
          <a:endParaRPr lang="ja-JP" altLang="ja-JP">
            <a:effectLst/>
          </a:endParaRPr>
        </a:p>
        <a:p>
          <a:pPr rtl="0"/>
          <a:r>
            <a:rPr lang="ja-JP" altLang="ja-JP" sz="1100" b="0" i="0" baseline="0">
              <a:solidFill>
                <a:schemeClr val="dk1"/>
              </a:solidFill>
              <a:effectLst/>
              <a:latin typeface="+mn-lt"/>
              <a:ea typeface="+mn-ea"/>
              <a:cs typeface="+mn-cs"/>
            </a:rPr>
            <a:t>　一般会計においては、平成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年度にプライマリーバランスを崩した町債発行予定がある。また、簡水会計においても平成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年度から４か年で大規模な施設整備を行っており、比率の上昇が予測される。</a:t>
          </a:r>
          <a:endParaRPr lang="ja-JP" altLang="ja-JP">
            <a:effectLst/>
          </a:endParaRPr>
        </a:p>
        <a:p>
          <a:pPr rtl="0"/>
          <a:r>
            <a:rPr lang="ja-JP" altLang="ja-JP" sz="1100" b="0" i="0" baseline="0">
              <a:solidFill>
                <a:schemeClr val="dk1"/>
              </a:solidFill>
              <a:effectLst/>
              <a:latin typeface="+mn-lt"/>
              <a:ea typeface="+mn-ea"/>
              <a:cs typeface="+mn-cs"/>
            </a:rPr>
            <a:t>・充当可能な特定財源等について</a:t>
          </a:r>
          <a:endParaRPr lang="ja-JP" altLang="ja-JP">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年度については、充当可能基金が</a:t>
          </a:r>
          <a:r>
            <a:rPr lang="en-US" altLang="ja-JP" sz="1100" b="0" i="0" baseline="0">
              <a:solidFill>
                <a:schemeClr val="dk1"/>
              </a:solidFill>
              <a:effectLst/>
              <a:latin typeface="+mn-lt"/>
              <a:ea typeface="+mn-ea"/>
              <a:cs typeface="+mn-cs"/>
            </a:rPr>
            <a:t>123</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ことに加え、</a:t>
          </a:r>
          <a:r>
            <a:rPr lang="ja-JP" altLang="ja-JP" sz="1100" b="0" i="0" baseline="0">
              <a:solidFill>
                <a:schemeClr val="dk1"/>
              </a:solidFill>
              <a:effectLst/>
              <a:latin typeface="+mn-lt"/>
              <a:ea typeface="+mn-ea"/>
              <a:cs typeface="+mn-cs"/>
            </a:rPr>
            <a:t>将来負担額が平成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年度以降、増加することが見込まれていることから、可能な限り財政調整基金等に積立を行い、比率の上昇を抑制していく。</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5742299</v>
      </c>
      <c r="BO4" s="349"/>
      <c r="BP4" s="349"/>
      <c r="BQ4" s="349"/>
      <c r="BR4" s="349"/>
      <c r="BS4" s="349"/>
      <c r="BT4" s="349"/>
      <c r="BU4" s="350"/>
      <c r="BV4" s="348">
        <v>5741400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8.3000000000000007</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5394412</v>
      </c>
      <c r="BO5" s="417"/>
      <c r="BP5" s="417"/>
      <c r="BQ5" s="417"/>
      <c r="BR5" s="417"/>
      <c r="BS5" s="417"/>
      <c r="BT5" s="417"/>
      <c r="BU5" s="418"/>
      <c r="BV5" s="416">
        <v>5363059</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98.2</v>
      </c>
      <c r="CU5" s="383"/>
      <c r="CV5" s="383"/>
      <c r="CW5" s="383"/>
      <c r="CX5" s="383"/>
      <c r="CY5" s="383"/>
      <c r="CZ5" s="383"/>
      <c r="DA5" s="384"/>
      <c r="DB5" s="382">
        <v>97</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347887</v>
      </c>
      <c r="BO6" s="417"/>
      <c r="BP6" s="417"/>
      <c r="BQ6" s="417"/>
      <c r="BR6" s="417"/>
      <c r="BS6" s="417"/>
      <c r="BT6" s="417"/>
      <c r="BU6" s="418"/>
      <c r="BV6" s="416">
        <v>378341</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5">
        <v>104</v>
      </c>
      <c r="CU6" s="426"/>
      <c r="CV6" s="426"/>
      <c r="CW6" s="426"/>
      <c r="CX6" s="426"/>
      <c r="CY6" s="426"/>
      <c r="CZ6" s="426"/>
      <c r="DA6" s="427"/>
      <c r="DB6" s="425">
        <v>103.1</v>
      </c>
      <c r="DC6" s="426"/>
      <c r="DD6" s="426"/>
      <c r="DE6" s="426"/>
      <c r="DF6" s="426"/>
      <c r="DG6" s="426"/>
      <c r="DH6" s="426"/>
      <c r="DI6" s="427"/>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76249</v>
      </c>
      <c r="BO7" s="417"/>
      <c r="BP7" s="417"/>
      <c r="BQ7" s="417"/>
      <c r="BR7" s="417"/>
      <c r="BS7" s="417"/>
      <c r="BT7" s="417"/>
      <c r="BU7" s="418"/>
      <c r="BV7" s="416">
        <v>163171</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3278876</v>
      </c>
      <c r="CU7" s="417"/>
      <c r="CV7" s="417"/>
      <c r="CW7" s="417"/>
      <c r="CX7" s="417"/>
      <c r="CY7" s="417"/>
      <c r="CZ7" s="417"/>
      <c r="DA7" s="418"/>
      <c r="DB7" s="416">
        <v>3332794</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271638</v>
      </c>
      <c r="BO8" s="417"/>
      <c r="BP8" s="417"/>
      <c r="BQ8" s="417"/>
      <c r="BR8" s="417"/>
      <c r="BS8" s="417"/>
      <c r="BT8" s="417"/>
      <c r="BU8" s="418"/>
      <c r="BV8" s="416">
        <v>215170</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2">
        <v>0.25</v>
      </c>
      <c r="CU8" s="423"/>
      <c r="CV8" s="423"/>
      <c r="CW8" s="423"/>
      <c r="CX8" s="423"/>
      <c r="CY8" s="423"/>
      <c r="CZ8" s="423"/>
      <c r="DA8" s="424"/>
      <c r="DB8" s="422">
        <v>0.25</v>
      </c>
      <c r="DC8" s="423"/>
      <c r="DD8" s="423"/>
      <c r="DE8" s="423"/>
      <c r="DF8" s="423"/>
      <c r="DG8" s="423"/>
      <c r="DH8" s="423"/>
      <c r="DI8" s="424"/>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8642</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56468</v>
      </c>
      <c r="BO9" s="417"/>
      <c r="BP9" s="417"/>
      <c r="BQ9" s="417"/>
      <c r="BR9" s="417"/>
      <c r="BS9" s="417"/>
      <c r="BT9" s="417"/>
      <c r="BU9" s="418"/>
      <c r="BV9" s="416">
        <v>-164247</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14.1</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09"/>
      <c r="N10" s="409"/>
      <c r="O10" s="409"/>
      <c r="P10" s="409"/>
      <c r="Q10" s="410"/>
      <c r="R10" s="436">
        <v>9984</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7663</v>
      </c>
      <c r="BO10" s="417"/>
      <c r="BP10" s="417"/>
      <c r="BQ10" s="417"/>
      <c r="BR10" s="417"/>
      <c r="BS10" s="417"/>
      <c r="BT10" s="417"/>
      <c r="BU10" s="418"/>
      <c r="BV10" s="416">
        <v>36602</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111</v>
      </c>
      <c r="AV11" s="412"/>
      <c r="AW11" s="412"/>
      <c r="AX11" s="412"/>
      <c r="AY11" s="413" t="s">
        <v>112</v>
      </c>
      <c r="AZ11" s="414"/>
      <c r="BA11" s="414"/>
      <c r="BB11" s="414"/>
      <c r="BC11" s="414"/>
      <c r="BD11" s="414"/>
      <c r="BE11" s="414"/>
      <c r="BF11" s="414"/>
      <c r="BG11" s="414"/>
      <c r="BH11" s="414"/>
      <c r="BI11" s="414"/>
      <c r="BJ11" s="414"/>
      <c r="BK11" s="414"/>
      <c r="BL11" s="414"/>
      <c r="BM11" s="415"/>
      <c r="BN11" s="416">
        <v>8279</v>
      </c>
      <c r="BO11" s="417"/>
      <c r="BP11" s="417"/>
      <c r="BQ11" s="417"/>
      <c r="BR11" s="417"/>
      <c r="BS11" s="417"/>
      <c r="BT11" s="417"/>
      <c r="BU11" s="418"/>
      <c r="BV11" s="416">
        <v>17370</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2" t="s">
        <v>114</v>
      </c>
      <c r="CU11" s="423"/>
      <c r="CV11" s="423"/>
      <c r="CW11" s="423"/>
      <c r="CX11" s="423"/>
      <c r="CY11" s="423"/>
      <c r="CZ11" s="423"/>
      <c r="DA11" s="424"/>
      <c r="DB11" s="422" t="s">
        <v>114</v>
      </c>
      <c r="DC11" s="423"/>
      <c r="DD11" s="423"/>
      <c r="DE11" s="423"/>
      <c r="DF11" s="423"/>
      <c r="DG11" s="423"/>
      <c r="DH11" s="423"/>
      <c r="DI11" s="424"/>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8152</v>
      </c>
      <c r="S12" s="458"/>
      <c r="T12" s="458"/>
      <c r="U12" s="458"/>
      <c r="V12" s="459"/>
      <c r="W12" s="460" t="s">
        <v>1</v>
      </c>
      <c r="X12" s="412"/>
      <c r="Y12" s="412"/>
      <c r="Z12" s="412"/>
      <c r="AA12" s="412"/>
      <c r="AB12" s="461"/>
      <c r="AC12" s="411" t="s">
        <v>117</v>
      </c>
      <c r="AD12" s="412"/>
      <c r="AE12" s="412"/>
      <c r="AF12" s="412"/>
      <c r="AG12" s="461"/>
      <c r="AH12" s="411" t="s">
        <v>118</v>
      </c>
      <c r="AI12" s="412"/>
      <c r="AJ12" s="412"/>
      <c r="AK12" s="412"/>
      <c r="AL12" s="462"/>
      <c r="AM12" s="408" t="s">
        <v>119</v>
      </c>
      <c r="AN12" s="409"/>
      <c r="AO12" s="409"/>
      <c r="AP12" s="409"/>
      <c r="AQ12" s="409"/>
      <c r="AR12" s="409"/>
      <c r="AS12" s="409"/>
      <c r="AT12" s="410"/>
      <c r="AU12" s="411" t="s">
        <v>120</v>
      </c>
      <c r="AV12" s="412"/>
      <c r="AW12" s="412"/>
      <c r="AX12" s="412"/>
      <c r="AY12" s="413" t="s">
        <v>121</v>
      </c>
      <c r="AZ12" s="414"/>
      <c r="BA12" s="414"/>
      <c r="BB12" s="414"/>
      <c r="BC12" s="414"/>
      <c r="BD12" s="414"/>
      <c r="BE12" s="414"/>
      <c r="BF12" s="414"/>
      <c r="BG12" s="414"/>
      <c r="BH12" s="414"/>
      <c r="BI12" s="414"/>
      <c r="BJ12" s="414"/>
      <c r="BK12" s="414"/>
      <c r="BL12" s="414"/>
      <c r="BM12" s="415"/>
      <c r="BN12" s="416" t="s">
        <v>122</v>
      </c>
      <c r="BO12" s="417"/>
      <c r="BP12" s="417"/>
      <c r="BQ12" s="417"/>
      <c r="BR12" s="417"/>
      <c r="BS12" s="417"/>
      <c r="BT12" s="417"/>
      <c r="BU12" s="418"/>
      <c r="BV12" s="416" t="s">
        <v>122</v>
      </c>
      <c r="BW12" s="417"/>
      <c r="BX12" s="417"/>
      <c r="BY12" s="417"/>
      <c r="BZ12" s="417"/>
      <c r="CA12" s="417"/>
      <c r="CB12" s="417"/>
      <c r="CC12" s="418"/>
      <c r="CD12" s="419" t="s">
        <v>123</v>
      </c>
      <c r="CE12" s="420"/>
      <c r="CF12" s="420"/>
      <c r="CG12" s="420"/>
      <c r="CH12" s="420"/>
      <c r="CI12" s="420"/>
      <c r="CJ12" s="420"/>
      <c r="CK12" s="420"/>
      <c r="CL12" s="420"/>
      <c r="CM12" s="420"/>
      <c r="CN12" s="420"/>
      <c r="CO12" s="420"/>
      <c r="CP12" s="420"/>
      <c r="CQ12" s="420"/>
      <c r="CR12" s="420"/>
      <c r="CS12" s="421"/>
      <c r="CT12" s="422" t="s">
        <v>122</v>
      </c>
      <c r="CU12" s="423"/>
      <c r="CV12" s="423"/>
      <c r="CW12" s="423"/>
      <c r="CX12" s="423"/>
      <c r="CY12" s="423"/>
      <c r="CZ12" s="423"/>
      <c r="DA12" s="424"/>
      <c r="DB12" s="422" t="s">
        <v>122</v>
      </c>
      <c r="DC12" s="423"/>
      <c r="DD12" s="423"/>
      <c r="DE12" s="423"/>
      <c r="DF12" s="423"/>
      <c r="DG12" s="423"/>
      <c r="DH12" s="423"/>
      <c r="DI12" s="424"/>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8089</v>
      </c>
      <c r="S13" s="467"/>
      <c r="T13" s="467"/>
      <c r="U13" s="467"/>
      <c r="V13" s="468"/>
      <c r="W13" s="395" t="s">
        <v>125</v>
      </c>
      <c r="X13" s="396"/>
      <c r="Y13" s="396"/>
      <c r="Z13" s="396"/>
      <c r="AA13" s="396"/>
      <c r="AB13" s="386"/>
      <c r="AC13" s="436">
        <v>148</v>
      </c>
      <c r="AD13" s="437"/>
      <c r="AE13" s="437"/>
      <c r="AF13" s="437"/>
      <c r="AG13" s="476"/>
      <c r="AH13" s="436">
        <v>194</v>
      </c>
      <c r="AI13" s="437"/>
      <c r="AJ13" s="437"/>
      <c r="AK13" s="437"/>
      <c r="AL13" s="438"/>
      <c r="AM13" s="408" t="s">
        <v>126</v>
      </c>
      <c r="AN13" s="409"/>
      <c r="AO13" s="409"/>
      <c r="AP13" s="409"/>
      <c r="AQ13" s="409"/>
      <c r="AR13" s="409"/>
      <c r="AS13" s="409"/>
      <c r="AT13" s="410"/>
      <c r="AU13" s="411" t="s">
        <v>127</v>
      </c>
      <c r="AV13" s="412"/>
      <c r="AW13" s="412"/>
      <c r="AX13" s="412"/>
      <c r="AY13" s="413" t="s">
        <v>128</v>
      </c>
      <c r="AZ13" s="414"/>
      <c r="BA13" s="414"/>
      <c r="BB13" s="414"/>
      <c r="BC13" s="414"/>
      <c r="BD13" s="414"/>
      <c r="BE13" s="414"/>
      <c r="BF13" s="414"/>
      <c r="BG13" s="414"/>
      <c r="BH13" s="414"/>
      <c r="BI13" s="414"/>
      <c r="BJ13" s="414"/>
      <c r="BK13" s="414"/>
      <c r="BL13" s="414"/>
      <c r="BM13" s="415"/>
      <c r="BN13" s="416">
        <v>72410</v>
      </c>
      <c r="BO13" s="417"/>
      <c r="BP13" s="417"/>
      <c r="BQ13" s="417"/>
      <c r="BR13" s="417"/>
      <c r="BS13" s="417"/>
      <c r="BT13" s="417"/>
      <c r="BU13" s="418"/>
      <c r="BV13" s="416">
        <v>-110275</v>
      </c>
      <c r="BW13" s="417"/>
      <c r="BX13" s="417"/>
      <c r="BY13" s="417"/>
      <c r="BZ13" s="417"/>
      <c r="CA13" s="417"/>
      <c r="CB13" s="417"/>
      <c r="CC13" s="418"/>
      <c r="CD13" s="419" t="s">
        <v>129</v>
      </c>
      <c r="CE13" s="420"/>
      <c r="CF13" s="420"/>
      <c r="CG13" s="420"/>
      <c r="CH13" s="420"/>
      <c r="CI13" s="420"/>
      <c r="CJ13" s="420"/>
      <c r="CK13" s="420"/>
      <c r="CL13" s="420"/>
      <c r="CM13" s="420"/>
      <c r="CN13" s="420"/>
      <c r="CO13" s="420"/>
      <c r="CP13" s="420"/>
      <c r="CQ13" s="420"/>
      <c r="CR13" s="420"/>
      <c r="CS13" s="421"/>
      <c r="CT13" s="382">
        <v>8.6999999999999993</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8420</v>
      </c>
      <c r="S14" s="467"/>
      <c r="T14" s="467"/>
      <c r="U14" s="467"/>
      <c r="V14" s="468"/>
      <c r="W14" s="375"/>
      <c r="X14" s="376"/>
      <c r="Y14" s="376"/>
      <c r="Z14" s="376"/>
      <c r="AA14" s="376"/>
      <c r="AB14" s="365"/>
      <c r="AC14" s="469">
        <v>4</v>
      </c>
      <c r="AD14" s="470"/>
      <c r="AE14" s="470"/>
      <c r="AF14" s="470"/>
      <c r="AG14" s="471"/>
      <c r="AH14" s="469">
        <v>4.4000000000000004</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131</v>
      </c>
      <c r="CE14" s="478"/>
      <c r="CF14" s="478"/>
      <c r="CG14" s="478"/>
      <c r="CH14" s="478"/>
      <c r="CI14" s="478"/>
      <c r="CJ14" s="478"/>
      <c r="CK14" s="478"/>
      <c r="CL14" s="478"/>
      <c r="CM14" s="478"/>
      <c r="CN14" s="478"/>
      <c r="CO14" s="478"/>
      <c r="CP14" s="478"/>
      <c r="CQ14" s="478"/>
      <c r="CR14" s="478"/>
      <c r="CS14" s="479"/>
      <c r="CT14" s="480">
        <v>79.3</v>
      </c>
      <c r="CU14" s="481"/>
      <c r="CV14" s="481"/>
      <c r="CW14" s="481"/>
      <c r="CX14" s="481"/>
      <c r="CY14" s="481"/>
      <c r="CZ14" s="481"/>
      <c r="DA14" s="482"/>
      <c r="DB14" s="480">
        <v>73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8356</v>
      </c>
      <c r="S15" s="467"/>
      <c r="T15" s="467"/>
      <c r="U15" s="467"/>
      <c r="V15" s="468"/>
      <c r="W15" s="395" t="s">
        <v>132</v>
      </c>
      <c r="X15" s="396"/>
      <c r="Y15" s="396"/>
      <c r="Z15" s="396"/>
      <c r="AA15" s="396"/>
      <c r="AB15" s="386"/>
      <c r="AC15" s="436">
        <v>1224</v>
      </c>
      <c r="AD15" s="437"/>
      <c r="AE15" s="437"/>
      <c r="AF15" s="437"/>
      <c r="AG15" s="476"/>
      <c r="AH15" s="436">
        <v>1560</v>
      </c>
      <c r="AI15" s="437"/>
      <c r="AJ15" s="437"/>
      <c r="AK15" s="437"/>
      <c r="AL15" s="438"/>
      <c r="AM15" s="408"/>
      <c r="AN15" s="409"/>
      <c r="AO15" s="409"/>
      <c r="AP15" s="409"/>
      <c r="AQ15" s="409"/>
      <c r="AR15" s="409"/>
      <c r="AS15" s="409"/>
      <c r="AT15" s="410"/>
      <c r="AU15" s="411"/>
      <c r="AV15" s="412"/>
      <c r="AW15" s="412"/>
      <c r="AX15" s="412"/>
      <c r="AY15" s="345" t="s">
        <v>133</v>
      </c>
      <c r="AZ15" s="346"/>
      <c r="BA15" s="346"/>
      <c r="BB15" s="346"/>
      <c r="BC15" s="346"/>
      <c r="BD15" s="346"/>
      <c r="BE15" s="346"/>
      <c r="BF15" s="346"/>
      <c r="BG15" s="346"/>
      <c r="BH15" s="346"/>
      <c r="BI15" s="346"/>
      <c r="BJ15" s="346"/>
      <c r="BK15" s="346"/>
      <c r="BL15" s="346"/>
      <c r="BM15" s="347"/>
      <c r="BN15" s="348">
        <v>739357</v>
      </c>
      <c r="BO15" s="349"/>
      <c r="BP15" s="349"/>
      <c r="BQ15" s="349"/>
      <c r="BR15" s="349"/>
      <c r="BS15" s="349"/>
      <c r="BT15" s="349"/>
      <c r="BU15" s="350"/>
      <c r="BV15" s="348">
        <v>733314</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86"/>
      <c r="N16" s="486"/>
      <c r="O16" s="486"/>
      <c r="P16" s="486"/>
      <c r="Q16" s="487"/>
      <c r="R16" s="488" t="s">
        <v>136</v>
      </c>
      <c r="S16" s="489"/>
      <c r="T16" s="489"/>
      <c r="U16" s="489"/>
      <c r="V16" s="490"/>
      <c r="W16" s="375"/>
      <c r="X16" s="376"/>
      <c r="Y16" s="376"/>
      <c r="Z16" s="376"/>
      <c r="AA16" s="376"/>
      <c r="AB16" s="365"/>
      <c r="AC16" s="469">
        <v>33.299999999999997</v>
      </c>
      <c r="AD16" s="470"/>
      <c r="AE16" s="470"/>
      <c r="AF16" s="470"/>
      <c r="AG16" s="471"/>
      <c r="AH16" s="469">
        <v>35.6</v>
      </c>
      <c r="AI16" s="470"/>
      <c r="AJ16" s="470"/>
      <c r="AK16" s="470"/>
      <c r="AL16" s="472"/>
      <c r="AM16" s="408"/>
      <c r="AN16" s="409"/>
      <c r="AO16" s="409"/>
      <c r="AP16" s="409"/>
      <c r="AQ16" s="409"/>
      <c r="AR16" s="409"/>
      <c r="AS16" s="409"/>
      <c r="AT16" s="410"/>
      <c r="AU16" s="411"/>
      <c r="AV16" s="412"/>
      <c r="AW16" s="412"/>
      <c r="AX16" s="412"/>
      <c r="AY16" s="413" t="s">
        <v>137</v>
      </c>
      <c r="AZ16" s="414"/>
      <c r="BA16" s="414"/>
      <c r="BB16" s="414"/>
      <c r="BC16" s="414"/>
      <c r="BD16" s="414"/>
      <c r="BE16" s="414"/>
      <c r="BF16" s="414"/>
      <c r="BG16" s="414"/>
      <c r="BH16" s="414"/>
      <c r="BI16" s="414"/>
      <c r="BJ16" s="414"/>
      <c r="BK16" s="414"/>
      <c r="BL16" s="414"/>
      <c r="BM16" s="415"/>
      <c r="BN16" s="416">
        <v>2890077</v>
      </c>
      <c r="BO16" s="417"/>
      <c r="BP16" s="417"/>
      <c r="BQ16" s="417"/>
      <c r="BR16" s="417"/>
      <c r="BS16" s="417"/>
      <c r="BT16" s="417"/>
      <c r="BU16" s="418"/>
      <c r="BV16" s="416">
        <v>2934344</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138</v>
      </c>
      <c r="N17" s="492"/>
      <c r="O17" s="492"/>
      <c r="P17" s="492"/>
      <c r="Q17" s="493"/>
      <c r="R17" s="488" t="s">
        <v>136</v>
      </c>
      <c r="S17" s="489"/>
      <c r="T17" s="489"/>
      <c r="U17" s="489"/>
      <c r="V17" s="490"/>
      <c r="W17" s="395" t="s">
        <v>139</v>
      </c>
      <c r="X17" s="396"/>
      <c r="Y17" s="396"/>
      <c r="Z17" s="396"/>
      <c r="AA17" s="396"/>
      <c r="AB17" s="386"/>
      <c r="AC17" s="436">
        <v>2300</v>
      </c>
      <c r="AD17" s="437"/>
      <c r="AE17" s="437"/>
      <c r="AF17" s="437"/>
      <c r="AG17" s="476"/>
      <c r="AH17" s="436">
        <v>2621</v>
      </c>
      <c r="AI17" s="437"/>
      <c r="AJ17" s="437"/>
      <c r="AK17" s="437"/>
      <c r="AL17" s="438"/>
      <c r="AM17" s="408"/>
      <c r="AN17" s="409"/>
      <c r="AO17" s="409"/>
      <c r="AP17" s="409"/>
      <c r="AQ17" s="409"/>
      <c r="AR17" s="409"/>
      <c r="AS17" s="409"/>
      <c r="AT17" s="410"/>
      <c r="AU17" s="411"/>
      <c r="AV17" s="412"/>
      <c r="AW17" s="412"/>
      <c r="AX17" s="412"/>
      <c r="AY17" s="413" t="s">
        <v>140</v>
      </c>
      <c r="AZ17" s="414"/>
      <c r="BA17" s="414"/>
      <c r="BB17" s="414"/>
      <c r="BC17" s="414"/>
      <c r="BD17" s="414"/>
      <c r="BE17" s="414"/>
      <c r="BF17" s="414"/>
      <c r="BG17" s="414"/>
      <c r="BH17" s="414"/>
      <c r="BI17" s="414"/>
      <c r="BJ17" s="414"/>
      <c r="BK17" s="414"/>
      <c r="BL17" s="414"/>
      <c r="BM17" s="415"/>
      <c r="BN17" s="416">
        <v>943199</v>
      </c>
      <c r="BO17" s="417"/>
      <c r="BP17" s="417"/>
      <c r="BQ17" s="417"/>
      <c r="BR17" s="417"/>
      <c r="BS17" s="417"/>
      <c r="BT17" s="417"/>
      <c r="BU17" s="418"/>
      <c r="BV17" s="416">
        <v>935197</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95.65</v>
      </c>
      <c r="M18" s="498"/>
      <c r="N18" s="498"/>
      <c r="O18" s="498"/>
      <c r="P18" s="498"/>
      <c r="Q18" s="498"/>
      <c r="R18" s="499"/>
      <c r="S18" s="499"/>
      <c r="T18" s="499"/>
      <c r="U18" s="499"/>
      <c r="V18" s="500"/>
      <c r="W18" s="397"/>
      <c r="X18" s="398"/>
      <c r="Y18" s="398"/>
      <c r="Z18" s="398"/>
      <c r="AA18" s="398"/>
      <c r="AB18" s="389"/>
      <c r="AC18" s="501">
        <v>62.6</v>
      </c>
      <c r="AD18" s="502"/>
      <c r="AE18" s="502"/>
      <c r="AF18" s="502"/>
      <c r="AG18" s="503"/>
      <c r="AH18" s="501">
        <v>59.8</v>
      </c>
      <c r="AI18" s="502"/>
      <c r="AJ18" s="502"/>
      <c r="AK18" s="502"/>
      <c r="AL18" s="504"/>
      <c r="AM18" s="408"/>
      <c r="AN18" s="409"/>
      <c r="AO18" s="409"/>
      <c r="AP18" s="409"/>
      <c r="AQ18" s="409"/>
      <c r="AR18" s="409"/>
      <c r="AS18" s="409"/>
      <c r="AT18" s="410"/>
      <c r="AU18" s="411"/>
      <c r="AV18" s="412"/>
      <c r="AW18" s="412"/>
      <c r="AX18" s="412"/>
      <c r="AY18" s="413" t="s">
        <v>142</v>
      </c>
      <c r="AZ18" s="414"/>
      <c r="BA18" s="414"/>
      <c r="BB18" s="414"/>
      <c r="BC18" s="414"/>
      <c r="BD18" s="414"/>
      <c r="BE18" s="414"/>
      <c r="BF18" s="414"/>
      <c r="BG18" s="414"/>
      <c r="BH18" s="414"/>
      <c r="BI18" s="414"/>
      <c r="BJ18" s="414"/>
      <c r="BK18" s="414"/>
      <c r="BL18" s="414"/>
      <c r="BM18" s="415"/>
      <c r="BN18" s="416">
        <v>3228434</v>
      </c>
      <c r="BO18" s="417"/>
      <c r="BP18" s="417"/>
      <c r="BQ18" s="417"/>
      <c r="BR18" s="417"/>
      <c r="BS18" s="417"/>
      <c r="BT18" s="417"/>
      <c r="BU18" s="418"/>
      <c r="BV18" s="416">
        <v>3251758</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144</v>
      </c>
      <c r="AZ19" s="414"/>
      <c r="BA19" s="414"/>
      <c r="BB19" s="414"/>
      <c r="BC19" s="414"/>
      <c r="BD19" s="414"/>
      <c r="BE19" s="414"/>
      <c r="BF19" s="414"/>
      <c r="BG19" s="414"/>
      <c r="BH19" s="414"/>
      <c r="BI19" s="414"/>
      <c r="BJ19" s="414"/>
      <c r="BK19" s="414"/>
      <c r="BL19" s="414"/>
      <c r="BM19" s="415"/>
      <c r="BN19" s="416">
        <v>4218855</v>
      </c>
      <c r="BO19" s="417"/>
      <c r="BP19" s="417"/>
      <c r="BQ19" s="417"/>
      <c r="BR19" s="417"/>
      <c r="BS19" s="417"/>
      <c r="BT19" s="417"/>
      <c r="BU19" s="418"/>
      <c r="BV19" s="416">
        <v>4407657</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3172</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1" t="s">
        <v>1</v>
      </c>
      <c r="F22" s="396"/>
      <c r="G22" s="396"/>
      <c r="H22" s="396"/>
      <c r="I22" s="396"/>
      <c r="J22" s="396"/>
      <c r="K22" s="386"/>
      <c r="L22" s="391" t="s">
        <v>148</v>
      </c>
      <c r="M22" s="396"/>
      <c r="N22" s="396"/>
      <c r="O22" s="396"/>
      <c r="P22" s="386"/>
      <c r="Q22" s="524" t="s">
        <v>149</v>
      </c>
      <c r="R22" s="525"/>
      <c r="S22" s="525"/>
      <c r="T22" s="525"/>
      <c r="U22" s="525"/>
      <c r="V22" s="526"/>
      <c r="W22" s="530" t="s">
        <v>150</v>
      </c>
      <c r="X22" s="516"/>
      <c r="Y22" s="517"/>
      <c r="Z22" s="391" t="s">
        <v>1</v>
      </c>
      <c r="AA22" s="396"/>
      <c r="AB22" s="396"/>
      <c r="AC22" s="396"/>
      <c r="AD22" s="396"/>
      <c r="AE22" s="396"/>
      <c r="AF22" s="396"/>
      <c r="AG22" s="386"/>
      <c r="AH22" s="538" t="s">
        <v>151</v>
      </c>
      <c r="AI22" s="396"/>
      <c r="AJ22" s="396"/>
      <c r="AK22" s="396"/>
      <c r="AL22" s="386"/>
      <c r="AM22" s="538" t="s">
        <v>152</v>
      </c>
      <c r="AN22" s="539"/>
      <c r="AO22" s="539"/>
      <c r="AP22" s="539"/>
      <c r="AQ22" s="539"/>
      <c r="AR22" s="540"/>
      <c r="AS22" s="524" t="s">
        <v>149</v>
      </c>
      <c r="AT22" s="525"/>
      <c r="AU22" s="525"/>
      <c r="AV22" s="525"/>
      <c r="AW22" s="525"/>
      <c r="AX22" s="544"/>
      <c r="AY22" s="546"/>
      <c r="AZ22" s="547"/>
      <c r="BA22" s="547"/>
      <c r="BB22" s="547"/>
      <c r="BC22" s="547"/>
      <c r="BD22" s="547"/>
      <c r="BE22" s="547"/>
      <c r="BF22" s="547"/>
      <c r="BG22" s="547"/>
      <c r="BH22" s="547"/>
      <c r="BI22" s="547"/>
      <c r="BJ22" s="547"/>
      <c r="BK22" s="547"/>
      <c r="BL22" s="547"/>
      <c r="BM22" s="548"/>
      <c r="BN22" s="535"/>
      <c r="BO22" s="536"/>
      <c r="BP22" s="536"/>
      <c r="BQ22" s="536"/>
      <c r="BR22" s="536"/>
      <c r="BS22" s="536"/>
      <c r="BT22" s="536"/>
      <c r="BU22" s="537"/>
      <c r="BV22" s="535"/>
      <c r="BW22" s="536"/>
      <c r="BX22" s="536"/>
      <c r="BY22" s="536"/>
      <c r="BZ22" s="536"/>
      <c r="CA22" s="536"/>
      <c r="CB22" s="536"/>
      <c r="CC22" s="537"/>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1"/>
      <c r="AN23" s="542"/>
      <c r="AO23" s="542"/>
      <c r="AP23" s="542"/>
      <c r="AQ23" s="542"/>
      <c r="AR23" s="543"/>
      <c r="AS23" s="527"/>
      <c r="AT23" s="528"/>
      <c r="AU23" s="528"/>
      <c r="AV23" s="528"/>
      <c r="AW23" s="528"/>
      <c r="AX23" s="545"/>
      <c r="AY23" s="345" t="s">
        <v>153</v>
      </c>
      <c r="AZ23" s="346"/>
      <c r="BA23" s="346"/>
      <c r="BB23" s="346"/>
      <c r="BC23" s="346"/>
      <c r="BD23" s="346"/>
      <c r="BE23" s="346"/>
      <c r="BF23" s="346"/>
      <c r="BG23" s="346"/>
      <c r="BH23" s="346"/>
      <c r="BI23" s="346"/>
      <c r="BJ23" s="346"/>
      <c r="BK23" s="346"/>
      <c r="BL23" s="346"/>
      <c r="BM23" s="347"/>
      <c r="BN23" s="416">
        <v>5000432</v>
      </c>
      <c r="BO23" s="417"/>
      <c r="BP23" s="417"/>
      <c r="BQ23" s="417"/>
      <c r="BR23" s="417"/>
      <c r="BS23" s="417"/>
      <c r="BT23" s="417"/>
      <c r="BU23" s="418"/>
      <c r="BV23" s="416">
        <v>4924199</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09"/>
      <c r="G24" s="409"/>
      <c r="H24" s="409"/>
      <c r="I24" s="409"/>
      <c r="J24" s="409"/>
      <c r="K24" s="410"/>
      <c r="L24" s="436">
        <v>1</v>
      </c>
      <c r="M24" s="437"/>
      <c r="N24" s="437"/>
      <c r="O24" s="437"/>
      <c r="P24" s="476"/>
      <c r="Q24" s="436">
        <v>7470</v>
      </c>
      <c r="R24" s="437"/>
      <c r="S24" s="437"/>
      <c r="T24" s="437"/>
      <c r="U24" s="437"/>
      <c r="V24" s="476"/>
      <c r="W24" s="531"/>
      <c r="X24" s="519"/>
      <c r="Y24" s="520"/>
      <c r="Z24" s="435" t="s">
        <v>155</v>
      </c>
      <c r="AA24" s="409"/>
      <c r="AB24" s="409"/>
      <c r="AC24" s="409"/>
      <c r="AD24" s="409"/>
      <c r="AE24" s="409"/>
      <c r="AF24" s="409"/>
      <c r="AG24" s="410"/>
      <c r="AH24" s="436">
        <v>114</v>
      </c>
      <c r="AI24" s="437"/>
      <c r="AJ24" s="437"/>
      <c r="AK24" s="437"/>
      <c r="AL24" s="476"/>
      <c r="AM24" s="436">
        <v>346788</v>
      </c>
      <c r="AN24" s="437"/>
      <c r="AO24" s="437"/>
      <c r="AP24" s="437"/>
      <c r="AQ24" s="437"/>
      <c r="AR24" s="476"/>
      <c r="AS24" s="436">
        <v>3042</v>
      </c>
      <c r="AT24" s="437"/>
      <c r="AU24" s="437"/>
      <c r="AV24" s="437"/>
      <c r="AW24" s="437"/>
      <c r="AX24" s="438"/>
      <c r="AY24" s="546" t="s">
        <v>156</v>
      </c>
      <c r="AZ24" s="547"/>
      <c r="BA24" s="547"/>
      <c r="BB24" s="547"/>
      <c r="BC24" s="547"/>
      <c r="BD24" s="547"/>
      <c r="BE24" s="547"/>
      <c r="BF24" s="547"/>
      <c r="BG24" s="547"/>
      <c r="BH24" s="547"/>
      <c r="BI24" s="547"/>
      <c r="BJ24" s="547"/>
      <c r="BK24" s="547"/>
      <c r="BL24" s="547"/>
      <c r="BM24" s="548"/>
      <c r="BN24" s="416">
        <v>4490721</v>
      </c>
      <c r="BO24" s="417"/>
      <c r="BP24" s="417"/>
      <c r="BQ24" s="417"/>
      <c r="BR24" s="417"/>
      <c r="BS24" s="417"/>
      <c r="BT24" s="417"/>
      <c r="BU24" s="418"/>
      <c r="BV24" s="416">
        <v>4363773</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09"/>
      <c r="G25" s="409"/>
      <c r="H25" s="409"/>
      <c r="I25" s="409"/>
      <c r="J25" s="409"/>
      <c r="K25" s="410"/>
      <c r="L25" s="436">
        <v>1</v>
      </c>
      <c r="M25" s="437"/>
      <c r="N25" s="437"/>
      <c r="O25" s="437"/>
      <c r="P25" s="476"/>
      <c r="Q25" s="436">
        <v>6165</v>
      </c>
      <c r="R25" s="437"/>
      <c r="S25" s="437"/>
      <c r="T25" s="437"/>
      <c r="U25" s="437"/>
      <c r="V25" s="476"/>
      <c r="W25" s="531"/>
      <c r="X25" s="519"/>
      <c r="Y25" s="520"/>
      <c r="Z25" s="435" t="s">
        <v>158</v>
      </c>
      <c r="AA25" s="409"/>
      <c r="AB25" s="409"/>
      <c r="AC25" s="409"/>
      <c r="AD25" s="409"/>
      <c r="AE25" s="409"/>
      <c r="AF25" s="409"/>
      <c r="AG25" s="410"/>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1043870</v>
      </c>
      <c r="BO25" s="349"/>
      <c r="BP25" s="349"/>
      <c r="BQ25" s="349"/>
      <c r="BR25" s="349"/>
      <c r="BS25" s="349"/>
      <c r="BT25" s="349"/>
      <c r="BU25" s="350"/>
      <c r="BV25" s="348">
        <v>570917</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09"/>
      <c r="G26" s="409"/>
      <c r="H26" s="409"/>
      <c r="I26" s="409"/>
      <c r="J26" s="409"/>
      <c r="K26" s="410"/>
      <c r="L26" s="436">
        <v>1</v>
      </c>
      <c r="M26" s="437"/>
      <c r="N26" s="437"/>
      <c r="O26" s="437"/>
      <c r="P26" s="476"/>
      <c r="Q26" s="436">
        <v>5310</v>
      </c>
      <c r="R26" s="437"/>
      <c r="S26" s="437"/>
      <c r="T26" s="437"/>
      <c r="U26" s="437"/>
      <c r="V26" s="476"/>
      <c r="W26" s="531"/>
      <c r="X26" s="519"/>
      <c r="Y26" s="520"/>
      <c r="Z26" s="435" t="s">
        <v>161</v>
      </c>
      <c r="AA26" s="549"/>
      <c r="AB26" s="549"/>
      <c r="AC26" s="549"/>
      <c r="AD26" s="549"/>
      <c r="AE26" s="549"/>
      <c r="AF26" s="549"/>
      <c r="AG26" s="550"/>
      <c r="AH26" s="436">
        <v>7</v>
      </c>
      <c r="AI26" s="437"/>
      <c r="AJ26" s="437"/>
      <c r="AK26" s="437"/>
      <c r="AL26" s="476"/>
      <c r="AM26" s="436">
        <v>11669</v>
      </c>
      <c r="AN26" s="437"/>
      <c r="AO26" s="437"/>
      <c r="AP26" s="437"/>
      <c r="AQ26" s="437"/>
      <c r="AR26" s="476"/>
      <c r="AS26" s="436">
        <v>1667</v>
      </c>
      <c r="AT26" s="437"/>
      <c r="AU26" s="437"/>
      <c r="AV26" s="437"/>
      <c r="AW26" s="437"/>
      <c r="AX26" s="438"/>
      <c r="AY26" s="419" t="s">
        <v>162</v>
      </c>
      <c r="AZ26" s="420"/>
      <c r="BA26" s="420"/>
      <c r="BB26" s="420"/>
      <c r="BC26" s="420"/>
      <c r="BD26" s="420"/>
      <c r="BE26" s="420"/>
      <c r="BF26" s="420"/>
      <c r="BG26" s="420"/>
      <c r="BH26" s="420"/>
      <c r="BI26" s="420"/>
      <c r="BJ26" s="420"/>
      <c r="BK26" s="420"/>
      <c r="BL26" s="420"/>
      <c r="BM26" s="421"/>
      <c r="BN26" s="416" t="s">
        <v>122</v>
      </c>
      <c r="BO26" s="417"/>
      <c r="BP26" s="417"/>
      <c r="BQ26" s="417"/>
      <c r="BR26" s="417"/>
      <c r="BS26" s="417"/>
      <c r="BT26" s="417"/>
      <c r="BU26" s="418"/>
      <c r="BV26" s="416" t="s">
        <v>122</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09"/>
      <c r="G27" s="409"/>
      <c r="H27" s="409"/>
      <c r="I27" s="409"/>
      <c r="J27" s="409"/>
      <c r="K27" s="410"/>
      <c r="L27" s="436">
        <v>1</v>
      </c>
      <c r="M27" s="437"/>
      <c r="N27" s="437"/>
      <c r="O27" s="437"/>
      <c r="P27" s="476"/>
      <c r="Q27" s="436">
        <v>3300</v>
      </c>
      <c r="R27" s="437"/>
      <c r="S27" s="437"/>
      <c r="T27" s="437"/>
      <c r="U27" s="437"/>
      <c r="V27" s="476"/>
      <c r="W27" s="531"/>
      <c r="X27" s="519"/>
      <c r="Y27" s="520"/>
      <c r="Z27" s="435" t="s">
        <v>164</v>
      </c>
      <c r="AA27" s="409"/>
      <c r="AB27" s="409"/>
      <c r="AC27" s="409"/>
      <c r="AD27" s="409"/>
      <c r="AE27" s="409"/>
      <c r="AF27" s="409"/>
      <c r="AG27" s="410"/>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35">
        <v>357534</v>
      </c>
      <c r="BO27" s="536"/>
      <c r="BP27" s="536"/>
      <c r="BQ27" s="536"/>
      <c r="BR27" s="536"/>
      <c r="BS27" s="536"/>
      <c r="BT27" s="536"/>
      <c r="BU27" s="537"/>
      <c r="BV27" s="535">
        <v>357485</v>
      </c>
      <c r="BW27" s="536"/>
      <c r="BX27" s="536"/>
      <c r="BY27" s="536"/>
      <c r="BZ27" s="536"/>
      <c r="CA27" s="536"/>
      <c r="CB27" s="536"/>
      <c r="CC27" s="537"/>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09"/>
      <c r="G28" s="409"/>
      <c r="H28" s="409"/>
      <c r="I28" s="409"/>
      <c r="J28" s="409"/>
      <c r="K28" s="410"/>
      <c r="L28" s="436">
        <v>1</v>
      </c>
      <c r="M28" s="437"/>
      <c r="N28" s="437"/>
      <c r="O28" s="437"/>
      <c r="P28" s="476"/>
      <c r="Q28" s="436">
        <v>2800</v>
      </c>
      <c r="R28" s="437"/>
      <c r="S28" s="437"/>
      <c r="T28" s="437"/>
      <c r="U28" s="437"/>
      <c r="V28" s="476"/>
      <c r="W28" s="531"/>
      <c r="X28" s="519"/>
      <c r="Y28" s="520"/>
      <c r="Z28" s="435" t="s">
        <v>167</v>
      </c>
      <c r="AA28" s="409"/>
      <c r="AB28" s="409"/>
      <c r="AC28" s="409"/>
      <c r="AD28" s="409"/>
      <c r="AE28" s="409"/>
      <c r="AF28" s="409"/>
      <c r="AG28" s="410"/>
      <c r="AH28" s="436" t="s">
        <v>122</v>
      </c>
      <c r="AI28" s="437"/>
      <c r="AJ28" s="437"/>
      <c r="AK28" s="437"/>
      <c r="AL28" s="476"/>
      <c r="AM28" s="436" t="s">
        <v>122</v>
      </c>
      <c r="AN28" s="437"/>
      <c r="AO28" s="437"/>
      <c r="AP28" s="437"/>
      <c r="AQ28" s="437"/>
      <c r="AR28" s="476"/>
      <c r="AS28" s="436" t="s">
        <v>122</v>
      </c>
      <c r="AT28" s="437"/>
      <c r="AU28" s="437"/>
      <c r="AV28" s="437"/>
      <c r="AW28" s="437"/>
      <c r="AX28" s="438"/>
      <c r="AY28" s="551" t="s">
        <v>168</v>
      </c>
      <c r="AZ28" s="552"/>
      <c r="BA28" s="552"/>
      <c r="BB28" s="553"/>
      <c r="BC28" s="345" t="s">
        <v>169</v>
      </c>
      <c r="BD28" s="346"/>
      <c r="BE28" s="346"/>
      <c r="BF28" s="346"/>
      <c r="BG28" s="346"/>
      <c r="BH28" s="346"/>
      <c r="BI28" s="346"/>
      <c r="BJ28" s="346"/>
      <c r="BK28" s="346"/>
      <c r="BL28" s="346"/>
      <c r="BM28" s="347"/>
      <c r="BN28" s="348">
        <v>700029</v>
      </c>
      <c r="BO28" s="349"/>
      <c r="BP28" s="349"/>
      <c r="BQ28" s="349"/>
      <c r="BR28" s="349"/>
      <c r="BS28" s="349"/>
      <c r="BT28" s="349"/>
      <c r="BU28" s="350"/>
      <c r="BV28" s="348">
        <v>692366</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09"/>
      <c r="G29" s="409"/>
      <c r="H29" s="409"/>
      <c r="I29" s="409"/>
      <c r="J29" s="409"/>
      <c r="K29" s="410"/>
      <c r="L29" s="436">
        <v>9</v>
      </c>
      <c r="M29" s="437"/>
      <c r="N29" s="437"/>
      <c r="O29" s="437"/>
      <c r="P29" s="476"/>
      <c r="Q29" s="436">
        <v>2550</v>
      </c>
      <c r="R29" s="437"/>
      <c r="S29" s="437"/>
      <c r="T29" s="437"/>
      <c r="U29" s="437"/>
      <c r="V29" s="476"/>
      <c r="W29" s="532"/>
      <c r="X29" s="533"/>
      <c r="Y29" s="534"/>
      <c r="Z29" s="435" t="s">
        <v>171</v>
      </c>
      <c r="AA29" s="409"/>
      <c r="AB29" s="409"/>
      <c r="AC29" s="409"/>
      <c r="AD29" s="409"/>
      <c r="AE29" s="409"/>
      <c r="AF29" s="409"/>
      <c r="AG29" s="410"/>
      <c r="AH29" s="436">
        <v>114</v>
      </c>
      <c r="AI29" s="437"/>
      <c r="AJ29" s="437"/>
      <c r="AK29" s="437"/>
      <c r="AL29" s="476"/>
      <c r="AM29" s="436">
        <v>346788</v>
      </c>
      <c r="AN29" s="437"/>
      <c r="AO29" s="437"/>
      <c r="AP29" s="437"/>
      <c r="AQ29" s="437"/>
      <c r="AR29" s="476"/>
      <c r="AS29" s="436">
        <v>3042</v>
      </c>
      <c r="AT29" s="437"/>
      <c r="AU29" s="437"/>
      <c r="AV29" s="437"/>
      <c r="AW29" s="437"/>
      <c r="AX29" s="438"/>
      <c r="AY29" s="554"/>
      <c r="AZ29" s="555"/>
      <c r="BA29" s="555"/>
      <c r="BB29" s="556"/>
      <c r="BC29" s="413" t="s">
        <v>172</v>
      </c>
      <c r="BD29" s="414"/>
      <c r="BE29" s="414"/>
      <c r="BF29" s="414"/>
      <c r="BG29" s="414"/>
      <c r="BH29" s="414"/>
      <c r="BI29" s="414"/>
      <c r="BJ29" s="414"/>
      <c r="BK29" s="414"/>
      <c r="BL29" s="414"/>
      <c r="BM29" s="415"/>
      <c r="BN29" s="416">
        <v>265349</v>
      </c>
      <c r="BO29" s="417"/>
      <c r="BP29" s="417"/>
      <c r="BQ29" s="417"/>
      <c r="BR29" s="417"/>
      <c r="BS29" s="417"/>
      <c r="BT29" s="417"/>
      <c r="BU29" s="418"/>
      <c r="BV29" s="416">
        <v>355511</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60"/>
      <c r="M30" s="561"/>
      <c r="N30" s="561"/>
      <c r="O30" s="561"/>
      <c r="P30" s="562"/>
      <c r="Q30" s="560"/>
      <c r="R30" s="561"/>
      <c r="S30" s="561"/>
      <c r="T30" s="561"/>
      <c r="U30" s="561"/>
      <c r="V30" s="562"/>
      <c r="W30" s="563" t="s">
        <v>173</v>
      </c>
      <c r="X30" s="564"/>
      <c r="Y30" s="564"/>
      <c r="Z30" s="564"/>
      <c r="AA30" s="564"/>
      <c r="AB30" s="564"/>
      <c r="AC30" s="564"/>
      <c r="AD30" s="564"/>
      <c r="AE30" s="564"/>
      <c r="AF30" s="564"/>
      <c r="AG30" s="565"/>
      <c r="AH30" s="501">
        <v>91.8</v>
      </c>
      <c r="AI30" s="502"/>
      <c r="AJ30" s="502"/>
      <c r="AK30" s="502"/>
      <c r="AL30" s="502"/>
      <c r="AM30" s="502"/>
      <c r="AN30" s="502"/>
      <c r="AO30" s="502"/>
      <c r="AP30" s="502"/>
      <c r="AQ30" s="502"/>
      <c r="AR30" s="502"/>
      <c r="AS30" s="502"/>
      <c r="AT30" s="502"/>
      <c r="AU30" s="502"/>
      <c r="AV30" s="502"/>
      <c r="AW30" s="502"/>
      <c r="AX30" s="504"/>
      <c r="AY30" s="557"/>
      <c r="AZ30" s="558"/>
      <c r="BA30" s="558"/>
      <c r="BB30" s="559"/>
      <c r="BC30" s="546" t="s">
        <v>174</v>
      </c>
      <c r="BD30" s="547"/>
      <c r="BE30" s="547"/>
      <c r="BF30" s="547"/>
      <c r="BG30" s="547"/>
      <c r="BH30" s="547"/>
      <c r="BI30" s="547"/>
      <c r="BJ30" s="547"/>
      <c r="BK30" s="547"/>
      <c r="BL30" s="547"/>
      <c r="BM30" s="548"/>
      <c r="BN30" s="535">
        <v>449732</v>
      </c>
      <c r="BO30" s="536"/>
      <c r="BP30" s="536"/>
      <c r="BQ30" s="536"/>
      <c r="BR30" s="536"/>
      <c r="BS30" s="536"/>
      <c r="BT30" s="536"/>
      <c r="BU30" s="537"/>
      <c r="BV30" s="535">
        <v>490208</v>
      </c>
      <c r="BW30" s="536"/>
      <c r="BX30" s="536"/>
      <c r="BY30" s="536"/>
      <c r="BZ30" s="536"/>
      <c r="CA30" s="536"/>
      <c r="CB30" s="536"/>
      <c r="CC30" s="53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181</v>
      </c>
      <c r="D33" s="403"/>
      <c r="E33" s="374" t="s">
        <v>182</v>
      </c>
      <c r="F33" s="374"/>
      <c r="G33" s="374"/>
      <c r="H33" s="374"/>
      <c r="I33" s="374"/>
      <c r="J33" s="374"/>
      <c r="K33" s="374"/>
      <c r="L33" s="374"/>
      <c r="M33" s="374"/>
      <c r="N33" s="374"/>
      <c r="O33" s="374"/>
      <c r="P33" s="374"/>
      <c r="Q33" s="374"/>
      <c r="R33" s="374"/>
      <c r="S33" s="374"/>
      <c r="T33" s="167"/>
      <c r="U33" s="403" t="s">
        <v>181</v>
      </c>
      <c r="V33" s="403"/>
      <c r="W33" s="374" t="s">
        <v>182</v>
      </c>
      <c r="X33" s="374"/>
      <c r="Y33" s="374"/>
      <c r="Z33" s="374"/>
      <c r="AA33" s="374"/>
      <c r="AB33" s="374"/>
      <c r="AC33" s="374"/>
      <c r="AD33" s="374"/>
      <c r="AE33" s="374"/>
      <c r="AF33" s="374"/>
      <c r="AG33" s="374"/>
      <c r="AH33" s="374"/>
      <c r="AI33" s="374"/>
      <c r="AJ33" s="374"/>
      <c r="AK33" s="374"/>
      <c r="AL33" s="167"/>
      <c r="AM33" s="403" t="s">
        <v>181</v>
      </c>
      <c r="AN33" s="403"/>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3" t="s">
        <v>183</v>
      </c>
      <c r="BX33" s="403"/>
      <c r="BY33" s="374" t="s">
        <v>185</v>
      </c>
      <c r="BZ33" s="374"/>
      <c r="CA33" s="374"/>
      <c r="CB33" s="374"/>
      <c r="CC33" s="374"/>
      <c r="CD33" s="374"/>
      <c r="CE33" s="374"/>
      <c r="CF33" s="374"/>
      <c r="CG33" s="374"/>
      <c r="CH33" s="374"/>
      <c r="CI33" s="374"/>
      <c r="CJ33" s="374"/>
      <c r="CK33" s="374"/>
      <c r="CL33" s="374"/>
      <c r="CM33" s="374"/>
      <c r="CN33" s="167"/>
      <c r="CO33" s="403" t="s">
        <v>181</v>
      </c>
      <c r="CP33" s="403"/>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吉野町土地開発公社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　保険事業勘定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病院事業</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下水道事業</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吉野広域行政組合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農業集落排水事業</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奈良広域水質検査センター組合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　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奈良県住宅新築資金等貸付金回収管理組合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奈良県後期高齢者医療広域連合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南和広域医療組合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奈良県広域消防組合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DG43:DH43"/>
    <mergeCell ref="BE43:BF43"/>
    <mergeCell ref="BG43:BU43"/>
    <mergeCell ref="BW43:BX43"/>
    <mergeCell ref="BY43:CM43"/>
    <mergeCell ref="CO43:CP43"/>
    <mergeCell ref="CQ43:DE43"/>
    <mergeCell ref="BY42:CM42"/>
    <mergeCell ref="CO42:CP42"/>
    <mergeCell ref="BW42:BX42"/>
    <mergeCell ref="C43:D43"/>
    <mergeCell ref="E43:S43"/>
    <mergeCell ref="U43:V43"/>
    <mergeCell ref="W43:AK43"/>
    <mergeCell ref="AM43:AN43"/>
    <mergeCell ref="AO43:BC43"/>
    <mergeCell ref="CQ42:DE42"/>
    <mergeCell ref="DG41:DH41"/>
    <mergeCell ref="C42:D42"/>
    <mergeCell ref="E42:S42"/>
    <mergeCell ref="U42:V42"/>
    <mergeCell ref="W42:AK42"/>
    <mergeCell ref="AM42:AN42"/>
    <mergeCell ref="AO42:BC42"/>
    <mergeCell ref="BE42:BF42"/>
    <mergeCell ref="BG42:BU42"/>
    <mergeCell ref="BE41:BF41"/>
    <mergeCell ref="BG41:BU41"/>
    <mergeCell ref="BW41:BX41"/>
    <mergeCell ref="BY41:CM41"/>
    <mergeCell ref="CO41:CP41"/>
    <mergeCell ref="CQ41:DE41"/>
    <mergeCell ref="DG42:DH42"/>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BY33:CM33"/>
    <mergeCell ref="CO33:CP33"/>
    <mergeCell ref="CQ33:DE33"/>
    <mergeCell ref="DB28:DI29"/>
    <mergeCell ref="C34:D34"/>
    <mergeCell ref="E34:S34"/>
    <mergeCell ref="U34:V34"/>
    <mergeCell ref="W34:AK34"/>
    <mergeCell ref="AM34:AN34"/>
    <mergeCell ref="AO34:BC34"/>
    <mergeCell ref="BE34:BF34"/>
    <mergeCell ref="BG34:BU34"/>
    <mergeCell ref="BW34:BX34"/>
    <mergeCell ref="BE33:BF33"/>
    <mergeCell ref="BG33:BU33"/>
    <mergeCell ref="BW33:BX33"/>
    <mergeCell ref="C33:D33"/>
    <mergeCell ref="E33:S33"/>
    <mergeCell ref="U33:V33"/>
    <mergeCell ref="W33:AK33"/>
    <mergeCell ref="AM33:AN33"/>
    <mergeCell ref="AO33:BC33"/>
    <mergeCell ref="BY34:CM34"/>
    <mergeCell ref="AH30:AX30"/>
    <mergeCell ref="BC30:BM30"/>
    <mergeCell ref="AS29:AX29"/>
    <mergeCell ref="BC29:BM29"/>
    <mergeCell ref="AS28:AX28"/>
    <mergeCell ref="BV26:CC26"/>
    <mergeCell ref="CE26:CS27"/>
    <mergeCell ref="CT26:DA27"/>
    <mergeCell ref="CT28:DA29"/>
    <mergeCell ref="BV27:CC27"/>
    <mergeCell ref="AS26:AX26"/>
    <mergeCell ref="AY26:BM26"/>
    <mergeCell ref="BN28:BU28"/>
    <mergeCell ref="BV28:CC28"/>
    <mergeCell ref="AH29:AL29"/>
    <mergeCell ref="AM29:AR29"/>
    <mergeCell ref="BN30:BU30"/>
    <mergeCell ref="BV30:CC30"/>
    <mergeCell ref="CE28:CS29"/>
    <mergeCell ref="BN29:BU29"/>
    <mergeCell ref="BV29:CC29"/>
    <mergeCell ref="BN26:BU26"/>
    <mergeCell ref="E28:K28"/>
    <mergeCell ref="L28:P28"/>
    <mergeCell ref="Q28:V28"/>
    <mergeCell ref="Z28:AG28"/>
    <mergeCell ref="AH28:AL28"/>
    <mergeCell ref="AM28:AR28"/>
    <mergeCell ref="AY28:BB30"/>
    <mergeCell ref="BC28:BM28"/>
    <mergeCell ref="E27:K27"/>
    <mergeCell ref="L27:P27"/>
    <mergeCell ref="Q27:V27"/>
    <mergeCell ref="Z27:AG27"/>
    <mergeCell ref="AH27:AL27"/>
    <mergeCell ref="AM27:AR27"/>
    <mergeCell ref="AS27:AX27"/>
    <mergeCell ref="AY27:BM27"/>
    <mergeCell ref="BN27:BU27"/>
    <mergeCell ref="E30:K30"/>
    <mergeCell ref="AH26:AL26"/>
    <mergeCell ref="AM26:AR26"/>
    <mergeCell ref="DB24:DI25"/>
    <mergeCell ref="E25:K25"/>
    <mergeCell ref="L25:P25"/>
    <mergeCell ref="Q25:V25"/>
    <mergeCell ref="Z25:AG25"/>
    <mergeCell ref="AH25:AL25"/>
    <mergeCell ref="AM25:AR25"/>
    <mergeCell ref="AS25:AX25"/>
    <mergeCell ref="AY25:BM25"/>
    <mergeCell ref="BN25:BU25"/>
    <mergeCell ref="BV24:CC24"/>
    <mergeCell ref="CE24:CS25"/>
    <mergeCell ref="CT24:DA25"/>
    <mergeCell ref="BV25:CC25"/>
    <mergeCell ref="DB26:DI27"/>
    <mergeCell ref="AH24:AL24"/>
    <mergeCell ref="AM24:AR24"/>
    <mergeCell ref="BV22:CC22"/>
    <mergeCell ref="CE22:CS23"/>
    <mergeCell ref="CT22:DA23"/>
    <mergeCell ref="DB22:DI23"/>
    <mergeCell ref="AY23:BM23"/>
    <mergeCell ref="BN23:BU23"/>
    <mergeCell ref="BV23:CC23"/>
    <mergeCell ref="AH22:AL23"/>
    <mergeCell ref="AM22:AR23"/>
    <mergeCell ref="AS22:AX23"/>
    <mergeCell ref="AY22:BM22"/>
    <mergeCell ref="BN22:BU22"/>
    <mergeCell ref="AS24:AX24"/>
    <mergeCell ref="AY24:BM24"/>
    <mergeCell ref="BN24:BU24"/>
    <mergeCell ref="B22:D30"/>
    <mergeCell ref="E22:K23"/>
    <mergeCell ref="L22:P23"/>
    <mergeCell ref="Q22:V23"/>
    <mergeCell ref="W22:Y29"/>
    <mergeCell ref="Z22:AG23"/>
    <mergeCell ref="E24:K24"/>
    <mergeCell ref="L24:P24"/>
    <mergeCell ref="Q24:V24"/>
    <mergeCell ref="Z24:AG24"/>
    <mergeCell ref="E26:K26"/>
    <mergeCell ref="L26:P26"/>
    <mergeCell ref="Q26:V26"/>
    <mergeCell ref="Z26:AG26"/>
    <mergeCell ref="L30:P30"/>
    <mergeCell ref="Q30:V30"/>
    <mergeCell ref="W30:AG30"/>
    <mergeCell ref="E29:K29"/>
    <mergeCell ref="L29:P29"/>
    <mergeCell ref="Q29:V29"/>
    <mergeCell ref="Z29:AG29"/>
    <mergeCell ref="AY20:BM20"/>
    <mergeCell ref="BN20:BU20"/>
    <mergeCell ref="BV20:CC20"/>
    <mergeCell ref="CE20:CS21"/>
    <mergeCell ref="CT20:DA21"/>
    <mergeCell ref="DB20:DI21"/>
    <mergeCell ref="B21:AX21"/>
    <mergeCell ref="AY21:BM21"/>
    <mergeCell ref="BN21:BU21"/>
    <mergeCell ref="BV21:CC21"/>
    <mergeCell ref="B20:K20"/>
    <mergeCell ref="L20:V20"/>
    <mergeCell ref="AC20:AG20"/>
    <mergeCell ref="AH20:AL20"/>
    <mergeCell ref="AM20:AT20"/>
    <mergeCell ref="AU20:AX20"/>
    <mergeCell ref="W19:AB20"/>
    <mergeCell ref="AC19:AG19"/>
    <mergeCell ref="AH19:AL19"/>
    <mergeCell ref="AM19:AT19"/>
    <mergeCell ref="BV19:CC19"/>
    <mergeCell ref="DB18:DI19"/>
    <mergeCell ref="B18:K18"/>
    <mergeCell ref="L18:V18"/>
    <mergeCell ref="AC18:AG18"/>
    <mergeCell ref="AH18:AL18"/>
    <mergeCell ref="AM18:AT18"/>
    <mergeCell ref="AU18:AX18"/>
    <mergeCell ref="B19:K19"/>
    <mergeCell ref="L19:V19"/>
    <mergeCell ref="AU19:AX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Y19:BM19"/>
    <mergeCell ref="BN19:BU19"/>
    <mergeCell ref="AU15:AX15"/>
    <mergeCell ref="AY15:BM15"/>
    <mergeCell ref="BN15:BU15"/>
    <mergeCell ref="BV15:CC15"/>
    <mergeCell ref="CD15:CS15"/>
    <mergeCell ref="AY14:BM14"/>
    <mergeCell ref="BV14:CC14"/>
    <mergeCell ref="L16:Q16"/>
    <mergeCell ref="R16:V16"/>
    <mergeCell ref="AC16:AG16"/>
    <mergeCell ref="AH16:AL16"/>
    <mergeCell ref="AM16:AT16"/>
    <mergeCell ref="M15:Q15"/>
    <mergeCell ref="R15:V15"/>
    <mergeCell ref="W15:AB16"/>
    <mergeCell ref="AC15:AG15"/>
    <mergeCell ref="AH15:AL15"/>
    <mergeCell ref="AM15:AT15"/>
    <mergeCell ref="AY13:BM13"/>
    <mergeCell ref="BN13:BU13"/>
    <mergeCell ref="CD14:CS14"/>
    <mergeCell ref="CT14:DA14"/>
    <mergeCell ref="DB14:DI14"/>
    <mergeCell ref="AU12:AX12"/>
    <mergeCell ref="AY12:BM12"/>
    <mergeCell ref="BN12:BU12"/>
    <mergeCell ref="BV12:CC12"/>
    <mergeCell ref="CD12:CS12"/>
    <mergeCell ref="BV13:CC13"/>
    <mergeCell ref="CT12:DA12"/>
    <mergeCell ref="CD13:CS13"/>
    <mergeCell ref="CT13:DA13"/>
    <mergeCell ref="DB13:DI13"/>
    <mergeCell ref="BN14:BU14"/>
    <mergeCell ref="CD11:CS11"/>
    <mergeCell ref="CT11:DA11"/>
    <mergeCell ref="DB11:DI11"/>
    <mergeCell ref="B12:K17"/>
    <mergeCell ref="L12:Q12"/>
    <mergeCell ref="R12:V12"/>
    <mergeCell ref="W12:AB12"/>
    <mergeCell ref="AC12:AG12"/>
    <mergeCell ref="AH12:AL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M12:AT12"/>
    <mergeCell ref="AY10:BM10"/>
    <mergeCell ref="BN10:BU10"/>
    <mergeCell ref="BV10:CC10"/>
    <mergeCell ref="L11:Q11"/>
    <mergeCell ref="R11:V11"/>
    <mergeCell ref="AM11:AT11"/>
    <mergeCell ref="AU11:AX11"/>
    <mergeCell ref="AY11:BM11"/>
    <mergeCell ref="BN11:BU11"/>
    <mergeCell ref="AU10:AX10"/>
    <mergeCell ref="AY9:BM9"/>
    <mergeCell ref="BN9:BU9"/>
    <mergeCell ref="BV9:CC9"/>
    <mergeCell ref="CD9:CS9"/>
    <mergeCell ref="CT9:DA9"/>
    <mergeCell ref="BV11:CC11"/>
    <mergeCell ref="B9:K11"/>
    <mergeCell ref="L9:Q9"/>
    <mergeCell ref="R9:V9"/>
    <mergeCell ref="W9:AL11"/>
    <mergeCell ref="AM9:AT9"/>
    <mergeCell ref="AU9:AX9"/>
    <mergeCell ref="L10:Q10"/>
    <mergeCell ref="R10:V10"/>
    <mergeCell ref="AM10:AT10"/>
    <mergeCell ref="DB9:DI9"/>
    <mergeCell ref="CT7:DA7"/>
    <mergeCell ref="DB7:DI7"/>
    <mergeCell ref="AM8:AT8"/>
    <mergeCell ref="AU8:AX8"/>
    <mergeCell ref="AY8:BM8"/>
    <mergeCell ref="BN8:BU8"/>
    <mergeCell ref="BV8:CC8"/>
    <mergeCell ref="CD8:CS8"/>
    <mergeCell ref="CT8:DA8"/>
    <mergeCell ref="BV5:CC5"/>
    <mergeCell ref="CD5:CS5"/>
    <mergeCell ref="DB8:DI8"/>
    <mergeCell ref="BV6:CC6"/>
    <mergeCell ref="CD6:CS6"/>
    <mergeCell ref="CT6:DA6"/>
    <mergeCell ref="DB6:DI6"/>
    <mergeCell ref="AM7:AT7"/>
    <mergeCell ref="AU7:AX7"/>
    <mergeCell ref="AY7:BM7"/>
    <mergeCell ref="BN7:BU7"/>
    <mergeCell ref="BV7:CC7"/>
    <mergeCell ref="B6:K8"/>
    <mergeCell ref="L6:V8"/>
    <mergeCell ref="W6:AB8"/>
    <mergeCell ref="AC6:AL8"/>
    <mergeCell ref="AM6:AT6"/>
    <mergeCell ref="AU6:AX6"/>
    <mergeCell ref="AY6:BM6"/>
    <mergeCell ref="BN6:BU6"/>
    <mergeCell ref="CD7:CS7"/>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AM5:AT5"/>
    <mergeCell ref="AU5:AX5"/>
    <mergeCell ref="AY5:BM5"/>
    <mergeCell ref="BN5:BU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5448</v>
      </c>
      <c r="J41" s="83">
        <v>5201</v>
      </c>
      <c r="K41" s="83">
        <v>4966</v>
      </c>
      <c r="L41" s="83">
        <v>4924</v>
      </c>
      <c r="M41" s="84">
        <v>5000</v>
      </c>
    </row>
    <row r="42" spans="2:13" ht="27.75" customHeight="1">
      <c r="B42" s="1171"/>
      <c r="C42" s="1172"/>
      <c r="D42" s="85"/>
      <c r="E42" s="1177" t="s">
        <v>26</v>
      </c>
      <c r="F42" s="1177"/>
      <c r="G42" s="1177"/>
      <c r="H42" s="1178"/>
      <c r="I42" s="86" t="s">
        <v>481</v>
      </c>
      <c r="J42" s="87" t="s">
        <v>481</v>
      </c>
      <c r="K42" s="87" t="s">
        <v>481</v>
      </c>
      <c r="L42" s="87" t="s">
        <v>481</v>
      </c>
      <c r="M42" s="88" t="s">
        <v>481</v>
      </c>
    </row>
    <row r="43" spans="2:13" ht="27.75" customHeight="1">
      <c r="B43" s="1171"/>
      <c r="C43" s="1172"/>
      <c r="D43" s="85"/>
      <c r="E43" s="1177" t="s">
        <v>27</v>
      </c>
      <c r="F43" s="1177"/>
      <c r="G43" s="1177"/>
      <c r="H43" s="1178"/>
      <c r="I43" s="86">
        <v>3915</v>
      </c>
      <c r="J43" s="87">
        <v>3931</v>
      </c>
      <c r="K43" s="87">
        <v>3709</v>
      </c>
      <c r="L43" s="87">
        <v>3516</v>
      </c>
      <c r="M43" s="88">
        <v>3365</v>
      </c>
    </row>
    <row r="44" spans="2:13" ht="27.75" customHeight="1">
      <c r="B44" s="1171"/>
      <c r="C44" s="1172"/>
      <c r="D44" s="85"/>
      <c r="E44" s="1177" t="s">
        <v>28</v>
      </c>
      <c r="F44" s="1177"/>
      <c r="G44" s="1177"/>
      <c r="H44" s="1178"/>
      <c r="I44" s="86">
        <v>470</v>
      </c>
      <c r="J44" s="87">
        <v>408</v>
      </c>
      <c r="K44" s="87">
        <v>338</v>
      </c>
      <c r="L44" s="87">
        <v>261</v>
      </c>
      <c r="M44" s="88">
        <v>301</v>
      </c>
    </row>
    <row r="45" spans="2:13" ht="27.75" customHeight="1">
      <c r="B45" s="1171"/>
      <c r="C45" s="1172"/>
      <c r="D45" s="85"/>
      <c r="E45" s="1177" t="s">
        <v>29</v>
      </c>
      <c r="F45" s="1177"/>
      <c r="G45" s="1177"/>
      <c r="H45" s="1178"/>
      <c r="I45" s="86">
        <v>1278</v>
      </c>
      <c r="J45" s="87">
        <v>1394</v>
      </c>
      <c r="K45" s="87">
        <v>1270</v>
      </c>
      <c r="L45" s="87">
        <v>1150</v>
      </c>
      <c r="M45" s="88">
        <v>1172</v>
      </c>
    </row>
    <row r="46" spans="2:13" ht="27.75" customHeight="1">
      <c r="B46" s="1171"/>
      <c r="C46" s="1172"/>
      <c r="D46" s="85"/>
      <c r="E46" s="1177" t="s">
        <v>30</v>
      </c>
      <c r="F46" s="1177"/>
      <c r="G46" s="1177"/>
      <c r="H46" s="1178"/>
      <c r="I46" s="86" t="s">
        <v>481</v>
      </c>
      <c r="J46" s="87" t="s">
        <v>481</v>
      </c>
      <c r="K46" s="87" t="s">
        <v>481</v>
      </c>
      <c r="L46" s="87" t="s">
        <v>481</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1319</v>
      </c>
      <c r="J49" s="87">
        <v>1456</v>
      </c>
      <c r="K49" s="87">
        <v>1415</v>
      </c>
      <c r="L49" s="87">
        <v>1572</v>
      </c>
      <c r="M49" s="88">
        <v>1449</v>
      </c>
    </row>
    <row r="50" spans="2:13" ht="27.75" customHeight="1">
      <c r="B50" s="1171"/>
      <c r="C50" s="1172"/>
      <c r="D50" s="85"/>
      <c r="E50" s="1177" t="s">
        <v>35</v>
      </c>
      <c r="F50" s="1177"/>
      <c r="G50" s="1177"/>
      <c r="H50" s="1178"/>
      <c r="I50" s="86">
        <v>1</v>
      </c>
      <c r="J50" s="87">
        <v>0</v>
      </c>
      <c r="K50" s="87">
        <v>0</v>
      </c>
      <c r="L50" s="87" t="s">
        <v>481</v>
      </c>
      <c r="M50" s="88">
        <v>87</v>
      </c>
    </row>
    <row r="51" spans="2:13" ht="27.75" customHeight="1">
      <c r="B51" s="1173"/>
      <c r="C51" s="1174"/>
      <c r="D51" s="85"/>
      <c r="E51" s="1177" t="s">
        <v>36</v>
      </c>
      <c r="F51" s="1177"/>
      <c r="G51" s="1177"/>
      <c r="H51" s="1178"/>
      <c r="I51" s="86">
        <v>7022</v>
      </c>
      <c r="J51" s="87">
        <v>6763</v>
      </c>
      <c r="K51" s="87">
        <v>6476</v>
      </c>
      <c r="L51" s="87">
        <v>6344</v>
      </c>
      <c r="M51" s="88">
        <v>6242</v>
      </c>
    </row>
    <row r="52" spans="2:13" ht="27.75" customHeight="1" thickBot="1">
      <c r="B52" s="1181" t="s">
        <v>37</v>
      </c>
      <c r="C52" s="1182"/>
      <c r="D52" s="90"/>
      <c r="E52" s="1183" t="s">
        <v>38</v>
      </c>
      <c r="F52" s="1183"/>
      <c r="G52" s="1183"/>
      <c r="H52" s="1184"/>
      <c r="I52" s="91">
        <v>2770</v>
      </c>
      <c r="J52" s="92">
        <v>2715</v>
      </c>
      <c r="K52" s="92">
        <v>2392</v>
      </c>
      <c r="L52" s="92">
        <v>1935</v>
      </c>
      <c r="M52" s="93">
        <v>2061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51994</v>
      </c>
      <c r="E3" s="116"/>
      <c r="F3" s="117">
        <v>121932</v>
      </c>
      <c r="G3" s="118"/>
      <c r="H3" s="119"/>
    </row>
    <row r="4" spans="1:8">
      <c r="A4" s="120"/>
      <c r="B4" s="121"/>
      <c r="C4" s="122"/>
      <c r="D4" s="123">
        <v>40293</v>
      </c>
      <c r="E4" s="124"/>
      <c r="F4" s="125">
        <v>68430</v>
      </c>
      <c r="G4" s="126"/>
      <c r="H4" s="127"/>
    </row>
    <row r="5" spans="1:8">
      <c r="A5" s="108" t="s">
        <v>513</v>
      </c>
      <c r="B5" s="113"/>
      <c r="C5" s="114"/>
      <c r="D5" s="115">
        <v>25750</v>
      </c>
      <c r="E5" s="116"/>
      <c r="F5" s="117">
        <v>92021</v>
      </c>
      <c r="G5" s="118"/>
      <c r="H5" s="119"/>
    </row>
    <row r="6" spans="1:8">
      <c r="A6" s="120"/>
      <c r="B6" s="121"/>
      <c r="C6" s="122"/>
      <c r="D6" s="123">
        <v>15355</v>
      </c>
      <c r="E6" s="124"/>
      <c r="F6" s="125">
        <v>52579</v>
      </c>
      <c r="G6" s="126"/>
      <c r="H6" s="127"/>
    </row>
    <row r="7" spans="1:8">
      <c r="A7" s="108" t="s">
        <v>514</v>
      </c>
      <c r="B7" s="113"/>
      <c r="C7" s="114"/>
      <c r="D7" s="115">
        <v>26924</v>
      </c>
      <c r="E7" s="116"/>
      <c r="F7" s="117">
        <v>94828</v>
      </c>
      <c r="G7" s="118"/>
      <c r="H7" s="119"/>
    </row>
    <row r="8" spans="1:8">
      <c r="A8" s="120"/>
      <c r="B8" s="121"/>
      <c r="C8" s="122"/>
      <c r="D8" s="123">
        <v>18990</v>
      </c>
      <c r="E8" s="124"/>
      <c r="F8" s="125">
        <v>55133</v>
      </c>
      <c r="G8" s="126"/>
      <c r="H8" s="127"/>
    </row>
    <row r="9" spans="1:8">
      <c r="A9" s="108" t="s">
        <v>515</v>
      </c>
      <c r="B9" s="113"/>
      <c r="C9" s="114"/>
      <c r="D9" s="115">
        <v>72013</v>
      </c>
      <c r="E9" s="116"/>
      <c r="F9" s="117">
        <v>119674</v>
      </c>
      <c r="G9" s="118"/>
      <c r="H9" s="119"/>
    </row>
    <row r="10" spans="1:8">
      <c r="A10" s="120"/>
      <c r="B10" s="121"/>
      <c r="C10" s="122"/>
      <c r="D10" s="123">
        <v>34423</v>
      </c>
      <c r="E10" s="124"/>
      <c r="F10" s="125">
        <v>57803</v>
      </c>
      <c r="G10" s="126"/>
      <c r="H10" s="127"/>
    </row>
    <row r="11" spans="1:8">
      <c r="A11" s="108" t="s">
        <v>516</v>
      </c>
      <c r="B11" s="113"/>
      <c r="C11" s="114"/>
      <c r="D11" s="115">
        <v>76050</v>
      </c>
      <c r="E11" s="116"/>
      <c r="F11" s="117">
        <v>119685</v>
      </c>
      <c r="G11" s="118"/>
      <c r="H11" s="119"/>
    </row>
    <row r="12" spans="1:8">
      <c r="A12" s="120"/>
      <c r="B12" s="121"/>
      <c r="C12" s="128"/>
      <c r="D12" s="123">
        <v>64290</v>
      </c>
      <c r="E12" s="124"/>
      <c r="F12" s="125">
        <v>68464</v>
      </c>
      <c r="G12" s="126"/>
      <c r="H12" s="127"/>
    </row>
    <row r="13" spans="1:8">
      <c r="A13" s="108"/>
      <c r="B13" s="113"/>
      <c r="C13" s="129"/>
      <c r="D13" s="130">
        <v>50546</v>
      </c>
      <c r="E13" s="131"/>
      <c r="F13" s="132">
        <v>109628</v>
      </c>
      <c r="G13" s="133"/>
      <c r="H13" s="119"/>
    </row>
    <row r="14" spans="1:8">
      <c r="A14" s="120"/>
      <c r="B14" s="121"/>
      <c r="C14" s="122"/>
      <c r="D14" s="123">
        <v>34670</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9.01</v>
      </c>
      <c r="C19" s="134">
        <f>ROUND(VALUE(SUBSTITUTE(実質収支比率等に係る経年分析!G$48,"▲","-")),2)</f>
        <v>13.57</v>
      </c>
      <c r="D19" s="134">
        <f>ROUND(VALUE(SUBSTITUTE(実質収支比率等に係る経年分析!H$48,"▲","-")),2)</f>
        <v>11.39</v>
      </c>
      <c r="E19" s="134">
        <f>ROUND(VALUE(SUBSTITUTE(実質収支比率等に係る経年分析!I$48,"▲","-")),2)</f>
        <v>6.46</v>
      </c>
      <c r="F19" s="134">
        <f>ROUND(VALUE(SUBSTITUTE(実質収支比率等に係る経年分析!J$48,"▲","-")),2)</f>
        <v>8.2799999999999994</v>
      </c>
    </row>
    <row r="20" spans="1:11">
      <c r="A20" s="134" t="s">
        <v>43</v>
      </c>
      <c r="B20" s="134">
        <f>ROUND(VALUE(SUBSTITUTE(実質収支比率等に係る経年分析!F$47,"▲","-")),2)</f>
        <v>10.220000000000001</v>
      </c>
      <c r="C20" s="134">
        <f>ROUND(VALUE(SUBSTITUTE(実質収支比率等に係る経年分析!G$47,"▲","-")),2)</f>
        <v>14.64</v>
      </c>
      <c r="D20" s="134">
        <f>ROUND(VALUE(SUBSTITUTE(実質収支比率等に係る経年分析!H$47,"▲","-")),2)</f>
        <v>19.690000000000001</v>
      </c>
      <c r="E20" s="134">
        <f>ROUND(VALUE(SUBSTITUTE(実質収支比率等に係る経年分析!I$47,"▲","-")),2)</f>
        <v>20.77</v>
      </c>
      <c r="F20" s="134">
        <f>ROUND(VALUE(SUBSTITUTE(実質収支比率等に係る経年分析!J$47,"▲","-")),2)</f>
        <v>21.35</v>
      </c>
    </row>
    <row r="21" spans="1:11">
      <c r="A21" s="134" t="s">
        <v>44</v>
      </c>
      <c r="B21" s="134">
        <f>IF(ISNUMBER(VALUE(SUBSTITUTE(実質収支比率等に係る経年分析!F$49,"▲","-"))),ROUND(VALUE(SUBSTITUTE(実質収支比率等に係る経年分析!F$49,"▲","-")),2),NA())</f>
        <v>2.8</v>
      </c>
      <c r="C21" s="134">
        <f>IF(ISNUMBER(VALUE(SUBSTITUTE(実質収支比率等に係る経年分析!G$49,"▲","-"))),ROUND(VALUE(SUBSTITUTE(実質収支比率等に係る経年分析!G$49,"▲","-")),2),NA())</f>
        <v>8.0500000000000007</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-3.31</v>
      </c>
      <c r="F21" s="134">
        <f>IF(ISNUMBER(VALUE(SUBSTITUTE(実質収支比率等に係る経年分析!J$49,"▲","-"))),ROUND(VALUE(SUBSTITUTE(実質収支比率等に係る経年分析!J$49,"▲","-")),2),NA())</f>
        <v>2.21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介護保険特別会計　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2.0699999999999998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簡易水道事業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4.1500000000000004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8.2799999999999994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761</v>
      </c>
      <c r="E42" s="136"/>
      <c r="F42" s="136"/>
      <c r="G42" s="136">
        <f>'実質公債費比率（分子）の構造'!L$52</f>
        <v>681</v>
      </c>
      <c r="H42" s="136"/>
      <c r="I42" s="136"/>
      <c r="J42" s="136">
        <f>'実質公債費比率（分子）の構造'!M$52</f>
        <v>671</v>
      </c>
      <c r="K42" s="136"/>
      <c r="L42" s="136"/>
      <c r="M42" s="136">
        <f>'実質公債費比率（分子）の構造'!N$52</f>
        <v>688</v>
      </c>
      <c r="N42" s="136"/>
      <c r="O42" s="136"/>
      <c r="P42" s="136">
        <f>'実質公債費比率（分子）の構造'!O$52</f>
        <v>689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99</v>
      </c>
      <c r="C45" s="136"/>
      <c r="D45" s="136"/>
      <c r="E45" s="136">
        <f>'実質公債費比率（分子）の構造'!L$49</f>
        <v>74</v>
      </c>
      <c r="F45" s="136"/>
      <c r="G45" s="136"/>
      <c r="H45" s="136">
        <f>'実質公債費比率（分子）の構造'!M$49</f>
        <v>54</v>
      </c>
      <c r="I45" s="136"/>
      <c r="J45" s="136"/>
      <c r="K45" s="136">
        <f>'実質公債費比率（分子）の構造'!N$49</f>
        <v>51</v>
      </c>
      <c r="L45" s="136"/>
      <c r="M45" s="136"/>
      <c r="N45" s="136">
        <f>'実質公債費比率（分子）の構造'!O$49</f>
        <v>54</v>
      </c>
      <c r="O45" s="136"/>
      <c r="P45" s="136"/>
    </row>
    <row r="46" spans="1:16">
      <c r="A46" s="136" t="s">
        <v>55</v>
      </c>
      <c r="B46" s="136">
        <f>'実質公債費比率（分子）の構造'!K$48</f>
        <v>323</v>
      </c>
      <c r="C46" s="136"/>
      <c r="D46" s="136"/>
      <c r="E46" s="136">
        <f>'実質公債費比率（分子）の構造'!L$48</f>
        <v>287</v>
      </c>
      <c r="F46" s="136"/>
      <c r="G46" s="136"/>
      <c r="H46" s="136">
        <f>'実質公債費比率（分子）の構造'!M$48</f>
        <v>259</v>
      </c>
      <c r="I46" s="136"/>
      <c r="J46" s="136"/>
      <c r="K46" s="136">
        <f>'実質公債費比率（分子）の構造'!N$48</f>
        <v>258</v>
      </c>
      <c r="L46" s="136"/>
      <c r="M46" s="136"/>
      <c r="N46" s="136">
        <f>'実質公債費比率（分子）の構造'!O$48</f>
        <v>240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709</v>
      </c>
      <c r="C49" s="136"/>
      <c r="D49" s="136"/>
      <c r="E49" s="136">
        <f>'実質公債費比率（分子）の構造'!L$45</f>
        <v>614</v>
      </c>
      <c r="F49" s="136"/>
      <c r="G49" s="136"/>
      <c r="H49" s="136">
        <f>'実質公債費比率（分子）の構造'!M$45</f>
        <v>606</v>
      </c>
      <c r="I49" s="136"/>
      <c r="J49" s="136"/>
      <c r="K49" s="136">
        <f>'実質公債費比率（分子）の構造'!N$45</f>
        <v>628</v>
      </c>
      <c r="L49" s="136"/>
      <c r="M49" s="136"/>
      <c r="N49" s="136">
        <f>'実質公債費比率（分子）の構造'!O$45</f>
        <v>592</v>
      </c>
      <c r="O49" s="136"/>
      <c r="P49" s="136"/>
    </row>
    <row r="50" spans="1:16">
      <c r="A50" s="136" t="s">
        <v>59</v>
      </c>
      <c r="B50" s="136" t="e">
        <f>NA()</f>
        <v>#N/A</v>
      </c>
      <c r="C50" s="136">
        <f>IF(ISNUMBER('実質公債費比率（分子）の構造'!K$53),'実質公債費比率（分子）の構造'!K$53,NA())</f>
        <v>370</v>
      </c>
      <c r="D50" s="136" t="e">
        <f>NA()</f>
        <v>#N/A</v>
      </c>
      <c r="E50" s="136" t="e">
        <f>NA()</f>
        <v>#N/A</v>
      </c>
      <c r="F50" s="136">
        <f>IF(ISNUMBER('実質公債費比率（分子）の構造'!L$53),'実質公債費比率（分子）の構造'!L$53,NA())</f>
        <v>294</v>
      </c>
      <c r="G50" s="136" t="e">
        <f>NA()</f>
        <v>#N/A</v>
      </c>
      <c r="H50" s="136" t="e">
        <f>NA()</f>
        <v>#N/A</v>
      </c>
      <c r="I50" s="136">
        <f>IF(ISNUMBER('実質公債費比率（分子）の構造'!M$53),'実質公債費比率（分子）の構造'!M$53,NA())</f>
        <v>248</v>
      </c>
      <c r="J50" s="136" t="e">
        <f>NA()</f>
        <v>#N/A</v>
      </c>
      <c r="K50" s="136" t="e">
        <f>NA()</f>
        <v>#N/A</v>
      </c>
      <c r="L50" s="136">
        <f>IF(ISNUMBER('実質公債費比率（分子）の構造'!N$53),'実質公債費比率（分子）の構造'!N$53,NA())</f>
        <v>249</v>
      </c>
      <c r="M50" s="136" t="e">
        <f>NA()</f>
        <v>#N/A</v>
      </c>
      <c r="N50" s="136" t="e">
        <f>NA()</f>
        <v>#N/A</v>
      </c>
      <c r="O50" s="136">
        <f>IF(ISNUMBER('実質公債費比率（分子）の構造'!O$53),'実質公債費比率（分子）の構造'!O$53,NA())</f>
        <v>197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7022</v>
      </c>
      <c r="E56" s="135"/>
      <c r="F56" s="135"/>
      <c r="G56" s="135">
        <f>'将来負担比率（分子）の構造'!J$51</f>
        <v>6763</v>
      </c>
      <c r="H56" s="135"/>
      <c r="I56" s="135"/>
      <c r="J56" s="135">
        <f>'将来負担比率（分子）の構造'!K$51</f>
        <v>6476</v>
      </c>
      <c r="K56" s="135"/>
      <c r="L56" s="135"/>
      <c r="M56" s="135">
        <f>'将来負担比率（分子）の構造'!L$51</f>
        <v>6344</v>
      </c>
      <c r="N56" s="135"/>
      <c r="O56" s="135"/>
      <c r="P56" s="135">
        <f>'将来負担比率（分子）の構造'!M$51</f>
        <v>6242</v>
      </c>
    </row>
    <row r="57" spans="1:16">
      <c r="A57" s="135" t="s">
        <v>35</v>
      </c>
      <c r="B57" s="135"/>
      <c r="C57" s="135"/>
      <c r="D57" s="135">
        <f>'将来負担比率（分子）の構造'!I$50</f>
        <v>1</v>
      </c>
      <c r="E57" s="135"/>
      <c r="F57" s="135"/>
      <c r="G57" s="135">
        <f>'将来負担比率（分子）の構造'!J$50</f>
        <v>0</v>
      </c>
      <c r="H57" s="135"/>
      <c r="I57" s="135"/>
      <c r="J57" s="135">
        <f>'将来負担比率（分子）の構造'!K$50</f>
        <v>0</v>
      </c>
      <c r="K57" s="135"/>
      <c r="L57" s="135"/>
      <c r="M57" s="135" t="str">
        <f>'将来負担比率（分子）の構造'!L$50</f>
        <v>-</v>
      </c>
      <c r="N57" s="135"/>
      <c r="O57" s="135"/>
      <c r="P57" s="135">
        <f>'将来負担比率（分子）の構造'!M$50</f>
        <v>87</v>
      </c>
    </row>
    <row r="58" spans="1:16">
      <c r="A58" s="135" t="s">
        <v>34</v>
      </c>
      <c r="B58" s="135"/>
      <c r="C58" s="135"/>
      <c r="D58" s="135">
        <f>'将来負担比率（分子）の構造'!I$49</f>
        <v>1319</v>
      </c>
      <c r="E58" s="135"/>
      <c r="F58" s="135"/>
      <c r="G58" s="135">
        <f>'将来負担比率（分子）の構造'!J$49</f>
        <v>1456</v>
      </c>
      <c r="H58" s="135"/>
      <c r="I58" s="135"/>
      <c r="J58" s="135">
        <f>'将来負担比率（分子）の構造'!K$49</f>
        <v>1415</v>
      </c>
      <c r="K58" s="135"/>
      <c r="L58" s="135"/>
      <c r="M58" s="135">
        <f>'将来負担比率（分子）の構造'!L$49</f>
        <v>1572</v>
      </c>
      <c r="N58" s="135"/>
      <c r="O58" s="135"/>
      <c r="P58" s="135">
        <f>'将来負担比率（分子）の構造'!M$49</f>
        <v>1449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1278</v>
      </c>
      <c r="C62" s="135"/>
      <c r="D62" s="135"/>
      <c r="E62" s="135">
        <f>'将来負担比率（分子）の構造'!J$45</f>
        <v>1394</v>
      </c>
      <c r="F62" s="135"/>
      <c r="G62" s="135"/>
      <c r="H62" s="135">
        <f>'将来負担比率（分子）の構造'!K$45</f>
        <v>1270</v>
      </c>
      <c r="I62" s="135"/>
      <c r="J62" s="135"/>
      <c r="K62" s="135">
        <f>'将来負担比率（分子）の構造'!L$45</f>
        <v>1150</v>
      </c>
      <c r="L62" s="135"/>
      <c r="M62" s="135"/>
      <c r="N62" s="135">
        <f>'将来負担比率（分子）の構造'!M$45</f>
        <v>1172</v>
      </c>
      <c r="O62" s="135"/>
      <c r="P62" s="135"/>
    </row>
    <row r="63" spans="1:16">
      <c r="A63" s="135" t="s">
        <v>28</v>
      </c>
      <c r="B63" s="135">
        <f>'将来負担比率（分子）の構造'!I$44</f>
        <v>470</v>
      </c>
      <c r="C63" s="135"/>
      <c r="D63" s="135"/>
      <c r="E63" s="135">
        <f>'将来負担比率（分子）の構造'!J$44</f>
        <v>408</v>
      </c>
      <c r="F63" s="135"/>
      <c r="G63" s="135"/>
      <c r="H63" s="135">
        <f>'将来負担比率（分子）の構造'!K$44</f>
        <v>338</v>
      </c>
      <c r="I63" s="135"/>
      <c r="J63" s="135"/>
      <c r="K63" s="135">
        <f>'将来負担比率（分子）の構造'!L$44</f>
        <v>261</v>
      </c>
      <c r="L63" s="135"/>
      <c r="M63" s="135"/>
      <c r="N63" s="135">
        <f>'将来負担比率（分子）の構造'!M$44</f>
        <v>301</v>
      </c>
      <c r="O63" s="135"/>
      <c r="P63" s="135"/>
    </row>
    <row r="64" spans="1:16">
      <c r="A64" s="135" t="s">
        <v>27</v>
      </c>
      <c r="B64" s="135">
        <f>'将来負担比率（分子）の構造'!I$43</f>
        <v>3915</v>
      </c>
      <c r="C64" s="135"/>
      <c r="D64" s="135"/>
      <c r="E64" s="135">
        <f>'将来負担比率（分子）の構造'!J$43</f>
        <v>3931</v>
      </c>
      <c r="F64" s="135"/>
      <c r="G64" s="135"/>
      <c r="H64" s="135">
        <f>'将来負担比率（分子）の構造'!K$43</f>
        <v>3709</v>
      </c>
      <c r="I64" s="135"/>
      <c r="J64" s="135"/>
      <c r="K64" s="135">
        <f>'将来負担比率（分子）の構造'!L$43</f>
        <v>3516</v>
      </c>
      <c r="L64" s="135"/>
      <c r="M64" s="135"/>
      <c r="N64" s="135">
        <f>'将来負担比率（分子）の構造'!M$43</f>
        <v>3365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5448</v>
      </c>
      <c r="C66" s="135"/>
      <c r="D66" s="135"/>
      <c r="E66" s="135">
        <f>'将来負担比率（分子）の構造'!J$41</f>
        <v>5201</v>
      </c>
      <c r="F66" s="135"/>
      <c r="G66" s="135"/>
      <c r="H66" s="135">
        <f>'将来負担比率（分子）の構造'!K$41</f>
        <v>4966</v>
      </c>
      <c r="I66" s="135"/>
      <c r="J66" s="135"/>
      <c r="K66" s="135">
        <f>'将来負担比率（分子）の構造'!L$41</f>
        <v>4924</v>
      </c>
      <c r="L66" s="135"/>
      <c r="M66" s="135"/>
      <c r="N66" s="135">
        <f>'将来負担比率（分子）の構造'!M$41</f>
        <v>5000</v>
      </c>
      <c r="O66" s="135"/>
      <c r="P66" s="135"/>
    </row>
    <row r="67" spans="1:16">
      <c r="A67" s="135" t="s">
        <v>63</v>
      </c>
      <c r="B67" s="135" t="e">
        <f>NA()</f>
        <v>#N/A</v>
      </c>
      <c r="C67" s="135">
        <f>IF(ISNUMBER('将来負担比率（分子）の構造'!I$52), IF('将来負担比率（分子）の構造'!I$52 &lt; 0, 0, '将来負担比率（分子）の構造'!I$52), NA())</f>
        <v>2770</v>
      </c>
      <c r="D67" s="135" t="e">
        <f>NA()</f>
        <v>#N/A</v>
      </c>
      <c r="E67" s="135" t="e">
        <f>NA()</f>
        <v>#N/A</v>
      </c>
      <c r="F67" s="135">
        <f>IF(ISNUMBER('将来負担比率（分子）の構造'!J$52), IF('将来負担比率（分子）の構造'!J$52 &lt; 0, 0, '将来負担比率（分子）の構造'!J$52), NA())</f>
        <v>2715</v>
      </c>
      <c r="G67" s="135" t="e">
        <f>NA()</f>
        <v>#N/A</v>
      </c>
      <c r="H67" s="135" t="e">
        <f>NA()</f>
        <v>#N/A</v>
      </c>
      <c r="I67" s="135">
        <f>IF(ISNUMBER('将来負担比率（分子）の構造'!K$52), IF('将来負担比率（分子）の構造'!K$52 &lt; 0, 0, '将来負担比率（分子）の構造'!K$52), NA())</f>
        <v>2392</v>
      </c>
      <c r="J67" s="135" t="e">
        <f>NA()</f>
        <v>#N/A</v>
      </c>
      <c r="K67" s="135" t="e">
        <f>NA()</f>
        <v>#N/A</v>
      </c>
      <c r="L67" s="135">
        <f>IF(ISNUMBER('将来負担比率（分子）の構造'!L$52), IF('将来負担比率（分子）の構造'!L$52 &lt; 0, 0, '将来負担比率（分子）の構造'!L$52), NA())</f>
        <v>1935</v>
      </c>
      <c r="M67" s="135" t="e">
        <f>NA()</f>
        <v>#N/A</v>
      </c>
      <c r="N67" s="135" t="e">
        <f>NA()</f>
        <v>#N/A</v>
      </c>
      <c r="O67" s="135">
        <f>IF(ISNUMBER('将来負担比率（分子）の構造'!M$52), IF('将来負担比率（分子）の構造'!M$52 &lt; 0, 0, '将来負担比率（分子）の構造'!M$52), NA())</f>
        <v>2061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752543</v>
      </c>
      <c r="S5" s="583"/>
      <c r="T5" s="583"/>
      <c r="U5" s="583"/>
      <c r="V5" s="583"/>
      <c r="W5" s="583"/>
      <c r="X5" s="583"/>
      <c r="Y5" s="584"/>
      <c r="Z5" s="585">
        <v>13.1</v>
      </c>
      <c r="AA5" s="585"/>
      <c r="AB5" s="585"/>
      <c r="AC5" s="585"/>
      <c r="AD5" s="586">
        <v>752543</v>
      </c>
      <c r="AE5" s="586"/>
      <c r="AF5" s="586"/>
      <c r="AG5" s="586"/>
      <c r="AH5" s="586"/>
      <c r="AI5" s="586"/>
      <c r="AJ5" s="586"/>
      <c r="AK5" s="586"/>
      <c r="AL5" s="587">
        <v>24.2</v>
      </c>
      <c r="AM5" s="588"/>
      <c r="AN5" s="588"/>
      <c r="AO5" s="589"/>
      <c r="AP5" s="579" t="s">
        <v>209</v>
      </c>
      <c r="AQ5" s="580"/>
      <c r="AR5" s="580"/>
      <c r="AS5" s="580"/>
      <c r="AT5" s="580"/>
      <c r="AU5" s="580"/>
      <c r="AV5" s="580"/>
      <c r="AW5" s="580"/>
      <c r="AX5" s="580"/>
      <c r="AY5" s="580"/>
      <c r="AZ5" s="580"/>
      <c r="BA5" s="580"/>
      <c r="BB5" s="580"/>
      <c r="BC5" s="580"/>
      <c r="BD5" s="580"/>
      <c r="BE5" s="580"/>
      <c r="BF5" s="581"/>
      <c r="BG5" s="593">
        <v>751590</v>
      </c>
      <c r="BH5" s="594"/>
      <c r="BI5" s="594"/>
      <c r="BJ5" s="594"/>
      <c r="BK5" s="594"/>
      <c r="BL5" s="594"/>
      <c r="BM5" s="594"/>
      <c r="BN5" s="595"/>
      <c r="BO5" s="596">
        <v>99.9</v>
      </c>
      <c r="BP5" s="596"/>
      <c r="BQ5" s="596"/>
      <c r="BR5" s="596"/>
      <c r="BS5" s="597">
        <v>3067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48402</v>
      </c>
      <c r="S6" s="594"/>
      <c r="T6" s="594"/>
      <c r="U6" s="594"/>
      <c r="V6" s="594"/>
      <c r="W6" s="594"/>
      <c r="X6" s="594"/>
      <c r="Y6" s="595"/>
      <c r="Z6" s="596">
        <v>0.8</v>
      </c>
      <c r="AA6" s="596"/>
      <c r="AB6" s="596"/>
      <c r="AC6" s="596"/>
      <c r="AD6" s="597">
        <v>48402</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751590</v>
      </c>
      <c r="BH6" s="594"/>
      <c r="BI6" s="594"/>
      <c r="BJ6" s="594"/>
      <c r="BK6" s="594"/>
      <c r="BL6" s="594"/>
      <c r="BM6" s="594"/>
      <c r="BN6" s="595"/>
      <c r="BO6" s="596">
        <v>99.9</v>
      </c>
      <c r="BP6" s="596"/>
      <c r="BQ6" s="596"/>
      <c r="BR6" s="596"/>
      <c r="BS6" s="597">
        <v>3067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83324</v>
      </c>
      <c r="CS6" s="594"/>
      <c r="CT6" s="594"/>
      <c r="CU6" s="594"/>
      <c r="CV6" s="594"/>
      <c r="CW6" s="594"/>
      <c r="CX6" s="594"/>
      <c r="CY6" s="595"/>
      <c r="CZ6" s="596">
        <v>1.5</v>
      </c>
      <c r="DA6" s="596"/>
      <c r="DB6" s="596"/>
      <c r="DC6" s="596"/>
      <c r="DD6" s="602" t="s">
        <v>216</v>
      </c>
      <c r="DE6" s="594"/>
      <c r="DF6" s="594"/>
      <c r="DG6" s="594"/>
      <c r="DH6" s="594"/>
      <c r="DI6" s="594"/>
      <c r="DJ6" s="594"/>
      <c r="DK6" s="594"/>
      <c r="DL6" s="594"/>
      <c r="DM6" s="594"/>
      <c r="DN6" s="594"/>
      <c r="DO6" s="594"/>
      <c r="DP6" s="595"/>
      <c r="DQ6" s="602">
        <v>83324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2229</v>
      </c>
      <c r="S7" s="594"/>
      <c r="T7" s="594"/>
      <c r="U7" s="594"/>
      <c r="V7" s="594"/>
      <c r="W7" s="594"/>
      <c r="X7" s="594"/>
      <c r="Y7" s="595"/>
      <c r="Z7" s="596">
        <v>0</v>
      </c>
      <c r="AA7" s="596"/>
      <c r="AB7" s="596"/>
      <c r="AC7" s="596"/>
      <c r="AD7" s="597">
        <v>2229</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314208</v>
      </c>
      <c r="BH7" s="594"/>
      <c r="BI7" s="594"/>
      <c r="BJ7" s="594"/>
      <c r="BK7" s="594"/>
      <c r="BL7" s="594"/>
      <c r="BM7" s="594"/>
      <c r="BN7" s="595"/>
      <c r="BO7" s="596">
        <v>41.8</v>
      </c>
      <c r="BP7" s="596"/>
      <c r="BQ7" s="596"/>
      <c r="BR7" s="596"/>
      <c r="BS7" s="597">
        <v>3067</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925068</v>
      </c>
      <c r="CS7" s="594"/>
      <c r="CT7" s="594"/>
      <c r="CU7" s="594"/>
      <c r="CV7" s="594"/>
      <c r="CW7" s="594"/>
      <c r="CX7" s="594"/>
      <c r="CY7" s="595"/>
      <c r="CZ7" s="596">
        <v>17.100000000000001</v>
      </c>
      <c r="DA7" s="596"/>
      <c r="DB7" s="596"/>
      <c r="DC7" s="596"/>
      <c r="DD7" s="602">
        <v>141213</v>
      </c>
      <c r="DE7" s="594"/>
      <c r="DF7" s="594"/>
      <c r="DG7" s="594"/>
      <c r="DH7" s="594"/>
      <c r="DI7" s="594"/>
      <c r="DJ7" s="594"/>
      <c r="DK7" s="594"/>
      <c r="DL7" s="594"/>
      <c r="DM7" s="594"/>
      <c r="DN7" s="594"/>
      <c r="DO7" s="594"/>
      <c r="DP7" s="595"/>
      <c r="DQ7" s="602">
        <v>613349</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9829</v>
      </c>
      <c r="S8" s="594"/>
      <c r="T8" s="594"/>
      <c r="U8" s="594"/>
      <c r="V8" s="594"/>
      <c r="W8" s="594"/>
      <c r="X8" s="594"/>
      <c r="Y8" s="595"/>
      <c r="Z8" s="596">
        <v>0.2</v>
      </c>
      <c r="AA8" s="596"/>
      <c r="AB8" s="596"/>
      <c r="AC8" s="596"/>
      <c r="AD8" s="597">
        <v>9829</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12139</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1024006</v>
      </c>
      <c r="CS8" s="594"/>
      <c r="CT8" s="594"/>
      <c r="CU8" s="594"/>
      <c r="CV8" s="594"/>
      <c r="CW8" s="594"/>
      <c r="CX8" s="594"/>
      <c r="CY8" s="595"/>
      <c r="CZ8" s="596">
        <v>19</v>
      </c>
      <c r="DA8" s="596"/>
      <c r="DB8" s="596"/>
      <c r="DC8" s="596"/>
      <c r="DD8" s="602" t="s">
        <v>216</v>
      </c>
      <c r="DE8" s="594"/>
      <c r="DF8" s="594"/>
      <c r="DG8" s="594"/>
      <c r="DH8" s="594"/>
      <c r="DI8" s="594"/>
      <c r="DJ8" s="594"/>
      <c r="DK8" s="594"/>
      <c r="DL8" s="594"/>
      <c r="DM8" s="594"/>
      <c r="DN8" s="594"/>
      <c r="DO8" s="594"/>
      <c r="DP8" s="595"/>
      <c r="DQ8" s="602">
        <v>673045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5315</v>
      </c>
      <c r="S9" s="594"/>
      <c r="T9" s="594"/>
      <c r="U9" s="594"/>
      <c r="V9" s="594"/>
      <c r="W9" s="594"/>
      <c r="X9" s="594"/>
      <c r="Y9" s="595"/>
      <c r="Z9" s="596">
        <v>0.1</v>
      </c>
      <c r="AA9" s="596"/>
      <c r="AB9" s="596"/>
      <c r="AC9" s="596"/>
      <c r="AD9" s="597">
        <v>5315</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261488</v>
      </c>
      <c r="BH9" s="594"/>
      <c r="BI9" s="594"/>
      <c r="BJ9" s="594"/>
      <c r="BK9" s="594"/>
      <c r="BL9" s="594"/>
      <c r="BM9" s="594"/>
      <c r="BN9" s="595"/>
      <c r="BO9" s="596">
        <v>34.700000000000003</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1215670</v>
      </c>
      <c r="CS9" s="594"/>
      <c r="CT9" s="594"/>
      <c r="CU9" s="594"/>
      <c r="CV9" s="594"/>
      <c r="CW9" s="594"/>
      <c r="CX9" s="594"/>
      <c r="CY9" s="595"/>
      <c r="CZ9" s="596">
        <v>22.5</v>
      </c>
      <c r="DA9" s="596"/>
      <c r="DB9" s="596"/>
      <c r="DC9" s="596"/>
      <c r="DD9" s="602">
        <v>245413</v>
      </c>
      <c r="DE9" s="594"/>
      <c r="DF9" s="594"/>
      <c r="DG9" s="594"/>
      <c r="DH9" s="594"/>
      <c r="DI9" s="594"/>
      <c r="DJ9" s="594"/>
      <c r="DK9" s="594"/>
      <c r="DL9" s="594"/>
      <c r="DM9" s="594"/>
      <c r="DN9" s="594"/>
      <c r="DO9" s="594"/>
      <c r="DP9" s="595"/>
      <c r="DQ9" s="602">
        <v>773072</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96569</v>
      </c>
      <c r="S10" s="594"/>
      <c r="T10" s="594"/>
      <c r="U10" s="594"/>
      <c r="V10" s="594"/>
      <c r="W10" s="594"/>
      <c r="X10" s="594"/>
      <c r="Y10" s="595"/>
      <c r="Z10" s="596">
        <v>1.7</v>
      </c>
      <c r="AA10" s="596"/>
      <c r="AB10" s="596"/>
      <c r="AC10" s="596"/>
      <c r="AD10" s="597">
        <v>96569</v>
      </c>
      <c r="AE10" s="597"/>
      <c r="AF10" s="597"/>
      <c r="AG10" s="597"/>
      <c r="AH10" s="597"/>
      <c r="AI10" s="597"/>
      <c r="AJ10" s="597"/>
      <c r="AK10" s="597"/>
      <c r="AL10" s="598">
        <v>3.1</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19993</v>
      </c>
      <c r="BH10" s="594"/>
      <c r="BI10" s="594"/>
      <c r="BJ10" s="594"/>
      <c r="BK10" s="594"/>
      <c r="BL10" s="594"/>
      <c r="BM10" s="594"/>
      <c r="BN10" s="595"/>
      <c r="BO10" s="596">
        <v>2.7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830</v>
      </c>
      <c r="CS10" s="594"/>
      <c r="CT10" s="594"/>
      <c r="CU10" s="594"/>
      <c r="CV10" s="594"/>
      <c r="CW10" s="594"/>
      <c r="CX10" s="594"/>
      <c r="CY10" s="595"/>
      <c r="CZ10" s="596">
        <v>0</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28752</v>
      </c>
      <c r="S11" s="594"/>
      <c r="T11" s="594"/>
      <c r="U11" s="594"/>
      <c r="V11" s="594"/>
      <c r="W11" s="594"/>
      <c r="X11" s="594"/>
      <c r="Y11" s="595"/>
      <c r="Z11" s="596">
        <v>0.5</v>
      </c>
      <c r="AA11" s="596"/>
      <c r="AB11" s="596"/>
      <c r="AC11" s="596"/>
      <c r="AD11" s="597">
        <v>28752</v>
      </c>
      <c r="AE11" s="597"/>
      <c r="AF11" s="597"/>
      <c r="AG11" s="597"/>
      <c r="AH11" s="597"/>
      <c r="AI11" s="597"/>
      <c r="AJ11" s="597"/>
      <c r="AK11" s="597"/>
      <c r="AL11" s="598">
        <v>0.9</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20588</v>
      </c>
      <c r="BH11" s="594"/>
      <c r="BI11" s="594"/>
      <c r="BJ11" s="594"/>
      <c r="BK11" s="594"/>
      <c r="BL11" s="594"/>
      <c r="BM11" s="594"/>
      <c r="BN11" s="595"/>
      <c r="BO11" s="596">
        <v>2.7</v>
      </c>
      <c r="BP11" s="596"/>
      <c r="BQ11" s="596"/>
      <c r="BR11" s="596"/>
      <c r="BS11" s="602">
        <v>3067</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172337</v>
      </c>
      <c r="CS11" s="594"/>
      <c r="CT11" s="594"/>
      <c r="CU11" s="594"/>
      <c r="CV11" s="594"/>
      <c r="CW11" s="594"/>
      <c r="CX11" s="594"/>
      <c r="CY11" s="595"/>
      <c r="CZ11" s="596">
        <v>3.2</v>
      </c>
      <c r="DA11" s="596"/>
      <c r="DB11" s="596"/>
      <c r="DC11" s="596"/>
      <c r="DD11" s="602">
        <v>9439</v>
      </c>
      <c r="DE11" s="594"/>
      <c r="DF11" s="594"/>
      <c r="DG11" s="594"/>
      <c r="DH11" s="594"/>
      <c r="DI11" s="594"/>
      <c r="DJ11" s="594"/>
      <c r="DK11" s="594"/>
      <c r="DL11" s="594"/>
      <c r="DM11" s="594"/>
      <c r="DN11" s="594"/>
      <c r="DO11" s="594"/>
      <c r="DP11" s="595"/>
      <c r="DQ11" s="602">
        <v>80273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374050</v>
      </c>
      <c r="BH12" s="594"/>
      <c r="BI12" s="594"/>
      <c r="BJ12" s="594"/>
      <c r="BK12" s="594"/>
      <c r="BL12" s="594"/>
      <c r="BM12" s="594"/>
      <c r="BN12" s="595"/>
      <c r="BO12" s="596">
        <v>49.7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153720</v>
      </c>
      <c r="CS12" s="594"/>
      <c r="CT12" s="594"/>
      <c r="CU12" s="594"/>
      <c r="CV12" s="594"/>
      <c r="CW12" s="594"/>
      <c r="CX12" s="594"/>
      <c r="CY12" s="595"/>
      <c r="CZ12" s="596">
        <v>2.8</v>
      </c>
      <c r="DA12" s="596"/>
      <c r="DB12" s="596"/>
      <c r="DC12" s="596"/>
      <c r="DD12" s="602">
        <v>20850</v>
      </c>
      <c r="DE12" s="594"/>
      <c r="DF12" s="594"/>
      <c r="DG12" s="594"/>
      <c r="DH12" s="594"/>
      <c r="DI12" s="594"/>
      <c r="DJ12" s="594"/>
      <c r="DK12" s="594"/>
      <c r="DL12" s="594"/>
      <c r="DM12" s="594"/>
      <c r="DN12" s="594"/>
      <c r="DO12" s="594"/>
      <c r="DP12" s="595"/>
      <c r="DQ12" s="602">
        <v>100660</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6333</v>
      </c>
      <c r="S13" s="594"/>
      <c r="T13" s="594"/>
      <c r="U13" s="594"/>
      <c r="V13" s="594"/>
      <c r="W13" s="594"/>
      <c r="X13" s="594"/>
      <c r="Y13" s="595"/>
      <c r="Z13" s="596">
        <v>0.1</v>
      </c>
      <c r="AA13" s="596"/>
      <c r="AB13" s="596"/>
      <c r="AC13" s="596"/>
      <c r="AD13" s="597">
        <v>6333</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372615</v>
      </c>
      <c r="BH13" s="594"/>
      <c r="BI13" s="594"/>
      <c r="BJ13" s="594"/>
      <c r="BK13" s="594"/>
      <c r="BL13" s="594"/>
      <c r="BM13" s="594"/>
      <c r="BN13" s="595"/>
      <c r="BO13" s="596">
        <v>49.5</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397693</v>
      </c>
      <c r="CS13" s="594"/>
      <c r="CT13" s="594"/>
      <c r="CU13" s="594"/>
      <c r="CV13" s="594"/>
      <c r="CW13" s="594"/>
      <c r="CX13" s="594"/>
      <c r="CY13" s="595"/>
      <c r="CZ13" s="596">
        <v>7.4</v>
      </c>
      <c r="DA13" s="596"/>
      <c r="DB13" s="596"/>
      <c r="DC13" s="596"/>
      <c r="DD13" s="602">
        <v>154539</v>
      </c>
      <c r="DE13" s="594"/>
      <c r="DF13" s="594"/>
      <c r="DG13" s="594"/>
      <c r="DH13" s="594"/>
      <c r="DI13" s="594"/>
      <c r="DJ13" s="594"/>
      <c r="DK13" s="594"/>
      <c r="DL13" s="594"/>
      <c r="DM13" s="594"/>
      <c r="DN13" s="594"/>
      <c r="DO13" s="594"/>
      <c r="DP13" s="595"/>
      <c r="DQ13" s="602">
        <v>246249</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21239</v>
      </c>
      <c r="BH14" s="594"/>
      <c r="BI14" s="594"/>
      <c r="BJ14" s="594"/>
      <c r="BK14" s="594"/>
      <c r="BL14" s="594"/>
      <c r="BM14" s="594"/>
      <c r="BN14" s="595"/>
      <c r="BO14" s="596">
        <v>2.8</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307792</v>
      </c>
      <c r="CS14" s="594"/>
      <c r="CT14" s="594"/>
      <c r="CU14" s="594"/>
      <c r="CV14" s="594"/>
      <c r="CW14" s="594"/>
      <c r="CX14" s="594"/>
      <c r="CY14" s="595"/>
      <c r="CZ14" s="596">
        <v>5.7</v>
      </c>
      <c r="DA14" s="596"/>
      <c r="DB14" s="596"/>
      <c r="DC14" s="596"/>
      <c r="DD14" s="602">
        <v>4914</v>
      </c>
      <c r="DE14" s="594"/>
      <c r="DF14" s="594"/>
      <c r="DG14" s="594"/>
      <c r="DH14" s="594"/>
      <c r="DI14" s="594"/>
      <c r="DJ14" s="594"/>
      <c r="DK14" s="594"/>
      <c r="DL14" s="594"/>
      <c r="DM14" s="594"/>
      <c r="DN14" s="594"/>
      <c r="DO14" s="594"/>
      <c r="DP14" s="595"/>
      <c r="DQ14" s="602">
        <v>294019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336</v>
      </c>
      <c r="S15" s="594"/>
      <c r="T15" s="594"/>
      <c r="U15" s="594"/>
      <c r="V15" s="594"/>
      <c r="W15" s="594"/>
      <c r="X15" s="594"/>
      <c r="Y15" s="595"/>
      <c r="Z15" s="596">
        <v>0</v>
      </c>
      <c r="AA15" s="596"/>
      <c r="AB15" s="596"/>
      <c r="AC15" s="596"/>
      <c r="AD15" s="597">
        <v>336</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42093</v>
      </c>
      <c r="BH15" s="594"/>
      <c r="BI15" s="594"/>
      <c r="BJ15" s="594"/>
      <c r="BK15" s="594"/>
      <c r="BL15" s="594"/>
      <c r="BM15" s="594"/>
      <c r="BN15" s="595"/>
      <c r="BO15" s="596">
        <v>5.6</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457184</v>
      </c>
      <c r="CS15" s="594"/>
      <c r="CT15" s="594"/>
      <c r="CU15" s="594"/>
      <c r="CV15" s="594"/>
      <c r="CW15" s="594"/>
      <c r="CX15" s="594"/>
      <c r="CY15" s="595"/>
      <c r="CZ15" s="596">
        <v>8.5</v>
      </c>
      <c r="DA15" s="596"/>
      <c r="DB15" s="596"/>
      <c r="DC15" s="596"/>
      <c r="DD15" s="602">
        <v>43590</v>
      </c>
      <c r="DE15" s="594"/>
      <c r="DF15" s="594"/>
      <c r="DG15" s="594"/>
      <c r="DH15" s="594"/>
      <c r="DI15" s="594"/>
      <c r="DJ15" s="594"/>
      <c r="DK15" s="594"/>
      <c r="DL15" s="594"/>
      <c r="DM15" s="594"/>
      <c r="DN15" s="594"/>
      <c r="DO15" s="594"/>
      <c r="DP15" s="595"/>
      <c r="DQ15" s="602">
        <v>386345</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2582987</v>
      </c>
      <c r="S16" s="594"/>
      <c r="T16" s="594"/>
      <c r="U16" s="594"/>
      <c r="V16" s="594"/>
      <c r="W16" s="594"/>
      <c r="X16" s="594"/>
      <c r="Y16" s="595"/>
      <c r="Z16" s="596">
        <v>45</v>
      </c>
      <c r="AA16" s="596"/>
      <c r="AB16" s="596"/>
      <c r="AC16" s="596"/>
      <c r="AD16" s="597">
        <v>2150720</v>
      </c>
      <c r="AE16" s="597"/>
      <c r="AF16" s="597"/>
      <c r="AG16" s="597"/>
      <c r="AH16" s="597"/>
      <c r="AI16" s="597"/>
      <c r="AJ16" s="597"/>
      <c r="AK16" s="597"/>
      <c r="AL16" s="598">
        <v>69.3</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55166</v>
      </c>
      <c r="CS16" s="594"/>
      <c r="CT16" s="594"/>
      <c r="CU16" s="594"/>
      <c r="CV16" s="594"/>
      <c r="CW16" s="594"/>
      <c r="CX16" s="594"/>
      <c r="CY16" s="595"/>
      <c r="CZ16" s="596">
        <v>1</v>
      </c>
      <c r="DA16" s="596"/>
      <c r="DB16" s="596"/>
      <c r="DC16" s="596"/>
      <c r="DD16" s="602" t="s">
        <v>222</v>
      </c>
      <c r="DE16" s="594"/>
      <c r="DF16" s="594"/>
      <c r="DG16" s="594"/>
      <c r="DH16" s="594"/>
      <c r="DI16" s="594"/>
      <c r="DJ16" s="594"/>
      <c r="DK16" s="594"/>
      <c r="DL16" s="594"/>
      <c r="DM16" s="594"/>
      <c r="DN16" s="594"/>
      <c r="DO16" s="594"/>
      <c r="DP16" s="595"/>
      <c r="DQ16" s="602">
        <v>27100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2150720</v>
      </c>
      <c r="S17" s="594"/>
      <c r="T17" s="594"/>
      <c r="U17" s="594"/>
      <c r="V17" s="594"/>
      <c r="W17" s="594"/>
      <c r="X17" s="594"/>
      <c r="Y17" s="595"/>
      <c r="Z17" s="596">
        <v>37.5</v>
      </c>
      <c r="AA17" s="596"/>
      <c r="AB17" s="596"/>
      <c r="AC17" s="596"/>
      <c r="AD17" s="597">
        <v>2150720</v>
      </c>
      <c r="AE17" s="597"/>
      <c r="AF17" s="597"/>
      <c r="AG17" s="597"/>
      <c r="AH17" s="597"/>
      <c r="AI17" s="597"/>
      <c r="AJ17" s="597"/>
      <c r="AK17" s="597"/>
      <c r="AL17" s="598">
        <v>69.3</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601622</v>
      </c>
      <c r="CS17" s="594"/>
      <c r="CT17" s="594"/>
      <c r="CU17" s="594"/>
      <c r="CV17" s="594"/>
      <c r="CW17" s="594"/>
      <c r="CX17" s="594"/>
      <c r="CY17" s="595"/>
      <c r="CZ17" s="596">
        <v>11.2</v>
      </c>
      <c r="DA17" s="596"/>
      <c r="DB17" s="596"/>
      <c r="DC17" s="596"/>
      <c r="DD17" s="602" t="s">
        <v>222</v>
      </c>
      <c r="DE17" s="594"/>
      <c r="DF17" s="594"/>
      <c r="DG17" s="594"/>
      <c r="DH17" s="594"/>
      <c r="DI17" s="594"/>
      <c r="DJ17" s="594"/>
      <c r="DK17" s="594"/>
      <c r="DL17" s="594"/>
      <c r="DM17" s="594"/>
      <c r="DN17" s="594"/>
      <c r="DO17" s="594"/>
      <c r="DP17" s="595"/>
      <c r="DQ17" s="602">
        <v>593532</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432267</v>
      </c>
      <c r="S18" s="594"/>
      <c r="T18" s="594"/>
      <c r="U18" s="594"/>
      <c r="V18" s="594"/>
      <c r="W18" s="594"/>
      <c r="X18" s="594"/>
      <c r="Y18" s="595"/>
      <c r="Z18" s="596">
        <v>7.5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953</v>
      </c>
      <c r="BH19" s="594"/>
      <c r="BI19" s="594"/>
      <c r="BJ19" s="594"/>
      <c r="BK19" s="594"/>
      <c r="BL19" s="594"/>
      <c r="BM19" s="594"/>
      <c r="BN19" s="595"/>
      <c r="BO19" s="596">
        <v>0.1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3533295</v>
      </c>
      <c r="S20" s="594"/>
      <c r="T20" s="594"/>
      <c r="U20" s="594"/>
      <c r="V20" s="594"/>
      <c r="W20" s="594"/>
      <c r="X20" s="594"/>
      <c r="Y20" s="595"/>
      <c r="Z20" s="596">
        <v>61.5</v>
      </c>
      <c r="AA20" s="596"/>
      <c r="AB20" s="596"/>
      <c r="AC20" s="596"/>
      <c r="AD20" s="597">
        <v>3101028</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953</v>
      </c>
      <c r="BH20" s="594"/>
      <c r="BI20" s="594"/>
      <c r="BJ20" s="594"/>
      <c r="BK20" s="594"/>
      <c r="BL20" s="594"/>
      <c r="BM20" s="594"/>
      <c r="BN20" s="595"/>
      <c r="BO20" s="596">
        <v>0.1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5394412</v>
      </c>
      <c r="CS20" s="594"/>
      <c r="CT20" s="594"/>
      <c r="CU20" s="594"/>
      <c r="CV20" s="594"/>
      <c r="CW20" s="594"/>
      <c r="CX20" s="594"/>
      <c r="CY20" s="595"/>
      <c r="CZ20" s="596">
        <v>100</v>
      </c>
      <c r="DA20" s="596"/>
      <c r="DB20" s="596"/>
      <c r="DC20" s="596"/>
      <c r="DD20" s="602">
        <v>619958</v>
      </c>
      <c r="DE20" s="594"/>
      <c r="DF20" s="594"/>
      <c r="DG20" s="594"/>
      <c r="DH20" s="594"/>
      <c r="DI20" s="594"/>
      <c r="DJ20" s="594"/>
      <c r="DK20" s="594"/>
      <c r="DL20" s="594"/>
      <c r="DM20" s="594"/>
      <c r="DN20" s="594"/>
      <c r="DO20" s="594"/>
      <c r="DP20" s="595"/>
      <c r="DQ20" s="602">
        <v>3870968</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961</v>
      </c>
      <c r="S21" s="594"/>
      <c r="T21" s="594"/>
      <c r="U21" s="594"/>
      <c r="V21" s="594"/>
      <c r="W21" s="594"/>
      <c r="X21" s="594"/>
      <c r="Y21" s="595"/>
      <c r="Z21" s="596">
        <v>0</v>
      </c>
      <c r="AA21" s="596"/>
      <c r="AB21" s="596"/>
      <c r="AC21" s="596"/>
      <c r="AD21" s="597">
        <v>961</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953</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43743</v>
      </c>
      <c r="S22" s="594"/>
      <c r="T22" s="594"/>
      <c r="U22" s="594"/>
      <c r="V22" s="594"/>
      <c r="W22" s="594"/>
      <c r="X22" s="594"/>
      <c r="Y22" s="595"/>
      <c r="Z22" s="596">
        <v>0.8</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67350</v>
      </c>
      <c r="S23" s="594"/>
      <c r="T23" s="594"/>
      <c r="U23" s="594"/>
      <c r="V23" s="594"/>
      <c r="W23" s="594"/>
      <c r="X23" s="594"/>
      <c r="Y23" s="595"/>
      <c r="Z23" s="596">
        <v>1.2</v>
      </c>
      <c r="AA23" s="596"/>
      <c r="AB23" s="596"/>
      <c r="AC23" s="596"/>
      <c r="AD23" s="597">
        <v>1167</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39823</v>
      </c>
      <c r="S24" s="594"/>
      <c r="T24" s="594"/>
      <c r="U24" s="594"/>
      <c r="V24" s="594"/>
      <c r="W24" s="594"/>
      <c r="X24" s="594"/>
      <c r="Y24" s="595"/>
      <c r="Z24" s="596">
        <v>0.7</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1949846</v>
      </c>
      <c r="CS24" s="583"/>
      <c r="CT24" s="583"/>
      <c r="CU24" s="583"/>
      <c r="CV24" s="583"/>
      <c r="CW24" s="583"/>
      <c r="CX24" s="583"/>
      <c r="CY24" s="584"/>
      <c r="CZ24" s="620">
        <v>36.1</v>
      </c>
      <c r="DA24" s="621"/>
      <c r="DB24" s="621"/>
      <c r="DC24" s="622"/>
      <c r="DD24" s="619">
        <v>1617369</v>
      </c>
      <c r="DE24" s="583"/>
      <c r="DF24" s="583"/>
      <c r="DG24" s="583"/>
      <c r="DH24" s="583"/>
      <c r="DI24" s="583"/>
      <c r="DJ24" s="583"/>
      <c r="DK24" s="584"/>
      <c r="DL24" s="619">
        <v>1563004</v>
      </c>
      <c r="DM24" s="583"/>
      <c r="DN24" s="583"/>
      <c r="DO24" s="583"/>
      <c r="DP24" s="583"/>
      <c r="DQ24" s="583"/>
      <c r="DR24" s="583"/>
      <c r="DS24" s="583"/>
      <c r="DT24" s="583"/>
      <c r="DU24" s="583"/>
      <c r="DV24" s="584"/>
      <c r="DW24" s="587">
        <v>47.5</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409966</v>
      </c>
      <c r="S25" s="594"/>
      <c r="T25" s="594"/>
      <c r="U25" s="594"/>
      <c r="V25" s="594"/>
      <c r="W25" s="594"/>
      <c r="X25" s="594"/>
      <c r="Y25" s="595"/>
      <c r="Z25" s="596">
        <v>7.1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1033899</v>
      </c>
      <c r="CS25" s="623"/>
      <c r="CT25" s="623"/>
      <c r="CU25" s="623"/>
      <c r="CV25" s="623"/>
      <c r="CW25" s="623"/>
      <c r="CX25" s="623"/>
      <c r="CY25" s="624"/>
      <c r="CZ25" s="631">
        <v>19.2</v>
      </c>
      <c r="DA25" s="632"/>
      <c r="DB25" s="632"/>
      <c r="DC25" s="633"/>
      <c r="DD25" s="602">
        <v>945670</v>
      </c>
      <c r="DE25" s="623"/>
      <c r="DF25" s="623"/>
      <c r="DG25" s="623"/>
      <c r="DH25" s="623"/>
      <c r="DI25" s="623"/>
      <c r="DJ25" s="623"/>
      <c r="DK25" s="624"/>
      <c r="DL25" s="602">
        <v>899584</v>
      </c>
      <c r="DM25" s="623"/>
      <c r="DN25" s="623"/>
      <c r="DO25" s="623"/>
      <c r="DP25" s="623"/>
      <c r="DQ25" s="623"/>
      <c r="DR25" s="623"/>
      <c r="DS25" s="623"/>
      <c r="DT25" s="623"/>
      <c r="DU25" s="623"/>
      <c r="DV25" s="624"/>
      <c r="DW25" s="598">
        <v>27.4</v>
      </c>
      <c r="DX25" s="625"/>
      <c r="DY25" s="625"/>
      <c r="DZ25" s="625"/>
      <c r="EA25" s="625"/>
      <c r="EB25" s="625"/>
      <c r="EC25" s="626"/>
    </row>
    <row r="26" spans="2:133" ht="11.25" customHeight="1">
      <c r="B26" s="627" t="s">
        <v>278</v>
      </c>
      <c r="C26" s="628"/>
      <c r="D26" s="628"/>
      <c r="E26" s="628"/>
      <c r="F26" s="628"/>
      <c r="G26" s="628"/>
      <c r="H26" s="628"/>
      <c r="I26" s="628"/>
      <c r="J26" s="628"/>
      <c r="K26" s="628"/>
      <c r="L26" s="628"/>
      <c r="M26" s="628"/>
      <c r="N26" s="628"/>
      <c r="O26" s="628"/>
      <c r="P26" s="628"/>
      <c r="Q26" s="629"/>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0"/>
      <c r="AR26" s="630"/>
      <c r="AS26" s="630"/>
      <c r="AT26" s="630"/>
      <c r="AU26" s="630"/>
      <c r="AV26" s="630"/>
      <c r="AW26" s="630"/>
      <c r="AX26" s="630"/>
      <c r="AY26" s="630"/>
      <c r="AZ26" s="630"/>
      <c r="BA26" s="630"/>
      <c r="BB26" s="630"/>
      <c r="BC26" s="630"/>
      <c r="BD26" s="630"/>
      <c r="BE26" s="630"/>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625535</v>
      </c>
      <c r="CS26" s="594"/>
      <c r="CT26" s="594"/>
      <c r="CU26" s="594"/>
      <c r="CV26" s="594"/>
      <c r="CW26" s="594"/>
      <c r="CX26" s="594"/>
      <c r="CY26" s="595"/>
      <c r="CZ26" s="631">
        <v>11.6</v>
      </c>
      <c r="DA26" s="632"/>
      <c r="DB26" s="632"/>
      <c r="DC26" s="633"/>
      <c r="DD26" s="602">
        <v>544145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275951</v>
      </c>
      <c r="S27" s="594"/>
      <c r="T27" s="594"/>
      <c r="U27" s="594"/>
      <c r="V27" s="594"/>
      <c r="W27" s="594"/>
      <c r="X27" s="594"/>
      <c r="Y27" s="595"/>
      <c r="Z27" s="596">
        <v>4.8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752543</v>
      </c>
      <c r="BH27" s="594"/>
      <c r="BI27" s="594"/>
      <c r="BJ27" s="594"/>
      <c r="BK27" s="594"/>
      <c r="BL27" s="594"/>
      <c r="BM27" s="594"/>
      <c r="BN27" s="595"/>
      <c r="BO27" s="596">
        <v>100</v>
      </c>
      <c r="BP27" s="596"/>
      <c r="BQ27" s="596"/>
      <c r="BR27" s="596"/>
      <c r="BS27" s="602">
        <v>3067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315753</v>
      </c>
      <c r="CS27" s="623"/>
      <c r="CT27" s="623"/>
      <c r="CU27" s="623"/>
      <c r="CV27" s="623"/>
      <c r="CW27" s="623"/>
      <c r="CX27" s="623"/>
      <c r="CY27" s="624"/>
      <c r="CZ27" s="631">
        <v>5.9</v>
      </c>
      <c r="DA27" s="632"/>
      <c r="DB27" s="632"/>
      <c r="DC27" s="633"/>
      <c r="DD27" s="602">
        <v>78195</v>
      </c>
      <c r="DE27" s="623"/>
      <c r="DF27" s="623"/>
      <c r="DG27" s="623"/>
      <c r="DH27" s="623"/>
      <c r="DI27" s="623"/>
      <c r="DJ27" s="623"/>
      <c r="DK27" s="624"/>
      <c r="DL27" s="602">
        <v>78195</v>
      </c>
      <c r="DM27" s="623"/>
      <c r="DN27" s="623"/>
      <c r="DO27" s="623"/>
      <c r="DP27" s="623"/>
      <c r="DQ27" s="623"/>
      <c r="DR27" s="623"/>
      <c r="DS27" s="623"/>
      <c r="DT27" s="623"/>
      <c r="DU27" s="623"/>
      <c r="DV27" s="624"/>
      <c r="DW27" s="598">
        <v>2.4</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14138</v>
      </c>
      <c r="S28" s="594"/>
      <c r="T28" s="594"/>
      <c r="U28" s="594"/>
      <c r="V28" s="594"/>
      <c r="W28" s="594"/>
      <c r="X28" s="594"/>
      <c r="Y28" s="595"/>
      <c r="Z28" s="596">
        <v>0.2</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600194</v>
      </c>
      <c r="CS28" s="594"/>
      <c r="CT28" s="594"/>
      <c r="CU28" s="594"/>
      <c r="CV28" s="594"/>
      <c r="CW28" s="594"/>
      <c r="CX28" s="594"/>
      <c r="CY28" s="595"/>
      <c r="CZ28" s="631">
        <v>11.1</v>
      </c>
      <c r="DA28" s="632"/>
      <c r="DB28" s="632"/>
      <c r="DC28" s="633"/>
      <c r="DD28" s="602">
        <v>593504</v>
      </c>
      <c r="DE28" s="594"/>
      <c r="DF28" s="594"/>
      <c r="DG28" s="594"/>
      <c r="DH28" s="594"/>
      <c r="DI28" s="594"/>
      <c r="DJ28" s="594"/>
      <c r="DK28" s="595"/>
      <c r="DL28" s="602">
        <v>585225</v>
      </c>
      <c r="DM28" s="594"/>
      <c r="DN28" s="594"/>
      <c r="DO28" s="594"/>
      <c r="DP28" s="594"/>
      <c r="DQ28" s="594"/>
      <c r="DR28" s="594"/>
      <c r="DS28" s="594"/>
      <c r="DT28" s="594"/>
      <c r="DU28" s="594"/>
      <c r="DV28" s="595"/>
      <c r="DW28" s="598">
        <v>17.8</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48549</v>
      </c>
      <c r="S29" s="594"/>
      <c r="T29" s="594"/>
      <c r="U29" s="594"/>
      <c r="V29" s="594"/>
      <c r="W29" s="594"/>
      <c r="X29" s="594"/>
      <c r="Y29" s="595"/>
      <c r="Z29" s="596">
        <v>0.8</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48" t="s">
        <v>289</v>
      </c>
      <c r="CE29" s="649"/>
      <c r="CF29" s="607" t="s">
        <v>290</v>
      </c>
      <c r="CG29" s="608"/>
      <c r="CH29" s="608"/>
      <c r="CI29" s="608"/>
      <c r="CJ29" s="608"/>
      <c r="CK29" s="608"/>
      <c r="CL29" s="608"/>
      <c r="CM29" s="608"/>
      <c r="CN29" s="608"/>
      <c r="CO29" s="608"/>
      <c r="CP29" s="608"/>
      <c r="CQ29" s="609"/>
      <c r="CR29" s="593">
        <v>600194</v>
      </c>
      <c r="CS29" s="623"/>
      <c r="CT29" s="623"/>
      <c r="CU29" s="623"/>
      <c r="CV29" s="623"/>
      <c r="CW29" s="623"/>
      <c r="CX29" s="623"/>
      <c r="CY29" s="624"/>
      <c r="CZ29" s="631">
        <v>11.1</v>
      </c>
      <c r="DA29" s="632"/>
      <c r="DB29" s="632"/>
      <c r="DC29" s="633"/>
      <c r="DD29" s="602">
        <v>593504</v>
      </c>
      <c r="DE29" s="623"/>
      <c r="DF29" s="623"/>
      <c r="DG29" s="623"/>
      <c r="DH29" s="623"/>
      <c r="DI29" s="623"/>
      <c r="DJ29" s="623"/>
      <c r="DK29" s="624"/>
      <c r="DL29" s="602">
        <v>585225</v>
      </c>
      <c r="DM29" s="623"/>
      <c r="DN29" s="623"/>
      <c r="DO29" s="623"/>
      <c r="DP29" s="623"/>
      <c r="DQ29" s="623"/>
      <c r="DR29" s="623"/>
      <c r="DS29" s="623"/>
      <c r="DT29" s="623"/>
      <c r="DU29" s="623"/>
      <c r="DV29" s="624"/>
      <c r="DW29" s="598">
        <v>17.8</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218616</v>
      </c>
      <c r="S30" s="594"/>
      <c r="T30" s="594"/>
      <c r="U30" s="594"/>
      <c r="V30" s="594"/>
      <c r="W30" s="594"/>
      <c r="X30" s="594"/>
      <c r="Y30" s="595"/>
      <c r="Z30" s="596">
        <v>3.8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7">
        <v>98.9</v>
      </c>
      <c r="BH30" s="658"/>
      <c r="BI30" s="658"/>
      <c r="BJ30" s="658"/>
      <c r="BK30" s="658"/>
      <c r="BL30" s="658"/>
      <c r="BM30" s="588">
        <v>95.5</v>
      </c>
      <c r="BN30" s="658"/>
      <c r="BO30" s="658"/>
      <c r="BP30" s="658"/>
      <c r="BQ30" s="659"/>
      <c r="BR30" s="657">
        <v>99.1</v>
      </c>
      <c r="BS30" s="658"/>
      <c r="BT30" s="658"/>
      <c r="BU30" s="658"/>
      <c r="BV30" s="658"/>
      <c r="BW30" s="658"/>
      <c r="BX30" s="588">
        <v>94.9</v>
      </c>
      <c r="BY30" s="658"/>
      <c r="BZ30" s="658"/>
      <c r="CA30" s="658"/>
      <c r="CB30" s="659"/>
      <c r="CD30" s="650"/>
      <c r="CE30" s="651"/>
      <c r="CF30" s="607" t="s">
        <v>294</v>
      </c>
      <c r="CG30" s="608"/>
      <c r="CH30" s="608"/>
      <c r="CI30" s="608"/>
      <c r="CJ30" s="608"/>
      <c r="CK30" s="608"/>
      <c r="CL30" s="608"/>
      <c r="CM30" s="608"/>
      <c r="CN30" s="608"/>
      <c r="CO30" s="608"/>
      <c r="CP30" s="608"/>
      <c r="CQ30" s="609"/>
      <c r="CR30" s="593">
        <v>544267</v>
      </c>
      <c r="CS30" s="594"/>
      <c r="CT30" s="594"/>
      <c r="CU30" s="594"/>
      <c r="CV30" s="594"/>
      <c r="CW30" s="594"/>
      <c r="CX30" s="594"/>
      <c r="CY30" s="595"/>
      <c r="CZ30" s="631">
        <v>10.1</v>
      </c>
      <c r="DA30" s="632"/>
      <c r="DB30" s="632"/>
      <c r="DC30" s="633"/>
      <c r="DD30" s="602">
        <v>538625</v>
      </c>
      <c r="DE30" s="594"/>
      <c r="DF30" s="594"/>
      <c r="DG30" s="594"/>
      <c r="DH30" s="594"/>
      <c r="DI30" s="594"/>
      <c r="DJ30" s="594"/>
      <c r="DK30" s="595"/>
      <c r="DL30" s="602">
        <v>530346</v>
      </c>
      <c r="DM30" s="594"/>
      <c r="DN30" s="594"/>
      <c r="DO30" s="594"/>
      <c r="DP30" s="594"/>
      <c r="DQ30" s="594"/>
      <c r="DR30" s="594"/>
      <c r="DS30" s="594"/>
      <c r="DT30" s="594"/>
      <c r="DU30" s="594"/>
      <c r="DV30" s="595"/>
      <c r="DW30" s="598">
        <v>16.100000000000001</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378341</v>
      </c>
      <c r="S31" s="594"/>
      <c r="T31" s="594"/>
      <c r="U31" s="594"/>
      <c r="V31" s="594"/>
      <c r="W31" s="594"/>
      <c r="X31" s="594"/>
      <c r="Y31" s="595"/>
      <c r="Z31" s="596">
        <v>6.6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54">
        <v>99.2</v>
      </c>
      <c r="BH31" s="623"/>
      <c r="BI31" s="623"/>
      <c r="BJ31" s="623"/>
      <c r="BK31" s="623"/>
      <c r="BL31" s="623"/>
      <c r="BM31" s="599">
        <v>96.6</v>
      </c>
      <c r="BN31" s="655"/>
      <c r="BO31" s="655"/>
      <c r="BP31" s="655"/>
      <c r="BQ31" s="656"/>
      <c r="BR31" s="654">
        <v>99.3</v>
      </c>
      <c r="BS31" s="623"/>
      <c r="BT31" s="623"/>
      <c r="BU31" s="623"/>
      <c r="BV31" s="623"/>
      <c r="BW31" s="623"/>
      <c r="BX31" s="599">
        <v>96.1</v>
      </c>
      <c r="BY31" s="655"/>
      <c r="BZ31" s="655"/>
      <c r="CA31" s="655"/>
      <c r="CB31" s="656"/>
      <c r="CD31" s="650"/>
      <c r="CE31" s="651"/>
      <c r="CF31" s="607" t="s">
        <v>298</v>
      </c>
      <c r="CG31" s="608"/>
      <c r="CH31" s="608"/>
      <c r="CI31" s="608"/>
      <c r="CJ31" s="608"/>
      <c r="CK31" s="608"/>
      <c r="CL31" s="608"/>
      <c r="CM31" s="608"/>
      <c r="CN31" s="608"/>
      <c r="CO31" s="608"/>
      <c r="CP31" s="608"/>
      <c r="CQ31" s="609"/>
      <c r="CR31" s="593">
        <v>55927</v>
      </c>
      <c r="CS31" s="623"/>
      <c r="CT31" s="623"/>
      <c r="CU31" s="623"/>
      <c r="CV31" s="623"/>
      <c r="CW31" s="623"/>
      <c r="CX31" s="623"/>
      <c r="CY31" s="624"/>
      <c r="CZ31" s="631">
        <v>1</v>
      </c>
      <c r="DA31" s="632"/>
      <c r="DB31" s="632"/>
      <c r="DC31" s="633"/>
      <c r="DD31" s="602">
        <v>54879</v>
      </c>
      <c r="DE31" s="623"/>
      <c r="DF31" s="623"/>
      <c r="DG31" s="623"/>
      <c r="DH31" s="623"/>
      <c r="DI31" s="623"/>
      <c r="DJ31" s="623"/>
      <c r="DK31" s="624"/>
      <c r="DL31" s="602">
        <v>54879</v>
      </c>
      <c r="DM31" s="623"/>
      <c r="DN31" s="623"/>
      <c r="DO31" s="623"/>
      <c r="DP31" s="623"/>
      <c r="DQ31" s="623"/>
      <c r="DR31" s="623"/>
      <c r="DS31" s="623"/>
      <c r="DT31" s="623"/>
      <c r="DU31" s="623"/>
      <c r="DV31" s="624"/>
      <c r="DW31" s="598">
        <v>1.7</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91066</v>
      </c>
      <c r="S32" s="594"/>
      <c r="T32" s="594"/>
      <c r="U32" s="594"/>
      <c r="V32" s="594"/>
      <c r="W32" s="594"/>
      <c r="X32" s="594"/>
      <c r="Y32" s="595"/>
      <c r="Z32" s="596">
        <v>1.6</v>
      </c>
      <c r="AA32" s="596"/>
      <c r="AB32" s="596"/>
      <c r="AC32" s="596"/>
      <c r="AD32" s="597">
        <v>724</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94</v>
      </c>
      <c r="BN32" s="661"/>
      <c r="BO32" s="661"/>
      <c r="BP32" s="661"/>
      <c r="BQ32" s="663"/>
      <c r="BR32" s="660">
        <v>98.8</v>
      </c>
      <c r="BS32" s="661"/>
      <c r="BT32" s="661"/>
      <c r="BU32" s="661"/>
      <c r="BV32" s="661"/>
      <c r="BW32" s="661"/>
      <c r="BX32" s="662">
        <v>93.1</v>
      </c>
      <c r="BY32" s="661"/>
      <c r="BZ32" s="661"/>
      <c r="CA32" s="661"/>
      <c r="CB32" s="663"/>
      <c r="CD32" s="652"/>
      <c r="CE32" s="653"/>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31" t="s">
        <v>222</v>
      </c>
      <c r="DA32" s="632"/>
      <c r="DB32" s="632"/>
      <c r="DC32" s="633"/>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620500</v>
      </c>
      <c r="S33" s="594"/>
      <c r="T33" s="594"/>
      <c r="U33" s="594"/>
      <c r="V33" s="594"/>
      <c r="W33" s="594"/>
      <c r="X33" s="594"/>
      <c r="Y33" s="595"/>
      <c r="Z33" s="596">
        <v>10.8</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2769442</v>
      </c>
      <c r="CS33" s="623"/>
      <c r="CT33" s="623"/>
      <c r="CU33" s="623"/>
      <c r="CV33" s="623"/>
      <c r="CW33" s="623"/>
      <c r="CX33" s="623"/>
      <c r="CY33" s="624"/>
      <c r="CZ33" s="631">
        <v>51.3</v>
      </c>
      <c r="DA33" s="632"/>
      <c r="DB33" s="632"/>
      <c r="DC33" s="633"/>
      <c r="DD33" s="602">
        <v>2093454</v>
      </c>
      <c r="DE33" s="623"/>
      <c r="DF33" s="623"/>
      <c r="DG33" s="623"/>
      <c r="DH33" s="623"/>
      <c r="DI33" s="623"/>
      <c r="DJ33" s="623"/>
      <c r="DK33" s="624"/>
      <c r="DL33" s="602">
        <v>1665430</v>
      </c>
      <c r="DM33" s="623"/>
      <c r="DN33" s="623"/>
      <c r="DO33" s="623"/>
      <c r="DP33" s="623"/>
      <c r="DQ33" s="623"/>
      <c r="DR33" s="623"/>
      <c r="DS33" s="623"/>
      <c r="DT33" s="623"/>
      <c r="DU33" s="623"/>
      <c r="DV33" s="624"/>
      <c r="DW33" s="598">
        <v>50.7</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714591</v>
      </c>
      <c r="CS34" s="594"/>
      <c r="CT34" s="594"/>
      <c r="CU34" s="594"/>
      <c r="CV34" s="594"/>
      <c r="CW34" s="594"/>
      <c r="CX34" s="594"/>
      <c r="CY34" s="595"/>
      <c r="CZ34" s="631">
        <v>13.2</v>
      </c>
      <c r="DA34" s="632"/>
      <c r="DB34" s="632"/>
      <c r="DC34" s="633"/>
      <c r="DD34" s="602">
        <v>456268</v>
      </c>
      <c r="DE34" s="594"/>
      <c r="DF34" s="594"/>
      <c r="DG34" s="594"/>
      <c r="DH34" s="594"/>
      <c r="DI34" s="594"/>
      <c r="DJ34" s="594"/>
      <c r="DK34" s="595"/>
      <c r="DL34" s="602">
        <v>292793</v>
      </c>
      <c r="DM34" s="594"/>
      <c r="DN34" s="594"/>
      <c r="DO34" s="594"/>
      <c r="DP34" s="594"/>
      <c r="DQ34" s="594"/>
      <c r="DR34" s="594"/>
      <c r="DS34" s="594"/>
      <c r="DT34" s="594"/>
      <c r="DU34" s="594"/>
      <c r="DV34" s="595"/>
      <c r="DW34" s="598">
        <v>8.9</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184000</v>
      </c>
      <c r="S35" s="594"/>
      <c r="T35" s="594"/>
      <c r="U35" s="594"/>
      <c r="V35" s="594"/>
      <c r="W35" s="594"/>
      <c r="X35" s="594"/>
      <c r="Y35" s="595"/>
      <c r="Z35" s="596">
        <v>3.2</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983058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16136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10528</v>
      </c>
      <c r="CS35" s="623"/>
      <c r="CT35" s="623"/>
      <c r="CU35" s="623"/>
      <c r="CV35" s="623"/>
      <c r="CW35" s="623"/>
      <c r="CX35" s="623"/>
      <c r="CY35" s="624"/>
      <c r="CZ35" s="631">
        <v>0.2</v>
      </c>
      <c r="DA35" s="632"/>
      <c r="DB35" s="632"/>
      <c r="DC35" s="633"/>
      <c r="DD35" s="602">
        <v>9384</v>
      </c>
      <c r="DE35" s="623"/>
      <c r="DF35" s="623"/>
      <c r="DG35" s="623"/>
      <c r="DH35" s="623"/>
      <c r="DI35" s="623"/>
      <c r="DJ35" s="623"/>
      <c r="DK35" s="624"/>
      <c r="DL35" s="602">
        <v>9384</v>
      </c>
      <c r="DM35" s="623"/>
      <c r="DN35" s="623"/>
      <c r="DO35" s="623"/>
      <c r="DP35" s="623"/>
      <c r="DQ35" s="623"/>
      <c r="DR35" s="623"/>
      <c r="DS35" s="623"/>
      <c r="DT35" s="623"/>
      <c r="DU35" s="623"/>
      <c r="DV35" s="624"/>
      <c r="DW35" s="598">
        <v>0.3</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5742299</v>
      </c>
      <c r="S36" s="666"/>
      <c r="T36" s="666"/>
      <c r="U36" s="666"/>
      <c r="V36" s="666"/>
      <c r="W36" s="666"/>
      <c r="X36" s="666"/>
      <c r="Y36" s="667"/>
      <c r="Z36" s="668">
        <v>100</v>
      </c>
      <c r="AA36" s="668"/>
      <c r="AB36" s="668"/>
      <c r="AC36" s="668"/>
      <c r="AD36" s="669">
        <v>3103880</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250000</v>
      </c>
      <c r="BA36" s="594"/>
      <c r="BB36" s="594"/>
      <c r="BC36" s="594"/>
      <c r="BD36" s="623"/>
      <c r="BE36" s="623"/>
      <c r="BF36" s="656"/>
      <c r="BG36" s="607" t="s">
        <v>314</v>
      </c>
      <c r="BH36" s="608"/>
      <c r="BI36" s="608"/>
      <c r="BJ36" s="608"/>
      <c r="BK36" s="608"/>
      <c r="BL36" s="608"/>
      <c r="BM36" s="608"/>
      <c r="BN36" s="608"/>
      <c r="BO36" s="608"/>
      <c r="BP36" s="608"/>
      <c r="BQ36" s="608"/>
      <c r="BR36" s="608"/>
      <c r="BS36" s="608"/>
      <c r="BT36" s="608"/>
      <c r="BU36" s="609"/>
      <c r="BV36" s="593">
        <v>-4756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1230668</v>
      </c>
      <c r="CS36" s="594"/>
      <c r="CT36" s="594"/>
      <c r="CU36" s="594"/>
      <c r="CV36" s="594"/>
      <c r="CW36" s="594"/>
      <c r="CX36" s="594"/>
      <c r="CY36" s="595"/>
      <c r="CZ36" s="631">
        <v>22.8</v>
      </c>
      <c r="DA36" s="632"/>
      <c r="DB36" s="632"/>
      <c r="DC36" s="633"/>
      <c r="DD36" s="602">
        <v>966851</v>
      </c>
      <c r="DE36" s="594"/>
      <c r="DF36" s="594"/>
      <c r="DG36" s="594"/>
      <c r="DH36" s="594"/>
      <c r="DI36" s="594"/>
      <c r="DJ36" s="594"/>
      <c r="DK36" s="595"/>
      <c r="DL36" s="602">
        <v>864761</v>
      </c>
      <c r="DM36" s="594"/>
      <c r="DN36" s="594"/>
      <c r="DO36" s="594"/>
      <c r="DP36" s="594"/>
      <c r="DQ36" s="594"/>
      <c r="DR36" s="594"/>
      <c r="DS36" s="594"/>
      <c r="DT36" s="594"/>
      <c r="DU36" s="594"/>
      <c r="DV36" s="595"/>
      <c r="DW36" s="598">
        <v>26.3</v>
      </c>
      <c r="DX36" s="625"/>
      <c r="DY36" s="625"/>
      <c r="DZ36" s="625"/>
      <c r="EA36" s="625"/>
      <c r="EB36" s="625"/>
      <c r="EC36" s="626"/>
    </row>
    <row r="37" spans="2:133" ht="11.25" customHeight="1">
      <c r="AQ37" s="672" t="s">
        <v>316</v>
      </c>
      <c r="AR37" s="673"/>
      <c r="AS37" s="673"/>
      <c r="AT37" s="673"/>
      <c r="AU37" s="673"/>
      <c r="AV37" s="673"/>
      <c r="AW37" s="673"/>
      <c r="AX37" s="673"/>
      <c r="AY37" s="674"/>
      <c r="AZ37" s="593">
        <v>174944</v>
      </c>
      <c r="BA37" s="594"/>
      <c r="BB37" s="594"/>
      <c r="BC37" s="594"/>
      <c r="BD37" s="623"/>
      <c r="BE37" s="623"/>
      <c r="BF37" s="656"/>
      <c r="BG37" s="607" t="s">
        <v>317</v>
      </c>
      <c r="BH37" s="608"/>
      <c r="BI37" s="608"/>
      <c r="BJ37" s="608"/>
      <c r="BK37" s="608"/>
      <c r="BL37" s="608"/>
      <c r="BM37" s="608"/>
      <c r="BN37" s="608"/>
      <c r="BO37" s="608"/>
      <c r="BP37" s="608"/>
      <c r="BQ37" s="608"/>
      <c r="BR37" s="608"/>
      <c r="BS37" s="608"/>
      <c r="BT37" s="608"/>
      <c r="BU37" s="609"/>
      <c r="BV37" s="593">
        <v>1499</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692096</v>
      </c>
      <c r="CS37" s="623"/>
      <c r="CT37" s="623"/>
      <c r="CU37" s="623"/>
      <c r="CV37" s="623"/>
      <c r="CW37" s="623"/>
      <c r="CX37" s="623"/>
      <c r="CY37" s="624"/>
      <c r="CZ37" s="631">
        <v>12.8</v>
      </c>
      <c r="DA37" s="632"/>
      <c r="DB37" s="632"/>
      <c r="DC37" s="633"/>
      <c r="DD37" s="602">
        <v>536426</v>
      </c>
      <c r="DE37" s="623"/>
      <c r="DF37" s="623"/>
      <c r="DG37" s="623"/>
      <c r="DH37" s="623"/>
      <c r="DI37" s="623"/>
      <c r="DJ37" s="623"/>
      <c r="DK37" s="624"/>
      <c r="DL37" s="602">
        <v>507780</v>
      </c>
      <c r="DM37" s="623"/>
      <c r="DN37" s="623"/>
      <c r="DO37" s="623"/>
      <c r="DP37" s="623"/>
      <c r="DQ37" s="623"/>
      <c r="DR37" s="623"/>
      <c r="DS37" s="623"/>
      <c r="DT37" s="623"/>
      <c r="DU37" s="623"/>
      <c r="DV37" s="624"/>
      <c r="DW37" s="598">
        <v>15.4</v>
      </c>
      <c r="DX37" s="625"/>
      <c r="DY37" s="625"/>
      <c r="DZ37" s="625"/>
      <c r="EA37" s="625"/>
      <c r="EB37" s="625"/>
      <c r="EC37" s="626"/>
    </row>
    <row r="38" spans="2:133" ht="11.25" customHeight="1">
      <c r="AQ38" s="672" t="s">
        <v>319</v>
      </c>
      <c r="AR38" s="673"/>
      <c r="AS38" s="673"/>
      <c r="AT38" s="673"/>
      <c r="AU38" s="673"/>
      <c r="AV38" s="673"/>
      <c r="AW38" s="673"/>
      <c r="AX38" s="673"/>
      <c r="AY38" s="674"/>
      <c r="AZ38" s="593">
        <v>95863</v>
      </c>
      <c r="BA38" s="594"/>
      <c r="BB38" s="594"/>
      <c r="BC38" s="594"/>
      <c r="BD38" s="623"/>
      <c r="BE38" s="623"/>
      <c r="BF38" s="656"/>
      <c r="BG38" s="607" t="s">
        <v>320</v>
      </c>
      <c r="BH38" s="608"/>
      <c r="BI38" s="608"/>
      <c r="BJ38" s="608"/>
      <c r="BK38" s="608"/>
      <c r="BL38" s="608"/>
      <c r="BM38" s="608"/>
      <c r="BN38" s="608"/>
      <c r="BO38" s="608"/>
      <c r="BP38" s="608"/>
      <c r="BQ38" s="608"/>
      <c r="BR38" s="608"/>
      <c r="BS38" s="608"/>
      <c r="BT38" s="608"/>
      <c r="BU38" s="609"/>
      <c r="BV38" s="593">
        <v>2713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718014</v>
      </c>
      <c r="CS38" s="594"/>
      <c r="CT38" s="594"/>
      <c r="CU38" s="594"/>
      <c r="CV38" s="594"/>
      <c r="CW38" s="594"/>
      <c r="CX38" s="594"/>
      <c r="CY38" s="595"/>
      <c r="CZ38" s="631">
        <v>13.3</v>
      </c>
      <c r="DA38" s="632"/>
      <c r="DB38" s="632"/>
      <c r="DC38" s="633"/>
      <c r="DD38" s="602">
        <v>608362</v>
      </c>
      <c r="DE38" s="594"/>
      <c r="DF38" s="594"/>
      <c r="DG38" s="594"/>
      <c r="DH38" s="594"/>
      <c r="DI38" s="594"/>
      <c r="DJ38" s="594"/>
      <c r="DK38" s="595"/>
      <c r="DL38" s="602">
        <v>498492</v>
      </c>
      <c r="DM38" s="594"/>
      <c r="DN38" s="594"/>
      <c r="DO38" s="594"/>
      <c r="DP38" s="594"/>
      <c r="DQ38" s="594"/>
      <c r="DR38" s="594"/>
      <c r="DS38" s="594"/>
      <c r="DT38" s="594"/>
      <c r="DU38" s="594"/>
      <c r="DV38" s="595"/>
      <c r="DW38" s="598">
        <v>15.2</v>
      </c>
      <c r="DX38" s="625"/>
      <c r="DY38" s="625"/>
      <c r="DZ38" s="625"/>
      <c r="EA38" s="625"/>
      <c r="EB38" s="625"/>
      <c r="EC38" s="626"/>
    </row>
    <row r="39" spans="2:133" ht="11.25" customHeight="1">
      <c r="AQ39" s="672" t="s">
        <v>322</v>
      </c>
      <c r="AR39" s="673"/>
      <c r="AS39" s="673"/>
      <c r="AT39" s="673"/>
      <c r="AU39" s="673"/>
      <c r="AV39" s="673"/>
      <c r="AW39" s="673"/>
      <c r="AX39" s="673"/>
      <c r="AY39" s="674"/>
      <c r="AZ39" s="593">
        <v>15044</v>
      </c>
      <c r="BA39" s="594"/>
      <c r="BB39" s="594"/>
      <c r="BC39" s="594"/>
      <c r="BD39" s="623"/>
      <c r="BE39" s="623"/>
      <c r="BF39" s="656"/>
      <c r="BG39" s="675" t="s">
        <v>323</v>
      </c>
      <c r="BH39" s="676"/>
      <c r="BI39" s="676"/>
      <c r="BJ39" s="676"/>
      <c r="BK39" s="676"/>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95641</v>
      </c>
      <c r="CS39" s="623"/>
      <c r="CT39" s="623"/>
      <c r="CU39" s="623"/>
      <c r="CV39" s="623"/>
      <c r="CW39" s="623"/>
      <c r="CX39" s="623"/>
      <c r="CY39" s="624"/>
      <c r="CZ39" s="631">
        <v>1.8</v>
      </c>
      <c r="DA39" s="632"/>
      <c r="DB39" s="632"/>
      <c r="DC39" s="633"/>
      <c r="DD39" s="602">
        <v>52589</v>
      </c>
      <c r="DE39" s="623"/>
      <c r="DF39" s="623"/>
      <c r="DG39" s="623"/>
      <c r="DH39" s="623"/>
      <c r="DI39" s="623"/>
      <c r="DJ39" s="623"/>
      <c r="DK39" s="624"/>
      <c r="DL39" s="602" t="s">
        <v>326</v>
      </c>
      <c r="DM39" s="623"/>
      <c r="DN39" s="623"/>
      <c r="DO39" s="623"/>
      <c r="DP39" s="623"/>
      <c r="DQ39" s="623"/>
      <c r="DR39" s="623"/>
      <c r="DS39" s="623"/>
      <c r="DT39" s="623"/>
      <c r="DU39" s="623"/>
      <c r="DV39" s="624"/>
      <c r="DW39" s="598" t="s">
        <v>326</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76781</v>
      </c>
      <c r="BA40" s="594"/>
      <c r="BB40" s="594"/>
      <c r="BC40" s="594"/>
      <c r="BD40" s="623"/>
      <c r="BE40" s="623"/>
      <c r="BF40" s="656"/>
      <c r="BG40" s="675"/>
      <c r="BH40" s="676"/>
      <c r="BI40" s="676"/>
      <c r="BJ40" s="676"/>
      <c r="BK40" s="676"/>
      <c r="BL40" s="187"/>
      <c r="BM40" s="608" t="s">
        <v>328</v>
      </c>
      <c r="BN40" s="608"/>
      <c r="BO40" s="608"/>
      <c r="BP40" s="608"/>
      <c r="BQ40" s="608"/>
      <c r="BR40" s="608"/>
      <c r="BS40" s="608"/>
      <c r="BT40" s="608"/>
      <c r="BU40" s="609"/>
      <c r="BV40" s="593">
        <v>120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326</v>
      </c>
      <c r="CS40" s="594"/>
      <c r="CT40" s="594"/>
      <c r="CU40" s="594"/>
      <c r="CV40" s="594"/>
      <c r="CW40" s="594"/>
      <c r="CX40" s="594"/>
      <c r="CY40" s="595"/>
      <c r="CZ40" s="631" t="s">
        <v>326</v>
      </c>
      <c r="DA40" s="632"/>
      <c r="DB40" s="632"/>
      <c r="DC40" s="633"/>
      <c r="DD40" s="602" t="s">
        <v>326</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370426</v>
      </c>
      <c r="BA41" s="666"/>
      <c r="BB41" s="666"/>
      <c r="BC41" s="666"/>
      <c r="BD41" s="661"/>
      <c r="BE41" s="661"/>
      <c r="BF41" s="663"/>
      <c r="BG41" s="677"/>
      <c r="BH41" s="678"/>
      <c r="BI41" s="678"/>
      <c r="BJ41" s="678"/>
      <c r="BK41" s="678"/>
      <c r="BL41" s="189"/>
      <c r="BM41" s="614" t="s">
        <v>331</v>
      </c>
      <c r="BN41" s="614"/>
      <c r="BO41" s="614"/>
      <c r="BP41" s="614"/>
      <c r="BQ41" s="614"/>
      <c r="BR41" s="614"/>
      <c r="BS41" s="614"/>
      <c r="BT41" s="614"/>
      <c r="BU41" s="615"/>
      <c r="BV41" s="665">
        <v>327</v>
      </c>
      <c r="BW41" s="666"/>
      <c r="BX41" s="666"/>
      <c r="BY41" s="666"/>
      <c r="BZ41" s="666"/>
      <c r="CA41" s="666"/>
      <c r="CB41" s="679"/>
      <c r="CD41" s="607" t="s">
        <v>332</v>
      </c>
      <c r="CE41" s="608"/>
      <c r="CF41" s="608"/>
      <c r="CG41" s="608"/>
      <c r="CH41" s="608"/>
      <c r="CI41" s="608"/>
      <c r="CJ41" s="608"/>
      <c r="CK41" s="608"/>
      <c r="CL41" s="608"/>
      <c r="CM41" s="608"/>
      <c r="CN41" s="608"/>
      <c r="CO41" s="608"/>
      <c r="CP41" s="608"/>
      <c r="CQ41" s="609"/>
      <c r="CR41" s="593" t="s">
        <v>333</v>
      </c>
      <c r="CS41" s="623"/>
      <c r="CT41" s="623"/>
      <c r="CU41" s="623"/>
      <c r="CV41" s="623"/>
      <c r="CW41" s="623"/>
      <c r="CX41" s="623"/>
      <c r="CY41" s="624"/>
      <c r="CZ41" s="631" t="s">
        <v>333</v>
      </c>
      <c r="DA41" s="632"/>
      <c r="DB41" s="632"/>
      <c r="DC41" s="633"/>
      <c r="DD41" s="602" t="s">
        <v>333</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675124</v>
      </c>
      <c r="CS42" s="594"/>
      <c r="CT42" s="594"/>
      <c r="CU42" s="594"/>
      <c r="CV42" s="594"/>
      <c r="CW42" s="594"/>
      <c r="CX42" s="594"/>
      <c r="CY42" s="595"/>
      <c r="CZ42" s="631">
        <v>12.5</v>
      </c>
      <c r="DA42" s="686"/>
      <c r="DB42" s="686"/>
      <c r="DC42" s="687"/>
      <c r="DD42" s="602">
        <v>160145</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26719</v>
      </c>
      <c r="CS43" s="623"/>
      <c r="CT43" s="623"/>
      <c r="CU43" s="623"/>
      <c r="CV43" s="623"/>
      <c r="CW43" s="623"/>
      <c r="CX43" s="623"/>
      <c r="CY43" s="624"/>
      <c r="CZ43" s="631">
        <v>0.5</v>
      </c>
      <c r="DA43" s="632"/>
      <c r="DB43" s="632"/>
      <c r="DC43" s="633"/>
      <c r="DD43" s="602">
        <v>26719</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619958</v>
      </c>
      <c r="CS44" s="594"/>
      <c r="CT44" s="594"/>
      <c r="CU44" s="594"/>
      <c r="CV44" s="594"/>
      <c r="CW44" s="594"/>
      <c r="CX44" s="594"/>
      <c r="CY44" s="595"/>
      <c r="CZ44" s="631">
        <v>11.5</v>
      </c>
      <c r="DA44" s="686"/>
      <c r="DB44" s="686"/>
      <c r="DC44" s="687"/>
      <c r="DD44" s="602">
        <v>133045</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340</v>
      </c>
      <c r="CG45" s="591"/>
      <c r="CH45" s="591"/>
      <c r="CI45" s="591"/>
      <c r="CJ45" s="591"/>
      <c r="CK45" s="591"/>
      <c r="CL45" s="591"/>
      <c r="CM45" s="591"/>
      <c r="CN45" s="591"/>
      <c r="CO45" s="591"/>
      <c r="CP45" s="591"/>
      <c r="CQ45" s="592"/>
      <c r="CR45" s="593">
        <v>83283</v>
      </c>
      <c r="CS45" s="623"/>
      <c r="CT45" s="623"/>
      <c r="CU45" s="623"/>
      <c r="CV45" s="623"/>
      <c r="CW45" s="623"/>
      <c r="CX45" s="623"/>
      <c r="CY45" s="624"/>
      <c r="CZ45" s="631">
        <v>1.5</v>
      </c>
      <c r="DA45" s="632"/>
      <c r="DB45" s="632"/>
      <c r="DC45" s="633"/>
      <c r="DD45" s="602">
        <v>8415</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341</v>
      </c>
      <c r="CG46" s="591"/>
      <c r="CH46" s="591"/>
      <c r="CI46" s="591"/>
      <c r="CJ46" s="591"/>
      <c r="CK46" s="591"/>
      <c r="CL46" s="591"/>
      <c r="CM46" s="591"/>
      <c r="CN46" s="591"/>
      <c r="CO46" s="591"/>
      <c r="CP46" s="591"/>
      <c r="CQ46" s="592"/>
      <c r="CR46" s="593">
        <v>524096</v>
      </c>
      <c r="CS46" s="594"/>
      <c r="CT46" s="594"/>
      <c r="CU46" s="594"/>
      <c r="CV46" s="594"/>
      <c r="CW46" s="594"/>
      <c r="CX46" s="594"/>
      <c r="CY46" s="595"/>
      <c r="CZ46" s="631">
        <v>9.6999999999999993</v>
      </c>
      <c r="DA46" s="686"/>
      <c r="DB46" s="686"/>
      <c r="DC46" s="687"/>
      <c r="DD46" s="602">
        <v>117800</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342</v>
      </c>
      <c r="CG47" s="591"/>
      <c r="CH47" s="591"/>
      <c r="CI47" s="591"/>
      <c r="CJ47" s="591"/>
      <c r="CK47" s="591"/>
      <c r="CL47" s="591"/>
      <c r="CM47" s="591"/>
      <c r="CN47" s="591"/>
      <c r="CO47" s="591"/>
      <c r="CP47" s="591"/>
      <c r="CQ47" s="592"/>
      <c r="CR47" s="593">
        <v>55166</v>
      </c>
      <c r="CS47" s="623"/>
      <c r="CT47" s="623"/>
      <c r="CU47" s="623"/>
      <c r="CV47" s="623"/>
      <c r="CW47" s="623"/>
      <c r="CX47" s="623"/>
      <c r="CY47" s="624"/>
      <c r="CZ47" s="631">
        <v>1</v>
      </c>
      <c r="DA47" s="632"/>
      <c r="DB47" s="632"/>
      <c r="DC47" s="633"/>
      <c r="DD47" s="602">
        <v>27100</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343</v>
      </c>
      <c r="CG48" s="591"/>
      <c r="CH48" s="591"/>
      <c r="CI48" s="591"/>
      <c r="CJ48" s="591"/>
      <c r="CK48" s="591"/>
      <c r="CL48" s="591"/>
      <c r="CM48" s="591"/>
      <c r="CN48" s="591"/>
      <c r="CO48" s="591"/>
      <c r="CP48" s="591"/>
      <c r="CQ48" s="592"/>
      <c r="CR48" s="593" t="s">
        <v>326</v>
      </c>
      <c r="CS48" s="594"/>
      <c r="CT48" s="594"/>
      <c r="CU48" s="594"/>
      <c r="CV48" s="594"/>
      <c r="CW48" s="594"/>
      <c r="CX48" s="594"/>
      <c r="CY48" s="595"/>
      <c r="CZ48" s="631" t="s">
        <v>326</v>
      </c>
      <c r="DA48" s="686"/>
      <c r="DB48" s="686"/>
      <c r="DC48" s="687"/>
      <c r="DD48" s="602" t="s">
        <v>326</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344</v>
      </c>
      <c r="CE49" s="637"/>
      <c r="CF49" s="637"/>
      <c r="CG49" s="637"/>
      <c r="CH49" s="637"/>
      <c r="CI49" s="637"/>
      <c r="CJ49" s="637"/>
      <c r="CK49" s="637"/>
      <c r="CL49" s="637"/>
      <c r="CM49" s="637"/>
      <c r="CN49" s="637"/>
      <c r="CO49" s="637"/>
      <c r="CP49" s="637"/>
      <c r="CQ49" s="638"/>
      <c r="CR49" s="665">
        <v>5394412</v>
      </c>
      <c r="CS49" s="661"/>
      <c r="CT49" s="661"/>
      <c r="CU49" s="661"/>
      <c r="CV49" s="661"/>
      <c r="CW49" s="661"/>
      <c r="CX49" s="661"/>
      <c r="CY49" s="688"/>
      <c r="CZ49" s="689">
        <v>100</v>
      </c>
      <c r="DA49" s="690"/>
      <c r="DB49" s="690"/>
      <c r="DC49" s="691"/>
      <c r="DD49" s="692">
        <v>3870968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DW48:EC48"/>
    <mergeCell ref="CD49:CQ49"/>
    <mergeCell ref="CR49:CY49"/>
    <mergeCell ref="CZ49:DC49"/>
    <mergeCell ref="DD49:DK49"/>
    <mergeCell ref="DL49:DV49"/>
    <mergeCell ref="DW49:EC49"/>
    <mergeCell ref="CD44:CE48"/>
    <mergeCell ref="CF48:CQ48"/>
    <mergeCell ref="CR48:CY48"/>
    <mergeCell ref="CZ48:DC48"/>
    <mergeCell ref="DD48:DK48"/>
    <mergeCell ref="DL48:DV48"/>
    <mergeCell ref="DD44:DK44"/>
    <mergeCell ref="DL44:DV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5742</v>
      </c>
      <c r="R7" s="723"/>
      <c r="S7" s="723"/>
      <c r="T7" s="723"/>
      <c r="U7" s="723"/>
      <c r="V7" s="723">
        <v>5394</v>
      </c>
      <c r="W7" s="723"/>
      <c r="X7" s="723"/>
      <c r="Y7" s="723"/>
      <c r="Z7" s="723"/>
      <c r="AA7" s="723">
        <v>348</v>
      </c>
      <c r="AB7" s="723"/>
      <c r="AC7" s="723"/>
      <c r="AD7" s="723"/>
      <c r="AE7" s="724"/>
      <c r="AF7" s="725">
        <v>272</v>
      </c>
      <c r="AG7" s="726"/>
      <c r="AH7" s="726"/>
      <c r="AI7" s="726"/>
      <c r="AJ7" s="727"/>
      <c r="AK7" s="762"/>
      <c r="AL7" s="763"/>
      <c r="AM7" s="763"/>
      <c r="AN7" s="763"/>
      <c r="AO7" s="763"/>
      <c r="AP7" s="763">
        <v>5000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c r="CI7" s="760"/>
      <c r="CJ7" s="760"/>
      <c r="CK7" s="760"/>
      <c r="CL7" s="761"/>
      <c r="CM7" s="759">
        <v>140</v>
      </c>
      <c r="CN7" s="760"/>
      <c r="CO7" s="760"/>
      <c r="CP7" s="760"/>
      <c r="CQ7" s="761"/>
      <c r="CR7" s="759"/>
      <c r="CS7" s="760"/>
      <c r="CT7" s="760"/>
      <c r="CU7" s="760"/>
      <c r="CV7" s="761"/>
      <c r="CW7" s="759"/>
      <c r="CX7" s="760"/>
      <c r="CY7" s="760"/>
      <c r="CZ7" s="760"/>
      <c r="DA7" s="761"/>
      <c r="DB7" s="759">
        <v>87</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5742</v>
      </c>
      <c r="R23" s="782"/>
      <c r="S23" s="782"/>
      <c r="T23" s="782"/>
      <c r="U23" s="782"/>
      <c r="V23" s="782">
        <v>5374</v>
      </c>
      <c r="W23" s="782"/>
      <c r="X23" s="782"/>
      <c r="Y23" s="782"/>
      <c r="Z23" s="782"/>
      <c r="AA23" s="782">
        <v>368</v>
      </c>
      <c r="AB23" s="782"/>
      <c r="AC23" s="782"/>
      <c r="AD23" s="782"/>
      <c r="AE23" s="783"/>
      <c r="AF23" s="784">
        <v>272</v>
      </c>
      <c r="AG23" s="782"/>
      <c r="AH23" s="782"/>
      <c r="AI23" s="782"/>
      <c r="AJ23" s="785"/>
      <c r="AK23" s="786"/>
      <c r="AL23" s="787"/>
      <c r="AM23" s="787"/>
      <c r="AN23" s="787"/>
      <c r="AO23" s="787"/>
      <c r="AP23" s="782"/>
      <c r="AQ23" s="782"/>
      <c r="AR23" s="782"/>
      <c r="AS23" s="782"/>
      <c r="AT23" s="782"/>
      <c r="AU23" s="788"/>
      <c r="AV23" s="788"/>
      <c r="AW23" s="788"/>
      <c r="AX23" s="788"/>
      <c r="AY23" s="789"/>
      <c r="AZ23" s="797" t="s">
        <v>114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1318</v>
      </c>
      <c r="R28" s="811"/>
      <c r="S28" s="811"/>
      <c r="T28" s="811"/>
      <c r="U28" s="811"/>
      <c r="V28" s="811">
        <v>1303</v>
      </c>
      <c r="W28" s="811"/>
      <c r="X28" s="811"/>
      <c r="Y28" s="811"/>
      <c r="Z28" s="811"/>
      <c r="AA28" s="811">
        <v>15</v>
      </c>
      <c r="AB28" s="811"/>
      <c r="AC28" s="811"/>
      <c r="AD28" s="811"/>
      <c r="AE28" s="812"/>
      <c r="AF28" s="813">
        <v>15</v>
      </c>
      <c r="AG28" s="811"/>
      <c r="AH28" s="811"/>
      <c r="AI28" s="811"/>
      <c r="AJ28" s="814"/>
      <c r="AK28" s="815">
        <v>77</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1159</v>
      </c>
      <c r="R29" s="747"/>
      <c r="S29" s="747"/>
      <c r="T29" s="747"/>
      <c r="U29" s="747"/>
      <c r="V29" s="747">
        <v>1149</v>
      </c>
      <c r="W29" s="747"/>
      <c r="X29" s="747"/>
      <c r="Y29" s="747"/>
      <c r="Z29" s="747"/>
      <c r="AA29" s="747">
        <v>10</v>
      </c>
      <c r="AB29" s="747"/>
      <c r="AC29" s="747"/>
      <c r="AD29" s="747"/>
      <c r="AE29" s="748"/>
      <c r="AF29" s="749">
        <v>8</v>
      </c>
      <c r="AG29" s="750"/>
      <c r="AH29" s="750"/>
      <c r="AI29" s="750"/>
      <c r="AJ29" s="751"/>
      <c r="AK29" s="818">
        <v>176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143</v>
      </c>
      <c r="R30" s="747"/>
      <c r="S30" s="747"/>
      <c r="T30" s="747"/>
      <c r="U30" s="747"/>
      <c r="V30" s="747">
        <v>142</v>
      </c>
      <c r="W30" s="747"/>
      <c r="X30" s="747"/>
      <c r="Y30" s="747"/>
      <c r="Z30" s="747"/>
      <c r="AA30" s="747">
        <v>1</v>
      </c>
      <c r="AB30" s="747"/>
      <c r="AC30" s="747"/>
      <c r="AD30" s="747"/>
      <c r="AE30" s="748"/>
      <c r="AF30" s="749">
        <v>0</v>
      </c>
      <c r="AG30" s="750"/>
      <c r="AH30" s="750"/>
      <c r="AI30" s="750"/>
      <c r="AJ30" s="751"/>
      <c r="AK30" s="818">
        <v>57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6</v>
      </c>
      <c r="R31" s="747"/>
      <c r="S31" s="747"/>
      <c r="T31" s="747"/>
      <c r="U31" s="747"/>
      <c r="V31" s="747">
        <v>6</v>
      </c>
      <c r="W31" s="747"/>
      <c r="X31" s="747"/>
      <c r="Y31" s="747"/>
      <c r="Z31" s="747"/>
      <c r="AA31" s="747">
        <v>0</v>
      </c>
      <c r="AB31" s="747"/>
      <c r="AC31" s="747"/>
      <c r="AD31" s="747"/>
      <c r="AE31" s="748"/>
      <c r="AF31" s="749" t="s">
        <v>114</v>
      </c>
      <c r="AG31" s="750"/>
      <c r="AH31" s="750"/>
      <c r="AI31" s="750"/>
      <c r="AJ31" s="751"/>
      <c r="AK31" s="818">
        <v>2</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279</v>
      </c>
      <c r="R32" s="747"/>
      <c r="S32" s="747"/>
      <c r="T32" s="747"/>
      <c r="U32" s="747"/>
      <c r="V32" s="747">
        <v>10</v>
      </c>
      <c r="W32" s="747"/>
      <c r="X32" s="747"/>
      <c r="Y32" s="747"/>
      <c r="Z32" s="747"/>
      <c r="AA32" s="747">
        <v>269</v>
      </c>
      <c r="AB32" s="747"/>
      <c r="AC32" s="747"/>
      <c r="AD32" s="747"/>
      <c r="AE32" s="748"/>
      <c r="AF32" s="749">
        <v>194</v>
      </c>
      <c r="AG32" s="750"/>
      <c r="AH32" s="750"/>
      <c r="AI32" s="750"/>
      <c r="AJ32" s="751"/>
      <c r="AK32" s="818">
        <v>15</v>
      </c>
      <c r="AL32" s="819"/>
      <c r="AM32" s="819"/>
      <c r="AN32" s="819"/>
      <c r="AO32" s="819"/>
      <c r="AP32" s="819">
        <v>1060</v>
      </c>
      <c r="AQ32" s="819"/>
      <c r="AR32" s="819"/>
      <c r="AS32" s="819"/>
      <c r="AT32" s="819"/>
      <c r="AU32" s="819">
        <v>43</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218</v>
      </c>
      <c r="R33" s="747"/>
      <c r="S33" s="747"/>
      <c r="T33" s="747"/>
      <c r="U33" s="747"/>
      <c r="V33" s="747">
        <v>53</v>
      </c>
      <c r="W33" s="747"/>
      <c r="X33" s="747"/>
      <c r="Y33" s="747"/>
      <c r="Z33" s="747"/>
      <c r="AA33" s="747">
        <v>165</v>
      </c>
      <c r="AB33" s="747"/>
      <c r="AC33" s="747"/>
      <c r="AD33" s="747"/>
      <c r="AE33" s="748"/>
      <c r="AF33" s="749">
        <v>57</v>
      </c>
      <c r="AG33" s="750"/>
      <c r="AH33" s="750"/>
      <c r="AI33" s="750"/>
      <c r="AJ33" s="751"/>
      <c r="AK33" s="818">
        <v>251</v>
      </c>
      <c r="AL33" s="819"/>
      <c r="AM33" s="819"/>
      <c r="AN33" s="819"/>
      <c r="AO33" s="819"/>
      <c r="AP33" s="819">
        <v>1059</v>
      </c>
      <c r="AQ33" s="819"/>
      <c r="AR33" s="819"/>
      <c r="AS33" s="819"/>
      <c r="AT33" s="819"/>
      <c r="AU33" s="819">
        <v>732</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481</v>
      </c>
      <c r="R34" s="747"/>
      <c r="S34" s="747"/>
      <c r="T34" s="747"/>
      <c r="U34" s="747"/>
      <c r="V34" s="747">
        <v>449</v>
      </c>
      <c r="W34" s="747"/>
      <c r="X34" s="747"/>
      <c r="Y34" s="747"/>
      <c r="Z34" s="747"/>
      <c r="AA34" s="747">
        <v>32</v>
      </c>
      <c r="AB34" s="747"/>
      <c r="AC34" s="747"/>
      <c r="AD34" s="747"/>
      <c r="AE34" s="748"/>
      <c r="AF34" s="749">
        <v>32</v>
      </c>
      <c r="AG34" s="750"/>
      <c r="AH34" s="750"/>
      <c r="AI34" s="750"/>
      <c r="AJ34" s="751"/>
      <c r="AK34" s="818">
        <v>96</v>
      </c>
      <c r="AL34" s="819"/>
      <c r="AM34" s="819"/>
      <c r="AN34" s="819"/>
      <c r="AO34" s="819"/>
      <c r="AP34" s="819">
        <v>822</v>
      </c>
      <c r="AQ34" s="819"/>
      <c r="AR34" s="819"/>
      <c r="AS34" s="819"/>
      <c r="AT34" s="819"/>
      <c r="AU34" s="819">
        <v>437</v>
      </c>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263</v>
      </c>
      <c r="R35" s="747"/>
      <c r="S35" s="747"/>
      <c r="T35" s="747"/>
      <c r="U35" s="747"/>
      <c r="V35" s="747">
        <v>263</v>
      </c>
      <c r="W35" s="747"/>
      <c r="X35" s="747"/>
      <c r="Y35" s="747"/>
      <c r="Z35" s="747"/>
      <c r="AA35" s="747">
        <v>0</v>
      </c>
      <c r="AB35" s="747"/>
      <c r="AC35" s="747"/>
      <c r="AD35" s="747"/>
      <c r="AE35" s="748"/>
      <c r="AF35" s="749" t="s">
        <v>114</v>
      </c>
      <c r="AG35" s="750"/>
      <c r="AH35" s="750"/>
      <c r="AI35" s="750"/>
      <c r="AJ35" s="751"/>
      <c r="AK35" s="818">
        <v>160</v>
      </c>
      <c r="AL35" s="819"/>
      <c r="AM35" s="819"/>
      <c r="AN35" s="819"/>
      <c r="AO35" s="819"/>
      <c r="AP35" s="819">
        <v>2206</v>
      </c>
      <c r="AQ35" s="819"/>
      <c r="AR35" s="819"/>
      <c r="AS35" s="819"/>
      <c r="AT35" s="819"/>
      <c r="AU35" s="819">
        <v>1964</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35</v>
      </c>
      <c r="R36" s="747"/>
      <c r="S36" s="747"/>
      <c r="T36" s="747"/>
      <c r="U36" s="747"/>
      <c r="V36" s="747">
        <v>30</v>
      </c>
      <c r="W36" s="747"/>
      <c r="X36" s="747"/>
      <c r="Y36" s="747"/>
      <c r="Z36" s="747"/>
      <c r="AA36" s="747">
        <v>5</v>
      </c>
      <c r="AB36" s="747"/>
      <c r="AC36" s="747"/>
      <c r="AD36" s="747"/>
      <c r="AE36" s="748"/>
      <c r="AF36" s="749">
        <v>5</v>
      </c>
      <c r="AG36" s="750"/>
      <c r="AH36" s="750"/>
      <c r="AI36" s="750"/>
      <c r="AJ36" s="751"/>
      <c r="AK36" s="818">
        <v>15</v>
      </c>
      <c r="AL36" s="819"/>
      <c r="AM36" s="819"/>
      <c r="AN36" s="819"/>
      <c r="AO36" s="819"/>
      <c r="AP36" s="819">
        <v>199</v>
      </c>
      <c r="AQ36" s="819"/>
      <c r="AR36" s="819"/>
      <c r="AS36" s="819"/>
      <c r="AT36" s="819"/>
      <c r="AU36" s="819">
        <v>189</v>
      </c>
      <c r="AV36" s="819"/>
      <c r="AW36" s="819"/>
      <c r="AX36" s="819"/>
      <c r="AY36" s="819"/>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8"/>
      <c r="DW67" s="849"/>
      <c r="DX67" s="849"/>
      <c r="DY67" s="849"/>
      <c r="DZ67" s="850"/>
      <c r="EA67" s="197"/>
    </row>
    <row r="68" spans="1:131" s="198" customFormat="1" ht="26.25" customHeight="1" thickTop="1">
      <c r="A68" s="209">
        <v>1</v>
      </c>
      <c r="B68" s="856" t="s">
        <v>535</v>
      </c>
      <c r="C68" s="857"/>
      <c r="D68" s="857"/>
      <c r="E68" s="857"/>
      <c r="F68" s="857"/>
      <c r="G68" s="857"/>
      <c r="H68" s="857"/>
      <c r="I68" s="857"/>
      <c r="J68" s="857"/>
      <c r="K68" s="857"/>
      <c r="L68" s="857"/>
      <c r="M68" s="857"/>
      <c r="N68" s="857"/>
      <c r="O68" s="857"/>
      <c r="P68" s="858"/>
      <c r="Q68" s="859">
        <v>5719</v>
      </c>
      <c r="R68" s="860"/>
      <c r="S68" s="860"/>
      <c r="T68" s="860"/>
      <c r="U68" s="860"/>
      <c r="V68" s="860">
        <v>5670</v>
      </c>
      <c r="W68" s="860"/>
      <c r="X68" s="860"/>
      <c r="Y68" s="860"/>
      <c r="Z68" s="860"/>
      <c r="AA68" s="860">
        <v>49</v>
      </c>
      <c r="AB68" s="860"/>
      <c r="AC68" s="860"/>
      <c r="AD68" s="860"/>
      <c r="AE68" s="860"/>
      <c r="AF68" s="860">
        <v>49</v>
      </c>
      <c r="AG68" s="860"/>
      <c r="AH68" s="860"/>
      <c r="AI68" s="860"/>
      <c r="AJ68" s="860"/>
      <c r="AK68" s="860">
        <v>5</v>
      </c>
      <c r="AL68" s="860"/>
      <c r="AM68" s="860"/>
      <c r="AN68" s="860"/>
      <c r="AO68" s="860"/>
      <c r="AP68" s="860"/>
      <c r="AQ68" s="860"/>
      <c r="AR68" s="860"/>
      <c r="AS68" s="860"/>
      <c r="AT68" s="860"/>
      <c r="AU68" s="860"/>
      <c r="AV68" s="860"/>
      <c r="AW68" s="860"/>
      <c r="AX68" s="860"/>
      <c r="AY68" s="860"/>
      <c r="AZ68" s="851"/>
      <c r="BA68" s="851"/>
      <c r="BB68" s="851"/>
      <c r="BC68" s="851"/>
      <c r="BD68" s="852"/>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8"/>
      <c r="DW68" s="849"/>
      <c r="DX68" s="849"/>
      <c r="DY68" s="849"/>
      <c r="DZ68" s="850"/>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683</v>
      </c>
      <c r="R69" s="819"/>
      <c r="S69" s="819"/>
      <c r="T69" s="819"/>
      <c r="U69" s="819"/>
      <c r="V69" s="819">
        <v>629</v>
      </c>
      <c r="W69" s="819"/>
      <c r="X69" s="819"/>
      <c r="Y69" s="819"/>
      <c r="Z69" s="819"/>
      <c r="AA69" s="819">
        <v>55</v>
      </c>
      <c r="AB69" s="819"/>
      <c r="AC69" s="819"/>
      <c r="AD69" s="819"/>
      <c r="AE69" s="819"/>
      <c r="AF69" s="819">
        <v>55</v>
      </c>
      <c r="AG69" s="819"/>
      <c r="AH69" s="819"/>
      <c r="AI69" s="819"/>
      <c r="AJ69" s="819"/>
      <c r="AK69" s="819">
        <v>39</v>
      </c>
      <c r="AL69" s="819"/>
      <c r="AM69" s="819"/>
      <c r="AN69" s="819"/>
      <c r="AO69" s="819"/>
      <c r="AP69" s="819">
        <v>273</v>
      </c>
      <c r="AQ69" s="819"/>
      <c r="AR69" s="819"/>
      <c r="AS69" s="819"/>
      <c r="AT69" s="819"/>
      <c r="AU69" s="819">
        <v>177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8"/>
      <c r="DW69" s="849"/>
      <c r="DX69" s="849"/>
      <c r="DY69" s="849"/>
      <c r="DZ69" s="850"/>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101</v>
      </c>
      <c r="R70" s="819"/>
      <c r="S70" s="819"/>
      <c r="T70" s="819"/>
      <c r="U70" s="819"/>
      <c r="V70" s="819">
        <v>100</v>
      </c>
      <c r="W70" s="819"/>
      <c r="X70" s="819"/>
      <c r="Y70" s="819"/>
      <c r="Z70" s="819"/>
      <c r="AA70" s="819">
        <v>1</v>
      </c>
      <c r="AB70" s="819"/>
      <c r="AC70" s="819"/>
      <c r="AD70" s="819"/>
      <c r="AE70" s="819"/>
      <c r="AF70" s="819">
        <v>1</v>
      </c>
      <c r="AG70" s="819"/>
      <c r="AH70" s="819"/>
      <c r="AI70" s="819"/>
      <c r="AJ70" s="819"/>
      <c r="AK70" s="819">
        <v>0</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8"/>
      <c r="DW70" s="849"/>
      <c r="DX70" s="849"/>
      <c r="DY70" s="849"/>
      <c r="DZ70" s="850"/>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346</v>
      </c>
      <c r="R71" s="819"/>
      <c r="S71" s="819"/>
      <c r="T71" s="819"/>
      <c r="U71" s="819"/>
      <c r="V71" s="819">
        <v>346</v>
      </c>
      <c r="W71" s="819"/>
      <c r="X71" s="819"/>
      <c r="Y71" s="819"/>
      <c r="Z71" s="819"/>
      <c r="AA71" s="819">
        <v>0</v>
      </c>
      <c r="AB71" s="819"/>
      <c r="AC71" s="819"/>
      <c r="AD71" s="819"/>
      <c r="AE71" s="819"/>
      <c r="AF71" s="819">
        <v>0</v>
      </c>
      <c r="AG71" s="819"/>
      <c r="AH71" s="819"/>
      <c r="AI71" s="819"/>
      <c r="AJ71" s="819"/>
      <c r="AK71" s="819">
        <v>6</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8"/>
      <c r="DW71" s="849"/>
      <c r="DX71" s="849"/>
      <c r="DY71" s="849"/>
      <c r="DZ71" s="850"/>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1264</v>
      </c>
      <c r="R72" s="819"/>
      <c r="S72" s="819"/>
      <c r="T72" s="819"/>
      <c r="U72" s="819"/>
      <c r="V72" s="819">
        <v>1210</v>
      </c>
      <c r="W72" s="819"/>
      <c r="X72" s="819"/>
      <c r="Y72" s="819"/>
      <c r="Z72" s="819"/>
      <c r="AA72" s="819">
        <v>53</v>
      </c>
      <c r="AB72" s="819"/>
      <c r="AC72" s="819"/>
      <c r="AD72" s="819"/>
      <c r="AE72" s="819"/>
      <c r="AF72" s="819">
        <v>53</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8"/>
      <c r="DW72" s="849"/>
      <c r="DX72" s="849"/>
      <c r="DY72" s="849"/>
      <c r="DZ72" s="850"/>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2091</v>
      </c>
      <c r="R73" s="819"/>
      <c r="S73" s="819"/>
      <c r="T73" s="819"/>
      <c r="U73" s="819"/>
      <c r="V73" s="819">
        <v>2091</v>
      </c>
      <c r="W73" s="819"/>
      <c r="X73" s="819"/>
      <c r="Y73" s="819"/>
      <c r="Z73" s="819"/>
      <c r="AA73" s="819">
        <v>0</v>
      </c>
      <c r="AB73" s="819"/>
      <c r="AC73" s="819"/>
      <c r="AD73" s="819"/>
      <c r="AE73" s="819"/>
      <c r="AF73" s="819">
        <v>0</v>
      </c>
      <c r="AG73" s="819"/>
      <c r="AH73" s="819"/>
      <c r="AI73" s="819"/>
      <c r="AJ73" s="819"/>
      <c r="AK73" s="819">
        <v>0</v>
      </c>
      <c r="AL73" s="819"/>
      <c r="AM73" s="819"/>
      <c r="AN73" s="819"/>
      <c r="AO73" s="819"/>
      <c r="AP73" s="819">
        <v>525</v>
      </c>
      <c r="AQ73" s="819"/>
      <c r="AR73" s="819"/>
      <c r="AS73" s="819"/>
      <c r="AT73" s="819"/>
      <c r="AU73" s="819">
        <v>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8"/>
      <c r="DW73" s="849"/>
      <c r="DX73" s="849"/>
      <c r="DY73" s="849"/>
      <c r="DZ73" s="850"/>
      <c r="EA73" s="197"/>
    </row>
    <row r="74" spans="1:131" s="198" customFormat="1" ht="26.25" customHeight="1">
      <c r="A74" s="212">
        <v>7</v>
      </c>
      <c r="B74" s="861" t="s">
        <v>542</v>
      </c>
      <c r="C74" s="862"/>
      <c r="D74" s="862"/>
      <c r="E74" s="862"/>
      <c r="F74" s="862"/>
      <c r="G74" s="862"/>
      <c r="H74" s="862"/>
      <c r="I74" s="862"/>
      <c r="J74" s="862"/>
      <c r="K74" s="862"/>
      <c r="L74" s="862"/>
      <c r="M74" s="862"/>
      <c r="N74" s="862"/>
      <c r="O74" s="862"/>
      <c r="P74" s="863"/>
      <c r="Q74" s="864">
        <v>14880</v>
      </c>
      <c r="R74" s="819"/>
      <c r="S74" s="819"/>
      <c r="T74" s="819"/>
      <c r="U74" s="819"/>
      <c r="V74" s="819">
        <v>14267</v>
      </c>
      <c r="W74" s="819"/>
      <c r="X74" s="819"/>
      <c r="Y74" s="819"/>
      <c r="Z74" s="819"/>
      <c r="AA74" s="819">
        <v>613</v>
      </c>
      <c r="AB74" s="819"/>
      <c r="AC74" s="819"/>
      <c r="AD74" s="819"/>
      <c r="AE74" s="819"/>
      <c r="AF74" s="819">
        <v>613</v>
      </c>
      <c r="AG74" s="819"/>
      <c r="AH74" s="819"/>
      <c r="AI74" s="819"/>
      <c r="AJ74" s="819"/>
      <c r="AK74" s="819">
        <v>0</v>
      </c>
      <c r="AL74" s="819"/>
      <c r="AM74" s="819"/>
      <c r="AN74" s="819"/>
      <c r="AO74" s="819"/>
      <c r="AP74" s="819">
        <v>1747</v>
      </c>
      <c r="AQ74" s="819"/>
      <c r="AR74" s="819"/>
      <c r="AS74" s="819"/>
      <c r="AT74" s="819"/>
      <c r="AU74" s="819">
        <v>68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8"/>
      <c r="DW74" s="849"/>
      <c r="DX74" s="849"/>
      <c r="DY74" s="849"/>
      <c r="DZ74" s="850"/>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8"/>
      <c r="DW75" s="849"/>
      <c r="DX75" s="849"/>
      <c r="DY75" s="849"/>
      <c r="DZ75" s="850"/>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8"/>
      <c r="DW76" s="849"/>
      <c r="DX76" s="849"/>
      <c r="DY76" s="849"/>
      <c r="DZ76" s="850"/>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8"/>
      <c r="DW77" s="849"/>
      <c r="DX77" s="849"/>
      <c r="DY77" s="849"/>
      <c r="DZ77" s="850"/>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8"/>
      <c r="DW78" s="849"/>
      <c r="DX78" s="849"/>
      <c r="DY78" s="849"/>
      <c r="DZ78" s="850"/>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8"/>
      <c r="DW79" s="849"/>
      <c r="DX79" s="849"/>
      <c r="DY79" s="849"/>
      <c r="DZ79" s="850"/>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8"/>
      <c r="DW80" s="849"/>
      <c r="DX80" s="849"/>
      <c r="DY80" s="849"/>
      <c r="DZ80" s="850"/>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8"/>
      <c r="DW81" s="849"/>
      <c r="DX81" s="849"/>
      <c r="DY81" s="849"/>
      <c r="DZ81" s="850"/>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8"/>
      <c r="DW82" s="849"/>
      <c r="DX82" s="849"/>
      <c r="DY82" s="849"/>
      <c r="DZ82" s="850"/>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8"/>
      <c r="DW83" s="849"/>
      <c r="DX83" s="849"/>
      <c r="DY83" s="849"/>
      <c r="DZ83" s="850"/>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8"/>
      <c r="DW84" s="849"/>
      <c r="DX84" s="849"/>
      <c r="DY84" s="849"/>
      <c r="DZ84" s="850"/>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8"/>
      <c r="DW85" s="849"/>
      <c r="DX85" s="849"/>
      <c r="DY85" s="849"/>
      <c r="DZ85" s="850"/>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8"/>
      <c r="DW86" s="849"/>
      <c r="DX86" s="849"/>
      <c r="DY86" s="849"/>
      <c r="DZ86" s="850"/>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8"/>
      <c r="DW87" s="849"/>
      <c r="DX87" s="849"/>
      <c r="DY87" s="849"/>
      <c r="DZ87" s="850"/>
      <c r="EA87" s="197"/>
    </row>
    <row r="88" spans="1:131" s="198" customFormat="1" ht="26.25" customHeight="1" thickBot="1">
      <c r="A88" s="215" t="s">
        <v>369</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288</v>
      </c>
      <c r="AG109" s="883"/>
      <c r="AH109" s="883"/>
      <c r="AI109" s="883"/>
      <c r="AJ109" s="884"/>
      <c r="AK109" s="882" t="s">
        <v>287</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288</v>
      </c>
      <c r="BW109" s="883"/>
      <c r="BX109" s="883"/>
      <c r="BY109" s="883"/>
      <c r="BZ109" s="884"/>
      <c r="CA109" s="882" t="s">
        <v>287</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288</v>
      </c>
      <c r="DM109" s="883"/>
      <c r="DN109" s="883"/>
      <c r="DO109" s="883"/>
      <c r="DP109" s="884"/>
      <c r="DQ109" s="882" t="s">
        <v>287</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606075</v>
      </c>
      <c r="AB110" s="890"/>
      <c r="AC110" s="890"/>
      <c r="AD110" s="890"/>
      <c r="AE110" s="891"/>
      <c r="AF110" s="892">
        <v>628495</v>
      </c>
      <c r="AG110" s="890"/>
      <c r="AH110" s="890"/>
      <c r="AI110" s="890"/>
      <c r="AJ110" s="891"/>
      <c r="AK110" s="892">
        <v>591915</v>
      </c>
      <c r="AL110" s="890"/>
      <c r="AM110" s="890"/>
      <c r="AN110" s="890"/>
      <c r="AO110" s="891"/>
      <c r="AP110" s="893">
        <v>22.8</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4965541</v>
      </c>
      <c r="BR110" s="927"/>
      <c r="BS110" s="927"/>
      <c r="BT110" s="927"/>
      <c r="BU110" s="927"/>
      <c r="BV110" s="927">
        <v>4924199</v>
      </c>
      <c r="BW110" s="927"/>
      <c r="BX110" s="927"/>
      <c r="BY110" s="927"/>
      <c r="BZ110" s="927"/>
      <c r="CA110" s="927">
        <v>5000432</v>
      </c>
      <c r="CB110" s="927"/>
      <c r="CC110" s="927"/>
      <c r="CD110" s="927"/>
      <c r="CE110" s="927"/>
      <c r="CF110" s="941">
        <v>192.5</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114</v>
      </c>
      <c r="DH110" s="927"/>
      <c r="DI110" s="927"/>
      <c r="DJ110" s="927"/>
      <c r="DK110" s="927"/>
      <c r="DL110" s="927" t="s">
        <v>114</v>
      </c>
      <c r="DM110" s="927"/>
      <c r="DN110" s="927"/>
      <c r="DO110" s="927"/>
      <c r="DP110" s="927"/>
      <c r="DQ110" s="927" t="s">
        <v>114</v>
      </c>
      <c r="DR110" s="927"/>
      <c r="DS110" s="927"/>
      <c r="DT110" s="927"/>
      <c r="DU110" s="927"/>
      <c r="DV110" s="928" t="s">
        <v>114</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114</v>
      </c>
      <c r="BR111" s="920"/>
      <c r="BS111" s="920"/>
      <c r="BT111" s="920"/>
      <c r="BU111" s="920"/>
      <c r="BV111" s="920" t="s">
        <v>114</v>
      </c>
      <c r="BW111" s="920"/>
      <c r="BX111" s="920"/>
      <c r="BY111" s="920"/>
      <c r="BZ111" s="920"/>
      <c r="CA111" s="920" t="s">
        <v>114</v>
      </c>
      <c r="CB111" s="920"/>
      <c r="CC111" s="920"/>
      <c r="CD111" s="920"/>
      <c r="CE111" s="920"/>
      <c r="CF111" s="914" t="s">
        <v>114</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3708919</v>
      </c>
      <c r="BR112" s="920"/>
      <c r="BS112" s="920"/>
      <c r="BT112" s="920"/>
      <c r="BU112" s="920"/>
      <c r="BV112" s="920">
        <v>3516199</v>
      </c>
      <c r="BW112" s="920"/>
      <c r="BX112" s="920"/>
      <c r="BY112" s="920"/>
      <c r="BZ112" s="920"/>
      <c r="CA112" s="920">
        <v>3365125</v>
      </c>
      <c r="CB112" s="920"/>
      <c r="CC112" s="920"/>
      <c r="CD112" s="920"/>
      <c r="CE112" s="920"/>
      <c r="CF112" s="914">
        <v>129.5</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258882</v>
      </c>
      <c r="AB113" s="934"/>
      <c r="AC113" s="934"/>
      <c r="AD113" s="934"/>
      <c r="AE113" s="935"/>
      <c r="AF113" s="936">
        <v>257697</v>
      </c>
      <c r="AG113" s="934"/>
      <c r="AH113" s="934"/>
      <c r="AI113" s="934"/>
      <c r="AJ113" s="935"/>
      <c r="AK113" s="936">
        <v>240267</v>
      </c>
      <c r="AL113" s="934"/>
      <c r="AM113" s="934"/>
      <c r="AN113" s="934"/>
      <c r="AO113" s="935"/>
      <c r="AP113" s="937">
        <v>9.1999999999999993</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337965</v>
      </c>
      <c r="BR113" s="920"/>
      <c r="BS113" s="920"/>
      <c r="BT113" s="920"/>
      <c r="BU113" s="920"/>
      <c r="BV113" s="920">
        <v>260842</v>
      </c>
      <c r="BW113" s="920"/>
      <c r="BX113" s="920"/>
      <c r="BY113" s="920"/>
      <c r="BZ113" s="920"/>
      <c r="CA113" s="920">
        <v>300907</v>
      </c>
      <c r="CB113" s="920"/>
      <c r="CC113" s="920"/>
      <c r="CD113" s="920"/>
      <c r="CE113" s="920"/>
      <c r="CF113" s="914">
        <v>11.6</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54412</v>
      </c>
      <c r="AB114" s="959"/>
      <c r="AC114" s="959"/>
      <c r="AD114" s="959"/>
      <c r="AE114" s="960"/>
      <c r="AF114" s="961">
        <v>51411</v>
      </c>
      <c r="AG114" s="959"/>
      <c r="AH114" s="959"/>
      <c r="AI114" s="959"/>
      <c r="AJ114" s="960"/>
      <c r="AK114" s="961">
        <v>53679</v>
      </c>
      <c r="AL114" s="959"/>
      <c r="AM114" s="959"/>
      <c r="AN114" s="959"/>
      <c r="AO114" s="960"/>
      <c r="AP114" s="962">
        <v>2.1</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1270418</v>
      </c>
      <c r="BR114" s="920"/>
      <c r="BS114" s="920"/>
      <c r="BT114" s="920"/>
      <c r="BU114" s="920"/>
      <c r="BV114" s="920">
        <v>1150012</v>
      </c>
      <c r="BW114" s="920"/>
      <c r="BX114" s="920"/>
      <c r="BY114" s="920"/>
      <c r="BZ114" s="920"/>
      <c r="CA114" s="920">
        <v>1172415</v>
      </c>
      <c r="CB114" s="920"/>
      <c r="CC114" s="920"/>
      <c r="CD114" s="920"/>
      <c r="CE114" s="920"/>
      <c r="CF114" s="914">
        <v>45.1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114</v>
      </c>
      <c r="AB115" s="934"/>
      <c r="AC115" s="934"/>
      <c r="AD115" s="934"/>
      <c r="AE115" s="935"/>
      <c r="AF115" s="936" t="s">
        <v>114</v>
      </c>
      <c r="AG115" s="934"/>
      <c r="AH115" s="934"/>
      <c r="AI115" s="934"/>
      <c r="AJ115" s="935"/>
      <c r="AK115" s="936" t="s">
        <v>114</v>
      </c>
      <c r="AL115" s="934"/>
      <c r="AM115" s="934"/>
      <c r="AN115" s="934"/>
      <c r="AO115" s="935"/>
      <c r="AP115" s="937" t="s">
        <v>114</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114</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428</v>
      </c>
      <c r="CN115" s="972"/>
      <c r="CO115" s="972"/>
      <c r="CP115" s="972"/>
      <c r="CQ115" s="972"/>
      <c r="CR115" s="972"/>
      <c r="CS115" s="972"/>
      <c r="CT115" s="972"/>
      <c r="CU115" s="972"/>
      <c r="CV115" s="972"/>
      <c r="CW115" s="972"/>
      <c r="CX115" s="972"/>
      <c r="CY115" s="972"/>
      <c r="CZ115" s="972"/>
      <c r="DA115" s="972"/>
      <c r="DB115" s="972"/>
      <c r="DC115" s="972"/>
      <c r="DD115" s="972"/>
      <c r="DE115" s="972"/>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7" customFormat="1" ht="26.25" customHeight="1">
      <c r="A116" s="956"/>
      <c r="B116" s="957"/>
      <c r="C116" s="967" t="s">
        <v>429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8" t="s">
        <v>114</v>
      </c>
      <c r="AB116" s="959"/>
      <c r="AC116" s="959"/>
      <c r="AD116" s="959"/>
      <c r="AE116" s="960"/>
      <c r="AF116" s="961" t="s">
        <v>114</v>
      </c>
      <c r="AG116" s="959"/>
      <c r="AH116" s="959"/>
      <c r="AI116" s="959"/>
      <c r="AJ116" s="960"/>
      <c r="AK116" s="961" t="s">
        <v>114</v>
      </c>
      <c r="AL116" s="959"/>
      <c r="AM116" s="959"/>
      <c r="AN116" s="959"/>
      <c r="AO116" s="960"/>
      <c r="AP116" s="962" t="s">
        <v>114</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114</v>
      </c>
      <c r="DH116" s="959"/>
      <c r="DI116" s="959"/>
      <c r="DJ116" s="959"/>
      <c r="DK116" s="960"/>
      <c r="DL116" s="961" t="s">
        <v>114</v>
      </c>
      <c r="DM116" s="959"/>
      <c r="DN116" s="959"/>
      <c r="DO116" s="959"/>
      <c r="DP116" s="960"/>
      <c r="DQ116" s="961" t="s">
        <v>114</v>
      </c>
      <c r="DR116" s="959"/>
      <c r="DS116" s="959"/>
      <c r="DT116" s="959"/>
      <c r="DU116" s="960"/>
      <c r="DV116" s="962" t="s">
        <v>114</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73" t="s">
        <v>432</v>
      </c>
      <c r="Z117" s="884"/>
      <c r="AA117" s="981">
        <v>919369</v>
      </c>
      <c r="AB117" s="982"/>
      <c r="AC117" s="982"/>
      <c r="AD117" s="982"/>
      <c r="AE117" s="983"/>
      <c r="AF117" s="984">
        <v>937603</v>
      </c>
      <c r="AG117" s="982"/>
      <c r="AH117" s="982"/>
      <c r="AI117" s="982"/>
      <c r="AJ117" s="983"/>
      <c r="AK117" s="984">
        <v>885861</v>
      </c>
      <c r="AL117" s="982"/>
      <c r="AM117" s="982"/>
      <c r="AN117" s="982"/>
      <c r="AO117" s="983"/>
      <c r="AP117" s="985"/>
      <c r="AQ117" s="986"/>
      <c r="AR117" s="986"/>
      <c r="AS117" s="986"/>
      <c r="AT117" s="987"/>
      <c r="AU117" s="899"/>
      <c r="AV117" s="900"/>
      <c r="AW117" s="900"/>
      <c r="AX117" s="900"/>
      <c r="AY117" s="901"/>
      <c r="AZ117" s="988" t="s">
        <v>433</v>
      </c>
      <c r="BA117" s="967"/>
      <c r="BB117" s="967"/>
      <c r="BC117" s="967"/>
      <c r="BD117" s="967"/>
      <c r="BE117" s="967"/>
      <c r="BF117" s="967"/>
      <c r="BG117" s="967"/>
      <c r="BH117" s="967"/>
      <c r="BI117" s="967"/>
      <c r="BJ117" s="967"/>
      <c r="BK117" s="967"/>
      <c r="BL117" s="967"/>
      <c r="BM117" s="967"/>
      <c r="BN117" s="967"/>
      <c r="BO117" s="967"/>
      <c r="BP117" s="968"/>
      <c r="BQ117" s="965" t="s">
        <v>114</v>
      </c>
      <c r="BR117" s="966"/>
      <c r="BS117" s="966"/>
      <c r="BT117" s="966"/>
      <c r="BU117" s="966"/>
      <c r="BV117" s="966" t="s">
        <v>114</v>
      </c>
      <c r="BW117" s="966"/>
      <c r="BX117" s="966"/>
      <c r="BY117" s="966"/>
      <c r="BZ117" s="966"/>
      <c r="CA117" s="966" t="s">
        <v>114</v>
      </c>
      <c r="CB117" s="966"/>
      <c r="CC117" s="966"/>
      <c r="CD117" s="966"/>
      <c r="CE117" s="966"/>
      <c r="CF117" s="914" t="s">
        <v>114</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288</v>
      </c>
      <c r="AG118" s="883"/>
      <c r="AH118" s="883"/>
      <c r="AI118" s="883"/>
      <c r="AJ118" s="884"/>
      <c r="AK118" s="882" t="s">
        <v>287</v>
      </c>
      <c r="AL118" s="883"/>
      <c r="AM118" s="883"/>
      <c r="AN118" s="883"/>
      <c r="AO118" s="884"/>
      <c r="AP118" s="978" t="s">
        <v>407</v>
      </c>
      <c r="AQ118" s="979"/>
      <c r="AR118" s="979"/>
      <c r="AS118" s="979"/>
      <c r="AT118" s="980"/>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73" t="s">
        <v>435</v>
      </c>
      <c r="BP118" s="974"/>
      <c r="BQ118" s="965">
        <v>10282843</v>
      </c>
      <c r="BR118" s="966"/>
      <c r="BS118" s="966"/>
      <c r="BT118" s="966"/>
      <c r="BU118" s="966"/>
      <c r="BV118" s="966">
        <v>9851252</v>
      </c>
      <c r="BW118" s="966"/>
      <c r="BX118" s="966"/>
      <c r="BY118" s="966"/>
      <c r="BZ118" s="966"/>
      <c r="CA118" s="966">
        <v>9838879</v>
      </c>
      <c r="CB118" s="966"/>
      <c r="CC118" s="966"/>
      <c r="CD118" s="966"/>
      <c r="CE118" s="966"/>
      <c r="CF118" s="969"/>
      <c r="CG118" s="970"/>
      <c r="CH118" s="970"/>
      <c r="CI118" s="970"/>
      <c r="CJ118" s="971"/>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7" customFormat="1" ht="26.25" customHeight="1">
      <c r="A119" s="975"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114</v>
      </c>
      <c r="AB119" s="890"/>
      <c r="AC119" s="890"/>
      <c r="AD119" s="890"/>
      <c r="AE119" s="891"/>
      <c r="AF119" s="892" t="s">
        <v>114</v>
      </c>
      <c r="AG119" s="890"/>
      <c r="AH119" s="890"/>
      <c r="AI119" s="890"/>
      <c r="AJ119" s="891"/>
      <c r="AK119" s="892" t="s">
        <v>114</v>
      </c>
      <c r="AL119" s="890"/>
      <c r="AM119" s="890"/>
      <c r="AN119" s="890"/>
      <c r="AO119" s="891"/>
      <c r="AP119" s="893" t="s">
        <v>114</v>
      </c>
      <c r="AQ119" s="894"/>
      <c r="AR119" s="894"/>
      <c r="AS119" s="894"/>
      <c r="AT119" s="895"/>
      <c r="AU119" s="989" t="s">
        <v>437</v>
      </c>
      <c r="AV119" s="990"/>
      <c r="AW119" s="990"/>
      <c r="AX119" s="990"/>
      <c r="AY119" s="991"/>
      <c r="AZ119" s="940" t="s">
        <v>438</v>
      </c>
      <c r="BA119" s="887"/>
      <c r="BB119" s="887"/>
      <c r="BC119" s="887"/>
      <c r="BD119" s="887"/>
      <c r="BE119" s="887"/>
      <c r="BF119" s="887"/>
      <c r="BG119" s="887"/>
      <c r="BH119" s="887"/>
      <c r="BI119" s="887"/>
      <c r="BJ119" s="887"/>
      <c r="BK119" s="887"/>
      <c r="BL119" s="887"/>
      <c r="BM119" s="887"/>
      <c r="BN119" s="887"/>
      <c r="BO119" s="887"/>
      <c r="BP119" s="888"/>
      <c r="BQ119" s="926">
        <v>1414672</v>
      </c>
      <c r="BR119" s="927"/>
      <c r="BS119" s="927"/>
      <c r="BT119" s="927"/>
      <c r="BU119" s="927"/>
      <c r="BV119" s="927">
        <v>1571915</v>
      </c>
      <c r="BW119" s="927"/>
      <c r="BX119" s="927"/>
      <c r="BY119" s="927"/>
      <c r="BZ119" s="927"/>
      <c r="CA119" s="927">
        <v>1448989</v>
      </c>
      <c r="CB119" s="927"/>
      <c r="CC119" s="927"/>
      <c r="CD119" s="927"/>
      <c r="CE119" s="927"/>
      <c r="CF119" s="941">
        <v>55.8</v>
      </c>
      <c r="CG119" s="942"/>
      <c r="CH119" s="942"/>
      <c r="CI119" s="942"/>
      <c r="CJ119" s="942"/>
      <c r="CK119" s="947"/>
      <c r="CL119" s="948"/>
      <c r="CM119" s="997" t="s">
        <v>439</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00" t="s">
        <v>114</v>
      </c>
      <c r="DH119" s="1001"/>
      <c r="DI119" s="1001"/>
      <c r="DJ119" s="1001"/>
      <c r="DK119" s="1002"/>
      <c r="DL119" s="1003" t="s">
        <v>114</v>
      </c>
      <c r="DM119" s="1001"/>
      <c r="DN119" s="1001"/>
      <c r="DO119" s="1001"/>
      <c r="DP119" s="1002"/>
      <c r="DQ119" s="1003" t="s">
        <v>114</v>
      </c>
      <c r="DR119" s="1001"/>
      <c r="DS119" s="1001"/>
      <c r="DT119" s="1001"/>
      <c r="DU119" s="1002"/>
      <c r="DV119" s="1004" t="s">
        <v>114</v>
      </c>
      <c r="DW119" s="1005"/>
      <c r="DX119" s="1005"/>
      <c r="DY119" s="1005"/>
      <c r="DZ119" s="1006"/>
    </row>
    <row r="120" spans="1:130" s="197" customFormat="1" ht="26.25" customHeight="1">
      <c r="A120" s="976"/>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92"/>
      <c r="AV120" s="993"/>
      <c r="AW120" s="993"/>
      <c r="AX120" s="993"/>
      <c r="AY120" s="994"/>
      <c r="AZ120" s="949" t="s">
        <v>440</v>
      </c>
      <c r="BA120" s="950"/>
      <c r="BB120" s="950"/>
      <c r="BC120" s="950"/>
      <c r="BD120" s="950"/>
      <c r="BE120" s="950"/>
      <c r="BF120" s="950"/>
      <c r="BG120" s="950"/>
      <c r="BH120" s="950"/>
      <c r="BI120" s="950"/>
      <c r="BJ120" s="950"/>
      <c r="BK120" s="950"/>
      <c r="BL120" s="950"/>
      <c r="BM120" s="950"/>
      <c r="BN120" s="950"/>
      <c r="BO120" s="950"/>
      <c r="BP120" s="951"/>
      <c r="BQ120" s="919">
        <v>194</v>
      </c>
      <c r="BR120" s="920"/>
      <c r="BS120" s="920"/>
      <c r="BT120" s="920"/>
      <c r="BU120" s="920"/>
      <c r="BV120" s="920" t="s">
        <v>114</v>
      </c>
      <c r="BW120" s="920"/>
      <c r="BX120" s="920"/>
      <c r="BY120" s="920"/>
      <c r="BZ120" s="920"/>
      <c r="CA120" s="920">
        <v>87300</v>
      </c>
      <c r="CB120" s="920"/>
      <c r="CC120" s="920"/>
      <c r="CD120" s="920"/>
      <c r="CE120" s="920"/>
      <c r="CF120" s="914">
        <v>3.4</v>
      </c>
      <c r="CG120" s="915"/>
      <c r="CH120" s="915"/>
      <c r="CI120" s="915"/>
      <c r="CJ120" s="915"/>
      <c r="CK120" s="1013" t="s">
        <v>441</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2268810</v>
      </c>
      <c r="DH120" s="927"/>
      <c r="DI120" s="927"/>
      <c r="DJ120" s="927"/>
      <c r="DK120" s="927"/>
      <c r="DL120" s="927">
        <v>2125575</v>
      </c>
      <c r="DM120" s="927"/>
      <c r="DN120" s="927"/>
      <c r="DO120" s="927"/>
      <c r="DP120" s="927"/>
      <c r="DQ120" s="927">
        <v>1963747</v>
      </c>
      <c r="DR120" s="927"/>
      <c r="DS120" s="927"/>
      <c r="DT120" s="927"/>
      <c r="DU120" s="927"/>
      <c r="DV120" s="928">
        <v>75.599999999999994</v>
      </c>
      <c r="DW120" s="928"/>
      <c r="DX120" s="928"/>
      <c r="DY120" s="928"/>
      <c r="DZ120" s="929"/>
    </row>
    <row r="121" spans="1:130" s="197" customFormat="1" ht="26.25" customHeight="1">
      <c r="A121" s="976"/>
      <c r="B121" s="946"/>
      <c r="C121" s="1007" t="s">
        <v>442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8" t="s">
        <v>114</v>
      </c>
      <c r="AB121" s="959"/>
      <c r="AC121" s="959"/>
      <c r="AD121" s="959"/>
      <c r="AE121" s="960"/>
      <c r="AF121" s="961" t="s">
        <v>114</v>
      </c>
      <c r="AG121" s="959"/>
      <c r="AH121" s="959"/>
      <c r="AI121" s="959"/>
      <c r="AJ121" s="960"/>
      <c r="AK121" s="961" t="s">
        <v>114</v>
      </c>
      <c r="AL121" s="959"/>
      <c r="AM121" s="959"/>
      <c r="AN121" s="959"/>
      <c r="AO121" s="960"/>
      <c r="AP121" s="962" t="s">
        <v>114</v>
      </c>
      <c r="AQ121" s="963"/>
      <c r="AR121" s="963"/>
      <c r="AS121" s="963"/>
      <c r="AT121" s="964"/>
      <c r="AU121" s="992"/>
      <c r="AV121" s="993"/>
      <c r="AW121" s="993"/>
      <c r="AX121" s="993"/>
      <c r="AY121" s="994"/>
      <c r="AZ121" s="988" t="s">
        <v>443</v>
      </c>
      <c r="BA121" s="967"/>
      <c r="BB121" s="967"/>
      <c r="BC121" s="967"/>
      <c r="BD121" s="967"/>
      <c r="BE121" s="967"/>
      <c r="BF121" s="967"/>
      <c r="BG121" s="967"/>
      <c r="BH121" s="967"/>
      <c r="BI121" s="967"/>
      <c r="BJ121" s="967"/>
      <c r="BK121" s="967"/>
      <c r="BL121" s="967"/>
      <c r="BM121" s="967"/>
      <c r="BN121" s="967"/>
      <c r="BO121" s="967"/>
      <c r="BP121" s="968"/>
      <c r="BQ121" s="965">
        <v>6476344</v>
      </c>
      <c r="BR121" s="966"/>
      <c r="BS121" s="966"/>
      <c r="BT121" s="966"/>
      <c r="BU121" s="966"/>
      <c r="BV121" s="966">
        <v>6344448</v>
      </c>
      <c r="BW121" s="966"/>
      <c r="BX121" s="966"/>
      <c r="BY121" s="966"/>
      <c r="BZ121" s="966"/>
      <c r="CA121" s="966">
        <v>6241759</v>
      </c>
      <c r="CB121" s="966"/>
      <c r="CC121" s="966"/>
      <c r="CD121" s="966"/>
      <c r="CE121" s="966"/>
      <c r="CF121" s="1024">
        <v>240.3</v>
      </c>
      <c r="CG121" s="1025"/>
      <c r="CH121" s="1025"/>
      <c r="CI121" s="1025"/>
      <c r="CJ121" s="1025"/>
      <c r="CK121" s="1016"/>
      <c r="CL121" s="1017"/>
      <c r="CM121" s="1017"/>
      <c r="CN121" s="1017"/>
      <c r="CO121" s="1018"/>
      <c r="CP121" s="1026" t="s">
        <v>387</v>
      </c>
      <c r="CQ121" s="1027"/>
      <c r="CR121" s="1027"/>
      <c r="CS121" s="1027"/>
      <c r="CT121" s="1027"/>
      <c r="CU121" s="1027"/>
      <c r="CV121" s="1027"/>
      <c r="CW121" s="1027"/>
      <c r="CX121" s="1027"/>
      <c r="CY121" s="1027"/>
      <c r="CZ121" s="1027"/>
      <c r="DA121" s="1027"/>
      <c r="DB121" s="1027"/>
      <c r="DC121" s="1027"/>
      <c r="DD121" s="1027"/>
      <c r="DE121" s="1027"/>
      <c r="DF121" s="1028"/>
      <c r="DG121" s="919">
        <v>837772</v>
      </c>
      <c r="DH121" s="920"/>
      <c r="DI121" s="920"/>
      <c r="DJ121" s="920"/>
      <c r="DK121" s="920"/>
      <c r="DL121" s="920">
        <v>782369</v>
      </c>
      <c r="DM121" s="920"/>
      <c r="DN121" s="920"/>
      <c r="DO121" s="920"/>
      <c r="DP121" s="920"/>
      <c r="DQ121" s="920">
        <v>731639</v>
      </c>
      <c r="DR121" s="920"/>
      <c r="DS121" s="920"/>
      <c r="DT121" s="920"/>
      <c r="DU121" s="920"/>
      <c r="DV121" s="921">
        <v>28.2</v>
      </c>
      <c r="DW121" s="921"/>
      <c r="DX121" s="921"/>
      <c r="DY121" s="921"/>
      <c r="DZ121" s="922"/>
    </row>
    <row r="122" spans="1:130" s="197" customFormat="1" ht="26.25" customHeight="1">
      <c r="A122" s="976"/>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114</v>
      </c>
      <c r="AB122" s="959"/>
      <c r="AC122" s="959"/>
      <c r="AD122" s="959"/>
      <c r="AE122" s="960"/>
      <c r="AF122" s="961" t="s">
        <v>114</v>
      </c>
      <c r="AG122" s="959"/>
      <c r="AH122" s="959"/>
      <c r="AI122" s="959"/>
      <c r="AJ122" s="960"/>
      <c r="AK122" s="961" t="s">
        <v>114</v>
      </c>
      <c r="AL122" s="959"/>
      <c r="AM122" s="959"/>
      <c r="AN122" s="959"/>
      <c r="AO122" s="960"/>
      <c r="AP122" s="962" t="s">
        <v>114</v>
      </c>
      <c r="AQ122" s="963"/>
      <c r="AR122" s="963"/>
      <c r="AS122" s="963"/>
      <c r="AT122" s="964"/>
      <c r="AU122" s="995"/>
      <c r="AV122" s="996"/>
      <c r="AW122" s="996"/>
      <c r="AX122" s="996"/>
      <c r="AY122" s="996"/>
      <c r="AZ122" s="228" t="s">
        <v>171</v>
      </c>
      <c r="BA122" s="228"/>
      <c r="BB122" s="228"/>
      <c r="BC122" s="228"/>
      <c r="BD122" s="228"/>
      <c r="BE122" s="228"/>
      <c r="BF122" s="228"/>
      <c r="BG122" s="228"/>
      <c r="BH122" s="228"/>
      <c r="BI122" s="228"/>
      <c r="BJ122" s="228"/>
      <c r="BK122" s="228"/>
      <c r="BL122" s="228"/>
      <c r="BM122" s="228"/>
      <c r="BN122" s="228"/>
      <c r="BO122" s="973" t="s">
        <v>444</v>
      </c>
      <c r="BP122" s="974"/>
      <c r="BQ122" s="1037">
        <v>7891210</v>
      </c>
      <c r="BR122" s="1038"/>
      <c r="BS122" s="1038"/>
      <c r="BT122" s="1038"/>
      <c r="BU122" s="1038"/>
      <c r="BV122" s="1038">
        <v>7916363</v>
      </c>
      <c r="BW122" s="1038"/>
      <c r="BX122" s="1038"/>
      <c r="BY122" s="1038"/>
      <c r="BZ122" s="1038"/>
      <c r="CA122" s="1038">
        <v>7778048</v>
      </c>
      <c r="CB122" s="1038"/>
      <c r="CC122" s="1038"/>
      <c r="CD122" s="1038"/>
      <c r="CE122" s="1038"/>
      <c r="CF122" s="969"/>
      <c r="CG122" s="970"/>
      <c r="CH122" s="970"/>
      <c r="CI122" s="970"/>
      <c r="CJ122" s="971"/>
      <c r="CK122" s="1016"/>
      <c r="CL122" s="1017"/>
      <c r="CM122" s="1017"/>
      <c r="CN122" s="1017"/>
      <c r="CO122" s="1018"/>
      <c r="CP122" s="1026" t="s">
        <v>388</v>
      </c>
      <c r="CQ122" s="1027"/>
      <c r="CR122" s="1027"/>
      <c r="CS122" s="1027"/>
      <c r="CT122" s="1027"/>
      <c r="CU122" s="1027"/>
      <c r="CV122" s="1027"/>
      <c r="CW122" s="1027"/>
      <c r="CX122" s="1027"/>
      <c r="CY122" s="1027"/>
      <c r="CZ122" s="1027"/>
      <c r="DA122" s="1027"/>
      <c r="DB122" s="1027"/>
      <c r="DC122" s="1027"/>
      <c r="DD122" s="1027"/>
      <c r="DE122" s="1027"/>
      <c r="DF122" s="1028"/>
      <c r="DG122" s="919">
        <v>348707</v>
      </c>
      <c r="DH122" s="920"/>
      <c r="DI122" s="920"/>
      <c r="DJ122" s="920"/>
      <c r="DK122" s="920"/>
      <c r="DL122" s="920">
        <v>365934</v>
      </c>
      <c r="DM122" s="920"/>
      <c r="DN122" s="920"/>
      <c r="DO122" s="920"/>
      <c r="DP122" s="920"/>
      <c r="DQ122" s="920">
        <v>437198</v>
      </c>
      <c r="DR122" s="920"/>
      <c r="DS122" s="920"/>
      <c r="DT122" s="920"/>
      <c r="DU122" s="920"/>
      <c r="DV122" s="921">
        <v>16.8</v>
      </c>
      <c r="DW122" s="921"/>
      <c r="DX122" s="921"/>
      <c r="DY122" s="921"/>
      <c r="DZ122" s="922"/>
    </row>
    <row r="123" spans="1:130" s="197" customFormat="1" ht="26.25" customHeight="1" thickBot="1">
      <c r="A123" s="976"/>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114</v>
      </c>
      <c r="AB123" s="959"/>
      <c r="AC123" s="959"/>
      <c r="AD123" s="959"/>
      <c r="AE123" s="960"/>
      <c r="AF123" s="961" t="s">
        <v>114</v>
      </c>
      <c r="AG123" s="959"/>
      <c r="AH123" s="959"/>
      <c r="AI123" s="959"/>
      <c r="AJ123" s="960"/>
      <c r="AK123" s="961" t="s">
        <v>114</v>
      </c>
      <c r="AL123" s="959"/>
      <c r="AM123" s="959"/>
      <c r="AN123" s="959"/>
      <c r="AO123" s="960"/>
      <c r="AP123" s="962" t="s">
        <v>114</v>
      </c>
      <c r="AQ123" s="963"/>
      <c r="AR123" s="963"/>
      <c r="AS123" s="963"/>
      <c r="AT123" s="964"/>
      <c r="AU123" s="1030" t="s">
        <v>445</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33">
        <v>89.7</v>
      </c>
      <c r="BR123" s="1029"/>
      <c r="BS123" s="1029"/>
      <c r="BT123" s="1029"/>
      <c r="BU123" s="1029"/>
      <c r="BV123" s="1029">
        <v>73</v>
      </c>
      <c r="BW123" s="1029"/>
      <c r="BX123" s="1029"/>
      <c r="BY123" s="1029"/>
      <c r="BZ123" s="1029"/>
      <c r="CA123" s="1029">
        <v>79.3</v>
      </c>
      <c r="CB123" s="1029"/>
      <c r="CC123" s="1029"/>
      <c r="CD123" s="1029"/>
      <c r="CE123" s="1029"/>
      <c r="CF123" s="1010"/>
      <c r="CG123" s="1011"/>
      <c r="CH123" s="1011"/>
      <c r="CI123" s="1011"/>
      <c r="CJ123" s="1012"/>
      <c r="CK123" s="1016"/>
      <c r="CL123" s="1017"/>
      <c r="CM123" s="1017"/>
      <c r="CN123" s="1017"/>
      <c r="CO123" s="1018"/>
      <c r="CP123" s="1026" t="s">
        <v>391</v>
      </c>
      <c r="CQ123" s="1027"/>
      <c r="CR123" s="1027"/>
      <c r="CS123" s="1027"/>
      <c r="CT123" s="1027"/>
      <c r="CU123" s="1027"/>
      <c r="CV123" s="1027"/>
      <c r="CW123" s="1027"/>
      <c r="CX123" s="1027"/>
      <c r="CY123" s="1027"/>
      <c r="CZ123" s="1027"/>
      <c r="DA123" s="1027"/>
      <c r="DB123" s="1027"/>
      <c r="DC123" s="1027"/>
      <c r="DD123" s="1027"/>
      <c r="DE123" s="1027"/>
      <c r="DF123" s="1028"/>
      <c r="DG123" s="958">
        <v>199355</v>
      </c>
      <c r="DH123" s="959"/>
      <c r="DI123" s="959"/>
      <c r="DJ123" s="959"/>
      <c r="DK123" s="960"/>
      <c r="DL123" s="961">
        <v>194774</v>
      </c>
      <c r="DM123" s="959"/>
      <c r="DN123" s="959"/>
      <c r="DO123" s="959"/>
      <c r="DP123" s="960"/>
      <c r="DQ123" s="961">
        <v>189077</v>
      </c>
      <c r="DR123" s="959"/>
      <c r="DS123" s="959"/>
      <c r="DT123" s="959"/>
      <c r="DU123" s="960"/>
      <c r="DV123" s="962">
        <v>7.3</v>
      </c>
      <c r="DW123" s="963"/>
      <c r="DX123" s="963"/>
      <c r="DY123" s="963"/>
      <c r="DZ123" s="964"/>
    </row>
    <row r="124" spans="1:130" s="197" customFormat="1" ht="26.25" customHeight="1">
      <c r="A124" s="976"/>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t="s">
        <v>114</v>
      </c>
      <c r="AG124" s="959"/>
      <c r="AH124" s="959"/>
      <c r="AI124" s="959"/>
      <c r="AJ124" s="960"/>
      <c r="AK124" s="961" t="s">
        <v>114</v>
      </c>
      <c r="AL124" s="959"/>
      <c r="AM124" s="959"/>
      <c r="AN124" s="959"/>
      <c r="AO124" s="960"/>
      <c r="AP124" s="962" t="s">
        <v>114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26" t="s">
        <v>446</v>
      </c>
      <c r="CQ124" s="1027"/>
      <c r="CR124" s="1027"/>
      <c r="CS124" s="1027"/>
      <c r="CT124" s="1027"/>
      <c r="CU124" s="1027"/>
      <c r="CV124" s="1027"/>
      <c r="CW124" s="1027"/>
      <c r="CX124" s="1027"/>
      <c r="CY124" s="1027"/>
      <c r="CZ124" s="1027"/>
      <c r="DA124" s="1027"/>
      <c r="DB124" s="1027"/>
      <c r="DC124" s="1027"/>
      <c r="DD124" s="1027"/>
      <c r="DE124" s="1027"/>
      <c r="DF124" s="1028"/>
      <c r="DG124" s="1000">
        <v>54275</v>
      </c>
      <c r="DH124" s="1001"/>
      <c r="DI124" s="1001"/>
      <c r="DJ124" s="1001"/>
      <c r="DK124" s="1002"/>
      <c r="DL124" s="1003">
        <v>47547</v>
      </c>
      <c r="DM124" s="1001"/>
      <c r="DN124" s="1001"/>
      <c r="DO124" s="1001"/>
      <c r="DP124" s="1002"/>
      <c r="DQ124" s="1003">
        <v>43464</v>
      </c>
      <c r="DR124" s="1001"/>
      <c r="DS124" s="1001"/>
      <c r="DT124" s="1001"/>
      <c r="DU124" s="1002"/>
      <c r="DV124" s="1004">
        <v>1.7</v>
      </c>
      <c r="DW124" s="1005"/>
      <c r="DX124" s="1005"/>
      <c r="DY124" s="1005"/>
      <c r="DZ124" s="1006"/>
    </row>
    <row r="125" spans="1:130" s="197" customFormat="1" ht="26.25" customHeight="1" thickBot="1">
      <c r="A125" s="976"/>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7" customFormat="1" ht="26.25" customHeight="1">
      <c r="A126" s="976"/>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114</v>
      </c>
      <c r="AB126" s="959"/>
      <c r="AC126" s="959"/>
      <c r="AD126" s="959"/>
      <c r="AE126" s="960"/>
      <c r="AF126" s="961" t="s">
        <v>114</v>
      </c>
      <c r="AG126" s="959"/>
      <c r="AH126" s="959"/>
      <c r="AI126" s="959"/>
      <c r="AJ126" s="960"/>
      <c r="AK126" s="961" t="s">
        <v>114</v>
      </c>
      <c r="AL126" s="959"/>
      <c r="AM126" s="959"/>
      <c r="AN126" s="959"/>
      <c r="AO126" s="960"/>
      <c r="AP126" s="962" t="s">
        <v>114</v>
      </c>
      <c r="AQ126" s="963"/>
      <c r="AR126" s="963"/>
      <c r="AS126" s="963"/>
      <c r="AT126" s="964"/>
      <c r="AU126" s="233"/>
      <c r="AV126" s="233"/>
      <c r="AW126" s="233"/>
      <c r="AX126" s="1034" t="s">
        <v>449</v>
      </c>
      <c r="AY126" s="1035"/>
      <c r="AZ126" s="1035"/>
      <c r="BA126" s="1035"/>
      <c r="BB126" s="1035"/>
      <c r="BC126" s="1035"/>
      <c r="BD126" s="1035"/>
      <c r="BE126" s="1036"/>
      <c r="BF126" s="1047" t="s">
        <v>450</v>
      </c>
      <c r="BG126" s="1035"/>
      <c r="BH126" s="1035"/>
      <c r="BI126" s="1035"/>
      <c r="BJ126" s="1035"/>
      <c r="BK126" s="1035"/>
      <c r="BL126" s="1036"/>
      <c r="BM126" s="1047" t="s">
        <v>451</v>
      </c>
      <c r="BN126" s="1035"/>
      <c r="BO126" s="1035"/>
      <c r="BP126" s="1035"/>
      <c r="BQ126" s="1035"/>
      <c r="BR126" s="1035"/>
      <c r="BS126" s="1036"/>
      <c r="BT126" s="1047" t="s">
        <v>452</v>
      </c>
      <c r="BU126" s="1035"/>
      <c r="BV126" s="1035"/>
      <c r="BW126" s="1035"/>
      <c r="BX126" s="1035"/>
      <c r="BY126" s="1035"/>
      <c r="BZ126" s="1048"/>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114</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7" customFormat="1" ht="26.25" customHeight="1" thickBot="1">
      <c r="A127" s="977"/>
      <c r="B127" s="948"/>
      <c r="C127" s="997" t="s">
        <v>454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58" t="s">
        <v>114</v>
      </c>
      <c r="AB127" s="959"/>
      <c r="AC127" s="959"/>
      <c r="AD127" s="959"/>
      <c r="AE127" s="960"/>
      <c r="AF127" s="961" t="s">
        <v>114</v>
      </c>
      <c r="AG127" s="959"/>
      <c r="AH127" s="959"/>
      <c r="AI127" s="959"/>
      <c r="AJ127" s="960"/>
      <c r="AK127" s="961" t="s">
        <v>114</v>
      </c>
      <c r="AL127" s="959"/>
      <c r="AM127" s="959"/>
      <c r="AN127" s="959"/>
      <c r="AO127" s="960"/>
      <c r="AP127" s="962" t="s">
        <v>114</v>
      </c>
      <c r="AQ127" s="963"/>
      <c r="AR127" s="963"/>
      <c r="AS127" s="963"/>
      <c r="AT127" s="964"/>
      <c r="AU127" s="233"/>
      <c r="AV127" s="233"/>
      <c r="AW127" s="233"/>
      <c r="AX127" s="886" t="s">
        <v>455</v>
      </c>
      <c r="AY127" s="887"/>
      <c r="AZ127" s="887"/>
      <c r="BA127" s="887"/>
      <c r="BB127" s="887"/>
      <c r="BC127" s="887"/>
      <c r="BD127" s="887"/>
      <c r="BE127" s="888"/>
      <c r="BF127" s="1044" t="s">
        <v>114</v>
      </c>
      <c r="BG127" s="1045"/>
      <c r="BH127" s="1045"/>
      <c r="BI127" s="1045"/>
      <c r="BJ127" s="1045"/>
      <c r="BK127" s="1045"/>
      <c r="BL127" s="1046"/>
      <c r="BM127" s="1044">
        <v>15</v>
      </c>
      <c r="BN127" s="1045"/>
      <c r="BO127" s="1045"/>
      <c r="BP127" s="1045"/>
      <c r="BQ127" s="1045"/>
      <c r="BR127" s="1045"/>
      <c r="BS127" s="1046"/>
      <c r="BT127" s="1044">
        <v>20</v>
      </c>
      <c r="BU127" s="1045"/>
      <c r="BV127" s="1045"/>
      <c r="BW127" s="1045"/>
      <c r="BX127" s="1045"/>
      <c r="BY127" s="1045"/>
      <c r="BZ127" s="1052"/>
      <c r="CA127" s="234"/>
      <c r="CB127" s="234"/>
      <c r="CC127" s="234"/>
      <c r="CD127" s="234"/>
      <c r="CE127" s="234"/>
      <c r="CF127" s="234"/>
      <c r="CG127" s="231"/>
      <c r="CH127" s="231"/>
      <c r="CI127" s="231"/>
      <c r="CJ127" s="232"/>
      <c r="CK127" s="1039"/>
      <c r="CL127" s="1039"/>
      <c r="CM127" s="1039"/>
      <c r="CN127" s="1039"/>
      <c r="CO127" s="1040"/>
      <c r="CP127" s="1053" t="s">
        <v>456</v>
      </c>
      <c r="CQ127" s="1054"/>
      <c r="CR127" s="1054"/>
      <c r="CS127" s="1054"/>
      <c r="CT127" s="1054"/>
      <c r="CU127" s="1054"/>
      <c r="CV127" s="1054"/>
      <c r="CW127" s="1054"/>
      <c r="CX127" s="1054"/>
      <c r="CY127" s="1054"/>
      <c r="CZ127" s="1054"/>
      <c r="DA127" s="1054"/>
      <c r="DB127" s="1054"/>
      <c r="DC127" s="1054"/>
      <c r="DD127" s="1054"/>
      <c r="DE127" s="1054"/>
      <c r="DF127" s="1055"/>
      <c r="DG127" s="1056" t="s">
        <v>114</v>
      </c>
      <c r="DH127" s="1041"/>
      <c r="DI127" s="1041"/>
      <c r="DJ127" s="1041"/>
      <c r="DK127" s="1041"/>
      <c r="DL127" s="1041" t="s">
        <v>114</v>
      </c>
      <c r="DM127" s="1041"/>
      <c r="DN127" s="1041"/>
      <c r="DO127" s="1041"/>
      <c r="DP127" s="1041"/>
      <c r="DQ127" s="1041" t="s">
        <v>114</v>
      </c>
      <c r="DR127" s="1041"/>
      <c r="DS127" s="1041"/>
      <c r="DT127" s="1041"/>
      <c r="DU127" s="1041"/>
      <c r="DV127" s="1042" t="s">
        <v>114</v>
      </c>
      <c r="DW127" s="1042"/>
      <c r="DX127" s="1042"/>
      <c r="DY127" s="1042"/>
      <c r="DZ127" s="1043"/>
    </row>
    <row r="128" spans="1:130" s="197" customFormat="1" ht="26.25" customHeight="1">
      <c r="A128" s="1086" t="s">
        <v>457</v>
      </c>
      <c r="B128" s="1087"/>
      <c r="C128" s="1087"/>
      <c r="D128" s="1087"/>
      <c r="E128" s="1087"/>
      <c r="F128" s="1087"/>
      <c r="G128" s="1087"/>
      <c r="H128" s="1087"/>
      <c r="I128" s="1087"/>
      <c r="J128" s="1087"/>
      <c r="K128" s="1087"/>
      <c r="L128" s="1087"/>
      <c r="M128" s="1087"/>
      <c r="N128" s="1087"/>
      <c r="O128" s="1087"/>
      <c r="P128" s="1087"/>
      <c r="Q128" s="1087"/>
      <c r="R128" s="1087"/>
      <c r="S128" s="1087"/>
      <c r="T128" s="1087"/>
      <c r="U128" s="1087"/>
      <c r="V128" s="1087"/>
      <c r="W128" s="1088" t="s">
        <v>458</v>
      </c>
      <c r="X128" s="1088"/>
      <c r="Y128" s="1088"/>
      <c r="Z128" s="1089"/>
      <c r="AA128" s="1090">
        <v>5354</v>
      </c>
      <c r="AB128" s="1071"/>
      <c r="AC128" s="1071"/>
      <c r="AD128" s="1071"/>
      <c r="AE128" s="1072"/>
      <c r="AF128" s="1070">
        <v>5148</v>
      </c>
      <c r="AG128" s="1071"/>
      <c r="AH128" s="1071"/>
      <c r="AI128" s="1071"/>
      <c r="AJ128" s="1072"/>
      <c r="AK128" s="1070">
        <v>6690</v>
      </c>
      <c r="AL128" s="1071"/>
      <c r="AM128" s="1071"/>
      <c r="AN128" s="1071"/>
      <c r="AO128" s="1072"/>
      <c r="AP128" s="1073"/>
      <c r="AQ128" s="1074"/>
      <c r="AR128" s="1074"/>
      <c r="AS128" s="1074"/>
      <c r="AT128" s="1075"/>
      <c r="AU128" s="235"/>
      <c r="AV128" s="235"/>
      <c r="AW128" s="235"/>
      <c r="AX128" s="1063" t="s">
        <v>459</v>
      </c>
      <c r="AY128" s="950"/>
      <c r="AZ128" s="950"/>
      <c r="BA128" s="950"/>
      <c r="BB128" s="950"/>
      <c r="BC128" s="950"/>
      <c r="BD128" s="950"/>
      <c r="BE128" s="951"/>
      <c r="BF128" s="1076" t="s">
        <v>114</v>
      </c>
      <c r="BG128" s="1077"/>
      <c r="BH128" s="1077"/>
      <c r="BI128" s="1077"/>
      <c r="BJ128" s="1077"/>
      <c r="BK128" s="1077"/>
      <c r="BL128" s="1078"/>
      <c r="BM128" s="1076">
        <v>20</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7" t="s">
        <v>460</v>
      </c>
      <c r="X129" s="1058"/>
      <c r="Y129" s="1058"/>
      <c r="Z129" s="1059"/>
      <c r="AA129" s="958">
        <v>3330948</v>
      </c>
      <c r="AB129" s="959"/>
      <c r="AC129" s="959"/>
      <c r="AD129" s="959"/>
      <c r="AE129" s="960"/>
      <c r="AF129" s="961">
        <v>3332794</v>
      </c>
      <c r="AG129" s="959"/>
      <c r="AH129" s="959"/>
      <c r="AI129" s="959"/>
      <c r="AJ129" s="960"/>
      <c r="AK129" s="961">
        <v>3278876</v>
      </c>
      <c r="AL129" s="959"/>
      <c r="AM129" s="959"/>
      <c r="AN129" s="959"/>
      <c r="AO129" s="960"/>
      <c r="AP129" s="1060"/>
      <c r="AQ129" s="1061"/>
      <c r="AR129" s="1061"/>
      <c r="AS129" s="1061"/>
      <c r="AT129" s="1062"/>
      <c r="AU129" s="235"/>
      <c r="AV129" s="235"/>
      <c r="AW129" s="235"/>
      <c r="AX129" s="1063" t="s">
        <v>461</v>
      </c>
      <c r="AY129" s="950"/>
      <c r="AZ129" s="950"/>
      <c r="BA129" s="950"/>
      <c r="BB129" s="950"/>
      <c r="BC129" s="950"/>
      <c r="BD129" s="950"/>
      <c r="BE129" s="951"/>
      <c r="BF129" s="1049">
        <v>8.6999999999999993</v>
      </c>
      <c r="BG129" s="1064"/>
      <c r="BH129" s="1064"/>
      <c r="BI129" s="1064"/>
      <c r="BJ129" s="1064"/>
      <c r="BK129" s="1064"/>
      <c r="BL129" s="1065"/>
      <c r="BM129" s="1049">
        <v>25</v>
      </c>
      <c r="BN129" s="1064"/>
      <c r="BO129" s="1064"/>
      <c r="BP129" s="1064"/>
      <c r="BQ129" s="1064"/>
      <c r="BR129" s="1064"/>
      <c r="BS129" s="1065"/>
      <c r="BT129" s="1049">
        <v>35</v>
      </c>
      <c r="BU129" s="1050"/>
      <c r="BV129" s="1050"/>
      <c r="BW129" s="1050"/>
      <c r="BX129" s="1050"/>
      <c r="BY129" s="1050"/>
      <c r="BZ129" s="105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7" t="s">
        <v>463</v>
      </c>
      <c r="X130" s="1058"/>
      <c r="Y130" s="1058"/>
      <c r="Z130" s="1059"/>
      <c r="AA130" s="958">
        <v>667621</v>
      </c>
      <c r="AB130" s="959"/>
      <c r="AC130" s="959"/>
      <c r="AD130" s="959"/>
      <c r="AE130" s="960"/>
      <c r="AF130" s="961">
        <v>682713</v>
      </c>
      <c r="AG130" s="959"/>
      <c r="AH130" s="959"/>
      <c r="AI130" s="959"/>
      <c r="AJ130" s="960"/>
      <c r="AK130" s="961">
        <v>681042</v>
      </c>
      <c r="AL130" s="959"/>
      <c r="AM130" s="959"/>
      <c r="AN130" s="959"/>
      <c r="AO130" s="960"/>
      <c r="AP130" s="1060"/>
      <c r="AQ130" s="1061"/>
      <c r="AR130" s="1061"/>
      <c r="AS130" s="1061"/>
      <c r="AT130" s="1062"/>
      <c r="AU130" s="235"/>
      <c r="AV130" s="235"/>
      <c r="AW130" s="235"/>
      <c r="AX130" s="1066" t="s">
        <v>464</v>
      </c>
      <c r="AY130" s="1054"/>
      <c r="AZ130" s="1054"/>
      <c r="BA130" s="1054"/>
      <c r="BB130" s="1054"/>
      <c r="BC130" s="1054"/>
      <c r="BD130" s="1054"/>
      <c r="BE130" s="1055"/>
      <c r="BF130" s="1067">
        <v>79.3</v>
      </c>
      <c r="BG130" s="1068"/>
      <c r="BH130" s="1068"/>
      <c r="BI130" s="1068"/>
      <c r="BJ130" s="1068"/>
      <c r="BK130" s="1068"/>
      <c r="BL130" s="1069"/>
      <c r="BM130" s="1067">
        <v>350</v>
      </c>
      <c r="BN130" s="1068"/>
      <c r="BO130" s="1068"/>
      <c r="BP130" s="1068"/>
      <c r="BQ130" s="1068"/>
      <c r="BR130" s="1068"/>
      <c r="BS130" s="1069"/>
      <c r="BT130" s="1096"/>
      <c r="BU130" s="1097"/>
      <c r="BV130" s="1097"/>
      <c r="BW130" s="1097"/>
      <c r="BX130" s="1097"/>
      <c r="BY130" s="1097"/>
      <c r="BZ130" s="109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465</v>
      </c>
      <c r="X131" s="1094"/>
      <c r="Y131" s="1094"/>
      <c r="Z131" s="1095"/>
      <c r="AA131" s="1000">
        <v>2663327</v>
      </c>
      <c r="AB131" s="1001"/>
      <c r="AC131" s="1001"/>
      <c r="AD131" s="1001"/>
      <c r="AE131" s="1002"/>
      <c r="AF131" s="1003">
        <v>2650081</v>
      </c>
      <c r="AG131" s="1001"/>
      <c r="AH131" s="1001"/>
      <c r="AI131" s="1001"/>
      <c r="AJ131" s="1002"/>
      <c r="AK131" s="1003">
        <v>2597834</v>
      </c>
      <c r="AL131" s="1001"/>
      <c r="AM131" s="1001"/>
      <c r="AN131" s="1001"/>
      <c r="AO131" s="1002"/>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4" t="s">
        <v>466</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467</v>
      </c>
      <c r="W132" s="1108"/>
      <c r="X132" s="1108"/>
      <c r="Y132" s="1108"/>
      <c r="Z132" s="1109"/>
      <c r="AA132" s="1110">
        <v>9.2513611729999994</v>
      </c>
      <c r="AB132" s="1100"/>
      <c r="AC132" s="1100"/>
      <c r="AD132" s="1100"/>
      <c r="AE132" s="1101"/>
      <c r="AF132" s="1099">
        <v>9.4239383629999995</v>
      </c>
      <c r="AG132" s="1100"/>
      <c r="AH132" s="1100"/>
      <c r="AI132" s="1100"/>
      <c r="AJ132" s="1101"/>
      <c r="AK132" s="1099">
        <v>7.6266997810000001</v>
      </c>
      <c r="AL132" s="1100"/>
      <c r="AM132" s="1100"/>
      <c r="AN132" s="1100"/>
      <c r="AO132" s="1101"/>
      <c r="AP132" s="969"/>
      <c r="AQ132" s="970"/>
      <c r="AR132" s="970"/>
      <c r="AS132" s="970"/>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081" t="s">
        <v>468</v>
      </c>
      <c r="W133" s="1081"/>
      <c r="X133" s="1081"/>
      <c r="Y133" s="1081"/>
      <c r="Z133" s="1082"/>
      <c r="AA133" s="1083">
        <v>10.9</v>
      </c>
      <c r="AB133" s="1084"/>
      <c r="AC133" s="1084"/>
      <c r="AD133" s="1084"/>
      <c r="AE133" s="1085"/>
      <c r="AF133" s="1083">
        <v>9.6999999999999993</v>
      </c>
      <c r="AG133" s="1084"/>
      <c r="AH133" s="1084"/>
      <c r="AI133" s="1084"/>
      <c r="AJ133" s="1085"/>
      <c r="AK133" s="1083">
        <v>8.6999999999999993</v>
      </c>
      <c r="AL133" s="1084"/>
      <c r="AM133" s="1084"/>
      <c r="AN133" s="1084"/>
      <c r="AO133" s="1085"/>
      <c r="AP133" s="1010"/>
      <c r="AQ133" s="1011"/>
      <c r="AR133" s="1011"/>
      <c r="AS133" s="1011"/>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V133:Z133"/>
    <mergeCell ref="AA133:AE133"/>
    <mergeCell ref="AF133:AJ133"/>
    <mergeCell ref="A128:V128"/>
    <mergeCell ref="W128:Z128"/>
    <mergeCell ref="AA128:AE128"/>
    <mergeCell ref="AF128:AJ128"/>
    <mergeCell ref="A129:V129"/>
    <mergeCell ref="W129:Z129"/>
    <mergeCell ref="AK133:AO133"/>
    <mergeCell ref="AA129:AE129"/>
    <mergeCell ref="A131:V131"/>
    <mergeCell ref="W131:Z131"/>
    <mergeCell ref="AA131:AE131"/>
    <mergeCell ref="AF131:AJ131"/>
    <mergeCell ref="AK131:AO131"/>
    <mergeCell ref="BM130:BS130"/>
    <mergeCell ref="AK132:AO132"/>
    <mergeCell ref="AP132:AT132"/>
    <mergeCell ref="AP133:AT133"/>
    <mergeCell ref="A132:U133"/>
    <mergeCell ref="V132:Z132"/>
    <mergeCell ref="AA132:AE132"/>
    <mergeCell ref="AF132:AJ132"/>
    <mergeCell ref="AP131:AT131"/>
    <mergeCell ref="BT129:BZ129"/>
    <mergeCell ref="BT127:BZ127"/>
    <mergeCell ref="CP127:DF127"/>
    <mergeCell ref="DG127:DK127"/>
    <mergeCell ref="DL127:DP127"/>
    <mergeCell ref="A130:V130"/>
    <mergeCell ref="W130:Z130"/>
    <mergeCell ref="AA130:AE130"/>
    <mergeCell ref="AF130:AJ130"/>
    <mergeCell ref="AK130:AO130"/>
    <mergeCell ref="AP130:AT130"/>
    <mergeCell ref="AF129:AJ129"/>
    <mergeCell ref="AK129:AO129"/>
    <mergeCell ref="AP129:AT129"/>
    <mergeCell ref="AX129:BE129"/>
    <mergeCell ref="BF129:BL129"/>
    <mergeCell ref="AX130:BE130"/>
    <mergeCell ref="BF130:BL130"/>
    <mergeCell ref="BM129:BS129"/>
    <mergeCell ref="AK128:AO128"/>
    <mergeCell ref="AP128:AT128"/>
    <mergeCell ref="AX128:BE128"/>
    <mergeCell ref="BF128:BL128"/>
    <mergeCell ref="BM128:BS128"/>
    <mergeCell ref="BT128:BZ128"/>
    <mergeCell ref="BT130:BZ130"/>
    <mergeCell ref="C126:Z126"/>
    <mergeCell ref="AA126:AE126"/>
    <mergeCell ref="AF126:AJ126"/>
    <mergeCell ref="AK126:AO126"/>
    <mergeCell ref="AP126:AT126"/>
    <mergeCell ref="DV126:DZ126"/>
    <mergeCell ref="DG126:DK126"/>
    <mergeCell ref="DL126:DP126"/>
    <mergeCell ref="DQ127:DU127"/>
    <mergeCell ref="DV127:DZ127"/>
    <mergeCell ref="DL124:DP124"/>
    <mergeCell ref="DQ124:DU124"/>
    <mergeCell ref="DV124:DZ124"/>
    <mergeCell ref="C125:Z125"/>
    <mergeCell ref="AA125:AE125"/>
    <mergeCell ref="AF125:AJ125"/>
    <mergeCell ref="AK125:AO125"/>
    <mergeCell ref="AP125:AT125"/>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V123:DZ123"/>
    <mergeCell ref="CA123:CE123"/>
    <mergeCell ref="AU123:BP123"/>
    <mergeCell ref="BQ123:BU123"/>
    <mergeCell ref="BV123:BZ123"/>
    <mergeCell ref="AX126:BE126"/>
    <mergeCell ref="DQ126:DU126"/>
    <mergeCell ref="BQ122:BU122"/>
    <mergeCell ref="BV122:BZ122"/>
    <mergeCell ref="CA122:CE122"/>
    <mergeCell ref="CF122:CJ122"/>
    <mergeCell ref="CP122:DF122"/>
    <mergeCell ref="DG125:DK125"/>
    <mergeCell ref="DG122:DK122"/>
    <mergeCell ref="DL122:DP122"/>
    <mergeCell ref="CK125:CO127"/>
    <mergeCell ref="CP125:DF125"/>
    <mergeCell ref="DL125:DP125"/>
    <mergeCell ref="DG123:DK123"/>
    <mergeCell ref="DL123:DP123"/>
    <mergeCell ref="DG124:DK124"/>
    <mergeCell ref="DQ125:DU125"/>
    <mergeCell ref="DV125:DZ125"/>
    <mergeCell ref="CF123:CJ123"/>
    <mergeCell ref="CF120:CJ120"/>
    <mergeCell ref="CK120:CO124"/>
    <mergeCell ref="CP120:DF120"/>
    <mergeCell ref="BQ121:BU121"/>
    <mergeCell ref="BV121:BZ121"/>
    <mergeCell ref="CA121:CE121"/>
    <mergeCell ref="CF121:CJ121"/>
    <mergeCell ref="CP123:DF123"/>
    <mergeCell ref="CP121:DF121"/>
    <mergeCell ref="C124:Z124"/>
    <mergeCell ref="AA124:AE124"/>
    <mergeCell ref="AF124:AJ124"/>
    <mergeCell ref="AK124:AO124"/>
    <mergeCell ref="AP124:AT124"/>
    <mergeCell ref="CP124:DF124"/>
    <mergeCell ref="DQ123:DU123"/>
    <mergeCell ref="DQ122:DU122"/>
    <mergeCell ref="C123:Z123"/>
    <mergeCell ref="AA123:AE123"/>
    <mergeCell ref="AF123:AJ123"/>
    <mergeCell ref="AK123:AO123"/>
    <mergeCell ref="AP123:AT123"/>
    <mergeCell ref="DV118:DZ118"/>
    <mergeCell ref="DG119:DK119"/>
    <mergeCell ref="DL119:DP119"/>
    <mergeCell ref="DQ119:DU119"/>
    <mergeCell ref="DV119:DZ119"/>
    <mergeCell ref="CM118:DF118"/>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DV122:DZ122"/>
    <mergeCell ref="A119:B127"/>
    <mergeCell ref="C119:Z119"/>
    <mergeCell ref="AA119:AE119"/>
    <mergeCell ref="AF119:AJ119"/>
    <mergeCell ref="AK119:AO119"/>
    <mergeCell ref="DV117:DZ117"/>
    <mergeCell ref="A118:Z118"/>
    <mergeCell ref="AA118:AE118"/>
    <mergeCell ref="AF118:AJ118"/>
    <mergeCell ref="AK118:AO118"/>
    <mergeCell ref="AP118:AT118"/>
    <mergeCell ref="CA117:CE117"/>
    <mergeCell ref="CF117:CJ117"/>
    <mergeCell ref="CM117:DF117"/>
    <mergeCell ref="A117:X117"/>
    <mergeCell ref="Y117:Z117"/>
    <mergeCell ref="AA117:AE117"/>
    <mergeCell ref="AF117:AJ117"/>
    <mergeCell ref="AK117:AO117"/>
    <mergeCell ref="AP117:AT117"/>
    <mergeCell ref="AZ117:BP117"/>
    <mergeCell ref="AP120:AT120"/>
    <mergeCell ref="AZ120:BP120"/>
    <mergeCell ref="AU119:AY122"/>
    <mergeCell ref="AZ119:BP119"/>
    <mergeCell ref="BO122:BP122"/>
    <mergeCell ref="CA119:CE119"/>
    <mergeCell ref="BQ120:BU120"/>
    <mergeCell ref="BV120:BZ120"/>
    <mergeCell ref="CA120:CE120"/>
    <mergeCell ref="AP119:AT119"/>
    <mergeCell ref="CF119:CJ119"/>
    <mergeCell ref="BQ119:BU119"/>
    <mergeCell ref="BV119:BZ119"/>
    <mergeCell ref="BQ118:BU118"/>
    <mergeCell ref="BV118:BZ118"/>
    <mergeCell ref="CA118:CE118"/>
    <mergeCell ref="CF118:CJ118"/>
    <mergeCell ref="DQ116:DU116"/>
    <mergeCell ref="DG116:DK116"/>
    <mergeCell ref="C120:Z120"/>
    <mergeCell ref="AA120:AE120"/>
    <mergeCell ref="AF120:AJ120"/>
    <mergeCell ref="AK120:AO120"/>
    <mergeCell ref="CM115:DF115"/>
    <mergeCell ref="DG115:DK115"/>
    <mergeCell ref="BQ116:BU116"/>
    <mergeCell ref="BV116:BZ116"/>
    <mergeCell ref="CA116:CE116"/>
    <mergeCell ref="CF115:CJ115"/>
    <mergeCell ref="BO118:BP118"/>
    <mergeCell ref="DG118:DK118"/>
    <mergeCell ref="DG117:DK117"/>
    <mergeCell ref="DL117:DP117"/>
    <mergeCell ref="DQ117:DU117"/>
    <mergeCell ref="CM119:DF119"/>
    <mergeCell ref="DL118:DP118"/>
    <mergeCell ref="DQ118:DU118"/>
    <mergeCell ref="AA114:AE114"/>
    <mergeCell ref="AF114:AJ114"/>
    <mergeCell ref="AK114:AO114"/>
    <mergeCell ref="AP114:AT114"/>
    <mergeCell ref="DL116:DP116"/>
    <mergeCell ref="BQ117:BU117"/>
    <mergeCell ref="BV117:BZ117"/>
    <mergeCell ref="BQ113:BU113"/>
    <mergeCell ref="BV113:BZ113"/>
    <mergeCell ref="CA113:CE113"/>
    <mergeCell ref="CF113:CJ113"/>
    <mergeCell ref="BQ115:BU115"/>
    <mergeCell ref="BV115:BZ115"/>
    <mergeCell ref="CF116:CJ116"/>
    <mergeCell ref="DV116:DZ116"/>
    <mergeCell ref="DV115:DZ115"/>
    <mergeCell ref="C116:Z116"/>
    <mergeCell ref="AA116:AE116"/>
    <mergeCell ref="AF116:AJ116"/>
    <mergeCell ref="AK116:AO116"/>
    <mergeCell ref="AP116:AT116"/>
    <mergeCell ref="AZ116:BP116"/>
    <mergeCell ref="CA115:CE115"/>
    <mergeCell ref="CM116:DF116"/>
    <mergeCell ref="DL115:DP115"/>
    <mergeCell ref="DQ115:DU115"/>
    <mergeCell ref="BV112:BZ112"/>
    <mergeCell ref="CA112:CE112"/>
    <mergeCell ref="CF112:CJ112"/>
    <mergeCell ref="CM112:DF112"/>
    <mergeCell ref="A112:B116"/>
    <mergeCell ref="C112:Z112"/>
    <mergeCell ref="AA112:AE112"/>
    <mergeCell ref="AF112:AJ112"/>
    <mergeCell ref="AK112:AO112"/>
    <mergeCell ref="AP112:AT112"/>
    <mergeCell ref="DG114:DK114"/>
    <mergeCell ref="DL114:DP114"/>
    <mergeCell ref="DQ114:DU114"/>
    <mergeCell ref="DV114:DZ114"/>
    <mergeCell ref="C115:Z115"/>
    <mergeCell ref="AA115:AE115"/>
    <mergeCell ref="AF115:AJ115"/>
    <mergeCell ref="AK115:AO115"/>
    <mergeCell ref="AP115:AT115"/>
    <mergeCell ref="AZ115:BP115"/>
    <mergeCell ref="AZ114:BP114"/>
    <mergeCell ref="BQ114:BU114"/>
    <mergeCell ref="BV114:BZ114"/>
    <mergeCell ref="CA114:CE114"/>
    <mergeCell ref="CF114:CJ114"/>
    <mergeCell ref="CM114:DF114"/>
    <mergeCell ref="CM113:DF113"/>
    <mergeCell ref="DG113:DK113"/>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Q70:U70"/>
    <mergeCell ref="V70:Z70"/>
    <mergeCell ref="AA70:AE70"/>
    <mergeCell ref="AF70:AJ70"/>
    <mergeCell ref="AK70:AO70"/>
    <mergeCell ref="V69:Z69"/>
    <mergeCell ref="AA69:AE69"/>
    <mergeCell ref="AF69:AJ69"/>
    <mergeCell ref="AK69:AO69"/>
    <mergeCell ref="AP69:AT69"/>
    <mergeCell ref="AU69:AY69"/>
    <mergeCell ref="AZ69:BD69"/>
    <mergeCell ref="CR68:CV68"/>
    <mergeCell ref="CW68:DA68"/>
    <mergeCell ref="DB68:DF68"/>
    <mergeCell ref="BS69:CG69"/>
    <mergeCell ref="CH69:CL69"/>
    <mergeCell ref="CM69:CQ69"/>
    <mergeCell ref="CR69:CV69"/>
    <mergeCell ref="CW69:DA69"/>
    <mergeCell ref="DB69:DF69"/>
    <mergeCell ref="DV69:DZ69"/>
    <mergeCell ref="DV68:DZ68"/>
    <mergeCell ref="DG68:DK68"/>
    <mergeCell ref="DL68:DP68"/>
    <mergeCell ref="DQ68:DU68"/>
    <mergeCell ref="B68:P68"/>
    <mergeCell ref="Q68:U68"/>
    <mergeCell ref="V68:Z68"/>
    <mergeCell ref="AA68:AE68"/>
    <mergeCell ref="AF68:AJ68"/>
    <mergeCell ref="B69:P69"/>
    <mergeCell ref="Q69:U69"/>
    <mergeCell ref="DL67:DP67"/>
    <mergeCell ref="DQ67:DU67"/>
    <mergeCell ref="DG69:DK69"/>
    <mergeCell ref="DL69:DP69"/>
    <mergeCell ref="DQ69:DU69"/>
    <mergeCell ref="AK68:AO68"/>
    <mergeCell ref="AP68:AT68"/>
    <mergeCell ref="AU68:AY68"/>
    <mergeCell ref="DV64:DZ64"/>
    <mergeCell ref="DG65:DK65"/>
    <mergeCell ref="DL65:DP65"/>
    <mergeCell ref="DV65:DZ65"/>
    <mergeCell ref="CH67:CL67"/>
    <mergeCell ref="CM67:CQ67"/>
    <mergeCell ref="CR67:CV67"/>
    <mergeCell ref="DV67:DZ67"/>
    <mergeCell ref="CW66:DA66"/>
    <mergeCell ref="DB66:DF66"/>
    <mergeCell ref="DG66:DK66"/>
    <mergeCell ref="DL66:DP66"/>
    <mergeCell ref="DV66:DZ66"/>
    <mergeCell ref="CW67:DA67"/>
    <mergeCell ref="AZ68:BD68"/>
    <mergeCell ref="BS68:CG68"/>
    <mergeCell ref="CH68:CL68"/>
    <mergeCell ref="CM68:CQ68"/>
    <mergeCell ref="AZ66:BD67"/>
    <mergeCell ref="BS66:CG66"/>
    <mergeCell ref="CH66:CL66"/>
    <mergeCell ref="CM66:CQ66"/>
    <mergeCell ref="BS67:CG67"/>
    <mergeCell ref="A66:P67"/>
    <mergeCell ref="Q66:U67"/>
    <mergeCell ref="V66:Z67"/>
    <mergeCell ref="AA66:AE67"/>
    <mergeCell ref="AF66:AJ67"/>
    <mergeCell ref="AK66:AO67"/>
    <mergeCell ref="CH65:CL65"/>
    <mergeCell ref="CM65:CQ65"/>
    <mergeCell ref="CR65:CV65"/>
    <mergeCell ref="CW65:DA65"/>
    <mergeCell ref="DB65:DF65"/>
    <mergeCell ref="DQ66:DU66"/>
    <mergeCell ref="CR66:CV66"/>
    <mergeCell ref="DQ65:DU65"/>
    <mergeCell ref="DB67:DF67"/>
    <mergeCell ref="DG67:DK67"/>
    <mergeCell ref="DL64:DP64"/>
    <mergeCell ref="DQ64:DU64"/>
    <mergeCell ref="AU66:AY67"/>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6:AT67"/>
    <mergeCell ref="BS65:CG65"/>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0" t="s">
        <v>471</v>
      </c>
      <c r="L7" s="254"/>
      <c r="M7" s="255" t="s">
        <v>472</v>
      </c>
      <c r="N7" s="256"/>
    </row>
    <row r="8" spans="1:16">
      <c r="A8" s="248"/>
      <c r="B8" s="244"/>
      <c r="C8" s="244"/>
      <c r="D8" s="244"/>
      <c r="E8" s="244"/>
      <c r="F8" s="244"/>
      <c r="G8" s="257"/>
      <c r="H8" s="258"/>
      <c r="I8" s="258"/>
      <c r="J8" s="259"/>
      <c r="K8" s="1121"/>
      <c r="L8" s="260" t="s">
        <v>473</v>
      </c>
      <c r="M8" s="261" t="s">
        <v>474</v>
      </c>
      <c r="N8" s="262" t="s">
        <v>475</v>
      </c>
    </row>
    <row r="9" spans="1:16">
      <c r="A9" s="248"/>
      <c r="B9" s="244"/>
      <c r="C9" s="244"/>
      <c r="D9" s="244"/>
      <c r="E9" s="244"/>
      <c r="F9" s="244"/>
      <c r="G9" s="1114" t="s">
        <v>476</v>
      </c>
      <c r="H9" s="1115"/>
      <c r="I9" s="1115"/>
      <c r="J9" s="1116"/>
      <c r="K9" s="263">
        <v>1033899</v>
      </c>
      <c r="L9" s="264">
        <v>126828</v>
      </c>
      <c r="M9" s="265">
        <v>110200</v>
      </c>
      <c r="N9" s="266">
        <v>15.1</v>
      </c>
    </row>
    <row r="10" spans="1:16">
      <c r="A10" s="248"/>
      <c r="B10" s="244"/>
      <c r="C10" s="244"/>
      <c r="D10" s="244"/>
      <c r="E10" s="244"/>
      <c r="F10" s="244"/>
      <c r="G10" s="1114" t="s">
        <v>477</v>
      </c>
      <c r="H10" s="1115"/>
      <c r="I10" s="1115"/>
      <c r="J10" s="1116"/>
      <c r="K10" s="267">
        <v>98806</v>
      </c>
      <c r="L10" s="268">
        <v>12120</v>
      </c>
      <c r="M10" s="269">
        <v>10910</v>
      </c>
      <c r="N10" s="270">
        <v>11.1</v>
      </c>
    </row>
    <row r="11" spans="1:16" ht="13.5" customHeight="1">
      <c r="A11" s="248"/>
      <c r="B11" s="244"/>
      <c r="C11" s="244"/>
      <c r="D11" s="244"/>
      <c r="E11" s="244"/>
      <c r="F11" s="244"/>
      <c r="G11" s="1114" t="s">
        <v>478</v>
      </c>
      <c r="H11" s="1115"/>
      <c r="I11" s="1115"/>
      <c r="J11" s="1116"/>
      <c r="K11" s="267">
        <v>292921</v>
      </c>
      <c r="L11" s="268">
        <v>35932</v>
      </c>
      <c r="M11" s="269">
        <v>15361</v>
      </c>
      <c r="N11" s="270">
        <v>133.9</v>
      </c>
    </row>
    <row r="12" spans="1:16" ht="13.5" customHeight="1">
      <c r="A12" s="248"/>
      <c r="B12" s="244"/>
      <c r="C12" s="244"/>
      <c r="D12" s="244"/>
      <c r="E12" s="244"/>
      <c r="F12" s="244"/>
      <c r="G12" s="1114" t="s">
        <v>479</v>
      </c>
      <c r="H12" s="1115"/>
      <c r="I12" s="1115"/>
      <c r="J12" s="1116"/>
      <c r="K12" s="267">
        <v>91934</v>
      </c>
      <c r="L12" s="268">
        <v>11277</v>
      </c>
      <c r="M12" s="269">
        <v>1384</v>
      </c>
      <c r="N12" s="270">
        <v>714.8</v>
      </c>
    </row>
    <row r="13" spans="1:16" ht="13.5" customHeight="1">
      <c r="A13" s="248"/>
      <c r="B13" s="244"/>
      <c r="C13" s="244"/>
      <c r="D13" s="244"/>
      <c r="E13" s="244"/>
      <c r="F13" s="244"/>
      <c r="G13" s="1114" t="s">
        <v>480</v>
      </c>
      <c r="H13" s="1115"/>
      <c r="I13" s="1115"/>
      <c r="J13" s="1116"/>
      <c r="K13" s="267" t="s">
        <v>481</v>
      </c>
      <c r="L13" s="268" t="s">
        <v>481</v>
      </c>
      <c r="M13" s="269" t="s">
        <v>481</v>
      </c>
      <c r="N13" s="270" t="s">
        <v>481</v>
      </c>
    </row>
    <row r="14" spans="1:16" ht="13.5" customHeight="1">
      <c r="A14" s="248"/>
      <c r="B14" s="244"/>
      <c r="C14" s="244"/>
      <c r="D14" s="244"/>
      <c r="E14" s="244"/>
      <c r="F14" s="244"/>
      <c r="G14" s="1114" t="s">
        <v>482</v>
      </c>
      <c r="H14" s="1115"/>
      <c r="I14" s="1115"/>
      <c r="J14" s="1116"/>
      <c r="K14" s="267">
        <v>77559</v>
      </c>
      <c r="L14" s="268">
        <v>9514</v>
      </c>
      <c r="M14" s="269">
        <v>5179</v>
      </c>
      <c r="N14" s="270">
        <v>83.7</v>
      </c>
    </row>
    <row r="15" spans="1:16" ht="13.5" customHeight="1">
      <c r="A15" s="248"/>
      <c r="B15" s="244"/>
      <c r="C15" s="244"/>
      <c r="D15" s="244"/>
      <c r="E15" s="244"/>
      <c r="F15" s="244"/>
      <c r="G15" s="1114" t="s">
        <v>483</v>
      </c>
      <c r="H15" s="1115"/>
      <c r="I15" s="1115"/>
      <c r="J15" s="1116"/>
      <c r="K15" s="267">
        <v>26719</v>
      </c>
      <c r="L15" s="268">
        <v>3278</v>
      </c>
      <c r="M15" s="269">
        <v>2730</v>
      </c>
      <c r="N15" s="270">
        <v>20.100000000000001</v>
      </c>
    </row>
    <row r="16" spans="1:16">
      <c r="A16" s="248"/>
      <c r="B16" s="244"/>
      <c r="C16" s="244"/>
      <c r="D16" s="244"/>
      <c r="E16" s="244"/>
      <c r="F16" s="244"/>
      <c r="G16" s="1117" t="s">
        <v>484</v>
      </c>
      <c r="H16" s="1118"/>
      <c r="I16" s="1118"/>
      <c r="J16" s="1119"/>
      <c r="K16" s="268">
        <v>-140137</v>
      </c>
      <c r="L16" s="268">
        <v>-17191</v>
      </c>
      <c r="M16" s="269">
        <v>-11587</v>
      </c>
      <c r="N16" s="270">
        <v>48.4</v>
      </c>
    </row>
    <row r="17" spans="1:16">
      <c r="A17" s="248"/>
      <c r="B17" s="244"/>
      <c r="C17" s="244"/>
      <c r="D17" s="244"/>
      <c r="E17" s="244"/>
      <c r="F17" s="244"/>
      <c r="G17" s="1117" t="s">
        <v>171</v>
      </c>
      <c r="H17" s="1118"/>
      <c r="I17" s="1118"/>
      <c r="J17" s="1119"/>
      <c r="K17" s="268">
        <v>1481701</v>
      </c>
      <c r="L17" s="268">
        <v>181759</v>
      </c>
      <c r="M17" s="269">
        <v>134177</v>
      </c>
      <c r="N17" s="270">
        <v>35.5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6" t="s">
        <v>489</v>
      </c>
      <c r="H21" s="1137"/>
      <c r="I21" s="1137"/>
      <c r="J21" s="1138"/>
      <c r="K21" s="280">
        <v>13.98</v>
      </c>
      <c r="L21" s="281">
        <v>12.44</v>
      </c>
      <c r="M21" s="282">
        <v>1.54</v>
      </c>
      <c r="N21" s="249"/>
      <c r="O21" s="283"/>
      <c r="P21" s="279"/>
    </row>
    <row r="22" spans="1:16" s="284" customFormat="1">
      <c r="A22" s="279"/>
      <c r="B22" s="249"/>
      <c r="C22" s="249"/>
      <c r="D22" s="249"/>
      <c r="E22" s="249"/>
      <c r="F22" s="249"/>
      <c r="G22" s="1136" t="s">
        <v>490</v>
      </c>
      <c r="H22" s="1137"/>
      <c r="I22" s="1137"/>
      <c r="J22" s="1138"/>
      <c r="K22" s="285">
        <v>91.8</v>
      </c>
      <c r="L22" s="286">
        <v>95.1</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0" t="s">
        <v>471</v>
      </c>
      <c r="L30" s="254"/>
      <c r="M30" s="255" t="s">
        <v>472</v>
      </c>
      <c r="N30" s="256"/>
    </row>
    <row r="31" spans="1:16">
      <c r="A31" s="248"/>
      <c r="B31" s="244"/>
      <c r="C31" s="244"/>
      <c r="D31" s="244"/>
      <c r="E31" s="244"/>
      <c r="F31" s="244"/>
      <c r="G31" s="257"/>
      <c r="H31" s="258"/>
      <c r="I31" s="258"/>
      <c r="J31" s="259"/>
      <c r="K31" s="1121"/>
      <c r="L31" s="260" t="s">
        <v>473</v>
      </c>
      <c r="M31" s="261" t="s">
        <v>474</v>
      </c>
      <c r="N31" s="262" t="s">
        <v>475</v>
      </c>
    </row>
    <row r="32" spans="1:16" ht="27" customHeight="1">
      <c r="A32" s="248"/>
      <c r="B32" s="244"/>
      <c r="C32" s="244"/>
      <c r="D32" s="244"/>
      <c r="E32" s="244"/>
      <c r="F32" s="244"/>
      <c r="G32" s="1127" t="s">
        <v>493</v>
      </c>
      <c r="H32" s="1128"/>
      <c r="I32" s="1128"/>
      <c r="J32" s="1129"/>
      <c r="K32" s="294">
        <v>591915</v>
      </c>
      <c r="L32" s="294">
        <v>72610</v>
      </c>
      <c r="M32" s="295">
        <v>69383</v>
      </c>
      <c r="N32" s="296">
        <v>4.7</v>
      </c>
    </row>
    <row r="33" spans="1:16" ht="13.5" customHeight="1">
      <c r="A33" s="248"/>
      <c r="B33" s="244"/>
      <c r="C33" s="244"/>
      <c r="D33" s="244"/>
      <c r="E33" s="244"/>
      <c r="F33" s="244"/>
      <c r="G33" s="1127" t="s">
        <v>494</v>
      </c>
      <c r="H33" s="1128"/>
      <c r="I33" s="1128"/>
      <c r="J33" s="1129"/>
      <c r="K33" s="294" t="s">
        <v>481</v>
      </c>
      <c r="L33" s="294" t="s">
        <v>481</v>
      </c>
      <c r="M33" s="295" t="s">
        <v>481</v>
      </c>
      <c r="N33" s="296" t="s">
        <v>481</v>
      </c>
    </row>
    <row r="34" spans="1:16" ht="27" customHeight="1">
      <c r="A34" s="248"/>
      <c r="B34" s="244"/>
      <c r="C34" s="244"/>
      <c r="D34" s="244"/>
      <c r="E34" s="244"/>
      <c r="F34" s="244"/>
      <c r="G34" s="1127" t="s">
        <v>495</v>
      </c>
      <c r="H34" s="1128"/>
      <c r="I34" s="1128"/>
      <c r="J34" s="1129"/>
      <c r="K34" s="294" t="s">
        <v>481</v>
      </c>
      <c r="L34" s="294" t="s">
        <v>481</v>
      </c>
      <c r="M34" s="295" t="s">
        <v>481</v>
      </c>
      <c r="N34" s="296" t="s">
        <v>481</v>
      </c>
    </row>
    <row r="35" spans="1:16" ht="27" customHeight="1">
      <c r="A35" s="248"/>
      <c r="B35" s="244"/>
      <c r="C35" s="244"/>
      <c r="D35" s="244"/>
      <c r="E35" s="244"/>
      <c r="F35" s="244"/>
      <c r="G35" s="1127" t="s">
        <v>496</v>
      </c>
      <c r="H35" s="1128"/>
      <c r="I35" s="1128"/>
      <c r="J35" s="1129"/>
      <c r="K35" s="294">
        <v>240267</v>
      </c>
      <c r="L35" s="294">
        <v>29473</v>
      </c>
      <c r="M35" s="295">
        <v>19734</v>
      </c>
      <c r="N35" s="296">
        <v>49.4</v>
      </c>
    </row>
    <row r="36" spans="1:16" ht="27" customHeight="1">
      <c r="A36" s="248"/>
      <c r="B36" s="244"/>
      <c r="C36" s="244"/>
      <c r="D36" s="244"/>
      <c r="E36" s="244"/>
      <c r="F36" s="244"/>
      <c r="G36" s="1127" t="s">
        <v>497</v>
      </c>
      <c r="H36" s="1128"/>
      <c r="I36" s="1128"/>
      <c r="J36" s="1129"/>
      <c r="K36" s="294">
        <v>53679</v>
      </c>
      <c r="L36" s="294">
        <v>6585</v>
      </c>
      <c r="M36" s="295">
        <v>4902</v>
      </c>
      <c r="N36" s="296">
        <v>34.299999999999997</v>
      </c>
    </row>
    <row r="37" spans="1:16" ht="13.5" customHeight="1">
      <c r="A37" s="248"/>
      <c r="B37" s="244"/>
      <c r="C37" s="244"/>
      <c r="D37" s="244"/>
      <c r="E37" s="244"/>
      <c r="F37" s="244"/>
      <c r="G37" s="1127" t="s">
        <v>498</v>
      </c>
      <c r="H37" s="1128"/>
      <c r="I37" s="1128"/>
      <c r="J37" s="1129"/>
      <c r="K37" s="294" t="s">
        <v>481</v>
      </c>
      <c r="L37" s="294" t="s">
        <v>481</v>
      </c>
      <c r="M37" s="295">
        <v>1542</v>
      </c>
      <c r="N37" s="296" t="s">
        <v>481</v>
      </c>
    </row>
    <row r="38" spans="1:16" ht="27" customHeight="1">
      <c r="A38" s="248"/>
      <c r="B38" s="244"/>
      <c r="C38" s="244"/>
      <c r="D38" s="244"/>
      <c r="E38" s="244"/>
      <c r="F38" s="244"/>
      <c r="G38" s="1130" t="s">
        <v>499</v>
      </c>
      <c r="H38" s="1131"/>
      <c r="I38" s="1131"/>
      <c r="J38" s="1132"/>
      <c r="K38" s="297" t="s">
        <v>481</v>
      </c>
      <c r="L38" s="297" t="s">
        <v>481</v>
      </c>
      <c r="M38" s="298">
        <v>13</v>
      </c>
      <c r="N38" s="299" t="s">
        <v>481</v>
      </c>
      <c r="O38" s="293"/>
    </row>
    <row r="39" spans="1:16">
      <c r="A39" s="248"/>
      <c r="B39" s="244"/>
      <c r="C39" s="244"/>
      <c r="D39" s="244"/>
      <c r="E39" s="244"/>
      <c r="F39" s="244"/>
      <c r="G39" s="1130" t="s">
        <v>500</v>
      </c>
      <c r="H39" s="1131"/>
      <c r="I39" s="1131"/>
      <c r="J39" s="1132"/>
      <c r="K39" s="300">
        <v>-6690</v>
      </c>
      <c r="L39" s="300">
        <v>-821</v>
      </c>
      <c r="M39" s="301">
        <v>-2613</v>
      </c>
      <c r="N39" s="302">
        <v>-68.599999999999994</v>
      </c>
      <c r="O39" s="293"/>
    </row>
    <row r="40" spans="1:16" ht="27" customHeight="1">
      <c r="A40" s="248"/>
      <c r="B40" s="244"/>
      <c r="C40" s="244"/>
      <c r="D40" s="244"/>
      <c r="E40" s="244"/>
      <c r="F40" s="244"/>
      <c r="G40" s="1127" t="s">
        <v>501</v>
      </c>
      <c r="H40" s="1128"/>
      <c r="I40" s="1128"/>
      <c r="J40" s="1129"/>
      <c r="K40" s="300">
        <v>-681042</v>
      </c>
      <c r="L40" s="300">
        <v>-83543</v>
      </c>
      <c r="M40" s="301">
        <v>-64897</v>
      </c>
      <c r="N40" s="302">
        <v>28.7</v>
      </c>
      <c r="O40" s="293"/>
    </row>
    <row r="41" spans="1:16">
      <c r="A41" s="248"/>
      <c r="B41" s="244"/>
      <c r="C41" s="244"/>
      <c r="D41" s="244"/>
      <c r="E41" s="244"/>
      <c r="F41" s="244"/>
      <c r="G41" s="1133" t="s">
        <v>282</v>
      </c>
      <c r="H41" s="1134"/>
      <c r="I41" s="1134"/>
      <c r="J41" s="1135"/>
      <c r="K41" s="294">
        <v>198129</v>
      </c>
      <c r="L41" s="300">
        <v>24304</v>
      </c>
      <c r="M41" s="301">
        <v>28065</v>
      </c>
      <c r="N41" s="302">
        <v>-13.4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2" t="s">
        <v>471</v>
      </c>
      <c r="J49" s="1124" t="s">
        <v>505</v>
      </c>
      <c r="K49" s="1125"/>
      <c r="L49" s="1125"/>
      <c r="M49" s="1125"/>
      <c r="N49" s="1126"/>
    </row>
    <row r="50" spans="1:14">
      <c r="A50" s="248"/>
      <c r="B50" s="244"/>
      <c r="C50" s="244"/>
      <c r="D50" s="244"/>
      <c r="E50" s="244"/>
      <c r="F50" s="244"/>
      <c r="G50" s="312"/>
      <c r="H50" s="313"/>
      <c r="I50" s="1123"/>
      <c r="J50" s="314" t="s">
        <v>506</v>
      </c>
      <c r="K50" s="315" t="s">
        <v>507</v>
      </c>
      <c r="L50" s="316" t="s">
        <v>508</v>
      </c>
      <c r="M50" s="317" t="s">
        <v>509</v>
      </c>
      <c r="N50" s="318" t="s">
        <v>510</v>
      </c>
    </row>
    <row r="51" spans="1:14">
      <c r="A51" s="248"/>
      <c r="B51" s="244"/>
      <c r="C51" s="244"/>
      <c r="D51" s="244"/>
      <c r="E51" s="244"/>
      <c r="F51" s="244"/>
      <c r="G51" s="310" t="s">
        <v>511</v>
      </c>
      <c r="H51" s="311"/>
      <c r="I51" s="319">
        <v>465914</v>
      </c>
      <c r="J51" s="320">
        <v>51994</v>
      </c>
      <c r="K51" s="321">
        <v>-57.8</v>
      </c>
      <c r="L51" s="322">
        <v>121932</v>
      </c>
      <c r="M51" s="323">
        <v>11.6</v>
      </c>
      <c r="N51" s="324">
        <v>-69.400000000000006</v>
      </c>
    </row>
    <row r="52" spans="1:14">
      <c r="A52" s="248"/>
      <c r="B52" s="244"/>
      <c r="C52" s="244"/>
      <c r="D52" s="244"/>
      <c r="E52" s="244"/>
      <c r="F52" s="244"/>
      <c r="G52" s="325"/>
      <c r="H52" s="326" t="s">
        <v>512</v>
      </c>
      <c r="I52" s="327">
        <v>361065</v>
      </c>
      <c r="J52" s="328">
        <v>40293</v>
      </c>
      <c r="K52" s="329">
        <v>-29.7</v>
      </c>
      <c r="L52" s="330">
        <v>68430</v>
      </c>
      <c r="M52" s="331">
        <v>7</v>
      </c>
      <c r="N52" s="332">
        <v>-36.700000000000003</v>
      </c>
    </row>
    <row r="53" spans="1:14">
      <c r="A53" s="248"/>
      <c r="B53" s="244"/>
      <c r="C53" s="244"/>
      <c r="D53" s="244"/>
      <c r="E53" s="244"/>
      <c r="F53" s="244"/>
      <c r="G53" s="310" t="s">
        <v>513</v>
      </c>
      <c r="H53" s="311"/>
      <c r="I53" s="319">
        <v>226186</v>
      </c>
      <c r="J53" s="320">
        <v>25750</v>
      </c>
      <c r="K53" s="321">
        <v>-50.5</v>
      </c>
      <c r="L53" s="322">
        <v>92021</v>
      </c>
      <c r="M53" s="323">
        <v>-24.5</v>
      </c>
      <c r="N53" s="324">
        <v>-26</v>
      </c>
    </row>
    <row r="54" spans="1:14">
      <c r="A54" s="248"/>
      <c r="B54" s="244"/>
      <c r="C54" s="244"/>
      <c r="D54" s="244"/>
      <c r="E54" s="244"/>
      <c r="F54" s="244"/>
      <c r="G54" s="325"/>
      <c r="H54" s="326" t="s">
        <v>512</v>
      </c>
      <c r="I54" s="327">
        <v>134877</v>
      </c>
      <c r="J54" s="328">
        <v>15355</v>
      </c>
      <c r="K54" s="329">
        <v>-61.9</v>
      </c>
      <c r="L54" s="330">
        <v>52579</v>
      </c>
      <c r="M54" s="331">
        <v>-23.2</v>
      </c>
      <c r="N54" s="332">
        <v>-38.700000000000003</v>
      </c>
    </row>
    <row r="55" spans="1:14">
      <c r="A55" s="248"/>
      <c r="B55" s="244"/>
      <c r="C55" s="244"/>
      <c r="D55" s="244"/>
      <c r="E55" s="244"/>
      <c r="F55" s="244"/>
      <c r="G55" s="310" t="s">
        <v>514</v>
      </c>
      <c r="H55" s="311"/>
      <c r="I55" s="319">
        <v>231872</v>
      </c>
      <c r="J55" s="320">
        <v>26924</v>
      </c>
      <c r="K55" s="321">
        <v>4.5999999999999996</v>
      </c>
      <c r="L55" s="322">
        <v>94828</v>
      </c>
      <c r="M55" s="323">
        <v>3.1</v>
      </c>
      <c r="N55" s="324">
        <v>1.5</v>
      </c>
    </row>
    <row r="56" spans="1:14">
      <c r="A56" s="248"/>
      <c r="B56" s="244"/>
      <c r="C56" s="244"/>
      <c r="D56" s="244"/>
      <c r="E56" s="244"/>
      <c r="F56" s="244"/>
      <c r="G56" s="325"/>
      <c r="H56" s="326" t="s">
        <v>512</v>
      </c>
      <c r="I56" s="327">
        <v>163541</v>
      </c>
      <c r="J56" s="328">
        <v>18990</v>
      </c>
      <c r="K56" s="329">
        <v>23.7</v>
      </c>
      <c r="L56" s="330">
        <v>55133</v>
      </c>
      <c r="M56" s="331">
        <v>4.9000000000000004</v>
      </c>
      <c r="N56" s="332">
        <v>18.8</v>
      </c>
    </row>
    <row r="57" spans="1:14">
      <c r="A57" s="248"/>
      <c r="B57" s="244"/>
      <c r="C57" s="244"/>
      <c r="D57" s="244"/>
      <c r="E57" s="244"/>
      <c r="F57" s="244"/>
      <c r="G57" s="310" t="s">
        <v>515</v>
      </c>
      <c r="H57" s="311"/>
      <c r="I57" s="319">
        <v>606348</v>
      </c>
      <c r="J57" s="320">
        <v>72013</v>
      </c>
      <c r="K57" s="321">
        <v>167.5</v>
      </c>
      <c r="L57" s="322">
        <v>119674</v>
      </c>
      <c r="M57" s="323">
        <v>26.2</v>
      </c>
      <c r="N57" s="324">
        <v>141.30000000000001</v>
      </c>
    </row>
    <row r="58" spans="1:14">
      <c r="A58" s="248"/>
      <c r="B58" s="244"/>
      <c r="C58" s="244"/>
      <c r="D58" s="244"/>
      <c r="E58" s="244"/>
      <c r="F58" s="244"/>
      <c r="G58" s="325"/>
      <c r="H58" s="326" t="s">
        <v>512</v>
      </c>
      <c r="I58" s="327">
        <v>289838</v>
      </c>
      <c r="J58" s="328">
        <v>34423</v>
      </c>
      <c r="K58" s="329">
        <v>81.3</v>
      </c>
      <c r="L58" s="330">
        <v>57803</v>
      </c>
      <c r="M58" s="331">
        <v>4.8</v>
      </c>
      <c r="N58" s="332">
        <v>76.5</v>
      </c>
    </row>
    <row r="59" spans="1:14">
      <c r="A59" s="248"/>
      <c r="B59" s="244"/>
      <c r="C59" s="244"/>
      <c r="D59" s="244"/>
      <c r="E59" s="244"/>
      <c r="F59" s="244"/>
      <c r="G59" s="310" t="s">
        <v>516</v>
      </c>
      <c r="H59" s="311"/>
      <c r="I59" s="319">
        <v>619958</v>
      </c>
      <c r="J59" s="320">
        <v>76050</v>
      </c>
      <c r="K59" s="321">
        <v>5.6</v>
      </c>
      <c r="L59" s="322">
        <v>119685</v>
      </c>
      <c r="M59" s="323">
        <v>0</v>
      </c>
      <c r="N59" s="324">
        <v>5.6</v>
      </c>
    </row>
    <row r="60" spans="1:14">
      <c r="A60" s="248"/>
      <c r="B60" s="244"/>
      <c r="C60" s="244"/>
      <c r="D60" s="244"/>
      <c r="E60" s="244"/>
      <c r="F60" s="244"/>
      <c r="G60" s="325"/>
      <c r="H60" s="326" t="s">
        <v>512</v>
      </c>
      <c r="I60" s="333">
        <v>524096</v>
      </c>
      <c r="J60" s="328">
        <v>64290</v>
      </c>
      <c r="K60" s="329">
        <v>86.8</v>
      </c>
      <c r="L60" s="330">
        <v>68464</v>
      </c>
      <c r="M60" s="331">
        <v>18.399999999999999</v>
      </c>
      <c r="N60" s="332">
        <v>68.400000000000006</v>
      </c>
    </row>
    <row r="61" spans="1:14">
      <c r="A61" s="248"/>
      <c r="B61" s="244"/>
      <c r="C61" s="244"/>
      <c r="D61" s="244"/>
      <c r="E61" s="244"/>
      <c r="F61" s="244"/>
      <c r="G61" s="310" t="s">
        <v>517</v>
      </c>
      <c r="H61" s="334"/>
      <c r="I61" s="335">
        <v>430056</v>
      </c>
      <c r="J61" s="336">
        <v>50546</v>
      </c>
      <c r="K61" s="337">
        <v>13.9</v>
      </c>
      <c r="L61" s="338">
        <v>109628</v>
      </c>
      <c r="M61" s="339">
        <v>3.3</v>
      </c>
      <c r="N61" s="324">
        <v>10.6</v>
      </c>
    </row>
    <row r="62" spans="1:14">
      <c r="A62" s="248"/>
      <c r="B62" s="244"/>
      <c r="C62" s="244"/>
      <c r="D62" s="244"/>
      <c r="E62" s="244"/>
      <c r="F62" s="244"/>
      <c r="G62" s="325"/>
      <c r="H62" s="326" t="s">
        <v>512</v>
      </c>
      <c r="I62" s="327">
        <v>294683</v>
      </c>
      <c r="J62" s="328">
        <v>34670</v>
      </c>
      <c r="K62" s="329">
        <v>20</v>
      </c>
      <c r="L62" s="330">
        <v>60482</v>
      </c>
      <c r="M62" s="331">
        <v>2.4</v>
      </c>
      <c r="N62" s="332">
        <v>17.600000000000001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37:J37"/>
    <mergeCell ref="G38:J38"/>
    <mergeCell ref="G39:J39"/>
    <mergeCell ref="G40:J40"/>
    <mergeCell ref="G41:J41"/>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10.220000000000001</v>
      </c>
      <c r="G47" s="12">
        <v>14.64</v>
      </c>
      <c r="H47" s="12">
        <v>19.690000000000001</v>
      </c>
      <c r="I47" s="12">
        <v>20.77</v>
      </c>
      <c r="J47" s="13">
        <v>21.35</v>
      </c>
    </row>
    <row r="48" spans="2:10" ht="57.75" customHeight="1">
      <c r="B48" s="14"/>
      <c r="C48" s="1141" t="s">
        <v>4</v>
      </c>
      <c r="D48" s="1141"/>
      <c r="E48" s="1142"/>
      <c r="F48" s="15">
        <v>9.01</v>
      </c>
      <c r="G48" s="16">
        <v>13.57</v>
      </c>
      <c r="H48" s="16">
        <v>11.39</v>
      </c>
      <c r="I48" s="16">
        <v>6.46</v>
      </c>
      <c r="J48" s="17">
        <v>8.2799999999999994</v>
      </c>
    </row>
    <row r="49" spans="2:10" ht="57.75" customHeight="1" thickBot="1">
      <c r="B49" s="18"/>
      <c r="C49" s="1143" t="s">
        <v>5</v>
      </c>
      <c r="D49" s="1143"/>
      <c r="E49" s="1144"/>
      <c r="F49" s="19">
        <v>2.8</v>
      </c>
      <c r="G49" s="20">
        <v>8.0500000000000007</v>
      </c>
      <c r="H49" s="20">
        <v>1.9</v>
      </c>
      <c r="I49" s="20" t="s">
        <v>524</v>
      </c>
      <c r="J49" s="21">
        <v>2.21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9.01</v>
      </c>
      <c r="G34" s="33">
        <v>13.57</v>
      </c>
      <c r="H34" s="33">
        <v>11.39</v>
      </c>
      <c r="I34" s="33">
        <v>6.45</v>
      </c>
      <c r="J34" s="34">
        <v>8.2799999999999994</v>
      </c>
      <c r="K34" s="22"/>
      <c r="L34" s="22"/>
      <c r="M34" s="22"/>
      <c r="N34" s="22"/>
      <c r="O34" s="22"/>
      <c r="P34" s="22"/>
    </row>
    <row r="35" spans="1:16" ht="39" customHeight="1">
      <c r="A35" s="22"/>
      <c r="B35" s="35"/>
      <c r="C35" s="1145" t="s">
        <v>526</v>
      </c>
      <c r="D35" s="1146"/>
      <c r="E35" s="1147"/>
      <c r="F35" s="36">
        <v>6.03</v>
      </c>
      <c r="G35" s="37">
        <v>6.48</v>
      </c>
      <c r="H35" s="37">
        <v>6.74</v>
      </c>
      <c r="I35" s="37">
        <v>7.22</v>
      </c>
      <c r="J35" s="38">
        <v>5.91</v>
      </c>
      <c r="K35" s="22"/>
      <c r="L35" s="22"/>
      <c r="M35" s="22"/>
      <c r="N35" s="22"/>
      <c r="O35" s="22"/>
      <c r="P35" s="22"/>
    </row>
    <row r="36" spans="1:16" ht="39" customHeight="1">
      <c r="A36" s="22"/>
      <c r="B36" s="35"/>
      <c r="C36" s="1145" t="s">
        <v>527</v>
      </c>
      <c r="D36" s="1146"/>
      <c r="E36" s="1147"/>
      <c r="F36" s="36">
        <v>4.1500000000000004</v>
      </c>
      <c r="G36" s="37">
        <v>5.57</v>
      </c>
      <c r="H36" s="37">
        <v>6.59</v>
      </c>
      <c r="I36" s="37">
        <v>7.36</v>
      </c>
      <c r="J36" s="38">
        <v>1.73</v>
      </c>
      <c r="K36" s="22"/>
      <c r="L36" s="22"/>
      <c r="M36" s="22"/>
      <c r="N36" s="22"/>
      <c r="O36" s="22"/>
      <c r="P36" s="22"/>
    </row>
    <row r="37" spans="1:16" ht="39" customHeight="1">
      <c r="A37" s="22"/>
      <c r="B37" s="35"/>
      <c r="C37" s="1145" t="s">
        <v>528</v>
      </c>
      <c r="D37" s="1146"/>
      <c r="E37" s="1147"/>
      <c r="F37" s="36">
        <v>1.19</v>
      </c>
      <c r="G37" s="37">
        <v>1.64</v>
      </c>
      <c r="H37" s="37">
        <v>1.61</v>
      </c>
      <c r="I37" s="37">
        <v>1.43</v>
      </c>
      <c r="J37" s="38">
        <v>0.98</v>
      </c>
      <c r="K37" s="22"/>
      <c r="L37" s="22"/>
      <c r="M37" s="22"/>
      <c r="N37" s="22"/>
      <c r="O37" s="22"/>
      <c r="P37" s="22"/>
    </row>
    <row r="38" spans="1:16" ht="39" customHeight="1">
      <c r="A38" s="22"/>
      <c r="B38" s="35"/>
      <c r="C38" s="1145" t="s">
        <v>529</v>
      </c>
      <c r="D38" s="1146"/>
      <c r="E38" s="1147"/>
      <c r="F38" s="36">
        <v>2.5</v>
      </c>
      <c r="G38" s="37">
        <v>2.0699999999999998</v>
      </c>
      <c r="H38" s="37">
        <v>2.27</v>
      </c>
      <c r="I38" s="37">
        <v>1.21</v>
      </c>
      <c r="J38" s="38">
        <v>0.46</v>
      </c>
      <c r="K38" s="22"/>
      <c r="L38" s="22"/>
      <c r="M38" s="22"/>
      <c r="N38" s="22"/>
      <c r="O38" s="22"/>
      <c r="P38" s="22"/>
    </row>
    <row r="39" spans="1:16" ht="39" customHeight="1">
      <c r="A39" s="22"/>
      <c r="B39" s="35"/>
      <c r="C39" s="1145" t="s">
        <v>530</v>
      </c>
      <c r="D39" s="1146"/>
      <c r="E39" s="1147"/>
      <c r="F39" s="36">
        <v>0.34</v>
      </c>
      <c r="G39" s="37">
        <v>0.42</v>
      </c>
      <c r="H39" s="37">
        <v>0.62</v>
      </c>
      <c r="I39" s="37">
        <v>0.03</v>
      </c>
      <c r="J39" s="38">
        <v>0.24</v>
      </c>
      <c r="K39" s="22"/>
      <c r="L39" s="22"/>
      <c r="M39" s="22"/>
      <c r="N39" s="22"/>
      <c r="O39" s="22"/>
      <c r="P39" s="22"/>
    </row>
    <row r="40" spans="1:16" ht="39" customHeight="1">
      <c r="A40" s="22"/>
      <c r="B40" s="35"/>
      <c r="C40" s="1145" t="s">
        <v>531</v>
      </c>
      <c r="D40" s="1146"/>
      <c r="E40" s="1147"/>
      <c r="F40" s="36">
        <v>0.09</v>
      </c>
      <c r="G40" s="37">
        <v>0.16</v>
      </c>
      <c r="H40" s="37">
        <v>0.2</v>
      </c>
      <c r="I40" s="37">
        <v>0.23</v>
      </c>
      <c r="J40" s="38">
        <v>0.15</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709</v>
      </c>
      <c r="L45" s="60">
        <v>614</v>
      </c>
      <c r="M45" s="60">
        <v>606</v>
      </c>
      <c r="N45" s="60">
        <v>628</v>
      </c>
      <c r="O45" s="61">
        <v>592</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323</v>
      </c>
      <c r="L48" s="64">
        <v>287</v>
      </c>
      <c r="M48" s="64">
        <v>259</v>
      </c>
      <c r="N48" s="64">
        <v>258</v>
      </c>
      <c r="O48" s="65">
        <v>240</v>
      </c>
      <c r="P48" s="48"/>
      <c r="Q48" s="48"/>
      <c r="R48" s="48"/>
      <c r="S48" s="48"/>
      <c r="T48" s="48"/>
      <c r="U48" s="48"/>
    </row>
    <row r="49" spans="1:21" ht="30.75" customHeight="1">
      <c r="A49" s="48"/>
      <c r="B49" s="1163"/>
      <c r="C49" s="1164"/>
      <c r="D49" s="62"/>
      <c r="E49" s="1155" t="s">
        <v>16</v>
      </c>
      <c r="F49" s="1155"/>
      <c r="G49" s="1155"/>
      <c r="H49" s="1155"/>
      <c r="I49" s="1155"/>
      <c r="J49" s="1156"/>
      <c r="K49" s="63">
        <v>99</v>
      </c>
      <c r="L49" s="64">
        <v>74</v>
      </c>
      <c r="M49" s="64">
        <v>54</v>
      </c>
      <c r="N49" s="64">
        <v>51</v>
      </c>
      <c r="O49" s="65">
        <v>54</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761</v>
      </c>
      <c r="L52" s="64">
        <v>681</v>
      </c>
      <c r="M52" s="64">
        <v>671</v>
      </c>
      <c r="N52" s="64">
        <v>688</v>
      </c>
      <c r="O52" s="65">
        <v>689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370</v>
      </c>
      <c r="L53" s="69">
        <v>294</v>
      </c>
      <c r="M53" s="69">
        <v>248</v>
      </c>
      <c r="N53" s="69">
        <v>249</v>
      </c>
      <c r="O53" s="70">
        <v>197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2016-04-21T01:18:36Z</cp:lastPrinted>
  <dcterms:created xsi:type="dcterms:W3CDTF">2016-02-15T01:52:24Z</dcterms:created>
  <dcterms:modified xsi:type="dcterms:W3CDTF">2016-04-22T01:57:38Z</dcterms:modified>
</cp:coreProperties>
</file>