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<sst xmlns="http://schemas.openxmlformats.org/spreadsheetml/2006/main" count="1004" uniqueCount="532">
  <si>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</si>
  <si>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</si>
  <si>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</si>
  <si>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</si>
  <si>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</si>
  <si>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</si>
  <si>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</si>
  <si>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</si>
  <si>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</si>
  <si>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</si>
  <si>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</si>
  <si>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</si>
  <si>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</si>
  <si>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</si>
  <si>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</si>
  <si>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</si>
  <si>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</si>
  <si>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</si>
  <si>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</si>
  <si>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</si>
  <si>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</si>
  <si>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</si>
  <si>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</si>
  <si>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</si>
  <si>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</si>
  <si>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</si>
  <si>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</si>
  <si>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</si>
  <si>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</si>
  <si>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</si>
  <si>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</si>
  <si>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</si>
  <si>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</si>
  <si>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</si>
  <si>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</si>
  <si>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</si>
  <si>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</si>
  <si>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</si>
  <si>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</si>
  <si>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</si>
  <si>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</si>
  <si>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</si>
  <si>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</si>
  <si>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</si>
  <si>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</si>
  <si>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</si>
  <si>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</si>
  <si>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</si>
  <si>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</si>
  <si>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</si>
  <si>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</si>
  <si>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</si>
  <si>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</si>
  <si>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</si>
  <si>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</si>
  <si>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</si>
  <si>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</si>
  <si>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</si>
  <si>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</si>
  <si>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</si>
  <si>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</si>
  <si>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</si>
  <si>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</si>
  <si>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</si>
  <si>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</si>
  <si>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</si>
  <si>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</si>
  <si>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</si>
  <si>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</si>
  <si>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</si>
  <si>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</si>
  <si>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</si>
  <si>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</si>
  <si>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</si>
  <si>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</si>
  <si>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</si>
  <si>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</si>
  <si>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</si>
  <si>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</si>
  <si>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</si>
  <si>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</si>
  <si>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</si>
  <si>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</si>
  <si>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</si>
  <si>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</si>
  <si>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</si>
  <si>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</si>
  <si>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</si>
  <si>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</si>
  <si>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</si>
  <si>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</si>
  <si>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</si>
  <si>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</si>
  <si>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</si>
  <si>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</si>
  <si>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</si>
  <si>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</si>
  <si>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</si>
  <si>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</si>
  <si>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</si>
  <si>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</si>
  <si>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</si>
  <si>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</si>
  <si>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</si>
  <si>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</si>
  <si>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</si>
  <si>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</si>
  <si>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</si>
  <si>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</si>
  <si>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</si>
  <si>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</si>
  <si>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</si>
  <si>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</si>
  <si>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</si>
  <si>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</si>
  <si>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</si>
  <si>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</si>
  <si>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</si>
  <si>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</si>
  <si>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</si>
  <si>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</si>
  <si>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</si>
  <si>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</si>
  <si>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</si>
  <si>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</si>
  <si>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</si>
  <si>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</si>
  <si>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</si>
  <si>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</si>
  <si>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</si>
  <si>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</si>
  <si>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</si>
  <si>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</si>
  <si>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</si>
  <si>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</si>
  <si>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</si>
  <si>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</si>
  <si>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</si>
  <si>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</si>
  <si>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</si>
  <si>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</si>
  <si>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</si>
  <si>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</si>
  <si>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</si>
  <si>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</si>
  <si>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</si>
  <si>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</si>
  <si>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</si>
  <si>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</si>
  <si>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</si>
  <si>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</si>
  <si>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</si>
  <si>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</si>
  <si>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</si>
  <si>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</si>
  <si>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</si>
  <si>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</si>
  <si>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</si>
  <si>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</si>
  <si>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</si>
  <si>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</si>
  <si>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</si>
  <si>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</si>
  <si>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</si>
  <si>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</si>
  <si>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</si>
  <si>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</si>
  <si>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</si>
  <si>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</si>
  <si>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</si>
  <si>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</si>
  <si>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</si>
  <si>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</si>
  <si>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</si>
  <si>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</si>
  <si>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</si>
  <si>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</si>
  <si>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</si>
  <si>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</si>
  <si>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</si>
  <si>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</si>
  <si>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</si>
  <si>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</si>
  <si>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</si>
  <si>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</si>
  <si>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</si>
  <si>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</si>
  <si>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</si>
  <si>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</si>
  <si>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</si>
  <si>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</si>
  <si>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</si>
  <si>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</si>
  <si>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</si>
  <si>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</si>
  <si>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奈良県天川村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</si>
  <si>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</si>
  <si>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</si>
  <si>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</si>
  <si>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</si>
  <si>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</si>
  <si>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</si>
  <si>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</si>
  <si>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</si>
  <si>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</si>
  <si>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</si>
  <si>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</si>
  <si>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</si>
  <si>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</si>
  <si>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</si>
  <si>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</si>
  <si>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</si>
  <si>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</si>
  <si>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</si>
  <si>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</si>
  <si>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</si>
  <si>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</si>
  <si>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</si>
  <si>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</si>
  <si>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</si>
  <si>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</si>
  <si>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</si>
  <si>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</si>
  <si>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</si>
  <si>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</si>
  <si>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</si>
  <si>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</si>
  <si>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</si>
  <si>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</si>
  <si>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</si>
  <si>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</si>
  <si>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</si>
  <si>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</si>
  <si>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</si>
  <si>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</si>
  <si>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</si>
  <si>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</si>
  <si>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</si>
  <si>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</si>
  <si>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</si>
  <si>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</si>
  <si>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</si>
  <si>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</si>
  <si>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</si>
  <si>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</si>
  <si>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</si>
  <si>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</si>
  <si>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</si>
  <si>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</si>
  <si>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</si>
  <si>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</si>
  <si>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</si>
  <si>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</si>
  <si>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</si>
  <si>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</si>
  <si>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</si>
  <si>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</si>
  <si>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</si>
  <si>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</si>
  <si>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</si>
  <si>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</si>
  <si>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</si>
  <si>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</si>
  <si>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</si>
  <si>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</si>
  <si>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</si>
  <si>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</si>
  <si>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</si>
  <si>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</si>
  <si>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</si>
  <si>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</si>
  <si>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</si>
  <si>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</si>
  <si>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</si>
  <si>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</si>
  <si>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</si>
  <si>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</si>
  <si>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</si>
  <si>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</si>
  <si>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</si>
  <si>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</si>
  <si>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</si>
  <si>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</si>
  <si>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</si>
  <si>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</si>
  <si>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</si>
  <si>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</si>
  <si>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</si>
  <si>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</si>
  <si>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</si>
  <si>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</si>
  <si>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</si>
  <si>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</si>
  <si>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</si>
  <si>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</si>
  <si>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</si>
  <si>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</si>
  <si>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</si>
  <si>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</si>
  <si>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</si>
  <si>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</si>
  <si>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</si>
  <si>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</si>
  <si>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</si>
  <si>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</si>
  <si>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</si>
  <si>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</si>
  <si>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</si>
  <si>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</si>
  <si>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</si>
  <si>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</si>
  <si>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</si>
  <si>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</si>
  <si>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</si>
  <si>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</si>
  <si>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</si>
  <si>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</si>
  <si>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</si>
  <si>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</si>
  <si>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</si>
  <si>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</si>
  <si>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</si>
  <si>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</si>
  <si>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</si>
  <si>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</si>
  <si>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</si>
  <si>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</si>
  <si>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</si>
  <si>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</si>
  <si>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</si>
  <si>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</si>
  <si>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</si>
  <si>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</si>
  <si>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</si>
  <si>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</si>
  <si>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</si>
  <si>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</si>
  <si>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</si>
  <si>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</si>
  <si>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</si>
  <si>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</si>
  <si>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</si>
  <si>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</si>
  <si>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</si>
  <si>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</si>
  <si>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</si>
  <si>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</si>
  <si>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奈良県天川村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</si>
  <si>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</si>
  <si>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</si>
  <si>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</si>
  <si>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</si>
  <si>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</si>
  <si>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</si>
  <si>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</si>
  <si>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</si>
  <si>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</si>
  <si>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</si>
  <si>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</si>
  <si>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</si>
  <si>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</si>
  <si>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</si>
  <si>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</si>
  <si>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</si>
  <si>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</si>
  <si>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</si>
  <si>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</si>
  <si>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</si>
  <si>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</si>
  <si>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</si>
  <si>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</si>
  <si>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</si>
  <si>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</si>
  <si>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</si>
  <si>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</si>
  <si>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</si>
  <si>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</si>
  <si>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</si>
  <si>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</si>
  <si>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</si>
  <si>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</si>
  <si>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</si>
  <si>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</si>
  <si>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介護保険特別会計</t>
    <phoneticPr fontId="5"/>
  </si>
  <si>
    <t>後期高齢者医療特別会計</t>
    <phoneticPr fontId="5"/>
  </si>
  <si>
    <t>洞川簡易水道事業特別会計</t>
    <phoneticPr fontId="5"/>
  </si>
  <si>
    <t>法非適用企業</t>
    <phoneticPr fontId="5"/>
  </si>
  <si>
    <t>栃尾簡易水道事業特別会計</t>
    <phoneticPr fontId="5"/>
  </si>
  <si>
    <t>下水道事業特別会計</t>
    <phoneticPr fontId="5"/>
  </si>
  <si>
    <t>中央簡易水道事業特別会計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</si>
  <si>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</si>
  <si>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</si>
  <si>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</si>
  <si>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</si>
  <si>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</si>
  <si>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</si>
  <si>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</si>
  <si>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</si>
  <si>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</si>
  <si>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</si>
  <si>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</si>
  <si>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</si>
  <si>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</si>
  <si>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</si>
  <si>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</si>
  <si>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</si>
  <si>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</si>
  <si>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</si>
  <si>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</si>
  <si>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</si>
  <si>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</si>
  <si>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</si>
  <si>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</si>
  <si>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</si>
  <si>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</si>
  <si>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</si>
  <si>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</si>
  <si>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</si>
  <si>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</si>
  <si>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</si>
  <si>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</si>
  <si>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</si>
  <si>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</si>
  <si>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</si>
  <si>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</si>
  <si>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</si>
  <si>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</si>
  <si>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</si>
  <si>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</si>
  <si>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</si>
  <si>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</si>
  <si>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</si>
  <si>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</si>
  <si>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</si>
  <si>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</si>
  <si>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</si>
  <si>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</si>
  <si>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</si>
  <si>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</si>
  <si>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</si>
  <si>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</si>
  <si>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</si>
  <si>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</si>
  <si>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</si>
  <si>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</si>
  <si>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</si>
  <si>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</si>
  <si>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</si>
  <si>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</si>
  <si>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</si>
  <si>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</si>
  <si>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</si>
  <si>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</si>
  <si>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</si>
  <si>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</si>
  <si>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</si>
  <si>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</si>
  <si>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</si>
  <si>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</si>
  <si>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</si>
  <si>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</si>
  <si>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</si>
  <si>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</si>
  <si>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</si>
  <si>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</si>
  <si>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</si>
  <si>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</si>
  <si>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</si>
  <si>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</si>
  <si>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</si>
  <si>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</si>
  <si>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</si>
  <si>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</si>
  <si>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</si>
  <si>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</si>
  <si>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</si>
  <si>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</si>
  <si>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</si>
  <si>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</si>
  <si>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</si>
  <si>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</si>
  <si>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</si>
  <si>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</si>
  <si>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</si>
  <si>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</si>
  <si>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</si>
  <si>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</si>
  <si>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</si>
  <si>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</si>
  <si>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</si>
  <si>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</si>
  <si>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</si>
  <si>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</si>
  <si>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</si>
  <si>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</si>
  <si>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</si>
  <si>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</si>
  <si>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</si>
  <si>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</si>
  <si>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</si>
  <si>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</si>
  <si>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</si>
  <si>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</si>
  <si>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</si>
  <si>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</si>
  <si>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</si>
  <si>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</si>
  <si>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</si>
  <si>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</si>
  <si>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</si>
  <si>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</si>
  <si>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</si>
  <si>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</si>
  <si>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</si>
  <si>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</si>
  <si>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</si>
  <si>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</si>
  <si>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</si>
  <si>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</si>
  <si>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</si>
  <si>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</si>
  <si>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</si>
  <si>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</si>
  <si>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国民健康保険事業勘定特別会計</t>
  </si>
  <si>
    <t>介護保険特別会計</t>
  </si>
  <si>
    <t>洞川簡易水道事業特別会計</t>
  </si>
  <si>
    <t>中央簡易水道事業特別会計</t>
  </si>
  <si>
    <t>国民健康保険直診勘定特別会計</t>
  </si>
  <si>
    <t>下水道事業特別会計</t>
  </si>
  <si>
    <t>栃尾簡易水道事業特別会計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</si>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</sst>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342836</c:v>
                </c:pt>
                <c:pt idx="1">
                  <c:v>216075</c:v>
                </c:pt>
                <c:pt idx="2">
                  <c:v>245865</c:v>
                </c:pt>
                <c:pt idx="3">
                  <c:v>229484</c:v>
                </c:pt>
                <c:pt idx="4">
                  <c:v>261552</c:v>
                </c:pt>
              </c:numCache>
            </c:numRef>
          </c:val>
          <c:smooth val="0"/>
        </c:ser>
        <c:dLbls>
          <c:showLegendKey val="0"/>
          <c:showVal val="0"/>
          <c:showCatName val="0"/>
          <c:showSerName val="0"/>
          <c:showPercent val="0"/>
          <c:showBubbleSize val="0"/>
        </c:dLbls>
        <c:marker val="1"/>
        <c:smooth val="0"/>
        <c:axId val="42135552"/>
        <c:axId val="42137472"/>
      </c:lineChart>
      <c:catAx>
        <c:axId val="42135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37472"/>
        <c:crosses val="autoZero"/>
        <c:auto val="1"/>
        <c:lblAlgn val="ctr"/>
        <c:lblOffset val="100"/>
        <c:tickLblSkip val="1"/>
        <c:tickMarkSkip val="1"/>
        <c:noMultiLvlLbl val="0"/>
      </c:catAx>
      <c:valAx>
        <c:axId val="421374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3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16.45</c:v>
                </c:pt>
                <c:pt idx="1">
                  <c:v>32.770000000000003</c:v>
                </c:pt>
                <c:pt idx="2">
                  <c:v>16.600000000000001</c:v>
                </c:pt>
                <c:pt idx="3">
                  <c:v>19.809999999999999</c:v>
                </c:pt>
                <c:pt idx="4">
                  <c:v>24.07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21.26</c:v>
                </c:pt>
                <c:pt idx="1">
                  <c:v>22.93</c:v>
                </c:pt>
                <c:pt idx="2">
                  <c:v>42.8</c:v>
                </c:pt>
                <c:pt idx="3">
                  <c:v>53.19</c:v>
                </c:pt>
                <c:pt idx="4">
                  <c:v>57.97</c:v>
                </c:pt>
              </c:numCache>
            </c:numRef>
          </c:val>
        </c:ser>
        <c:dLbls>
          <c:showLegendKey val="0"/>
          <c:showVal val="0"/>
          <c:showCatName val="0"/>
          <c:showSerName val="0"/>
          <c:showPercent val="0"/>
          <c:showBubbleSize val="0"/>
        </c:dLbls>
        <c:gapWidth val="250"/>
        <c:overlap val="100"/>
        <c:axId val="98863744"/>
        <c:axId val="9887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13.53</c:v>
                </c:pt>
                <c:pt idx="1">
                  <c:v>15.05</c:v>
                </c:pt>
                <c:pt idx="2">
                  <c:v>6.69</c:v>
                </c:pt>
                <c:pt idx="3">
                  <c:v>13.06</c:v>
                </c:pt>
                <c:pt idx="4">
                  <c:v>5.48</c:v>
                </c:pt>
              </c:numCache>
            </c:numRef>
          </c:val>
          <c:smooth val="0"/>
        </c:ser>
        <c:dLbls>
          <c:showLegendKey val="0"/>
          <c:showVal val="0"/>
          <c:showCatName val="0"/>
          <c:showSerName val="0"/>
          <c:showPercent val="0"/>
          <c:showBubbleSize val="0"/>
        </c:dLbls>
        <c:marker val="1"/>
        <c:smooth val="0"/>
        <c:axId val="98863744"/>
        <c:axId val="98878208"/>
      </c:lineChart>
      <c:catAx>
        <c:axId val="988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78208"/>
        <c:crosses val="autoZero"/>
        <c:auto val="1"/>
        <c:lblAlgn val="ctr"/>
        <c:lblOffset val="100"/>
        <c:tickLblSkip val="1"/>
        <c:tickMarkSkip val="1"/>
        <c:noMultiLvlLbl val="0"/>
      </c:catAx>
      <c:valAx>
        <c:axId val="9887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6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栃尾簡易水道事業特別会計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0.12</c:v>
                </c:pt>
                <c:pt idx="4">
                  <c:v>#N/A</c:v>
                </c:pt>
                <c:pt idx="5">
                  <c:v>0.1</c:v>
                </c:pt>
                <c:pt idx="6">
                  <c:v>#N/A</c:v>
                </c:pt>
                <c:pt idx="7">
                  <c:v>0.12</c:v>
                </c:pt>
                <c:pt idx="8">
                  <c:v>#N/A</c:v>
                </c:pt>
                <c:pt idx="9">
                  <c:v>0.12</c:v>
                </c:pt>
              </c:numCache>
            </c:numRef>
          </c:val>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c:v>
                </c:pt>
                <c:pt idx="8">
                  <c:v>#N/A</c:v>
                </c:pt>
                <c:pt idx="9">
                  <c:v>0.16</c:v>
                </c:pt>
              </c:numCache>
            </c:numRef>
          </c:val>
        </c:ser>
        <c:ser>
          <c:idx val="5"/>
          <c:order val="5"/>
          <c:tx>
            <c:strRef>
              <c:f>データシート!$A$32</c:f>
              <c:strCache>
                <c:ptCount val="1"/>
                <c:pt idx="0">
                  <c:v>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7.0000000000000007E-2</c:v>
                </c:pt>
                <c:pt idx="4">
                  <c:v>#N/A</c:v>
                </c:pt>
                <c:pt idx="5">
                  <c:v>7.0000000000000007E-2</c:v>
                </c:pt>
                <c:pt idx="6">
                  <c:v>#N/A</c:v>
                </c:pt>
                <c:pt idx="7">
                  <c:v>7.0000000000000007E-2</c:v>
                </c:pt>
                <c:pt idx="8">
                  <c:v>#N/A</c:v>
                </c:pt>
                <c:pt idx="9">
                  <c:v>0.16</c:v>
                </c:pt>
              </c:numCache>
            </c:numRef>
          </c:val>
        </c:ser>
        <c:ser>
          <c:idx val="6"/>
          <c:order val="6"/>
          <c:tx>
            <c:strRef>
              <c:f>データシート!$A$33</c:f>
              <c:strCache>
                <c:ptCount val="1"/>
                <c:pt idx="0">
                  <c:v>洞川簡易水道事業特別会計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0.35</c:v>
                </c:pt>
                <c:pt idx="4">
                  <c:v>#N/A</c:v>
                </c:pt>
                <c:pt idx="5">
                  <c:v>0.44</c:v>
                </c:pt>
                <c:pt idx="6">
                  <c:v>#N/A</c:v>
                </c:pt>
                <c:pt idx="7">
                  <c:v>0.65</c:v>
                </c:pt>
                <c:pt idx="8">
                  <c:v>#N/A</c:v>
                </c:pt>
                <c:pt idx="9">
                  <c:v>0.59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c:v>
                </c:pt>
                <c:pt idx="4">
                  <c:v>#N/A</c:v>
                </c:pt>
                <c:pt idx="5">
                  <c:v>0.03</c:v>
                </c:pt>
                <c:pt idx="6">
                  <c:v>#N/A</c:v>
                </c:pt>
                <c:pt idx="7">
                  <c:v>7.0000000000000007E-2</c:v>
                </c:pt>
                <c:pt idx="8">
                  <c:v>#N/A</c:v>
                </c:pt>
                <c:pt idx="9">
                  <c:v>0.79</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0.44</c:v>
                </c:pt>
                <c:pt idx="2">
                  <c:v>#N/A</c:v>
                </c:pt>
                <c:pt idx="3">
                  <c:v>7.0000000000000007E-2</c:v>
                </c:pt>
                <c:pt idx="4">
                  <c:v>#N/A</c:v>
                </c:pt>
                <c:pt idx="5">
                  <c:v>0.11</c:v>
                </c:pt>
                <c:pt idx="6">
                  <c:v>#N/A</c:v>
                </c:pt>
                <c:pt idx="7">
                  <c:v>0.1</c:v>
                </c:pt>
                <c:pt idx="8">
                  <c:v>#N/A</c:v>
                </c:pt>
                <c:pt idx="9">
                  <c:v>1.24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16.45</c:v>
                </c:pt>
                <c:pt idx="2">
                  <c:v>#N/A</c:v>
                </c:pt>
                <c:pt idx="3">
                  <c:v>32.76</c:v>
                </c:pt>
                <c:pt idx="4">
                  <c:v>#N/A</c:v>
                </c:pt>
                <c:pt idx="5">
                  <c:v>16.600000000000001</c:v>
                </c:pt>
                <c:pt idx="6">
                  <c:v>#N/A</c:v>
                </c:pt>
                <c:pt idx="7">
                  <c:v>19.809999999999999</c:v>
                </c:pt>
                <c:pt idx="8">
                  <c:v>#N/A</c:v>
                </c:pt>
                <c:pt idx="9">
                  <c:v>24.07</c:v>
                </c:pt>
              </c:numCache>
            </c:numRef>
          </c:val>
        </c:ser>
        <c:dLbls>
          <c:showLegendKey val="0"/>
          <c:showVal val="0"/>
          <c:showCatName val="0"/>
          <c:showSerName val="0"/>
          <c:showPercent val="0"/>
          <c:showBubbleSize val="0"/>
        </c:dLbls>
        <c:gapWidth val="150"/>
        <c:overlap val="100"/>
        <c:axId val="99005184"/>
        <c:axId val="99006720"/>
      </c:barChart>
      <c:catAx>
        <c:axId val="990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06720"/>
        <c:crosses val="autoZero"/>
        <c:auto val="1"/>
        <c:lblAlgn val="ctr"/>
        <c:lblOffset val="100"/>
        <c:tickLblSkip val="1"/>
        <c:tickMarkSkip val="1"/>
        <c:noMultiLvlLbl val="0"/>
      </c:catAx>
      <c:valAx>
        <c:axId val="9900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376</c:v>
                </c:pt>
                <c:pt idx="5">
                  <c:v>308</c:v>
                </c:pt>
                <c:pt idx="8">
                  <c:v>272</c:v>
                </c:pt>
                <c:pt idx="11">
                  <c:v>263</c:v>
                </c:pt>
                <c:pt idx="14">
                  <c:v>263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9</c:v>
                </c:pt>
                <c:pt idx="6">
                  <c:v>6</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89</c:v>
                </c:pt>
                <c:pt idx="3">
                  <c:v>84</c:v>
                </c:pt>
                <c:pt idx="6">
                  <c:v>92</c:v>
                </c:pt>
                <c:pt idx="9">
                  <c:v>88</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424</c:v>
                </c:pt>
                <c:pt idx="3">
                  <c:v>331</c:v>
                </c:pt>
                <c:pt idx="6">
                  <c:v>286</c:v>
                </c:pt>
                <c:pt idx="9">
                  <c:v>273</c:v>
                </c:pt>
                <c:pt idx="12">
                  <c:v>265</c:v>
                </c:pt>
              </c:numCache>
            </c:numRef>
          </c:val>
        </c:ser>
        <c:dLbls>
          <c:showLegendKey val="0"/>
          <c:showVal val="0"/>
          <c:showCatName val="0"/>
          <c:showSerName val="0"/>
          <c:showPercent val="0"/>
          <c:showBubbleSize val="0"/>
        </c:dLbls>
        <c:gapWidth val="100"/>
        <c:overlap val="100"/>
        <c:axId val="99137024"/>
        <c:axId val="9913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141</c:v>
                </c:pt>
                <c:pt idx="2">
                  <c:v>#N/A</c:v>
                </c:pt>
                <c:pt idx="3">
                  <c:v>#N/A</c:v>
                </c:pt>
                <c:pt idx="4">
                  <c:v>117</c:v>
                </c:pt>
                <c:pt idx="5">
                  <c:v>#N/A</c:v>
                </c:pt>
                <c:pt idx="6">
                  <c:v>#N/A</c:v>
                </c:pt>
                <c:pt idx="7">
                  <c:v>112</c:v>
                </c:pt>
                <c:pt idx="8">
                  <c:v>#N/A</c:v>
                </c:pt>
                <c:pt idx="9">
                  <c:v>#N/A</c:v>
                </c:pt>
                <c:pt idx="10">
                  <c:v>107</c:v>
                </c:pt>
                <c:pt idx="11">
                  <c:v>#N/A</c:v>
                </c:pt>
                <c:pt idx="12">
                  <c:v>#N/A</c:v>
                </c:pt>
                <c:pt idx="13">
                  <c:v>111</c:v>
                </c:pt>
                <c:pt idx="14">
                  <c:v>#N/A</c:v>
                </c:pt>
              </c:numCache>
            </c:numRef>
          </c:val>
          <c:smooth val="0"/>
        </c:ser>
        <c:dLbls>
          <c:showLegendKey val="0"/>
          <c:showVal val="0"/>
          <c:showCatName val="0"/>
          <c:showSerName val="0"/>
          <c:showPercent val="0"/>
          <c:showBubbleSize val="0"/>
        </c:dLbls>
        <c:marker val="1"/>
        <c:smooth val="0"/>
        <c:axId val="99137024"/>
        <c:axId val="99138944"/>
      </c:lineChart>
      <c:catAx>
        <c:axId val="991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38944"/>
        <c:crosses val="autoZero"/>
        <c:auto val="1"/>
        <c:lblAlgn val="ctr"/>
        <c:lblOffset val="100"/>
        <c:tickLblSkip val="1"/>
        <c:tickMarkSkip val="1"/>
        <c:noMultiLvlLbl val="0"/>
      </c:catAx>
      <c:valAx>
        <c:axId val="9913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2531</c:v>
                </c:pt>
                <c:pt idx="5">
                  <c:v>2365</c:v>
                </c:pt>
                <c:pt idx="8">
                  <c:v>2441</c:v>
                </c:pt>
                <c:pt idx="11">
                  <c:v>2230</c:v>
                </c:pt>
                <c:pt idx="14">
                  <c:v>2353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769</c:v>
                </c:pt>
                <c:pt idx="5">
                  <c:v>820</c:v>
                </c:pt>
                <c:pt idx="8">
                  <c:v>1150</c:v>
                </c:pt>
                <c:pt idx="11">
                  <c:v>1298</c:v>
                </c:pt>
                <c:pt idx="14">
                  <c:v>1326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542</c:v>
                </c:pt>
                <c:pt idx="3">
                  <c:v>568</c:v>
                </c:pt>
                <c:pt idx="6">
                  <c:v>588</c:v>
                </c:pt>
                <c:pt idx="9">
                  <c:v>495</c:v>
                </c:pt>
                <c:pt idx="12">
                  <c:v>512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74</c:v>
                </c:pt>
                <c:pt idx="3">
                  <c:v>62</c:v>
                </c:pt>
                <c:pt idx="6">
                  <c:v>55</c:v>
                </c:pt>
                <c:pt idx="9">
                  <c:v>48</c:v>
                </c:pt>
                <c:pt idx="12">
                  <c:v>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757</c:v>
                </c:pt>
                <c:pt idx="3">
                  <c:v>954</c:v>
                </c:pt>
                <c:pt idx="6">
                  <c:v>945</c:v>
                </c:pt>
                <c:pt idx="9">
                  <c:v>898</c:v>
                </c:pt>
                <c:pt idx="12">
                  <c:v>953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2595</c:v>
                </c:pt>
                <c:pt idx="3">
                  <c:v>2492</c:v>
                </c:pt>
                <c:pt idx="6">
                  <c:v>2447</c:v>
                </c:pt>
                <c:pt idx="9">
                  <c:v>2443</c:v>
                </c:pt>
                <c:pt idx="12">
                  <c:v>2556</c:v>
                </c:pt>
              </c:numCache>
            </c:numRef>
          </c:val>
        </c:ser>
        <c:dLbls>
          <c:showLegendKey val="0"/>
          <c:showVal val="0"/>
          <c:showCatName val="0"/>
          <c:showSerName val="0"/>
          <c:showPercent val="0"/>
          <c:showBubbleSize val="0"/>
        </c:dLbls>
        <c:gapWidth val="100"/>
        <c:overlap val="100"/>
        <c:axId val="98922496"/>
        <c:axId val="9892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669</c:v>
                </c:pt>
                <c:pt idx="2">
                  <c:v>#N/A</c:v>
                </c:pt>
                <c:pt idx="3">
                  <c:v>#N/A</c:v>
                </c:pt>
                <c:pt idx="4">
                  <c:v>890</c:v>
                </c:pt>
                <c:pt idx="5">
                  <c:v>#N/A</c:v>
                </c:pt>
                <c:pt idx="6">
                  <c:v>#N/A</c:v>
                </c:pt>
                <c:pt idx="7">
                  <c:v>445</c:v>
                </c:pt>
                <c:pt idx="8">
                  <c:v>#N/A</c:v>
                </c:pt>
                <c:pt idx="9">
                  <c:v>#N/A</c:v>
                </c:pt>
                <c:pt idx="10">
                  <c:v>356</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98922496"/>
        <c:axId val="98924416"/>
      </c:lineChart>
      <c:catAx>
        <c:axId val="989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924416"/>
        <c:crosses val="autoZero"/>
        <c:auto val="1"/>
        <c:lblAlgn val="ctr"/>
        <c:lblOffset val="100"/>
        <c:tickLblSkip val="1"/>
        <c:tickMarkSkip val="1"/>
        <c:noMultiLvlLbl val="0"/>
      </c:catAx>
      <c:valAx>
        <c:axId val="989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1,570
1,568
175.66
2,697,134
2,340,203
345,855
1,436,871
2,555,707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a:t>
          </a:r>
          <a:endParaRPr lang="ja-JP" altLang="ja-JP" sz="1400">
            <a:effectLst/>
          </a:endParaRPr>
        </a:p>
        <a:p>
          <a:pPr rtl="0"/>
          <a:r>
            <a:rPr lang="ja-JP" altLang="ja-JP" sz="1100" b="0" i="0" baseline="0">
              <a:solidFill>
                <a:schemeClr val="dk1"/>
              </a:solidFill>
              <a:effectLst/>
              <a:latin typeface="+mn-lt"/>
              <a:ea typeface="+mn-ea"/>
              <a:cs typeface="+mn-cs"/>
            </a:rPr>
            <a:t>　過疎化、少子化による人口の減少や全国平均を上回る高齢化率に加え、村内の基幹産業である林業の不振等により、財政基盤が弱く、類似団体平均を下回っている。組織機構の改革、歳出の徹底的な見直し、行政の効率化に努めることにより、財政の健全化を図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2" name="直線コネクタ 61"/>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5" name="直線コネクタ 64"/>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143510</xdr:rowOff>
    </xdr:to>
    <xdr:cxnSp macro="">
      <xdr:nvCxnSpPr>
        <xdr:cNvPr id="68" name="直線コネクタ 67"/>
        <xdr:cNvCxnSpPr/>
      </xdr:nvCxnSpPr>
      <xdr:spPr>
        <a:xfrm>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1" name="直線コネクタ 70"/>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1" name="円/楕円 80"/>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2"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3" name="円/楕円 82"/>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4" name="テキスト ボックス 83"/>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5" name="円/楕円 84"/>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6" name="テキスト ボックス 85"/>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a:t>
          </a:r>
          <a:endParaRPr lang="ja-JP" altLang="ja-JP" sz="1400">
            <a:effectLst/>
          </a:endParaRPr>
        </a:p>
        <a:p>
          <a:pPr rtl="0"/>
          <a:r>
            <a:rPr lang="ja-JP" altLang="ja-JP" sz="1100" b="0" i="0" baseline="0">
              <a:solidFill>
                <a:schemeClr val="dk1"/>
              </a:solidFill>
              <a:effectLst/>
              <a:latin typeface="+mn-lt"/>
              <a:ea typeface="+mn-ea"/>
              <a:cs typeface="+mn-cs"/>
            </a:rPr>
            <a:t>　高齢化・過疎化による担税者減少等により経常一般財源が年々減少して</a:t>
          </a:r>
          <a:r>
            <a:rPr lang="ja-JP" altLang="en-US" sz="1100" b="0" i="0" baseline="0">
              <a:solidFill>
                <a:schemeClr val="dk1"/>
              </a:solidFill>
              <a:effectLst/>
              <a:latin typeface="+mn-lt"/>
              <a:ea typeface="+mn-ea"/>
              <a:cs typeface="+mn-cs"/>
            </a:rPr>
            <a:t>おり、</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にかけては</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％台前半に改善はみられたものの</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においては維持補修工事などの影響により</a:t>
          </a:r>
          <a:r>
            <a:rPr lang="en-US" altLang="ja-JP" sz="1100" b="0" i="0" baseline="0">
              <a:solidFill>
                <a:schemeClr val="dk1"/>
              </a:solidFill>
              <a:effectLst/>
              <a:latin typeface="+mn-lt"/>
              <a:ea typeface="+mn-ea"/>
              <a:cs typeface="+mn-cs"/>
            </a:rPr>
            <a:t>89.6</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類似団体平均を上回っている。今後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新たな公債費の増加も見込まれるため、行政経営改革の継続、税の増収措置の検討、定員適正化計画等により更なる経常収支比率の抑制に努める。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43921</xdr:rowOff>
    </xdr:from>
    <xdr:to>
      <xdr:col>7</xdr:col>
      <xdr:colOff>152400</xdr:colOff>
      <xdr:row>64</xdr:row>
      <xdr:rowOff>15240</xdr:rowOff>
    </xdr:to>
    <xdr:cxnSp macro="">
      <xdr:nvCxnSpPr>
        <xdr:cNvPr id="125" name="直線コネクタ 124"/>
        <xdr:cNvCxnSpPr/>
      </xdr:nvCxnSpPr>
      <xdr:spPr>
        <a:xfrm>
          <a:off x="4114800" y="10845271"/>
          <a:ext cx="8382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31856</xdr:rowOff>
    </xdr:from>
    <xdr:to>
      <xdr:col>6</xdr:col>
      <xdr:colOff>0</xdr:colOff>
      <xdr:row>63</xdr:row>
      <xdr:rowOff>43921</xdr:rowOff>
    </xdr:to>
    <xdr:cxnSp macro="">
      <xdr:nvCxnSpPr>
        <xdr:cNvPr id="128" name="直線コネクタ 127"/>
        <xdr:cNvCxnSpPr/>
      </xdr:nvCxnSpPr>
      <xdr:spPr>
        <a:xfrm>
          <a:off x="3225800" y="108332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31856</xdr:rowOff>
    </xdr:from>
    <xdr:to>
      <xdr:col>4</xdr:col>
      <xdr:colOff>482600</xdr:colOff>
      <xdr:row>63</xdr:row>
      <xdr:rowOff>92181</xdr:rowOff>
    </xdr:to>
    <xdr:cxnSp macro="">
      <xdr:nvCxnSpPr>
        <xdr:cNvPr id="131" name="直線コネクタ 130"/>
        <xdr:cNvCxnSpPr/>
      </xdr:nvCxnSpPr>
      <xdr:spPr>
        <a:xfrm flipV="1">
          <a:off x="2336800" y="1083320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92181</xdr:rowOff>
    </xdr:from>
    <xdr:to>
      <xdr:col>3</xdr:col>
      <xdr:colOff>279400</xdr:colOff>
      <xdr:row>63</xdr:row>
      <xdr:rowOff>92181</xdr:rowOff>
    </xdr:to>
    <xdr:cxnSp macro="">
      <xdr:nvCxnSpPr>
        <xdr:cNvPr id="134" name="直線コネクタ 133"/>
        <xdr:cNvCxnSpPr/>
      </xdr:nvCxnSpPr>
      <xdr:spPr>
        <a:xfrm>
          <a:off x="1447800" y="10893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4" name="円/楕円 143"/>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45"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164571</xdr:rowOff>
    </xdr:from>
    <xdr:to>
      <xdr:col>6</xdr:col>
      <xdr:colOff>50800</xdr:colOff>
      <xdr:row>63</xdr:row>
      <xdr:rowOff>94721</xdr:rowOff>
    </xdr:to>
    <xdr:sp macro="" textlink="">
      <xdr:nvSpPr>
        <xdr:cNvPr id="146" name="円/楕円 145"/>
        <xdr:cNvSpPr/>
      </xdr:nvSpPr>
      <xdr:spPr>
        <a:xfrm>
          <a:off x="4064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79498</xdr:rowOff>
    </xdr:from>
    <xdr:ext cx="736600" cy="259045"/>
    <xdr:sp macro="" textlink="">
      <xdr:nvSpPr>
        <xdr:cNvPr id="147" name="テキスト ボックス 146"/>
        <xdr:cNvSpPr txBox="1"/>
      </xdr:nvSpPr>
      <xdr:spPr>
        <a:xfrm>
          <a:off x="3733800" y="1088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152506</xdr:rowOff>
    </xdr:from>
    <xdr:to>
      <xdr:col>4</xdr:col>
      <xdr:colOff>533400</xdr:colOff>
      <xdr:row>63</xdr:row>
      <xdr:rowOff>82656</xdr:rowOff>
    </xdr:to>
    <xdr:sp macro="" textlink="">
      <xdr:nvSpPr>
        <xdr:cNvPr id="148" name="円/楕円 147"/>
        <xdr:cNvSpPr/>
      </xdr:nvSpPr>
      <xdr:spPr>
        <a:xfrm>
          <a:off x="3175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67433</xdr:rowOff>
    </xdr:from>
    <xdr:ext cx="762000" cy="259045"/>
    <xdr:sp macro="" textlink="">
      <xdr:nvSpPr>
        <xdr:cNvPr id="149" name="テキスト ボックス 148"/>
        <xdr:cNvSpPr txBox="1"/>
      </xdr:nvSpPr>
      <xdr:spPr>
        <a:xfrm>
          <a:off x="2844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41381</xdr:rowOff>
    </xdr:from>
    <xdr:to>
      <xdr:col>3</xdr:col>
      <xdr:colOff>330200</xdr:colOff>
      <xdr:row>63</xdr:row>
      <xdr:rowOff>142981</xdr:rowOff>
    </xdr:to>
    <xdr:sp macro="" textlink="">
      <xdr:nvSpPr>
        <xdr:cNvPr id="150" name="円/楕円 149"/>
        <xdr:cNvSpPr/>
      </xdr:nvSpPr>
      <xdr:spPr>
        <a:xfrm>
          <a:off x="2286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127758</xdr:rowOff>
    </xdr:from>
    <xdr:ext cx="762000" cy="259045"/>
    <xdr:sp macro="" textlink="">
      <xdr:nvSpPr>
        <xdr:cNvPr id="151" name="テキスト ボックス 150"/>
        <xdr:cNvSpPr txBox="1"/>
      </xdr:nvSpPr>
      <xdr:spPr>
        <a:xfrm>
          <a:off x="1955800" y="1092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41381</xdr:rowOff>
    </xdr:from>
    <xdr:to>
      <xdr:col>2</xdr:col>
      <xdr:colOff>127000</xdr:colOff>
      <xdr:row>63</xdr:row>
      <xdr:rowOff>142981</xdr:rowOff>
    </xdr:to>
    <xdr:sp macro="" textlink="">
      <xdr:nvSpPr>
        <xdr:cNvPr id="152" name="円/楕円 151"/>
        <xdr:cNvSpPr/>
      </xdr:nvSpPr>
      <xdr:spPr>
        <a:xfrm>
          <a:off x="1397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127758</xdr:rowOff>
    </xdr:from>
    <xdr:ext cx="762000" cy="259045"/>
    <xdr:sp macro="" textlink="">
      <xdr:nvSpPr>
        <xdr:cNvPr id="153" name="テキスト ボックス 152"/>
        <xdr:cNvSpPr txBox="1"/>
      </xdr:nvSpPr>
      <xdr:spPr>
        <a:xfrm>
          <a:off x="1066800" y="1092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[505,082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・人口一人当たり人件費・物件費等決算額</a:t>
          </a:r>
          <a:endParaRPr lang="ja-JP" altLang="ja-JP" sz="1400">
            <a:effectLst/>
          </a:endParaRPr>
        </a:p>
        <a:p>
          <a:pPr rtl="0"/>
          <a:r>
            <a:rPr lang="ja-JP" altLang="ja-JP" sz="1100" b="0" i="0" baseline="0">
              <a:solidFill>
                <a:schemeClr val="dk1"/>
              </a:solidFill>
              <a:effectLst/>
              <a:latin typeface="+mn-lt"/>
              <a:ea typeface="+mn-ea"/>
              <a:cs typeface="+mn-cs"/>
            </a:rPr>
            <a:t>　最小限の職員採用、行政経営改革等により類似団体平均値に近づいてきていたが、総額の抑制よりも人口減少が大きく響いている。今後も人件費の抑制に努め、行政経営改革の推進等により一層の物件費の抑制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60804</xdr:rowOff>
    </xdr:from>
    <xdr:to>
      <xdr:col>7</xdr:col>
      <xdr:colOff>152400</xdr:colOff>
      <xdr:row>82</xdr:row>
      <xdr:rowOff>65953</xdr:rowOff>
    </xdr:to>
    <xdr:cxnSp macro="">
      <xdr:nvCxnSpPr>
        <xdr:cNvPr id="185" name="直線コネクタ 184"/>
        <xdr:cNvCxnSpPr/>
      </xdr:nvCxnSpPr>
      <xdr:spPr>
        <a:xfrm>
          <a:off x="4114800" y="14119704"/>
          <a:ext cx="8382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52544</xdr:rowOff>
    </xdr:from>
    <xdr:to>
      <xdr:col>6</xdr:col>
      <xdr:colOff>0</xdr:colOff>
      <xdr:row>82</xdr:row>
      <xdr:rowOff>60804</xdr:rowOff>
    </xdr:to>
    <xdr:cxnSp macro="">
      <xdr:nvCxnSpPr>
        <xdr:cNvPr id="188" name="直線コネクタ 187"/>
        <xdr:cNvCxnSpPr/>
      </xdr:nvCxnSpPr>
      <xdr:spPr>
        <a:xfrm>
          <a:off x="3225800" y="14111444"/>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52544</xdr:rowOff>
    </xdr:from>
    <xdr:to>
      <xdr:col>4</xdr:col>
      <xdr:colOff>482600</xdr:colOff>
      <xdr:row>82</xdr:row>
      <xdr:rowOff>61720</xdr:rowOff>
    </xdr:to>
    <xdr:cxnSp macro="">
      <xdr:nvCxnSpPr>
        <xdr:cNvPr id="191" name="直線コネクタ 190"/>
        <xdr:cNvCxnSpPr/>
      </xdr:nvCxnSpPr>
      <xdr:spPr>
        <a:xfrm flipV="1">
          <a:off x="2336800" y="14111444"/>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16690</xdr:rowOff>
    </xdr:from>
    <xdr:to>
      <xdr:col>3</xdr:col>
      <xdr:colOff>279400</xdr:colOff>
      <xdr:row>82</xdr:row>
      <xdr:rowOff>61720</xdr:rowOff>
    </xdr:to>
    <xdr:cxnSp macro="">
      <xdr:nvCxnSpPr>
        <xdr:cNvPr id="194" name="直線コネクタ 193"/>
        <xdr:cNvCxnSpPr/>
      </xdr:nvCxnSpPr>
      <xdr:spPr>
        <a:xfrm>
          <a:off x="1447800" y="14075590"/>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15153</xdr:rowOff>
    </xdr:from>
    <xdr:to>
      <xdr:col>7</xdr:col>
      <xdr:colOff>203200</xdr:colOff>
      <xdr:row>82</xdr:row>
      <xdr:rowOff>116753</xdr:rowOff>
    </xdr:to>
    <xdr:sp macro="" textlink="">
      <xdr:nvSpPr>
        <xdr:cNvPr id="204" name="円/楕円 203"/>
        <xdr:cNvSpPr/>
      </xdr:nvSpPr>
      <xdr:spPr>
        <a:xfrm>
          <a:off x="4902200" y="140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158680</xdr:rowOff>
    </xdr:from>
    <xdr:ext cx="762000" cy="259045"/>
    <xdr:sp macro="" textlink="">
      <xdr:nvSpPr>
        <xdr:cNvPr id="205" name="人件費・物件費等の状況該当値テキスト"/>
        <xdr:cNvSpPr txBox="1"/>
      </xdr:nvSpPr>
      <xdr:spPr>
        <a:xfrm>
          <a:off x="5041900" y="140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505,082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10004</xdr:rowOff>
    </xdr:from>
    <xdr:to>
      <xdr:col>6</xdr:col>
      <xdr:colOff>50800</xdr:colOff>
      <xdr:row>82</xdr:row>
      <xdr:rowOff>111604</xdr:rowOff>
    </xdr:to>
    <xdr:sp macro="" textlink="">
      <xdr:nvSpPr>
        <xdr:cNvPr id="206" name="円/楕円 205"/>
        <xdr:cNvSpPr/>
      </xdr:nvSpPr>
      <xdr:spPr>
        <a:xfrm>
          <a:off x="4064000" y="140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96381</xdr:rowOff>
    </xdr:from>
    <xdr:ext cx="736600" cy="259045"/>
    <xdr:sp macro="" textlink="">
      <xdr:nvSpPr>
        <xdr:cNvPr id="207" name="テキスト ボックス 206"/>
        <xdr:cNvSpPr txBox="1"/>
      </xdr:nvSpPr>
      <xdr:spPr>
        <a:xfrm>
          <a:off x="3733800" y="1415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494,413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1744</xdr:rowOff>
    </xdr:from>
    <xdr:to>
      <xdr:col>4</xdr:col>
      <xdr:colOff>533400</xdr:colOff>
      <xdr:row>82</xdr:row>
      <xdr:rowOff>103344</xdr:rowOff>
    </xdr:to>
    <xdr:sp macro="" textlink="">
      <xdr:nvSpPr>
        <xdr:cNvPr id="208" name="円/楕円 207"/>
        <xdr:cNvSpPr/>
      </xdr:nvSpPr>
      <xdr:spPr>
        <a:xfrm>
          <a:off x="3175000" y="140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88121</xdr:rowOff>
    </xdr:from>
    <xdr:ext cx="762000" cy="259045"/>
    <xdr:sp macro="" textlink="">
      <xdr:nvSpPr>
        <xdr:cNvPr id="209" name="テキスト ボックス 208"/>
        <xdr:cNvSpPr txBox="1"/>
      </xdr:nvSpPr>
      <xdr:spPr>
        <a:xfrm>
          <a:off x="2844800" y="1414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477,299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10920</xdr:rowOff>
    </xdr:from>
    <xdr:to>
      <xdr:col>3</xdr:col>
      <xdr:colOff>330200</xdr:colOff>
      <xdr:row>82</xdr:row>
      <xdr:rowOff>112520</xdr:rowOff>
    </xdr:to>
    <xdr:sp macro="" textlink="">
      <xdr:nvSpPr>
        <xdr:cNvPr id="210" name="円/楕円 209"/>
        <xdr:cNvSpPr/>
      </xdr:nvSpPr>
      <xdr:spPr>
        <a:xfrm>
          <a:off x="2286000" y="140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97297</xdr:rowOff>
    </xdr:from>
    <xdr:ext cx="762000" cy="259045"/>
    <xdr:sp macro="" textlink="">
      <xdr:nvSpPr>
        <xdr:cNvPr id="211" name="テキスト ボックス 210"/>
        <xdr:cNvSpPr txBox="1"/>
      </xdr:nvSpPr>
      <xdr:spPr>
        <a:xfrm>
          <a:off x="1955800" y="14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137340</xdr:rowOff>
    </xdr:from>
    <xdr:to>
      <xdr:col>2</xdr:col>
      <xdr:colOff>127000</xdr:colOff>
      <xdr:row>82</xdr:row>
      <xdr:rowOff>67490</xdr:rowOff>
    </xdr:to>
    <xdr:sp macro="" textlink="">
      <xdr:nvSpPr>
        <xdr:cNvPr id="212" name="円/楕円 211"/>
        <xdr:cNvSpPr/>
      </xdr:nvSpPr>
      <xdr:spPr>
        <a:xfrm>
          <a:off x="1397000" y="140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52267</xdr:rowOff>
    </xdr:from>
    <xdr:ext cx="762000" cy="259045"/>
    <xdr:sp macro="" textlink="">
      <xdr:nvSpPr>
        <xdr:cNvPr id="213" name="テキスト ボックス 212"/>
        <xdr:cNvSpPr txBox="1"/>
      </xdr:nvSpPr>
      <xdr:spPr>
        <a:xfrm>
          <a:off x="1066800" y="1411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a:t>
          </a:r>
          <a:endParaRPr lang="ja-JP" altLang="ja-JP" sz="1400">
            <a:effectLst/>
          </a:endParaRPr>
        </a:p>
        <a:p>
          <a:pPr rtl="0"/>
          <a:r>
            <a:rPr lang="ja-JP" altLang="ja-JP" sz="1100" b="0" i="0" baseline="0">
              <a:solidFill>
                <a:schemeClr val="dk1"/>
              </a:solidFill>
              <a:effectLst/>
              <a:latin typeface="+mn-lt"/>
              <a:ea typeface="+mn-ea"/>
              <a:cs typeface="+mn-cs"/>
            </a:rPr>
            <a:t>　類似団体平均値（</a:t>
          </a:r>
          <a:r>
            <a:rPr lang="en-US" altLang="ja-JP" sz="1100" b="0" i="0" baseline="0">
              <a:solidFill>
                <a:schemeClr val="dk1"/>
              </a:solidFill>
              <a:effectLst/>
              <a:latin typeface="+mn-lt"/>
              <a:ea typeface="+mn-ea"/>
              <a:cs typeface="+mn-cs"/>
            </a:rPr>
            <a:t>93.5</a:t>
          </a:r>
          <a:r>
            <a:rPr lang="ja-JP" altLang="ja-JP" sz="1100" b="0" i="0" baseline="0">
              <a:solidFill>
                <a:schemeClr val="dk1"/>
              </a:solidFill>
              <a:effectLst/>
              <a:latin typeface="+mn-lt"/>
              <a:ea typeface="+mn-ea"/>
              <a:cs typeface="+mn-cs"/>
            </a:rPr>
            <a:t>）より低い指数（</a:t>
          </a:r>
          <a:r>
            <a:rPr lang="en-US" altLang="ja-JP" sz="1100" b="0" i="0" baseline="0">
              <a:solidFill>
                <a:schemeClr val="dk1"/>
              </a:solidFill>
              <a:effectLst/>
              <a:latin typeface="+mn-lt"/>
              <a:ea typeface="+mn-ea"/>
              <a:cs typeface="+mn-cs"/>
            </a:rPr>
            <a:t>87.8</a:t>
          </a:r>
          <a:r>
            <a:rPr lang="ja-JP" altLang="ja-JP" sz="1100" b="0" i="0" baseline="0">
              <a:solidFill>
                <a:schemeClr val="dk1"/>
              </a:solidFill>
              <a:effectLst/>
              <a:latin typeface="+mn-lt"/>
              <a:ea typeface="+mn-ea"/>
              <a:cs typeface="+mn-cs"/>
            </a:rPr>
            <a:t>）である。近年も給与の見直しを行い、各種手当の廃止を行なうなど給与の適正化に努めている。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70486</xdr:rowOff>
    </xdr:to>
    <xdr:cxnSp macro="">
      <xdr:nvCxnSpPr>
        <xdr:cNvPr id="243" name="直線コネクタ 242"/>
        <xdr:cNvCxnSpPr/>
      </xdr:nvCxnSpPr>
      <xdr:spPr>
        <a:xfrm>
          <a:off x="16179800" y="1441196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86</xdr:row>
      <xdr:rowOff>95568</xdr:rowOff>
    </xdr:to>
    <xdr:cxnSp macro="">
      <xdr:nvCxnSpPr>
        <xdr:cNvPr id="246" name="直線コネクタ 245"/>
        <xdr:cNvCxnSpPr/>
      </xdr:nvCxnSpPr>
      <xdr:spPr>
        <a:xfrm flipV="1">
          <a:off x="15290800" y="14411961"/>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95568</xdr:rowOff>
    </xdr:to>
    <xdr:cxnSp macro="">
      <xdr:nvCxnSpPr>
        <xdr:cNvPr id="249" name="直線コネクタ 248"/>
        <xdr:cNvCxnSpPr/>
      </xdr:nvCxnSpPr>
      <xdr:spPr>
        <a:xfrm>
          <a:off x="14401800" y="148221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163513</xdr:rowOff>
    </xdr:from>
    <xdr:to>
      <xdr:col>21</xdr:col>
      <xdr:colOff>0</xdr:colOff>
      <xdr:row>86</xdr:row>
      <xdr:rowOff>77470</xdr:rowOff>
    </xdr:to>
    <xdr:cxnSp macro="">
      <xdr:nvCxnSpPr>
        <xdr:cNvPr id="252" name="直線コネクタ 251"/>
        <xdr:cNvCxnSpPr/>
      </xdr:nvCxnSpPr>
      <xdr:spPr>
        <a:xfrm>
          <a:off x="13512800" y="14393863"/>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62" name="円/楕円 261"/>
        <xdr:cNvSpPr/>
      </xdr:nvSpPr>
      <xdr:spPr>
        <a:xfrm>
          <a:off x="169672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36213</xdr:rowOff>
    </xdr:from>
    <xdr:ext cx="762000" cy="259045"/>
    <xdr:sp macro="" textlink="">
      <xdr:nvSpPr>
        <xdr:cNvPr id="263" name="給与水準   （国との比較）該当値テキスト"/>
        <xdr:cNvSpPr txBox="1"/>
      </xdr:nvSpPr>
      <xdr:spPr>
        <a:xfrm>
          <a:off x="17106900" y="1426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64" name="円/楕円 263"/>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5" name="テキスト ボックス 264"/>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44768</xdr:rowOff>
    </xdr:from>
    <xdr:to>
      <xdr:col>22</xdr:col>
      <xdr:colOff>254000</xdr:colOff>
      <xdr:row>86</xdr:row>
      <xdr:rowOff>146368</xdr:rowOff>
    </xdr:to>
    <xdr:sp macro="" textlink="">
      <xdr:nvSpPr>
        <xdr:cNvPr id="266" name="円/楕円 265"/>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156545</xdr:rowOff>
    </xdr:from>
    <xdr:ext cx="762000" cy="259045"/>
    <xdr:sp macro="" textlink="">
      <xdr:nvSpPr>
        <xdr:cNvPr id="267" name="テキスト ボックス 266"/>
        <xdr:cNvSpPr txBox="1"/>
      </xdr:nvSpPr>
      <xdr:spPr>
        <a:xfrm>
          <a:off x="14909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68" name="円/楕円 267"/>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69" name="テキスト ボックス 268"/>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70" name="円/楕円 269"/>
        <xdr:cNvSpPr/>
      </xdr:nvSpPr>
      <xdr:spPr>
        <a:xfrm>
          <a:off x="13462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71" name="テキスト ボックス 270"/>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a:t>
          </a:r>
          <a:endParaRPr lang="ja-JP" altLang="ja-JP" sz="1400">
            <a:effectLst/>
          </a:endParaRPr>
        </a:p>
        <a:p>
          <a:pPr rtl="0"/>
          <a:r>
            <a:rPr lang="ja-JP" altLang="ja-JP" sz="1100" b="0" i="0" baseline="0">
              <a:solidFill>
                <a:schemeClr val="dk1"/>
              </a:solidFill>
              <a:effectLst/>
              <a:latin typeface="+mn-lt"/>
              <a:ea typeface="+mn-ea"/>
              <a:cs typeface="+mn-cs"/>
            </a:rPr>
            <a:t>　類似団体平均より高い数値であるため、今後も行政経営改革による事業の検討や施設運営の効率化を図り、定員適正化計画に基づく、適切な定員管理に努める。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143637</xdr:rowOff>
    </xdr:from>
    <xdr:to>
      <xdr:col>24</xdr:col>
      <xdr:colOff>558800</xdr:colOff>
      <xdr:row>60</xdr:row>
      <xdr:rowOff>164684</xdr:rowOff>
    </xdr:to>
    <xdr:cxnSp macro="">
      <xdr:nvCxnSpPr>
        <xdr:cNvPr id="305" name="直線コネクタ 304"/>
        <xdr:cNvCxnSpPr/>
      </xdr:nvCxnSpPr>
      <xdr:spPr>
        <a:xfrm>
          <a:off x="16179800" y="10430637"/>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143637</xdr:rowOff>
    </xdr:from>
    <xdr:to>
      <xdr:col>23</xdr:col>
      <xdr:colOff>406400</xdr:colOff>
      <xdr:row>61</xdr:row>
      <xdr:rowOff>47527</xdr:rowOff>
    </xdr:to>
    <xdr:cxnSp macro="">
      <xdr:nvCxnSpPr>
        <xdr:cNvPr id="308" name="直線コネクタ 307"/>
        <xdr:cNvCxnSpPr/>
      </xdr:nvCxnSpPr>
      <xdr:spPr>
        <a:xfrm flipV="1">
          <a:off x="15290800" y="10430637"/>
          <a:ext cx="889000" cy="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40422</xdr:rowOff>
    </xdr:from>
    <xdr:to>
      <xdr:col>22</xdr:col>
      <xdr:colOff>203200</xdr:colOff>
      <xdr:row>61</xdr:row>
      <xdr:rowOff>47527</xdr:rowOff>
    </xdr:to>
    <xdr:cxnSp macro="">
      <xdr:nvCxnSpPr>
        <xdr:cNvPr id="311" name="直線コネクタ 310"/>
        <xdr:cNvCxnSpPr/>
      </xdr:nvCxnSpPr>
      <xdr:spPr>
        <a:xfrm>
          <a:off x="14401800" y="10498872"/>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25541</xdr:rowOff>
    </xdr:from>
    <xdr:to>
      <xdr:col>21</xdr:col>
      <xdr:colOff>0</xdr:colOff>
      <xdr:row>61</xdr:row>
      <xdr:rowOff>40422</xdr:rowOff>
    </xdr:to>
    <xdr:cxnSp macro="">
      <xdr:nvCxnSpPr>
        <xdr:cNvPr id="314" name="直線コネクタ 313"/>
        <xdr:cNvCxnSpPr/>
      </xdr:nvCxnSpPr>
      <xdr:spPr>
        <a:xfrm>
          <a:off x="13512800" y="10483991"/>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113884</xdr:rowOff>
    </xdr:from>
    <xdr:to>
      <xdr:col>24</xdr:col>
      <xdr:colOff>609600</xdr:colOff>
      <xdr:row>61</xdr:row>
      <xdr:rowOff>44034</xdr:rowOff>
    </xdr:to>
    <xdr:sp macro="" textlink="">
      <xdr:nvSpPr>
        <xdr:cNvPr id="324" name="円/楕円 323"/>
        <xdr:cNvSpPr/>
      </xdr:nvSpPr>
      <xdr:spPr>
        <a:xfrm>
          <a:off x="16967200" y="104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85961</xdr:rowOff>
    </xdr:from>
    <xdr:ext cx="762000" cy="259045"/>
    <xdr:sp macro="" textlink="">
      <xdr:nvSpPr>
        <xdr:cNvPr id="325" name="定員管理の状況該当値テキスト"/>
        <xdr:cNvSpPr txBox="1"/>
      </xdr:nvSpPr>
      <xdr:spPr>
        <a:xfrm>
          <a:off x="17106900" y="1037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92837</xdr:rowOff>
    </xdr:from>
    <xdr:to>
      <xdr:col>23</xdr:col>
      <xdr:colOff>457200</xdr:colOff>
      <xdr:row>61</xdr:row>
      <xdr:rowOff>22987</xdr:rowOff>
    </xdr:to>
    <xdr:sp macro="" textlink="">
      <xdr:nvSpPr>
        <xdr:cNvPr id="326" name="円/楕円 325"/>
        <xdr:cNvSpPr/>
      </xdr:nvSpPr>
      <xdr:spPr>
        <a:xfrm>
          <a:off x="16129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7764</xdr:rowOff>
    </xdr:from>
    <xdr:ext cx="736600" cy="259045"/>
    <xdr:sp macro="" textlink="">
      <xdr:nvSpPr>
        <xdr:cNvPr id="327" name="テキスト ボックス 326"/>
        <xdr:cNvSpPr txBox="1"/>
      </xdr:nvSpPr>
      <xdr:spPr>
        <a:xfrm>
          <a:off x="15798800" y="1046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168177</xdr:rowOff>
    </xdr:from>
    <xdr:to>
      <xdr:col>22</xdr:col>
      <xdr:colOff>254000</xdr:colOff>
      <xdr:row>61</xdr:row>
      <xdr:rowOff>98327</xdr:rowOff>
    </xdr:to>
    <xdr:sp macro="" textlink="">
      <xdr:nvSpPr>
        <xdr:cNvPr id="328" name="円/楕円 327"/>
        <xdr:cNvSpPr/>
      </xdr:nvSpPr>
      <xdr:spPr>
        <a:xfrm>
          <a:off x="15240000" y="104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83104</xdr:rowOff>
    </xdr:from>
    <xdr:ext cx="762000" cy="259045"/>
    <xdr:sp macro="" textlink="">
      <xdr:nvSpPr>
        <xdr:cNvPr id="329" name="テキスト ボックス 328"/>
        <xdr:cNvSpPr txBox="1"/>
      </xdr:nvSpPr>
      <xdr:spPr>
        <a:xfrm>
          <a:off x="14909800" y="1054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161072</xdr:rowOff>
    </xdr:from>
    <xdr:to>
      <xdr:col>21</xdr:col>
      <xdr:colOff>50800</xdr:colOff>
      <xdr:row>61</xdr:row>
      <xdr:rowOff>91222</xdr:rowOff>
    </xdr:to>
    <xdr:sp macro="" textlink="">
      <xdr:nvSpPr>
        <xdr:cNvPr id="330" name="円/楕円 329"/>
        <xdr:cNvSpPr/>
      </xdr:nvSpPr>
      <xdr:spPr>
        <a:xfrm>
          <a:off x="14351000" y="104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75999</xdr:rowOff>
    </xdr:from>
    <xdr:ext cx="762000" cy="259045"/>
    <xdr:sp macro="" textlink="">
      <xdr:nvSpPr>
        <xdr:cNvPr id="331" name="テキスト ボックス 330"/>
        <xdr:cNvSpPr txBox="1"/>
      </xdr:nvSpPr>
      <xdr:spPr>
        <a:xfrm>
          <a:off x="14020800" y="1053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146191</xdr:rowOff>
    </xdr:from>
    <xdr:to>
      <xdr:col>19</xdr:col>
      <xdr:colOff>533400</xdr:colOff>
      <xdr:row>61</xdr:row>
      <xdr:rowOff>76341</xdr:rowOff>
    </xdr:to>
    <xdr:sp macro="" textlink="">
      <xdr:nvSpPr>
        <xdr:cNvPr id="332" name="円/楕円 331"/>
        <xdr:cNvSpPr/>
      </xdr:nvSpPr>
      <xdr:spPr>
        <a:xfrm>
          <a:off x="13462000" y="104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61118</xdr:rowOff>
    </xdr:from>
    <xdr:ext cx="762000" cy="259045"/>
    <xdr:sp macro="" textlink="">
      <xdr:nvSpPr>
        <xdr:cNvPr id="333" name="テキスト ボックス 332"/>
        <xdr:cNvSpPr txBox="1"/>
      </xdr:nvSpPr>
      <xdr:spPr>
        <a:xfrm>
          <a:off x="13131800" y="1051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a:t>
          </a:r>
          <a:endParaRPr lang="ja-JP" altLang="ja-JP" sz="1400">
            <a:effectLst/>
          </a:endParaRPr>
        </a:p>
        <a:p>
          <a:pPr rtl="0"/>
          <a:r>
            <a:rPr lang="ja-JP" altLang="ja-JP" sz="1100" b="0" i="0" baseline="0">
              <a:solidFill>
                <a:schemeClr val="dk1"/>
              </a:solidFill>
              <a:effectLst/>
              <a:latin typeface="+mn-lt"/>
              <a:ea typeface="+mn-ea"/>
              <a:cs typeface="+mn-cs"/>
            </a:rPr>
            <a:t>　実質公債費比率は統合小学校建設及び橋梁新設工事の普通建設事業に係る起債の償還等に伴い、類似団体平均をやや上回っている。今後は事業の整理、縮小を含めた計画の検討や効率執行により起債の新規発行の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84772</xdr:rowOff>
    </xdr:to>
    <xdr:cxnSp macro="">
      <xdr:nvCxnSpPr>
        <xdr:cNvPr id="363" name="直線コネクタ 362"/>
        <xdr:cNvCxnSpPr/>
      </xdr:nvCxnSpPr>
      <xdr:spPr>
        <a:xfrm flipV="1">
          <a:off x="16179800" y="69246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151130</xdr:rowOff>
    </xdr:to>
    <xdr:cxnSp macro="">
      <xdr:nvCxnSpPr>
        <xdr:cNvPr id="366" name="直線コネクタ 365"/>
        <xdr:cNvCxnSpPr/>
      </xdr:nvCxnSpPr>
      <xdr:spPr>
        <a:xfrm flipV="1">
          <a:off x="15290800" y="69427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70168</xdr:rowOff>
    </xdr:to>
    <xdr:cxnSp macro="">
      <xdr:nvCxnSpPr>
        <xdr:cNvPr id="369" name="直線コネクタ 368"/>
        <xdr:cNvCxnSpPr/>
      </xdr:nvCxnSpPr>
      <xdr:spPr>
        <a:xfrm flipV="1">
          <a:off x="14401800" y="700913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70168</xdr:rowOff>
    </xdr:from>
    <xdr:to>
      <xdr:col>21</xdr:col>
      <xdr:colOff>0</xdr:colOff>
      <xdr:row>41</xdr:row>
      <xdr:rowOff>106363</xdr:rowOff>
    </xdr:to>
    <xdr:cxnSp macro="">
      <xdr:nvCxnSpPr>
        <xdr:cNvPr id="372" name="直線コネクタ 371"/>
        <xdr:cNvCxnSpPr/>
      </xdr:nvCxnSpPr>
      <xdr:spPr>
        <a:xfrm flipV="1">
          <a:off x="13512800" y="70996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82" name="円/楕円 381"/>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83"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384" name="円/楕円 383"/>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85" name="テキスト ボックス 384"/>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86" name="円/楕円 38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19368</xdr:rowOff>
    </xdr:from>
    <xdr:to>
      <xdr:col>21</xdr:col>
      <xdr:colOff>50800</xdr:colOff>
      <xdr:row>41</xdr:row>
      <xdr:rowOff>120968</xdr:rowOff>
    </xdr:to>
    <xdr:sp macro="" textlink="">
      <xdr:nvSpPr>
        <xdr:cNvPr id="388" name="円/楕円 387"/>
        <xdr:cNvSpPr/>
      </xdr:nvSpPr>
      <xdr:spPr>
        <a:xfrm>
          <a:off x="14351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105745</xdr:rowOff>
    </xdr:from>
    <xdr:ext cx="762000" cy="259045"/>
    <xdr:sp macro="" textlink="">
      <xdr:nvSpPr>
        <xdr:cNvPr id="389" name="テキスト ボックス 388"/>
        <xdr:cNvSpPr txBox="1"/>
      </xdr:nvSpPr>
      <xdr:spPr>
        <a:xfrm>
          <a:off x="14020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390" name="円/楕円 389"/>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391" name="テキスト ボックス 390"/>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a:t>
          </a:r>
          <a:endParaRPr lang="ja-JP" altLang="ja-JP" sz="1400">
            <a:effectLst/>
          </a:endParaRPr>
        </a:p>
        <a:p>
          <a:pPr rtl="0"/>
          <a:r>
            <a:rPr lang="ja-JP" altLang="ja-JP" sz="1100" b="0" i="0" baseline="0">
              <a:solidFill>
                <a:schemeClr val="dk1"/>
              </a:solidFill>
              <a:effectLst/>
              <a:latin typeface="+mn-lt"/>
              <a:ea typeface="+mn-ea"/>
              <a:cs typeface="+mn-cs"/>
            </a:rPr>
            <a:t>　将来負担比率については、財政調整基金増額等に伴う標準財政規模の増の要因で</a:t>
          </a:r>
          <a:r>
            <a:rPr lang="en-US" altLang="ja-JP" sz="1100" b="0" i="0" baseline="0">
              <a:solidFill>
                <a:schemeClr val="dk1"/>
              </a:solidFill>
              <a:effectLst/>
              <a:latin typeface="+mn-lt"/>
              <a:ea typeface="+mn-ea"/>
              <a:cs typeface="+mn-cs"/>
            </a:rPr>
            <a:t>33.5</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となっているものの、未だ類似団体平均を上回っている状況で、今後は基金積立、事業の整理、縮小を含めた計画の検討や効率執行により起債の新規発行の抑制に努め、財政の健全化を図る。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28956</xdr:rowOff>
    </xdr:from>
    <xdr:to>
      <xdr:col>24</xdr:col>
      <xdr:colOff>558800</xdr:colOff>
      <xdr:row>15</xdr:row>
      <xdr:rowOff>68368</xdr:rowOff>
    </xdr:to>
    <xdr:cxnSp macro="">
      <xdr:nvCxnSpPr>
        <xdr:cNvPr id="425" name="直線コネクタ 424"/>
        <xdr:cNvCxnSpPr/>
      </xdr:nvCxnSpPr>
      <xdr:spPr>
        <a:xfrm>
          <a:off x="16179800" y="2600706"/>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28956</xdr:rowOff>
    </xdr:from>
    <xdr:to>
      <xdr:col>23</xdr:col>
      <xdr:colOff>406400</xdr:colOff>
      <xdr:row>15</xdr:row>
      <xdr:rowOff>85259</xdr:rowOff>
    </xdr:to>
    <xdr:cxnSp macro="">
      <xdr:nvCxnSpPr>
        <xdr:cNvPr id="428" name="直線コネクタ 427"/>
        <xdr:cNvCxnSpPr/>
      </xdr:nvCxnSpPr>
      <xdr:spPr>
        <a:xfrm flipV="1">
          <a:off x="15290800" y="260070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85259</xdr:rowOff>
    </xdr:from>
    <xdr:to>
      <xdr:col>22</xdr:col>
      <xdr:colOff>203200</xdr:colOff>
      <xdr:row>17</xdr:row>
      <xdr:rowOff>89027</xdr:rowOff>
    </xdr:to>
    <xdr:cxnSp macro="">
      <xdr:nvCxnSpPr>
        <xdr:cNvPr id="431" name="直線コネクタ 430"/>
        <xdr:cNvCxnSpPr/>
      </xdr:nvCxnSpPr>
      <xdr:spPr>
        <a:xfrm flipV="1">
          <a:off x="14401800" y="2657009"/>
          <a:ext cx="889000" cy="34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84328</xdr:rowOff>
    </xdr:from>
    <xdr:to>
      <xdr:col>21</xdr:col>
      <xdr:colOff>0</xdr:colOff>
      <xdr:row>17</xdr:row>
      <xdr:rowOff>89027</xdr:rowOff>
    </xdr:to>
    <xdr:cxnSp macro="">
      <xdr:nvCxnSpPr>
        <xdr:cNvPr id="434" name="直線コネクタ 433"/>
        <xdr:cNvCxnSpPr/>
      </xdr:nvCxnSpPr>
      <xdr:spPr>
        <a:xfrm>
          <a:off x="13512800" y="2827528"/>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5" name="フローチャート : 判断 43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6" name="テキスト ボックス 43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7" name="フローチャート : 判断 43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8" name="テキスト ボックス 43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17568</xdr:rowOff>
    </xdr:from>
    <xdr:to>
      <xdr:col>24</xdr:col>
      <xdr:colOff>609600</xdr:colOff>
      <xdr:row>15</xdr:row>
      <xdr:rowOff>119168</xdr:rowOff>
    </xdr:to>
    <xdr:sp macro="" textlink="">
      <xdr:nvSpPr>
        <xdr:cNvPr id="444" name="円/楕円 443"/>
        <xdr:cNvSpPr/>
      </xdr:nvSpPr>
      <xdr:spPr>
        <a:xfrm>
          <a:off x="169672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161095</xdr:rowOff>
    </xdr:from>
    <xdr:ext cx="762000" cy="259045"/>
    <xdr:sp macro="" textlink="">
      <xdr:nvSpPr>
        <xdr:cNvPr id="445" name="将来負担の状況該当値テキスト"/>
        <xdr:cNvSpPr txBox="1"/>
      </xdr:nvSpPr>
      <xdr:spPr>
        <a:xfrm>
          <a:off x="17106900" y="256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149606</xdr:rowOff>
    </xdr:from>
    <xdr:to>
      <xdr:col>23</xdr:col>
      <xdr:colOff>457200</xdr:colOff>
      <xdr:row>15</xdr:row>
      <xdr:rowOff>79756</xdr:rowOff>
    </xdr:to>
    <xdr:sp macro="" textlink="">
      <xdr:nvSpPr>
        <xdr:cNvPr id="446" name="円/楕円 445"/>
        <xdr:cNvSpPr/>
      </xdr:nvSpPr>
      <xdr:spPr>
        <a:xfrm>
          <a:off x="16129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64533</xdr:rowOff>
    </xdr:from>
    <xdr:ext cx="736600" cy="259045"/>
    <xdr:sp macro="" textlink="">
      <xdr:nvSpPr>
        <xdr:cNvPr id="447" name="テキスト ボックス 446"/>
        <xdr:cNvSpPr txBox="1"/>
      </xdr:nvSpPr>
      <xdr:spPr>
        <a:xfrm>
          <a:off x="15798800" y="263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34459</xdr:rowOff>
    </xdr:from>
    <xdr:to>
      <xdr:col>22</xdr:col>
      <xdr:colOff>254000</xdr:colOff>
      <xdr:row>15</xdr:row>
      <xdr:rowOff>136059</xdr:rowOff>
    </xdr:to>
    <xdr:sp macro="" textlink="">
      <xdr:nvSpPr>
        <xdr:cNvPr id="448" name="円/楕円 447"/>
        <xdr:cNvSpPr/>
      </xdr:nvSpPr>
      <xdr:spPr>
        <a:xfrm>
          <a:off x="15240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120836</xdr:rowOff>
    </xdr:from>
    <xdr:ext cx="762000" cy="259045"/>
    <xdr:sp macro="" textlink="">
      <xdr:nvSpPr>
        <xdr:cNvPr id="449" name="テキスト ボックス 448"/>
        <xdr:cNvSpPr txBox="1"/>
      </xdr:nvSpPr>
      <xdr:spPr>
        <a:xfrm>
          <a:off x="14909800" y="26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38227</xdr:rowOff>
    </xdr:from>
    <xdr:to>
      <xdr:col>21</xdr:col>
      <xdr:colOff>50800</xdr:colOff>
      <xdr:row>17</xdr:row>
      <xdr:rowOff>139827</xdr:rowOff>
    </xdr:to>
    <xdr:sp macro="" textlink="">
      <xdr:nvSpPr>
        <xdr:cNvPr id="450" name="円/楕円 449"/>
        <xdr:cNvSpPr/>
      </xdr:nvSpPr>
      <xdr:spPr>
        <a:xfrm>
          <a:off x="14351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124604</xdr:rowOff>
    </xdr:from>
    <xdr:ext cx="762000" cy="259045"/>
    <xdr:sp macro="" textlink="">
      <xdr:nvSpPr>
        <xdr:cNvPr id="451" name="テキスト ボックス 450"/>
        <xdr:cNvSpPr txBox="1"/>
      </xdr:nvSpPr>
      <xdr:spPr>
        <a:xfrm>
          <a:off x="14020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33528</xdr:rowOff>
    </xdr:from>
    <xdr:to>
      <xdr:col>19</xdr:col>
      <xdr:colOff>533400</xdr:colOff>
      <xdr:row>16</xdr:row>
      <xdr:rowOff>135128</xdr:rowOff>
    </xdr:to>
    <xdr:sp macro="" textlink="">
      <xdr:nvSpPr>
        <xdr:cNvPr id="452" name="円/楕円 451"/>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119905</xdr:rowOff>
    </xdr:from>
    <xdr:ext cx="762000" cy="259045"/>
    <xdr:sp macro="" textlink="">
      <xdr:nvSpPr>
        <xdr:cNvPr id="453" name="テキスト ボックス 452"/>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1,570
1,568
175.66
2,697,134
2,340,203
345,855
1,436,871
2,555,707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a:t>
          </a:r>
          <a:endParaRPr lang="ja-JP" altLang="ja-JP" sz="1400">
            <a:effectLst/>
          </a:endParaRPr>
        </a:p>
        <a:p>
          <a:pPr rtl="0"/>
          <a:r>
            <a:rPr lang="ja-JP" altLang="ja-JP" sz="1100" b="0" i="0" baseline="0">
              <a:solidFill>
                <a:schemeClr val="dk1"/>
              </a:solidFill>
              <a:effectLst/>
              <a:latin typeface="+mn-lt"/>
              <a:ea typeface="+mn-ea"/>
              <a:cs typeface="+mn-cs"/>
            </a:rPr>
            <a:t>　人件費は経常収支比率で大きな要因を占めており、以前から勧奨退職者、最小限の職員採用等により財政効果があったものの、観光施設職員を多くかかえている等の特殊事情により依然として類似団体平均を上回っている。今後は行政経営改革、組織機構改革等で効率化を図り、定員適正化計画等により更なる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73660</xdr:rowOff>
    </xdr:to>
    <xdr:cxnSp macro="">
      <xdr:nvCxnSpPr>
        <xdr:cNvPr id="64" name="直線コネクタ 63"/>
        <xdr:cNvCxnSpPr/>
      </xdr:nvCxnSpPr>
      <xdr:spPr>
        <a:xfrm>
          <a:off x="3987800" y="63754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27940</xdr:rowOff>
    </xdr:from>
    <xdr:to>
      <xdr:col>5</xdr:col>
      <xdr:colOff>549275</xdr:colOff>
      <xdr:row>37</xdr:row>
      <xdr:rowOff>31750</xdr:rowOff>
    </xdr:to>
    <xdr:cxnSp macro="">
      <xdr:nvCxnSpPr>
        <xdr:cNvPr id="67" name="直線コネクタ 66"/>
        <xdr:cNvCxnSpPr/>
      </xdr:nvCxnSpPr>
      <xdr:spPr>
        <a:xfrm>
          <a:off x="3098800" y="6371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27940</xdr:rowOff>
    </xdr:from>
    <xdr:to>
      <xdr:col>4</xdr:col>
      <xdr:colOff>346075</xdr:colOff>
      <xdr:row>37</xdr:row>
      <xdr:rowOff>46990</xdr:rowOff>
    </xdr:to>
    <xdr:cxnSp macro="">
      <xdr:nvCxnSpPr>
        <xdr:cNvPr id="70" name="直線コネクタ 69"/>
        <xdr:cNvCxnSpPr/>
      </xdr:nvCxnSpPr>
      <xdr:spPr>
        <a:xfrm flipV="1">
          <a:off x="2209800" y="6371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107950</xdr:rowOff>
    </xdr:from>
    <xdr:to>
      <xdr:col>3</xdr:col>
      <xdr:colOff>142875</xdr:colOff>
      <xdr:row>37</xdr:row>
      <xdr:rowOff>46990</xdr:rowOff>
    </xdr:to>
    <xdr:cxnSp macro="">
      <xdr:nvCxnSpPr>
        <xdr:cNvPr id="73" name="直線コネクタ 72"/>
        <xdr:cNvCxnSpPr/>
      </xdr:nvCxnSpPr>
      <xdr:spPr>
        <a:xfrm>
          <a:off x="1320800" y="628015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22860</xdr:rowOff>
    </xdr:from>
    <xdr:to>
      <xdr:col>7</xdr:col>
      <xdr:colOff>66675</xdr:colOff>
      <xdr:row>37</xdr:row>
      <xdr:rowOff>124460</xdr:rowOff>
    </xdr:to>
    <xdr:sp macro="" textlink="">
      <xdr:nvSpPr>
        <xdr:cNvPr id="83" name="円/楕円 82"/>
        <xdr:cNvSpPr/>
      </xdr:nvSpPr>
      <xdr:spPr>
        <a:xfrm>
          <a:off x="47752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166387</xdr:rowOff>
    </xdr:from>
    <xdr:ext cx="762000" cy="259045"/>
    <xdr:sp macro="" textlink="">
      <xdr:nvSpPr>
        <xdr:cNvPr id="84" name="人件費該当値テキスト"/>
        <xdr:cNvSpPr txBox="1"/>
      </xdr:nvSpPr>
      <xdr:spPr>
        <a:xfrm>
          <a:off x="49149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5" name="円/楕円 84"/>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6" name="テキスト ボックス 85"/>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148590</xdr:rowOff>
    </xdr:from>
    <xdr:to>
      <xdr:col>4</xdr:col>
      <xdr:colOff>396875</xdr:colOff>
      <xdr:row>37</xdr:row>
      <xdr:rowOff>78740</xdr:rowOff>
    </xdr:to>
    <xdr:sp macro="" textlink="">
      <xdr:nvSpPr>
        <xdr:cNvPr id="87" name="円/楕円 86"/>
        <xdr:cNvSpPr/>
      </xdr:nvSpPr>
      <xdr:spPr>
        <a:xfrm>
          <a:off x="3048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63517</xdr:rowOff>
    </xdr:from>
    <xdr:ext cx="762000" cy="259045"/>
    <xdr:sp macro="" textlink="">
      <xdr:nvSpPr>
        <xdr:cNvPr id="88" name="テキスト ボックス 87"/>
        <xdr:cNvSpPr txBox="1"/>
      </xdr:nvSpPr>
      <xdr:spPr>
        <a:xfrm>
          <a:off x="2717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1" name="円/楕円 90"/>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143527</xdr:rowOff>
    </xdr:from>
    <xdr:ext cx="762000" cy="259045"/>
    <xdr:sp macro="" textlink="">
      <xdr:nvSpPr>
        <xdr:cNvPr id="92" name="テキスト ボックス 91"/>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a:t>
          </a:r>
          <a:endParaRPr lang="ja-JP" altLang="ja-JP" sz="1400">
            <a:effectLst/>
          </a:endParaRPr>
        </a:p>
        <a:p>
          <a:pPr rtl="0"/>
          <a:r>
            <a:rPr lang="ja-JP" altLang="ja-JP" sz="1100" b="0" i="0" baseline="0">
              <a:solidFill>
                <a:schemeClr val="dk1"/>
              </a:solidFill>
              <a:effectLst/>
              <a:latin typeface="+mn-lt"/>
              <a:ea typeface="+mn-ea"/>
              <a:cs typeface="+mn-cs"/>
            </a:rPr>
            <a:t>　類似団体平均を下回っているが、事務用機器は償却期間を超えて使用しているため、機器更改等を計画的に行い大きな負担とならないよう努め、行政経営改革の推進等により一層の物件費の抑制を図る。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17</xdr:row>
      <xdr:rowOff>28702</xdr:rowOff>
    </xdr:to>
    <xdr:cxnSp macro="">
      <xdr:nvCxnSpPr>
        <xdr:cNvPr id="122" name="直線コネクタ 121"/>
        <xdr:cNvCxnSpPr/>
      </xdr:nvCxnSpPr>
      <xdr:spPr>
        <a:xfrm>
          <a:off x="15671800" y="2842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16</xdr:row>
      <xdr:rowOff>99568</xdr:rowOff>
    </xdr:to>
    <xdr:cxnSp macro="">
      <xdr:nvCxnSpPr>
        <xdr:cNvPr id="125" name="直線コネクタ 124"/>
        <xdr:cNvCxnSpPr/>
      </xdr:nvCxnSpPr>
      <xdr:spPr>
        <a:xfrm>
          <a:off x="14782800" y="2838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94996</xdr:rowOff>
    </xdr:to>
    <xdr:cxnSp macro="">
      <xdr:nvCxnSpPr>
        <xdr:cNvPr id="128" name="直線コネクタ 127"/>
        <xdr:cNvCxnSpPr/>
      </xdr:nvCxnSpPr>
      <xdr:spPr>
        <a:xfrm>
          <a:off x="13893800" y="27513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16</xdr:row>
      <xdr:rowOff>8128</xdr:rowOff>
    </xdr:to>
    <xdr:cxnSp macro="">
      <xdr:nvCxnSpPr>
        <xdr:cNvPr id="131" name="直線コネクタ 130"/>
        <xdr:cNvCxnSpPr/>
      </xdr:nvCxnSpPr>
      <xdr:spPr>
        <a:xfrm>
          <a:off x="13004800" y="2691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1" name="円/楕円 140"/>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121429</xdr:rowOff>
    </xdr:from>
    <xdr:ext cx="762000" cy="259045"/>
    <xdr:sp macro="" textlink="">
      <xdr:nvSpPr>
        <xdr:cNvPr id="142"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3" name="円/楕円 142"/>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4" name="テキスト ボックス 143"/>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44196</xdr:rowOff>
    </xdr:from>
    <xdr:to>
      <xdr:col>21</xdr:col>
      <xdr:colOff>412750</xdr:colOff>
      <xdr:row>16</xdr:row>
      <xdr:rowOff>145796</xdr:rowOff>
    </xdr:to>
    <xdr:sp macro="" textlink="">
      <xdr:nvSpPr>
        <xdr:cNvPr id="145" name="円/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7" name="円/楕円 146"/>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8" name="テキスト ボックス 147"/>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49" name="円/楕円 148"/>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0" name="テキスト ボックス 149"/>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・扶助費</a:t>
          </a:r>
          <a:endParaRPr lang="ja-JP" altLang="ja-JP" sz="1400">
            <a:effectLst/>
          </a:endParaRPr>
        </a:p>
        <a:p>
          <a:pPr rtl="0"/>
          <a:r>
            <a:rPr lang="ja-JP" altLang="ja-JP" sz="1100" baseline="0">
              <a:solidFill>
                <a:schemeClr val="dk1"/>
              </a:solidFill>
              <a:effectLst/>
              <a:latin typeface="+mn-lt"/>
              <a:ea typeface="+mn-ea"/>
              <a:cs typeface="+mn-cs"/>
            </a:rPr>
            <a:t> 　扶助費については類似団体とほぼ同じ数値を推移している。今後も住民サービス向上に努める。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82" name="直線コネクタ 181"/>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85" name="直線コネクタ 184"/>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127000</xdr:rowOff>
    </xdr:to>
    <xdr:cxnSp macro="">
      <xdr:nvCxnSpPr>
        <xdr:cNvPr id="188" name="直線コネクタ 187"/>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127000</xdr:rowOff>
    </xdr:to>
    <xdr:cxnSp macro="">
      <xdr:nvCxnSpPr>
        <xdr:cNvPr id="191" name="直線コネクタ 190"/>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1" name="円/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3" name="円/楕円 20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4" name="テキスト ボックス 20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5" name="円/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6" name="テキスト ボックス 20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7" name="円/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8" name="テキスト ボックス 20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9" name="円/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0" name="テキスト ボックス 20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a:t>
          </a:r>
          <a:endParaRPr lang="ja-JP" altLang="ja-JP" sz="1400">
            <a:effectLst/>
          </a:endParaRPr>
        </a:p>
        <a:p>
          <a:pPr rtl="0"/>
          <a:r>
            <a:rPr lang="ja-JP" altLang="ja-JP" sz="1100" b="0" i="0" baseline="0">
              <a:solidFill>
                <a:schemeClr val="dk1"/>
              </a:solidFill>
              <a:effectLst/>
              <a:latin typeface="+mn-lt"/>
              <a:ea typeface="+mn-ea"/>
              <a:cs typeface="+mn-cs"/>
            </a:rPr>
            <a:t>　その他に係る支出の大部分は他会計への繰出金が占め、各会計とも独立採算の原則に財政健全化を目指し運営しているが、経常収支比率が類似団体平均を上回っている。今後は下水道施設の建設、簡易水道施設の建設等繰出増加の要因が見込まれるので、更なる財政健全化に努め、普通会計をはじめ各会計の安定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24130</xdr:rowOff>
    </xdr:from>
    <xdr:to>
      <xdr:col>24</xdr:col>
      <xdr:colOff>31750</xdr:colOff>
      <xdr:row>58</xdr:row>
      <xdr:rowOff>121285</xdr:rowOff>
    </xdr:to>
    <xdr:cxnSp macro="">
      <xdr:nvCxnSpPr>
        <xdr:cNvPr id="238" name="直線コネクタ 237"/>
        <xdr:cNvCxnSpPr/>
      </xdr:nvCxnSpPr>
      <xdr:spPr>
        <a:xfrm>
          <a:off x="15671800" y="996823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18415</xdr:rowOff>
    </xdr:from>
    <xdr:to>
      <xdr:col>22</xdr:col>
      <xdr:colOff>565150</xdr:colOff>
      <xdr:row>58</xdr:row>
      <xdr:rowOff>24130</xdr:rowOff>
    </xdr:to>
    <xdr:cxnSp macro="">
      <xdr:nvCxnSpPr>
        <xdr:cNvPr id="241" name="直線コネクタ 240"/>
        <xdr:cNvCxnSpPr/>
      </xdr:nvCxnSpPr>
      <xdr:spPr>
        <a:xfrm>
          <a:off x="14782800" y="9962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xdr:rowOff>
    </xdr:from>
    <xdr:to>
      <xdr:col>21</xdr:col>
      <xdr:colOff>361950</xdr:colOff>
      <xdr:row>58</xdr:row>
      <xdr:rowOff>18415</xdr:rowOff>
    </xdr:to>
    <xdr:cxnSp macro="">
      <xdr:nvCxnSpPr>
        <xdr:cNvPr id="244" name="直線コネクタ 243"/>
        <xdr:cNvCxnSpPr/>
      </xdr:nvCxnSpPr>
      <xdr:spPr>
        <a:xfrm>
          <a:off x="13893800" y="9945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xdr:rowOff>
    </xdr:from>
    <xdr:to>
      <xdr:col>20</xdr:col>
      <xdr:colOff>158750</xdr:colOff>
      <xdr:row>58</xdr:row>
      <xdr:rowOff>35560</xdr:rowOff>
    </xdr:to>
    <xdr:cxnSp macro="">
      <xdr:nvCxnSpPr>
        <xdr:cNvPr id="247" name="直線コネクタ 246"/>
        <xdr:cNvCxnSpPr/>
      </xdr:nvCxnSpPr>
      <xdr:spPr>
        <a:xfrm flipV="1">
          <a:off x="13004800" y="9945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70485</xdr:rowOff>
    </xdr:from>
    <xdr:to>
      <xdr:col>24</xdr:col>
      <xdr:colOff>82550</xdr:colOff>
      <xdr:row>59</xdr:row>
      <xdr:rowOff>635</xdr:rowOff>
    </xdr:to>
    <xdr:sp macro="" textlink="">
      <xdr:nvSpPr>
        <xdr:cNvPr id="257" name="円/楕円 256"/>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42562</xdr:rowOff>
    </xdr:from>
    <xdr:ext cx="762000" cy="259045"/>
    <xdr:sp macro="" textlink="">
      <xdr:nvSpPr>
        <xdr:cNvPr id="258" name="その他該当値テキスト"/>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144780</xdr:rowOff>
    </xdr:from>
    <xdr:to>
      <xdr:col>22</xdr:col>
      <xdr:colOff>615950</xdr:colOff>
      <xdr:row>58</xdr:row>
      <xdr:rowOff>74930</xdr:rowOff>
    </xdr:to>
    <xdr:sp macro="" textlink="">
      <xdr:nvSpPr>
        <xdr:cNvPr id="259" name="円/楕円 258"/>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59707</xdr:rowOff>
    </xdr:from>
    <xdr:ext cx="736600" cy="259045"/>
    <xdr:sp macro="" textlink="">
      <xdr:nvSpPr>
        <xdr:cNvPr id="260" name="テキスト ボックス 259"/>
        <xdr:cNvSpPr txBox="1"/>
      </xdr:nvSpPr>
      <xdr:spPr>
        <a:xfrm>
          <a:off x="15290800" y="1000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139065</xdr:rowOff>
    </xdr:from>
    <xdr:to>
      <xdr:col>21</xdr:col>
      <xdr:colOff>412750</xdr:colOff>
      <xdr:row>58</xdr:row>
      <xdr:rowOff>69215</xdr:rowOff>
    </xdr:to>
    <xdr:sp macro="" textlink="">
      <xdr:nvSpPr>
        <xdr:cNvPr id="261" name="円/楕円 260"/>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53992</xdr:rowOff>
    </xdr:from>
    <xdr:ext cx="762000" cy="259045"/>
    <xdr:sp macro="" textlink="">
      <xdr:nvSpPr>
        <xdr:cNvPr id="262" name="テキスト ボックス 261"/>
        <xdr:cNvSpPr txBox="1"/>
      </xdr:nvSpPr>
      <xdr:spPr>
        <a:xfrm>
          <a:off x="14401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121920</xdr:rowOff>
    </xdr:from>
    <xdr:to>
      <xdr:col>20</xdr:col>
      <xdr:colOff>209550</xdr:colOff>
      <xdr:row>58</xdr:row>
      <xdr:rowOff>52070</xdr:rowOff>
    </xdr:to>
    <xdr:sp macro="" textlink="">
      <xdr:nvSpPr>
        <xdr:cNvPr id="263" name="円/楕円 262"/>
        <xdr:cNvSpPr/>
      </xdr:nvSpPr>
      <xdr:spPr>
        <a:xfrm>
          <a:off x="13843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36847</xdr:rowOff>
    </xdr:from>
    <xdr:ext cx="762000" cy="259045"/>
    <xdr:sp macro="" textlink="">
      <xdr:nvSpPr>
        <xdr:cNvPr id="264" name="テキスト ボックス 263"/>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65" name="円/楕円 264"/>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66" name="テキスト ボックス 265"/>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a:t>
          </a:r>
          <a:endParaRPr lang="ja-JP" altLang="ja-JP" sz="1400">
            <a:effectLst/>
          </a:endParaRPr>
        </a:p>
        <a:p>
          <a:pPr rtl="0"/>
          <a:r>
            <a:rPr lang="ja-JP" altLang="ja-JP" sz="1100" b="0" i="0" baseline="0">
              <a:solidFill>
                <a:schemeClr val="dk1"/>
              </a:solidFill>
              <a:effectLst/>
              <a:latin typeface="+mn-lt"/>
              <a:ea typeface="+mn-ea"/>
              <a:cs typeface="+mn-cs"/>
            </a:rPr>
            <a:t>　行政経営改革により各種補助金等の見直しを行い、適正支出に努めた結果、近年は類似団体の平均を下回っている。今後も行政経営改革の継続により適正支出に努めたい。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49276</xdr:rowOff>
    </xdr:to>
    <xdr:cxnSp macro="">
      <xdr:nvCxnSpPr>
        <xdr:cNvPr id="296" name="直線コネクタ 295"/>
        <xdr:cNvCxnSpPr/>
      </xdr:nvCxnSpPr>
      <xdr:spPr>
        <a:xfrm>
          <a:off x="15671800" y="61483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147574</xdr:rowOff>
    </xdr:to>
    <xdr:cxnSp macro="">
      <xdr:nvCxnSpPr>
        <xdr:cNvPr id="299" name="直線コネクタ 298"/>
        <xdr:cNvCxnSpPr/>
      </xdr:nvCxnSpPr>
      <xdr:spPr>
        <a:xfrm>
          <a:off x="14782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106426</xdr:rowOff>
    </xdr:to>
    <xdr:cxnSp macro="">
      <xdr:nvCxnSpPr>
        <xdr:cNvPr id="302" name="直線コネクタ 301"/>
        <xdr:cNvCxnSpPr/>
      </xdr:nvCxnSpPr>
      <xdr:spPr>
        <a:xfrm flipV="1">
          <a:off x="13893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05" name="直線コネクタ 304"/>
        <xdr:cNvCxnSpPr/>
      </xdr:nvCxnSpPr>
      <xdr:spPr>
        <a:xfrm>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15" name="円/楕円 314"/>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16"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17" name="円/楕円 316"/>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18" name="テキスト ボックス 317"/>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19" name="円/楕円 318"/>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0" name="テキスト ボックス 319"/>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1" name="円/楕円 320"/>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2" name="テキスト ボックス 321"/>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3" name="円/楕円 322"/>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24" name="テキスト ボックス 323"/>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a:t>
          </a:r>
          <a:endParaRPr lang="ja-JP" altLang="ja-JP" sz="1400">
            <a:effectLst/>
          </a:endParaRPr>
        </a:p>
        <a:p>
          <a:pPr rtl="0"/>
          <a:r>
            <a:rPr lang="ja-JP" altLang="ja-JP" sz="1100" b="0" i="0" baseline="0">
              <a:solidFill>
                <a:schemeClr val="dk1"/>
              </a:solidFill>
              <a:effectLst/>
              <a:latin typeface="+mn-lt"/>
              <a:ea typeface="+mn-ea"/>
              <a:cs typeface="+mn-cs"/>
            </a:rPr>
            <a:t>　類似団体平均を上回る数値で推移しているが、今後償還額の急激に増加しないよう事業計画の整理、縮小、効率執行により起債の新規発行の抑制に努める。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5080</xdr:rowOff>
    </xdr:to>
    <xdr:cxnSp macro="">
      <xdr:nvCxnSpPr>
        <xdr:cNvPr id="356" name="直線コネクタ 355"/>
        <xdr:cNvCxnSpPr/>
      </xdr:nvCxnSpPr>
      <xdr:spPr>
        <a:xfrm>
          <a:off x="3987800" y="13195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24130</xdr:rowOff>
    </xdr:to>
    <xdr:cxnSp macro="">
      <xdr:nvCxnSpPr>
        <xdr:cNvPr id="359" name="直線コネクタ 358"/>
        <xdr:cNvCxnSpPr/>
      </xdr:nvCxnSpPr>
      <xdr:spPr>
        <a:xfrm flipV="1">
          <a:off x="3098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78</xdr:row>
      <xdr:rowOff>12700</xdr:rowOff>
    </xdr:to>
    <xdr:cxnSp macro="">
      <xdr:nvCxnSpPr>
        <xdr:cNvPr id="362" name="直線コネクタ 361"/>
        <xdr:cNvCxnSpPr/>
      </xdr:nvCxnSpPr>
      <xdr:spPr>
        <a:xfrm flipV="1">
          <a:off x="2209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165100</xdr:rowOff>
    </xdr:to>
    <xdr:cxnSp macro="">
      <xdr:nvCxnSpPr>
        <xdr:cNvPr id="365" name="直線コネクタ 364"/>
        <xdr:cNvCxnSpPr/>
      </xdr:nvCxnSpPr>
      <xdr:spPr>
        <a:xfrm flipV="1">
          <a:off x="1320800" y="1338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75" name="円/楕円 374"/>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97807</xdr:rowOff>
    </xdr:from>
    <xdr:ext cx="762000" cy="259045"/>
    <xdr:sp macro="" textlink="">
      <xdr:nvSpPr>
        <xdr:cNvPr id="376"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77" name="円/楕円 376"/>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78" name="テキスト ボックス 377"/>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79" name="円/楕円 37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1" name="円/楕円 380"/>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82" name="テキスト ボックス 381"/>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3" name="円/楕円 382"/>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4" name="テキスト ボックス 383"/>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a:t>
          </a:r>
          <a:endParaRPr lang="ja-JP" altLang="ja-JP" sz="1400">
            <a:effectLst/>
          </a:endParaRPr>
        </a:p>
        <a:p>
          <a:pPr rtl="0"/>
          <a:r>
            <a:rPr lang="ja-JP" altLang="ja-JP" sz="1100" b="0" i="0" baseline="0">
              <a:solidFill>
                <a:schemeClr val="dk1"/>
              </a:solidFill>
              <a:effectLst/>
              <a:latin typeface="+mn-lt"/>
              <a:ea typeface="+mn-ea"/>
              <a:cs typeface="+mn-cs"/>
            </a:rPr>
            <a:t>　経常収支比率、公債費の支出及び比率が下がり、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から類似団体平均を上回っている。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今後も適正支出により、健全運営に努めたい。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77</xdr:row>
      <xdr:rowOff>99568</xdr:rowOff>
    </xdr:to>
    <xdr:cxnSp macro="">
      <xdr:nvCxnSpPr>
        <xdr:cNvPr id="415" name="直線コネクタ 414"/>
        <xdr:cNvCxnSpPr/>
      </xdr:nvCxnSpPr>
      <xdr:spPr>
        <a:xfrm>
          <a:off x="15671800" y="1314577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83565</xdr:rowOff>
    </xdr:from>
    <xdr:to>
      <xdr:col>22</xdr:col>
      <xdr:colOff>565150</xdr:colOff>
      <xdr:row>76</xdr:row>
      <xdr:rowOff>115570</xdr:rowOff>
    </xdr:to>
    <xdr:cxnSp macro="">
      <xdr:nvCxnSpPr>
        <xdr:cNvPr id="418" name="直線コネクタ 417"/>
        <xdr:cNvCxnSpPr/>
      </xdr:nvCxnSpPr>
      <xdr:spPr>
        <a:xfrm>
          <a:off x="14782800" y="1311376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56135</xdr:rowOff>
    </xdr:from>
    <xdr:to>
      <xdr:col>21</xdr:col>
      <xdr:colOff>361950</xdr:colOff>
      <xdr:row>76</xdr:row>
      <xdr:rowOff>83565</xdr:rowOff>
    </xdr:to>
    <xdr:cxnSp macro="">
      <xdr:nvCxnSpPr>
        <xdr:cNvPr id="421" name="直線コネクタ 420"/>
        <xdr:cNvCxnSpPr/>
      </xdr:nvCxnSpPr>
      <xdr:spPr>
        <a:xfrm>
          <a:off x="13893800" y="1308633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136144</xdr:rowOff>
    </xdr:from>
    <xdr:to>
      <xdr:col>20</xdr:col>
      <xdr:colOff>158750</xdr:colOff>
      <xdr:row>76</xdr:row>
      <xdr:rowOff>56135</xdr:rowOff>
    </xdr:to>
    <xdr:cxnSp macro="">
      <xdr:nvCxnSpPr>
        <xdr:cNvPr id="424" name="直線コネクタ 423"/>
        <xdr:cNvCxnSpPr/>
      </xdr:nvCxnSpPr>
      <xdr:spPr>
        <a:xfrm>
          <a:off x="13004800" y="1299489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48768</xdr:rowOff>
    </xdr:from>
    <xdr:to>
      <xdr:col>24</xdr:col>
      <xdr:colOff>82550</xdr:colOff>
      <xdr:row>77</xdr:row>
      <xdr:rowOff>150368</xdr:rowOff>
    </xdr:to>
    <xdr:sp macro="" textlink="">
      <xdr:nvSpPr>
        <xdr:cNvPr id="434" name="円/楕円 433"/>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20845</xdr:rowOff>
    </xdr:from>
    <xdr:ext cx="762000" cy="259045"/>
    <xdr:sp macro="" textlink="">
      <xdr:nvSpPr>
        <xdr:cNvPr id="435" name="公債費以外該当値テキスト"/>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36" name="円/楕円 435"/>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37" name="テキスト ボックス 436"/>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32765</xdr:rowOff>
    </xdr:from>
    <xdr:to>
      <xdr:col>21</xdr:col>
      <xdr:colOff>412750</xdr:colOff>
      <xdr:row>76</xdr:row>
      <xdr:rowOff>134365</xdr:rowOff>
    </xdr:to>
    <xdr:sp macro="" textlink="">
      <xdr:nvSpPr>
        <xdr:cNvPr id="438" name="円/楕円 437"/>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39" name="テキスト ボックス 438"/>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5335</xdr:rowOff>
    </xdr:from>
    <xdr:to>
      <xdr:col>20</xdr:col>
      <xdr:colOff>209550</xdr:colOff>
      <xdr:row>76</xdr:row>
      <xdr:rowOff>106935</xdr:rowOff>
    </xdr:to>
    <xdr:sp macro="" textlink="">
      <xdr:nvSpPr>
        <xdr:cNvPr id="440" name="円/楕円 439"/>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117111</xdr:rowOff>
    </xdr:from>
    <xdr:ext cx="762000" cy="259045"/>
    <xdr:sp macro="" textlink="">
      <xdr:nvSpPr>
        <xdr:cNvPr id="441" name="テキスト ボックス 440"/>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85344</xdr:rowOff>
    </xdr:from>
    <xdr:to>
      <xdr:col>19</xdr:col>
      <xdr:colOff>6350</xdr:colOff>
      <xdr:row>76</xdr:row>
      <xdr:rowOff>15494</xdr:rowOff>
    </xdr:to>
    <xdr:sp macro="" textlink="">
      <xdr:nvSpPr>
        <xdr:cNvPr id="442" name="円/楕円 441"/>
        <xdr:cNvSpPr/>
      </xdr:nvSpPr>
      <xdr:spPr>
        <a:xfrm>
          <a:off x="12954000" y="129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25671</xdr:rowOff>
    </xdr:from>
    <xdr:ext cx="762000" cy="259045"/>
    <xdr:sp macro="" textlink="">
      <xdr:nvSpPr>
        <xdr:cNvPr id="443" name="テキスト ボックス 442"/>
        <xdr:cNvSpPr txBox="1"/>
      </xdr:nvSpPr>
      <xdr:spPr>
        <a:xfrm>
          <a:off x="12623800" y="1271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奈良県天川村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80977</xdr:rowOff>
    </xdr:from>
    <xdr:to>
      <xdr:col>4</xdr:col>
      <xdr:colOff>1117600</xdr:colOff>
      <xdr:row>17</xdr:row>
      <xdr:rowOff>93874</xdr:rowOff>
    </xdr:to>
    <xdr:cxnSp macro="">
      <xdr:nvCxnSpPr>
        <xdr:cNvPr id="51" name="直線コネクタ 50"/>
        <xdr:cNvCxnSpPr/>
      </xdr:nvCxnSpPr>
      <xdr:spPr bwMode="auto">
        <a:xfrm flipV="1">
          <a:off x="5003800" y="3043252"/>
          <a:ext cx="6477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93874</xdr:rowOff>
    </xdr:from>
    <xdr:to>
      <xdr:col>4</xdr:col>
      <xdr:colOff>469900</xdr:colOff>
      <xdr:row>17</xdr:row>
      <xdr:rowOff>97384</xdr:rowOff>
    </xdr:to>
    <xdr:cxnSp macro="">
      <xdr:nvCxnSpPr>
        <xdr:cNvPr id="54" name="直線コネクタ 53"/>
        <xdr:cNvCxnSpPr/>
      </xdr:nvCxnSpPr>
      <xdr:spPr bwMode="auto">
        <a:xfrm flipV="1">
          <a:off x="4305300" y="3056149"/>
          <a:ext cx="698500" cy="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97384</xdr:rowOff>
    </xdr:from>
    <xdr:to>
      <xdr:col>3</xdr:col>
      <xdr:colOff>904875</xdr:colOff>
      <xdr:row>17</xdr:row>
      <xdr:rowOff>111353</xdr:rowOff>
    </xdr:to>
    <xdr:cxnSp macro="">
      <xdr:nvCxnSpPr>
        <xdr:cNvPr id="57" name="直線コネクタ 56"/>
        <xdr:cNvCxnSpPr/>
      </xdr:nvCxnSpPr>
      <xdr:spPr bwMode="auto">
        <a:xfrm flipV="1">
          <a:off x="3606800" y="3059659"/>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111353</xdr:rowOff>
    </xdr:from>
    <xdr:to>
      <xdr:col>3</xdr:col>
      <xdr:colOff>206375</xdr:colOff>
      <xdr:row>17</xdr:row>
      <xdr:rowOff>134638</xdr:rowOff>
    </xdr:to>
    <xdr:cxnSp macro="">
      <xdr:nvCxnSpPr>
        <xdr:cNvPr id="60" name="直線コネクタ 59"/>
        <xdr:cNvCxnSpPr/>
      </xdr:nvCxnSpPr>
      <xdr:spPr bwMode="auto">
        <a:xfrm flipV="1">
          <a:off x="2908300" y="3073628"/>
          <a:ext cx="698500" cy="2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30177</xdr:rowOff>
    </xdr:from>
    <xdr:to>
      <xdr:col>5</xdr:col>
      <xdr:colOff>34925</xdr:colOff>
      <xdr:row>17</xdr:row>
      <xdr:rowOff>131777</xdr:rowOff>
    </xdr:to>
    <xdr:sp macro="" textlink="">
      <xdr:nvSpPr>
        <xdr:cNvPr id="70" name="円/楕円 69"/>
        <xdr:cNvSpPr/>
      </xdr:nvSpPr>
      <xdr:spPr bwMode="auto">
        <a:xfrm>
          <a:off x="5600700" y="299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46704</xdr:rowOff>
    </xdr:from>
    <xdr:ext cx="762000" cy="259045"/>
    <xdr:sp macro="" textlink="">
      <xdr:nvSpPr>
        <xdr:cNvPr id="71" name="人口1人当たり決算額の推移該当値テキスト130"/>
        <xdr:cNvSpPr txBox="1"/>
      </xdr:nvSpPr>
      <xdr:spPr>
        <a:xfrm>
          <a:off x="5740400" y="283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347,352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43074</xdr:rowOff>
    </xdr:from>
    <xdr:to>
      <xdr:col>4</xdr:col>
      <xdr:colOff>520700</xdr:colOff>
      <xdr:row>17</xdr:row>
      <xdr:rowOff>144674</xdr:rowOff>
    </xdr:to>
    <xdr:sp macro="" textlink="">
      <xdr:nvSpPr>
        <xdr:cNvPr id="72" name="円/楕円 71"/>
        <xdr:cNvSpPr/>
      </xdr:nvSpPr>
      <xdr:spPr bwMode="auto">
        <a:xfrm>
          <a:off x="4953000" y="3005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154851</xdr:rowOff>
    </xdr:from>
    <xdr:ext cx="736600" cy="259045"/>
    <xdr:sp macro="" textlink="">
      <xdr:nvSpPr>
        <xdr:cNvPr id="73" name="テキスト ボックス 72"/>
        <xdr:cNvSpPr txBox="1"/>
      </xdr:nvSpPr>
      <xdr:spPr>
        <a:xfrm>
          <a:off x="4622800" y="277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46584</xdr:rowOff>
    </xdr:from>
    <xdr:to>
      <xdr:col>3</xdr:col>
      <xdr:colOff>955675</xdr:colOff>
      <xdr:row>17</xdr:row>
      <xdr:rowOff>148184</xdr:rowOff>
    </xdr:to>
    <xdr:sp macro="" textlink="">
      <xdr:nvSpPr>
        <xdr:cNvPr id="74" name="円/楕円 73"/>
        <xdr:cNvSpPr/>
      </xdr:nvSpPr>
      <xdr:spPr bwMode="auto">
        <a:xfrm>
          <a:off x="4254500" y="300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158361</xdr:rowOff>
    </xdr:from>
    <xdr:ext cx="762000" cy="259045"/>
    <xdr:sp macro="" textlink="">
      <xdr:nvSpPr>
        <xdr:cNvPr id="75" name="テキスト ボックス 74"/>
        <xdr:cNvSpPr txBox="1"/>
      </xdr:nvSpPr>
      <xdr:spPr>
        <a:xfrm>
          <a:off x="3924300" y="27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337,304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60553</xdr:rowOff>
    </xdr:from>
    <xdr:to>
      <xdr:col>3</xdr:col>
      <xdr:colOff>257175</xdr:colOff>
      <xdr:row>17</xdr:row>
      <xdr:rowOff>162153</xdr:rowOff>
    </xdr:to>
    <xdr:sp macro="" textlink="">
      <xdr:nvSpPr>
        <xdr:cNvPr id="76" name="円/楕円 75"/>
        <xdr:cNvSpPr/>
      </xdr:nvSpPr>
      <xdr:spPr bwMode="auto">
        <a:xfrm>
          <a:off x="3556000" y="302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880</xdr:rowOff>
    </xdr:from>
    <xdr:ext cx="762000" cy="259045"/>
    <xdr:sp macro="" textlink="">
      <xdr:nvSpPr>
        <xdr:cNvPr id="77" name="テキスト ボックス 76"/>
        <xdr:cNvSpPr txBox="1"/>
      </xdr:nvSpPr>
      <xdr:spPr>
        <a:xfrm>
          <a:off x="3225800" y="2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328,749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83838</xdr:rowOff>
    </xdr:from>
    <xdr:to>
      <xdr:col>2</xdr:col>
      <xdr:colOff>692150</xdr:colOff>
      <xdr:row>18</xdr:row>
      <xdr:rowOff>13988</xdr:rowOff>
    </xdr:to>
    <xdr:sp macro="" textlink="">
      <xdr:nvSpPr>
        <xdr:cNvPr id="78" name="円/楕円 77"/>
        <xdr:cNvSpPr/>
      </xdr:nvSpPr>
      <xdr:spPr bwMode="auto">
        <a:xfrm>
          <a:off x="2857500" y="304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24165</xdr:rowOff>
    </xdr:from>
    <xdr:ext cx="762000" cy="259045"/>
    <xdr:sp macro="" textlink="">
      <xdr:nvSpPr>
        <xdr:cNvPr id="79" name="テキスト ボックス 78"/>
        <xdr:cNvSpPr txBox="1"/>
      </xdr:nvSpPr>
      <xdr:spPr>
        <a:xfrm>
          <a:off x="2527300" y="281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88581</xdr:rowOff>
    </xdr:from>
    <xdr:to>
      <xdr:col>4</xdr:col>
      <xdr:colOff>1117600</xdr:colOff>
      <xdr:row>35</xdr:row>
      <xdr:rowOff>107002</xdr:rowOff>
    </xdr:to>
    <xdr:cxnSp macro="">
      <xdr:nvCxnSpPr>
        <xdr:cNvPr id="110" name="直線コネクタ 109"/>
        <xdr:cNvCxnSpPr/>
      </xdr:nvCxnSpPr>
      <xdr:spPr bwMode="auto">
        <a:xfrm flipV="1">
          <a:off x="5003800" y="6698931"/>
          <a:ext cx="647700" cy="1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96939</xdr:rowOff>
    </xdr:from>
    <xdr:to>
      <xdr:col>4</xdr:col>
      <xdr:colOff>469900</xdr:colOff>
      <xdr:row>35</xdr:row>
      <xdr:rowOff>107002</xdr:rowOff>
    </xdr:to>
    <xdr:cxnSp macro="">
      <xdr:nvCxnSpPr>
        <xdr:cNvPr id="113" name="直線コネクタ 112"/>
        <xdr:cNvCxnSpPr/>
      </xdr:nvCxnSpPr>
      <xdr:spPr bwMode="auto">
        <a:xfrm>
          <a:off x="4305300" y="6707289"/>
          <a:ext cx="698500" cy="1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96939</xdr:rowOff>
    </xdr:from>
    <xdr:to>
      <xdr:col>3</xdr:col>
      <xdr:colOff>904875</xdr:colOff>
      <xdr:row>35</xdr:row>
      <xdr:rowOff>100044</xdr:rowOff>
    </xdr:to>
    <xdr:cxnSp macro="">
      <xdr:nvCxnSpPr>
        <xdr:cNvPr id="116" name="直線コネクタ 115"/>
        <xdr:cNvCxnSpPr/>
      </xdr:nvCxnSpPr>
      <xdr:spPr bwMode="auto">
        <a:xfrm flipV="1">
          <a:off x="3606800" y="6707289"/>
          <a:ext cx="698500" cy="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38623</xdr:rowOff>
    </xdr:from>
    <xdr:to>
      <xdr:col>3</xdr:col>
      <xdr:colOff>206375</xdr:colOff>
      <xdr:row>35</xdr:row>
      <xdr:rowOff>100044</xdr:rowOff>
    </xdr:to>
    <xdr:cxnSp macro="">
      <xdr:nvCxnSpPr>
        <xdr:cNvPr id="119" name="直線コネクタ 118"/>
        <xdr:cNvCxnSpPr/>
      </xdr:nvCxnSpPr>
      <xdr:spPr bwMode="auto">
        <a:xfrm>
          <a:off x="2908300" y="6648973"/>
          <a:ext cx="698500" cy="6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37781</xdr:rowOff>
    </xdr:from>
    <xdr:to>
      <xdr:col>5</xdr:col>
      <xdr:colOff>34925</xdr:colOff>
      <xdr:row>35</xdr:row>
      <xdr:rowOff>139381</xdr:rowOff>
    </xdr:to>
    <xdr:sp macro="" textlink="">
      <xdr:nvSpPr>
        <xdr:cNvPr id="129" name="円/楕円 128"/>
        <xdr:cNvSpPr/>
      </xdr:nvSpPr>
      <xdr:spPr bwMode="auto">
        <a:xfrm>
          <a:off x="5600700" y="66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225758</xdr:rowOff>
    </xdr:from>
    <xdr:ext cx="762000" cy="259045"/>
    <xdr:sp macro="" textlink="">
      <xdr:nvSpPr>
        <xdr:cNvPr id="130" name="人口1人当たり決算額の推移該当値テキスト445"/>
        <xdr:cNvSpPr txBox="1"/>
      </xdr:nvSpPr>
      <xdr:spPr>
        <a:xfrm>
          <a:off x="5740400" y="649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56202</xdr:rowOff>
    </xdr:from>
    <xdr:to>
      <xdr:col>4</xdr:col>
      <xdr:colOff>520700</xdr:colOff>
      <xdr:row>35</xdr:row>
      <xdr:rowOff>157802</xdr:rowOff>
    </xdr:to>
    <xdr:sp macro="" textlink="">
      <xdr:nvSpPr>
        <xdr:cNvPr id="131" name="円/楕円 130"/>
        <xdr:cNvSpPr/>
      </xdr:nvSpPr>
      <xdr:spPr bwMode="auto">
        <a:xfrm>
          <a:off x="4953000" y="666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167979</xdr:rowOff>
    </xdr:from>
    <xdr:ext cx="736600" cy="259045"/>
    <xdr:sp macro="" textlink="">
      <xdr:nvSpPr>
        <xdr:cNvPr id="132" name="テキスト ボックス 131"/>
        <xdr:cNvSpPr txBox="1"/>
      </xdr:nvSpPr>
      <xdr:spPr>
        <a:xfrm>
          <a:off x="4622800" y="643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46139</xdr:rowOff>
    </xdr:from>
    <xdr:to>
      <xdr:col>3</xdr:col>
      <xdr:colOff>955675</xdr:colOff>
      <xdr:row>35</xdr:row>
      <xdr:rowOff>147739</xdr:rowOff>
    </xdr:to>
    <xdr:sp macro="" textlink="">
      <xdr:nvSpPr>
        <xdr:cNvPr id="133" name="円/楕円 132"/>
        <xdr:cNvSpPr/>
      </xdr:nvSpPr>
      <xdr:spPr bwMode="auto">
        <a:xfrm>
          <a:off x="4254500" y="6656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157916</xdr:rowOff>
    </xdr:from>
    <xdr:ext cx="762000" cy="259045"/>
    <xdr:sp macro="" textlink="">
      <xdr:nvSpPr>
        <xdr:cNvPr id="134" name="テキスト ボックス 133"/>
        <xdr:cNvSpPr txBox="1"/>
      </xdr:nvSpPr>
      <xdr:spPr>
        <a:xfrm>
          <a:off x="3924300" y="642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49244</xdr:rowOff>
    </xdr:from>
    <xdr:to>
      <xdr:col>3</xdr:col>
      <xdr:colOff>257175</xdr:colOff>
      <xdr:row>35</xdr:row>
      <xdr:rowOff>150844</xdr:rowOff>
    </xdr:to>
    <xdr:sp macro="" textlink="">
      <xdr:nvSpPr>
        <xdr:cNvPr id="135" name="円/楕円 134"/>
        <xdr:cNvSpPr/>
      </xdr:nvSpPr>
      <xdr:spPr bwMode="auto">
        <a:xfrm>
          <a:off x="3556000" y="66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161021</xdr:rowOff>
    </xdr:from>
    <xdr:ext cx="762000" cy="259045"/>
    <xdr:sp macro="" textlink="">
      <xdr:nvSpPr>
        <xdr:cNvPr id="136" name="テキスト ボックス 135"/>
        <xdr:cNvSpPr txBox="1"/>
      </xdr:nvSpPr>
      <xdr:spPr>
        <a:xfrm>
          <a:off x="3225800" y="64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330723</xdr:rowOff>
    </xdr:from>
    <xdr:to>
      <xdr:col>2</xdr:col>
      <xdr:colOff>692150</xdr:colOff>
      <xdr:row>35</xdr:row>
      <xdr:rowOff>89423</xdr:rowOff>
    </xdr:to>
    <xdr:sp macro="" textlink="">
      <xdr:nvSpPr>
        <xdr:cNvPr id="137" name="円/楕円 136"/>
        <xdr:cNvSpPr/>
      </xdr:nvSpPr>
      <xdr:spPr bwMode="auto">
        <a:xfrm>
          <a:off x="2857500" y="659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99600</xdr:rowOff>
    </xdr:from>
    <xdr:ext cx="762000" cy="259045"/>
    <xdr:sp macro="" textlink="">
      <xdr:nvSpPr>
        <xdr:cNvPr id="138" name="テキスト ボックス 137"/>
        <xdr:cNvSpPr txBox="1"/>
      </xdr:nvSpPr>
      <xdr:spPr>
        <a:xfrm>
          <a:off x="2527300" y="636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近年標準財政規模は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億円で推移している。</a:t>
          </a:r>
          <a:endParaRPr lang="ja-JP" altLang="ja-JP" sz="1400">
            <a:effectLst/>
          </a:endParaRPr>
        </a:p>
        <a:p>
          <a:pPr rtl="0"/>
          <a:r>
            <a:rPr lang="ja-JP" altLang="ja-JP" sz="1100" b="0" i="0" baseline="0">
              <a:solidFill>
                <a:schemeClr val="dk1"/>
              </a:solidFill>
              <a:effectLst/>
              <a:latin typeface="+mn-lt"/>
              <a:ea typeface="+mn-ea"/>
              <a:cs typeface="+mn-cs"/>
            </a:rPr>
            <a:t>財政調整基金の積立ては平成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年度から毎年行えている。今後も適正に基金積立を行い健全財政に努める。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連結実質赤字比率に係る各会計の構成は、公営企業については建設事業実施による会計負担が有るか否か、公営事業については拠出金等（概算金、精算金）の増減が大きく影響している。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実質公債費比率の分子構造については、一般会計の元利償還金が全体の</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に減少している。</a:t>
          </a:r>
          <a:endParaRPr lang="ja-JP" altLang="ja-JP" sz="1400">
            <a:effectLst/>
          </a:endParaRPr>
        </a:p>
        <a:p>
          <a:pPr rtl="0"/>
          <a:r>
            <a:rPr lang="ja-JP" altLang="ja-JP" sz="1100" b="0" i="0" baseline="0">
              <a:solidFill>
                <a:schemeClr val="dk1"/>
              </a:solidFill>
              <a:effectLst/>
              <a:latin typeface="+mn-lt"/>
              <a:ea typeface="+mn-ea"/>
              <a:cs typeface="+mn-cs"/>
            </a:rPr>
            <a:t>　公営企業や組合の割合も微増しているが、全体額の低下によりその額はほぼ同額を推移している。</a:t>
          </a:r>
          <a:endParaRPr lang="ja-JP" altLang="ja-JP" sz="1400">
            <a:effectLst/>
          </a:endParaRPr>
        </a:p>
        <a:p>
          <a:pPr rtl="0"/>
          <a:r>
            <a:rPr lang="ja-JP" altLang="ja-JP" sz="1100" b="0" i="0" baseline="0">
              <a:solidFill>
                <a:schemeClr val="dk1"/>
              </a:solidFill>
              <a:effectLst/>
              <a:latin typeface="+mn-lt"/>
              <a:ea typeface="+mn-ea"/>
              <a:cs typeface="+mn-cs"/>
            </a:rPr>
            <a:t>　今後も起債発行を精査し後年度負担にならないよう努める。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将来負担比率の分子構造は、一般会計等に係る地方債の現在高が大きく影響している。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今後は起債発行を精査し後年度負担にならないよう努めるとともに、充当可能財源として基金積立し健全財政運営に努める。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2697134</v>
      </c>
      <c r="BO4" s="349"/>
      <c r="BP4" s="349"/>
      <c r="BQ4" s="349"/>
      <c r="BR4" s="349"/>
      <c r="BS4" s="349"/>
      <c r="BT4" s="349"/>
      <c r="BU4" s="350"/>
      <c r="BV4" s="348">
        <v>2718663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24.1</v>
      </c>
      <c r="CU4" s="355"/>
      <c r="CV4" s="355"/>
      <c r="CW4" s="355"/>
      <c r="CX4" s="355"/>
      <c r="CY4" s="355"/>
      <c r="CZ4" s="355"/>
      <c r="DA4" s="356"/>
      <c r="DB4" s="354">
        <v>19.8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2340203</v>
      </c>
      <c r="BO5" s="417"/>
      <c r="BP5" s="417"/>
      <c r="BQ5" s="417"/>
      <c r="BR5" s="417"/>
      <c r="BS5" s="417"/>
      <c r="BT5" s="417"/>
      <c r="BU5" s="418"/>
      <c r="BV5" s="416">
        <v>2410975</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89.6</v>
      </c>
      <c r="CU5" s="383"/>
      <c r="CV5" s="383"/>
      <c r="CW5" s="383"/>
      <c r="CX5" s="383"/>
      <c r="CY5" s="383"/>
      <c r="CZ5" s="383"/>
      <c r="DA5" s="384"/>
      <c r="DB5" s="382">
        <v>82.5</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356931</v>
      </c>
      <c r="BO6" s="417"/>
      <c r="BP6" s="417"/>
      <c r="BQ6" s="417"/>
      <c r="BR6" s="417"/>
      <c r="BS6" s="417"/>
      <c r="BT6" s="417"/>
      <c r="BU6" s="418"/>
      <c r="BV6" s="416">
        <v>307688</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94.1</v>
      </c>
      <c r="CU6" s="423"/>
      <c r="CV6" s="423"/>
      <c r="CW6" s="423"/>
      <c r="CX6" s="423"/>
      <c r="CY6" s="423"/>
      <c r="CZ6" s="423"/>
      <c r="DA6" s="424"/>
      <c r="DB6" s="422">
        <v>86.8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11076</v>
      </c>
      <c r="BO7" s="417"/>
      <c r="BP7" s="417"/>
      <c r="BQ7" s="417"/>
      <c r="BR7" s="417"/>
      <c r="BS7" s="417"/>
      <c r="BT7" s="417"/>
      <c r="BU7" s="418"/>
      <c r="BV7" s="416">
        <v>9155</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1436871</v>
      </c>
      <c r="CU7" s="417"/>
      <c r="CV7" s="417"/>
      <c r="CW7" s="417"/>
      <c r="CX7" s="417"/>
      <c r="CY7" s="417"/>
      <c r="CZ7" s="417"/>
      <c r="DA7" s="418"/>
      <c r="DB7" s="416">
        <v>1506706</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345855</v>
      </c>
      <c r="BO8" s="417"/>
      <c r="BP8" s="417"/>
      <c r="BQ8" s="417"/>
      <c r="BR8" s="417"/>
      <c r="BS8" s="417"/>
      <c r="BT8" s="417"/>
      <c r="BU8" s="418"/>
      <c r="BV8" s="416">
        <v>298533</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1572</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47322</v>
      </c>
      <c r="BO9" s="417"/>
      <c r="BP9" s="417"/>
      <c r="BQ9" s="417"/>
      <c r="BR9" s="417"/>
      <c r="BS9" s="417"/>
      <c r="BT9" s="417"/>
      <c r="BU9" s="418"/>
      <c r="BV9" s="416">
        <v>46088</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13.6</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09"/>
      <c r="N10" s="409"/>
      <c r="O10" s="409"/>
      <c r="P10" s="409"/>
      <c r="Q10" s="410"/>
      <c r="R10" s="436">
        <v>1800</v>
      </c>
      <c r="S10" s="437"/>
      <c r="T10" s="437"/>
      <c r="U10" s="437"/>
      <c r="V10" s="438"/>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v>31455</v>
      </c>
      <c r="BO10" s="417"/>
      <c r="BP10" s="417"/>
      <c r="BQ10" s="417"/>
      <c r="BR10" s="417"/>
      <c r="BS10" s="417"/>
      <c r="BT10" s="417"/>
      <c r="BU10" s="418"/>
      <c r="BV10" s="416">
        <v>150711</v>
      </c>
      <c r="BW10" s="417"/>
      <c r="BX10" s="417"/>
      <c r="BY10" s="417"/>
      <c r="BZ10" s="417"/>
      <c r="CA10" s="417"/>
      <c r="CB10" s="417"/>
      <c r="CC10" s="41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08" t="s">
        <v>110</v>
      </c>
      <c r="AN11" s="409"/>
      <c r="AO11" s="409"/>
      <c r="AP11" s="409"/>
      <c r="AQ11" s="409"/>
      <c r="AR11" s="409"/>
      <c r="AS11" s="409"/>
      <c r="AT11" s="410"/>
      <c r="AU11" s="411" t="s">
        <v>78</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1570</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1568</v>
      </c>
      <c r="S13" s="467"/>
      <c r="T13" s="467"/>
      <c r="U13" s="467"/>
      <c r="V13" s="468"/>
      <c r="W13" s="395" t="s">
        <v>124</v>
      </c>
      <c r="X13" s="396"/>
      <c r="Y13" s="396"/>
      <c r="Z13" s="396"/>
      <c r="AA13" s="396"/>
      <c r="AB13" s="386"/>
      <c r="AC13" s="436">
        <v>57</v>
      </c>
      <c r="AD13" s="437"/>
      <c r="AE13" s="437"/>
      <c r="AF13" s="437"/>
      <c r="AG13" s="476"/>
      <c r="AH13" s="436">
        <v>66</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78777</v>
      </c>
      <c r="BO13" s="417"/>
      <c r="BP13" s="417"/>
      <c r="BQ13" s="417"/>
      <c r="BR13" s="417"/>
      <c r="BS13" s="417"/>
      <c r="BT13" s="417"/>
      <c r="BU13" s="418"/>
      <c r="BV13" s="416">
        <v>196799</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9</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1615</v>
      </c>
      <c r="S14" s="467"/>
      <c r="T14" s="467"/>
      <c r="U14" s="467"/>
      <c r="V14" s="468"/>
      <c r="W14" s="375"/>
      <c r="X14" s="376"/>
      <c r="Y14" s="376"/>
      <c r="Z14" s="376"/>
      <c r="AA14" s="376"/>
      <c r="AB14" s="365"/>
      <c r="AC14" s="469">
        <v>7.9</v>
      </c>
      <c r="AD14" s="470"/>
      <c r="AE14" s="470"/>
      <c r="AF14" s="470"/>
      <c r="AG14" s="471"/>
      <c r="AH14" s="469">
        <v>8.4</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v>33.5</v>
      </c>
      <c r="CU14" s="481"/>
      <c r="CV14" s="481"/>
      <c r="CW14" s="481"/>
      <c r="CX14" s="481"/>
      <c r="CY14" s="481"/>
      <c r="CZ14" s="481"/>
      <c r="DA14" s="482"/>
      <c r="DB14" s="480">
        <v>28.6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1613</v>
      </c>
      <c r="S15" s="467"/>
      <c r="T15" s="467"/>
      <c r="U15" s="467"/>
      <c r="V15" s="468"/>
      <c r="W15" s="395" t="s">
        <v>131</v>
      </c>
      <c r="X15" s="396"/>
      <c r="Y15" s="396"/>
      <c r="Z15" s="396"/>
      <c r="AA15" s="396"/>
      <c r="AB15" s="386"/>
      <c r="AC15" s="436">
        <v>109</v>
      </c>
      <c r="AD15" s="437"/>
      <c r="AE15" s="437"/>
      <c r="AF15" s="437"/>
      <c r="AG15" s="476"/>
      <c r="AH15" s="436">
        <v>141</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157348</v>
      </c>
      <c r="BO15" s="349"/>
      <c r="BP15" s="349"/>
      <c r="BQ15" s="349"/>
      <c r="BR15" s="349"/>
      <c r="BS15" s="349"/>
      <c r="BT15" s="349"/>
      <c r="BU15" s="350"/>
      <c r="BV15" s="348">
        <v>159337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15.1</v>
      </c>
      <c r="AD16" s="470"/>
      <c r="AE16" s="470"/>
      <c r="AF16" s="470"/>
      <c r="AG16" s="471"/>
      <c r="AH16" s="469">
        <v>17.8</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1322153</v>
      </c>
      <c r="BO16" s="417"/>
      <c r="BP16" s="417"/>
      <c r="BQ16" s="417"/>
      <c r="BR16" s="417"/>
      <c r="BS16" s="417"/>
      <c r="BT16" s="417"/>
      <c r="BU16" s="418"/>
      <c r="BV16" s="416">
        <v>1385396</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135</v>
      </c>
      <c r="S17" s="489"/>
      <c r="T17" s="489"/>
      <c r="U17" s="489"/>
      <c r="V17" s="490"/>
      <c r="W17" s="395" t="s">
        <v>138</v>
      </c>
      <c r="X17" s="396"/>
      <c r="Y17" s="396"/>
      <c r="Z17" s="396"/>
      <c r="AA17" s="396"/>
      <c r="AB17" s="386"/>
      <c r="AC17" s="436">
        <v>556</v>
      </c>
      <c r="AD17" s="437"/>
      <c r="AE17" s="437"/>
      <c r="AF17" s="437"/>
      <c r="AG17" s="476"/>
      <c r="AH17" s="436">
        <v>583</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201931</v>
      </c>
      <c r="BO17" s="417"/>
      <c r="BP17" s="417"/>
      <c r="BQ17" s="417"/>
      <c r="BR17" s="417"/>
      <c r="BS17" s="417"/>
      <c r="BT17" s="417"/>
      <c r="BU17" s="418"/>
      <c r="BV17" s="416">
        <v>203196</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175.66</v>
      </c>
      <c r="M18" s="498"/>
      <c r="N18" s="498"/>
      <c r="O18" s="498"/>
      <c r="P18" s="498"/>
      <c r="Q18" s="498"/>
      <c r="R18" s="499"/>
      <c r="S18" s="499"/>
      <c r="T18" s="499"/>
      <c r="U18" s="499"/>
      <c r="V18" s="500"/>
      <c r="W18" s="397"/>
      <c r="X18" s="398"/>
      <c r="Y18" s="398"/>
      <c r="Z18" s="398"/>
      <c r="AA18" s="398"/>
      <c r="AB18" s="389"/>
      <c r="AC18" s="501">
        <v>77</v>
      </c>
      <c r="AD18" s="502"/>
      <c r="AE18" s="502"/>
      <c r="AF18" s="502"/>
      <c r="AG18" s="503"/>
      <c r="AH18" s="501">
        <v>73.8</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1294290</v>
      </c>
      <c r="BO18" s="417"/>
      <c r="BP18" s="417"/>
      <c r="BQ18" s="417"/>
      <c r="BR18" s="417"/>
      <c r="BS18" s="417"/>
      <c r="BT18" s="417"/>
      <c r="BU18" s="418"/>
      <c r="BV18" s="416">
        <v>1253775</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1947410</v>
      </c>
      <c r="BO19" s="417"/>
      <c r="BP19" s="417"/>
      <c r="BQ19" s="417"/>
      <c r="BR19" s="417"/>
      <c r="BS19" s="417"/>
      <c r="BT19" s="417"/>
      <c r="BU19" s="418"/>
      <c r="BV19" s="416">
        <v>2038327</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711</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5" t="s">
        <v>150</v>
      </c>
      <c r="AI22" s="396"/>
      <c r="AJ22" s="396"/>
      <c r="AK22" s="396"/>
      <c r="AL22" s="386"/>
      <c r="AM22" s="535" t="s">
        <v>151</v>
      </c>
      <c r="AN22" s="536"/>
      <c r="AO22" s="536"/>
      <c r="AP22" s="536"/>
      <c r="AQ22" s="536"/>
      <c r="AR22" s="537"/>
      <c r="AS22" s="524" t="s">
        <v>148</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152</v>
      </c>
      <c r="AZ23" s="346"/>
      <c r="BA23" s="346"/>
      <c r="BB23" s="346"/>
      <c r="BC23" s="346"/>
      <c r="BD23" s="346"/>
      <c r="BE23" s="346"/>
      <c r="BF23" s="346"/>
      <c r="BG23" s="346"/>
      <c r="BH23" s="346"/>
      <c r="BI23" s="346"/>
      <c r="BJ23" s="346"/>
      <c r="BK23" s="346"/>
      <c r="BL23" s="346"/>
      <c r="BM23" s="347"/>
      <c r="BN23" s="416">
        <v>2555707</v>
      </c>
      <c r="BO23" s="417"/>
      <c r="BP23" s="417"/>
      <c r="BQ23" s="417"/>
      <c r="BR23" s="417"/>
      <c r="BS23" s="417"/>
      <c r="BT23" s="417"/>
      <c r="BU23" s="418"/>
      <c r="BV23" s="416">
        <v>2443457</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6500</v>
      </c>
      <c r="R24" s="437"/>
      <c r="S24" s="437"/>
      <c r="T24" s="437"/>
      <c r="U24" s="437"/>
      <c r="V24" s="476"/>
      <c r="W24" s="531"/>
      <c r="X24" s="519"/>
      <c r="Y24" s="520"/>
      <c r="Z24" s="435" t="s">
        <v>154</v>
      </c>
      <c r="AA24" s="409"/>
      <c r="AB24" s="409"/>
      <c r="AC24" s="409"/>
      <c r="AD24" s="409"/>
      <c r="AE24" s="409"/>
      <c r="AF24" s="409"/>
      <c r="AG24" s="410"/>
      <c r="AH24" s="436">
        <v>50</v>
      </c>
      <c r="AI24" s="437"/>
      <c r="AJ24" s="437"/>
      <c r="AK24" s="437"/>
      <c r="AL24" s="476"/>
      <c r="AM24" s="436">
        <v>137100</v>
      </c>
      <c r="AN24" s="437"/>
      <c r="AO24" s="437"/>
      <c r="AP24" s="437"/>
      <c r="AQ24" s="437"/>
      <c r="AR24" s="476"/>
      <c r="AS24" s="436">
        <v>2742</v>
      </c>
      <c r="AT24" s="437"/>
      <c r="AU24" s="437"/>
      <c r="AV24" s="437"/>
      <c r="AW24" s="437"/>
      <c r="AX24" s="438"/>
      <c r="AY24" s="543" t="s">
        <v>155</v>
      </c>
      <c r="AZ24" s="544"/>
      <c r="BA24" s="544"/>
      <c r="BB24" s="544"/>
      <c r="BC24" s="544"/>
      <c r="BD24" s="544"/>
      <c r="BE24" s="544"/>
      <c r="BF24" s="544"/>
      <c r="BG24" s="544"/>
      <c r="BH24" s="544"/>
      <c r="BI24" s="544"/>
      <c r="BJ24" s="544"/>
      <c r="BK24" s="544"/>
      <c r="BL24" s="544"/>
      <c r="BM24" s="545"/>
      <c r="BN24" s="416">
        <v>2244645</v>
      </c>
      <c r="BO24" s="417"/>
      <c r="BP24" s="417"/>
      <c r="BQ24" s="417"/>
      <c r="BR24" s="417"/>
      <c r="BS24" s="417"/>
      <c r="BT24" s="417"/>
      <c r="BU24" s="418"/>
      <c r="BV24" s="416">
        <v>2107611</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1</v>
      </c>
      <c r="M25" s="437"/>
      <c r="N25" s="437"/>
      <c r="O25" s="437"/>
      <c r="P25" s="476"/>
      <c r="Q25" s="436">
        <v>5700</v>
      </c>
      <c r="R25" s="437"/>
      <c r="S25" s="437"/>
      <c r="T25" s="437"/>
      <c r="U25" s="437"/>
      <c r="V25" s="476"/>
      <c r="W25" s="531"/>
      <c r="X25" s="519"/>
      <c r="Y25" s="520"/>
      <c r="Z25" s="435" t="s">
        <v>157</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302169</v>
      </c>
      <c r="BO25" s="349"/>
      <c r="BP25" s="349"/>
      <c r="BQ25" s="349"/>
      <c r="BR25" s="349"/>
      <c r="BS25" s="349"/>
      <c r="BT25" s="349"/>
      <c r="BU25" s="350"/>
      <c r="BV25" s="348">
        <v>219897</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5000</v>
      </c>
      <c r="R26" s="437"/>
      <c r="S26" s="437"/>
      <c r="T26" s="437"/>
      <c r="U26" s="437"/>
      <c r="V26" s="476"/>
      <c r="W26" s="531"/>
      <c r="X26" s="519"/>
      <c r="Y26" s="520"/>
      <c r="Z26" s="435" t="s">
        <v>160</v>
      </c>
      <c r="AA26" s="549"/>
      <c r="AB26" s="549"/>
      <c r="AC26" s="549"/>
      <c r="AD26" s="549"/>
      <c r="AE26" s="549"/>
      <c r="AF26" s="549"/>
      <c r="AG26" s="550"/>
      <c r="AH26" s="436">
        <v>9</v>
      </c>
      <c r="AI26" s="437"/>
      <c r="AJ26" s="437"/>
      <c r="AK26" s="437"/>
      <c r="AL26" s="476"/>
      <c r="AM26" s="436">
        <v>21474</v>
      </c>
      <c r="AN26" s="437"/>
      <c r="AO26" s="437"/>
      <c r="AP26" s="437"/>
      <c r="AQ26" s="437"/>
      <c r="AR26" s="476"/>
      <c r="AS26" s="436">
        <v>2386</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09"/>
      <c r="G27" s="409"/>
      <c r="H27" s="409"/>
      <c r="I27" s="409"/>
      <c r="J27" s="409"/>
      <c r="K27" s="410"/>
      <c r="L27" s="436">
        <v>1</v>
      </c>
      <c r="M27" s="437"/>
      <c r="N27" s="437"/>
      <c r="O27" s="437"/>
      <c r="P27" s="476"/>
      <c r="Q27" s="436">
        <v>2450</v>
      </c>
      <c r="R27" s="437"/>
      <c r="S27" s="437"/>
      <c r="T27" s="437"/>
      <c r="U27" s="437"/>
      <c r="V27" s="476"/>
      <c r="W27" s="531"/>
      <c r="X27" s="519"/>
      <c r="Y27" s="520"/>
      <c r="Z27" s="435" t="s">
        <v>163</v>
      </c>
      <c r="AA27" s="409"/>
      <c r="AB27" s="409"/>
      <c r="AC27" s="409"/>
      <c r="AD27" s="409"/>
      <c r="AE27" s="409"/>
      <c r="AF27" s="409"/>
      <c r="AG27" s="410"/>
      <c r="AH27" s="436">
        <v>4</v>
      </c>
      <c r="AI27" s="437"/>
      <c r="AJ27" s="437"/>
      <c r="AK27" s="437"/>
      <c r="AL27" s="476"/>
      <c r="AM27" s="436">
        <v>13588</v>
      </c>
      <c r="AN27" s="437"/>
      <c r="AO27" s="437"/>
      <c r="AP27" s="437"/>
      <c r="AQ27" s="437"/>
      <c r="AR27" s="476"/>
      <c r="AS27" s="436">
        <v>3397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6">
        <v>147777</v>
      </c>
      <c r="BO27" s="547"/>
      <c r="BP27" s="547"/>
      <c r="BQ27" s="547"/>
      <c r="BR27" s="547"/>
      <c r="BS27" s="547"/>
      <c r="BT27" s="547"/>
      <c r="BU27" s="548"/>
      <c r="BV27" s="546">
        <v>147499</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09"/>
      <c r="G28" s="409"/>
      <c r="H28" s="409"/>
      <c r="I28" s="409"/>
      <c r="J28" s="409"/>
      <c r="K28" s="410"/>
      <c r="L28" s="436">
        <v>1</v>
      </c>
      <c r="M28" s="437"/>
      <c r="N28" s="437"/>
      <c r="O28" s="437"/>
      <c r="P28" s="476"/>
      <c r="Q28" s="436">
        <v>1950</v>
      </c>
      <c r="R28" s="437"/>
      <c r="S28" s="437"/>
      <c r="T28" s="437"/>
      <c r="U28" s="437"/>
      <c r="V28" s="476"/>
      <c r="W28" s="531"/>
      <c r="X28" s="519"/>
      <c r="Y28" s="520"/>
      <c r="Z28" s="435" t="s">
        <v>166</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832940</v>
      </c>
      <c r="BO28" s="349"/>
      <c r="BP28" s="349"/>
      <c r="BQ28" s="349"/>
      <c r="BR28" s="349"/>
      <c r="BS28" s="349"/>
      <c r="BT28" s="349"/>
      <c r="BU28" s="350"/>
      <c r="BV28" s="348">
        <v>801485</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6</v>
      </c>
      <c r="M29" s="437"/>
      <c r="N29" s="437"/>
      <c r="O29" s="437"/>
      <c r="P29" s="476"/>
      <c r="Q29" s="436">
        <v>1850</v>
      </c>
      <c r="R29" s="437"/>
      <c r="S29" s="437"/>
      <c r="T29" s="437"/>
      <c r="U29" s="437"/>
      <c r="V29" s="476"/>
      <c r="W29" s="532"/>
      <c r="X29" s="533"/>
      <c r="Y29" s="534"/>
      <c r="Z29" s="435" t="s">
        <v>170</v>
      </c>
      <c r="AA29" s="409"/>
      <c r="AB29" s="409"/>
      <c r="AC29" s="409"/>
      <c r="AD29" s="409"/>
      <c r="AE29" s="409"/>
      <c r="AF29" s="409"/>
      <c r="AG29" s="410"/>
      <c r="AH29" s="436">
        <v>54</v>
      </c>
      <c r="AI29" s="437"/>
      <c r="AJ29" s="437"/>
      <c r="AK29" s="437"/>
      <c r="AL29" s="476"/>
      <c r="AM29" s="436">
        <v>150688</v>
      </c>
      <c r="AN29" s="437"/>
      <c r="AO29" s="437"/>
      <c r="AP29" s="437"/>
      <c r="AQ29" s="437"/>
      <c r="AR29" s="476"/>
      <c r="AS29" s="436">
        <v>2791</v>
      </c>
      <c r="AT29" s="437"/>
      <c r="AU29" s="437"/>
      <c r="AV29" s="437"/>
      <c r="AW29" s="437"/>
      <c r="AX29" s="438"/>
      <c r="AY29" s="560"/>
      <c r="AZ29" s="561"/>
      <c r="BA29" s="561"/>
      <c r="BB29" s="562"/>
      <c r="BC29" s="413" t="s">
        <v>171</v>
      </c>
      <c r="BD29" s="414"/>
      <c r="BE29" s="414"/>
      <c r="BF29" s="414"/>
      <c r="BG29" s="414"/>
      <c r="BH29" s="414"/>
      <c r="BI29" s="414"/>
      <c r="BJ29" s="414"/>
      <c r="BK29" s="414"/>
      <c r="BL29" s="414"/>
      <c r="BM29" s="415"/>
      <c r="BN29" s="416">
        <v>35013</v>
      </c>
      <c r="BO29" s="417"/>
      <c r="BP29" s="417"/>
      <c r="BQ29" s="417"/>
      <c r="BR29" s="417"/>
      <c r="BS29" s="417"/>
      <c r="BT29" s="417"/>
      <c r="BU29" s="418"/>
      <c r="BV29" s="416">
        <v>34935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172</v>
      </c>
      <c r="X30" s="555"/>
      <c r="Y30" s="555"/>
      <c r="Z30" s="555"/>
      <c r="AA30" s="555"/>
      <c r="AB30" s="555"/>
      <c r="AC30" s="555"/>
      <c r="AD30" s="555"/>
      <c r="AE30" s="555"/>
      <c r="AF30" s="555"/>
      <c r="AG30" s="556"/>
      <c r="AH30" s="501">
        <v>87.8</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173</v>
      </c>
      <c r="BD30" s="544"/>
      <c r="BE30" s="544"/>
      <c r="BF30" s="544"/>
      <c r="BG30" s="544"/>
      <c r="BH30" s="544"/>
      <c r="BI30" s="544"/>
      <c r="BJ30" s="544"/>
      <c r="BK30" s="544"/>
      <c r="BL30" s="544"/>
      <c r="BM30" s="545"/>
      <c r="BN30" s="546">
        <v>255705</v>
      </c>
      <c r="BO30" s="547"/>
      <c r="BP30" s="547"/>
      <c r="BQ30" s="547"/>
      <c r="BR30" s="547"/>
      <c r="BS30" s="547"/>
      <c r="BT30" s="547"/>
      <c r="BU30" s="548"/>
      <c r="BV30" s="546">
        <v>261211</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洞川簡易水道事業特別会計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国民健康保険直診勘定特別会計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栃尾簡易水道事業特別会計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下水道事業特別会計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中央簡易水道事業特別会計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2595</v>
      </c>
      <c r="J41" s="83">
        <v>2492</v>
      </c>
      <c r="K41" s="83">
        <v>2447</v>
      </c>
      <c r="L41" s="83">
        <v>2443</v>
      </c>
      <c r="M41" s="84">
        <v>2556</v>
      </c>
    </row>
    <row r="42" spans="2:13" ht="27.75" customHeight="1">
      <c r="B42" s="1171"/>
      <c r="C42" s="1172"/>
      <c r="D42" s="85"/>
      <c r="E42" s="1177" t="s">
        <v>26</v>
      </c>
      <c r="F42" s="1177"/>
      <c r="G42" s="1177"/>
      <c r="H42" s="1178"/>
      <c r="I42" s="86" t="s">
        <v>478</v>
      </c>
      <c r="J42" s="87" t="s">
        <v>478</v>
      </c>
      <c r="K42" s="87" t="s">
        <v>478</v>
      </c>
      <c r="L42" s="87" t="s">
        <v>478</v>
      </c>
      <c r="M42" s="88" t="s">
        <v>478</v>
      </c>
    </row>
    <row r="43" spans="2:13" ht="27.75" customHeight="1">
      <c r="B43" s="1171"/>
      <c r="C43" s="1172"/>
      <c r="D43" s="85"/>
      <c r="E43" s="1177" t="s">
        <v>27</v>
      </c>
      <c r="F43" s="1177"/>
      <c r="G43" s="1177"/>
      <c r="H43" s="1178"/>
      <c r="I43" s="86">
        <v>757</v>
      </c>
      <c r="J43" s="87">
        <v>954</v>
      </c>
      <c r="K43" s="87">
        <v>945</v>
      </c>
      <c r="L43" s="87">
        <v>898</v>
      </c>
      <c r="M43" s="88">
        <v>953</v>
      </c>
    </row>
    <row r="44" spans="2:13" ht="27.75" customHeight="1">
      <c r="B44" s="1171"/>
      <c r="C44" s="1172"/>
      <c r="D44" s="85"/>
      <c r="E44" s="1177" t="s">
        <v>28</v>
      </c>
      <c r="F44" s="1177"/>
      <c r="G44" s="1177"/>
      <c r="H44" s="1178"/>
      <c r="I44" s="86">
        <v>74</v>
      </c>
      <c r="J44" s="87">
        <v>62</v>
      </c>
      <c r="K44" s="87">
        <v>55</v>
      </c>
      <c r="L44" s="87">
        <v>48</v>
      </c>
      <c r="M44" s="88">
        <v>79</v>
      </c>
    </row>
    <row r="45" spans="2:13" ht="27.75" customHeight="1">
      <c r="B45" s="1171"/>
      <c r="C45" s="1172"/>
      <c r="D45" s="85"/>
      <c r="E45" s="1177" t="s">
        <v>29</v>
      </c>
      <c r="F45" s="1177"/>
      <c r="G45" s="1177"/>
      <c r="H45" s="1178"/>
      <c r="I45" s="86">
        <v>542</v>
      </c>
      <c r="J45" s="87">
        <v>568</v>
      </c>
      <c r="K45" s="87">
        <v>588</v>
      </c>
      <c r="L45" s="87">
        <v>495</v>
      </c>
      <c r="M45" s="88">
        <v>512</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769</v>
      </c>
      <c r="J49" s="87">
        <v>820</v>
      </c>
      <c r="K49" s="87">
        <v>1150</v>
      </c>
      <c r="L49" s="87">
        <v>1298</v>
      </c>
      <c r="M49" s="88">
        <v>1326</v>
      </c>
    </row>
    <row r="50" spans="2:13" ht="27.75" customHeight="1">
      <c r="B50" s="1171"/>
      <c r="C50" s="1172"/>
      <c r="D50" s="85"/>
      <c r="E50" s="1177" t="s">
        <v>35</v>
      </c>
      <c r="F50" s="1177"/>
      <c r="G50" s="1177"/>
      <c r="H50" s="1178"/>
      <c r="I50" s="86" t="s">
        <v>478</v>
      </c>
      <c r="J50" s="87" t="s">
        <v>478</v>
      </c>
      <c r="K50" s="87" t="s">
        <v>478</v>
      </c>
      <c r="L50" s="87" t="s">
        <v>478</v>
      </c>
      <c r="M50" s="88">
        <v>25</v>
      </c>
    </row>
    <row r="51" spans="2:13" ht="27.75" customHeight="1">
      <c r="B51" s="1173"/>
      <c r="C51" s="1174"/>
      <c r="D51" s="85"/>
      <c r="E51" s="1177" t="s">
        <v>36</v>
      </c>
      <c r="F51" s="1177"/>
      <c r="G51" s="1177"/>
      <c r="H51" s="1178"/>
      <c r="I51" s="86">
        <v>2531</v>
      </c>
      <c r="J51" s="87">
        <v>2365</v>
      </c>
      <c r="K51" s="87">
        <v>2441</v>
      </c>
      <c r="L51" s="87">
        <v>2230</v>
      </c>
      <c r="M51" s="88">
        <v>2353</v>
      </c>
    </row>
    <row r="52" spans="2:13" ht="27.75" customHeight="1" thickBot="1">
      <c r="B52" s="1181" t="s">
        <v>37</v>
      </c>
      <c r="C52" s="1182"/>
      <c r="D52" s="90"/>
      <c r="E52" s="1183" t="s">
        <v>38</v>
      </c>
      <c r="F52" s="1183"/>
      <c r="G52" s="1183"/>
      <c r="H52" s="1184"/>
      <c r="I52" s="91">
        <v>669</v>
      </c>
      <c r="J52" s="92">
        <v>890</v>
      </c>
      <c r="K52" s="92">
        <v>445</v>
      </c>
      <c r="L52" s="92">
        <v>356</v>
      </c>
      <c r="M52" s="93">
        <v>394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342836</v>
      </c>
      <c r="E3" s="116"/>
      <c r="F3" s="117">
        <v>325581</v>
      </c>
      <c r="G3" s="118"/>
      <c r="H3" s="119"/>
    </row>
    <row r="4" spans="1:8">
      <c r="A4" s="120"/>
      <c r="B4" s="121"/>
      <c r="C4" s="122"/>
      <c r="D4" s="123">
        <v>213366</v>
      </c>
      <c r="E4" s="124"/>
      <c r="F4" s="125">
        <v>165116</v>
      </c>
      <c r="G4" s="126"/>
      <c r="H4" s="127"/>
    </row>
    <row r="5" spans="1:8">
      <c r="A5" s="108" t="s">
        <v>511</v>
      </c>
      <c r="B5" s="113"/>
      <c r="C5" s="114"/>
      <c r="D5" s="115">
        <v>216075</v>
      </c>
      <c r="E5" s="116"/>
      <c r="F5" s="117">
        <v>203567</v>
      </c>
      <c r="G5" s="118"/>
      <c r="H5" s="119"/>
    </row>
    <row r="6" spans="1:8">
      <c r="A6" s="120"/>
      <c r="B6" s="121"/>
      <c r="C6" s="122"/>
      <c r="D6" s="123">
        <v>141791</v>
      </c>
      <c r="E6" s="124"/>
      <c r="F6" s="125">
        <v>121137</v>
      </c>
      <c r="G6" s="126"/>
      <c r="H6" s="127"/>
    </row>
    <row r="7" spans="1:8">
      <c r="A7" s="108" t="s">
        <v>512</v>
      </c>
      <c r="B7" s="113"/>
      <c r="C7" s="114"/>
      <c r="D7" s="115">
        <v>245865</v>
      </c>
      <c r="E7" s="116"/>
      <c r="F7" s="117">
        <v>185018</v>
      </c>
      <c r="G7" s="118"/>
      <c r="H7" s="119"/>
    </row>
    <row r="8" spans="1:8">
      <c r="A8" s="120"/>
      <c r="B8" s="121"/>
      <c r="C8" s="122"/>
      <c r="D8" s="123">
        <v>159203</v>
      </c>
      <c r="E8" s="124"/>
      <c r="F8" s="125">
        <v>95064</v>
      </c>
      <c r="G8" s="126"/>
      <c r="H8" s="127"/>
    </row>
    <row r="9" spans="1:8">
      <c r="A9" s="108" t="s">
        <v>513</v>
      </c>
      <c r="B9" s="113"/>
      <c r="C9" s="114"/>
      <c r="D9" s="115">
        <v>229484</v>
      </c>
      <c r="E9" s="116"/>
      <c r="F9" s="117">
        <v>238802</v>
      </c>
      <c r="G9" s="118"/>
      <c r="H9" s="119"/>
    </row>
    <row r="10" spans="1:8">
      <c r="A10" s="120"/>
      <c r="B10" s="121"/>
      <c r="C10" s="122"/>
      <c r="D10" s="123">
        <v>130937</v>
      </c>
      <c r="E10" s="124"/>
      <c r="F10" s="125">
        <v>128562</v>
      </c>
      <c r="G10" s="126"/>
      <c r="H10" s="127"/>
    </row>
    <row r="11" spans="1:8">
      <c r="A11" s="108" t="s">
        <v>514</v>
      </c>
      <c r="B11" s="113"/>
      <c r="C11" s="114"/>
      <c r="D11" s="115">
        <v>261552</v>
      </c>
      <c r="E11" s="116"/>
      <c r="F11" s="117">
        <v>288550</v>
      </c>
      <c r="G11" s="118"/>
      <c r="H11" s="119"/>
    </row>
    <row r="12" spans="1:8">
      <c r="A12" s="120"/>
      <c r="B12" s="121"/>
      <c r="C12" s="128"/>
      <c r="D12" s="123">
        <v>144213</v>
      </c>
      <c r="E12" s="124"/>
      <c r="F12" s="125">
        <v>141525</v>
      </c>
      <c r="G12" s="126"/>
      <c r="H12" s="127"/>
    </row>
    <row r="13" spans="1:8">
      <c r="A13" s="108"/>
      <c r="B13" s="113"/>
      <c r="C13" s="129"/>
      <c r="D13" s="130">
        <v>259162</v>
      </c>
      <c r="E13" s="131"/>
      <c r="F13" s="132">
        <v>248304</v>
      </c>
      <c r="G13" s="133"/>
      <c r="H13" s="119"/>
    </row>
    <row r="14" spans="1:8">
      <c r="A14" s="120"/>
      <c r="B14" s="121"/>
      <c r="C14" s="122"/>
      <c r="D14" s="123">
        <v>157902</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16.45</v>
      </c>
      <c r="C19" s="134">
        <f>ROUND(VALUE(SUBSTITUTE(実質収支比率等に係る経年分析!G$48,"▲","-")),2)</f>
        <v>32.770000000000003</v>
      </c>
      <c r="D19" s="134">
        <f>ROUND(VALUE(SUBSTITUTE(実質収支比率等に係る経年分析!H$48,"▲","-")),2)</f>
        <v>16.600000000000001</v>
      </c>
      <c r="E19" s="134">
        <f>ROUND(VALUE(SUBSTITUTE(実質収支比率等に係る経年分析!I$48,"▲","-")),2)</f>
        <v>19.809999999999999</v>
      </c>
      <c r="F19" s="134">
        <f>ROUND(VALUE(SUBSTITUTE(実質収支比率等に係る経年分析!J$48,"▲","-")),2)</f>
        <v>24.07</v>
      </c>
    </row>
    <row r="20" spans="1:11">
      <c r="A20" s="134" t="s">
        <v>43</v>
      </c>
      <c r="B20" s="134">
        <f>ROUND(VALUE(SUBSTITUTE(実質収支比率等に係る経年分析!F$47,"▲","-")),2)</f>
        <v>21.26</v>
      </c>
      <c r="C20" s="134">
        <f>ROUND(VALUE(SUBSTITUTE(実質収支比率等に係る経年分析!G$47,"▲","-")),2)</f>
        <v>22.93</v>
      </c>
      <c r="D20" s="134">
        <f>ROUND(VALUE(SUBSTITUTE(実質収支比率等に係る経年分析!H$47,"▲","-")),2)</f>
        <v>42.8</v>
      </c>
      <c r="E20" s="134">
        <f>ROUND(VALUE(SUBSTITUTE(実質収支比率等に係る経年分析!I$47,"▲","-")),2)</f>
        <v>53.19</v>
      </c>
      <c r="F20" s="134">
        <f>ROUND(VALUE(SUBSTITUTE(実質収支比率等に係る経年分析!J$47,"▲","-")),2)</f>
        <v>57.97</v>
      </c>
    </row>
    <row r="21" spans="1:11">
      <c r="A21" s="134" t="s">
        <v>44</v>
      </c>
      <c r="B21" s="134">
        <f>IF(ISNUMBER(VALUE(SUBSTITUTE(実質収支比率等に係る経年分析!F$49,"▲","-"))),ROUND(VALUE(SUBSTITUTE(実質収支比率等に係る経年分析!F$49,"▲","-")),2),NA())</f>
        <v>13.53</v>
      </c>
      <c r="C21" s="134">
        <f>IF(ISNUMBER(VALUE(SUBSTITUTE(実質収支比率等に係る経年分析!G$49,"▲","-"))),ROUND(VALUE(SUBSTITUTE(実質収支比率等に係る経年分析!G$49,"▲","-")),2),NA())</f>
        <v>15.05</v>
      </c>
      <c r="D21" s="134">
        <f>IF(ISNUMBER(VALUE(SUBSTITUTE(実質収支比率等に係る経年分析!H$49,"▲","-"))),ROUND(VALUE(SUBSTITUTE(実質収支比率等に係る経年分析!H$49,"▲","-")),2),NA())</f>
        <v>6.69</v>
      </c>
      <c r="E21" s="134">
        <f>IF(ISNUMBER(VALUE(SUBSTITUTE(実質収支比率等に係る経年分析!I$49,"▲","-"))),ROUND(VALUE(SUBSTITUTE(実質収支比率等に係る経年分析!I$49,"▲","-")),2),NA())</f>
        <v>13.06</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栃尾簡易水道事業特別会計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国民健康保険直診勘定特別会計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中央簡易水道事業特別会計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洞川簡易水道事業特別会計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19.809999999999999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376</v>
      </c>
      <c r="E42" s="136"/>
      <c r="F42" s="136"/>
      <c r="G42" s="136">
        <f>'実質公債費比率（分子）の構造'!L$52</f>
        <v>308</v>
      </c>
      <c r="H42" s="136"/>
      <c r="I42" s="136"/>
      <c r="J42" s="136">
        <f>'実質公債費比率（分子）の構造'!M$52</f>
        <v>272</v>
      </c>
      <c r="K42" s="136"/>
      <c r="L42" s="136"/>
      <c r="M42" s="136">
        <f>'実質公債費比率（分子）の構造'!N$52</f>
        <v>263</v>
      </c>
      <c r="N42" s="136"/>
      <c r="O42" s="136"/>
      <c r="P42" s="136">
        <f>'実質公債費比率（分子）の構造'!O$52</f>
        <v>263</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9</v>
      </c>
      <c r="F45" s="136"/>
      <c r="G45" s="136"/>
      <c r="H45" s="136">
        <f>'実質公債費比率（分子）の構造'!M$49</f>
        <v>6</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89</v>
      </c>
      <c r="C46" s="136"/>
      <c r="D46" s="136"/>
      <c r="E46" s="136">
        <f>'実質公債費比率（分子）の構造'!L$48</f>
        <v>84</v>
      </c>
      <c r="F46" s="136"/>
      <c r="G46" s="136"/>
      <c r="H46" s="136">
        <f>'実質公債費比率（分子）の構造'!M$48</f>
        <v>92</v>
      </c>
      <c r="I46" s="136"/>
      <c r="J46" s="136"/>
      <c r="K46" s="136">
        <f>'実質公債費比率（分子）の構造'!N$48</f>
        <v>88</v>
      </c>
      <c r="L46" s="136"/>
      <c r="M46" s="136"/>
      <c r="N46" s="136">
        <f>'実質公債費比率（分子）の構造'!O$48</f>
        <v>100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424</v>
      </c>
      <c r="C49" s="136"/>
      <c r="D49" s="136"/>
      <c r="E49" s="136">
        <f>'実質公債費比率（分子）の構造'!L$45</f>
        <v>331</v>
      </c>
      <c r="F49" s="136"/>
      <c r="G49" s="136"/>
      <c r="H49" s="136">
        <f>'実質公債費比率（分子）の構造'!M$45</f>
        <v>286</v>
      </c>
      <c r="I49" s="136"/>
      <c r="J49" s="136"/>
      <c r="K49" s="136">
        <f>'実質公債費比率（分子）の構造'!N$45</f>
        <v>273</v>
      </c>
      <c r="L49" s="136"/>
      <c r="M49" s="136"/>
      <c r="N49" s="136">
        <f>'実質公債費比率（分子）の構造'!O$45</f>
        <v>265</v>
      </c>
      <c r="O49" s="136"/>
      <c r="P49" s="136"/>
    </row>
    <row r="50" spans="1:16">
      <c r="A50" s="136" t="s">
        <v>59</v>
      </c>
      <c r="B50" s="136" t="e">
        <f>NA()</f>
        <v>#N/A</v>
      </c>
      <c r="C50" s="136">
        <f>IF(ISNUMBER('実質公債費比率（分子）の構造'!K$53),'実質公債費比率（分子）の構造'!K$53,NA())</f>
        <v>141</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112</v>
      </c>
      <c r="J50" s="136" t="e">
        <f>NA()</f>
        <v>#N/A</v>
      </c>
      <c r="K50" s="136" t="e">
        <f>NA()</f>
        <v>#N/A</v>
      </c>
      <c r="L50" s="136">
        <f>IF(ISNUMBER('実質公債費比率（分子）の構造'!N$53),'実質公債費比率（分子）の構造'!N$53,NA())</f>
        <v>107</v>
      </c>
      <c r="M50" s="136" t="e">
        <f>NA()</f>
        <v>#N/A</v>
      </c>
      <c r="N50" s="136" t="e">
        <f>NA()</f>
        <v>#N/A</v>
      </c>
      <c r="O50" s="136">
        <f>IF(ISNUMBER('実質公債費比率（分子）の構造'!O$53),'実質公債費比率（分子）の構造'!O$53,NA())</f>
        <v>111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2531</v>
      </c>
      <c r="E56" s="135"/>
      <c r="F56" s="135"/>
      <c r="G56" s="135">
        <f>'将来負担比率（分子）の構造'!J$51</f>
        <v>2365</v>
      </c>
      <c r="H56" s="135"/>
      <c r="I56" s="135"/>
      <c r="J56" s="135">
        <f>'将来負担比率（分子）の構造'!K$51</f>
        <v>2441</v>
      </c>
      <c r="K56" s="135"/>
      <c r="L56" s="135"/>
      <c r="M56" s="135">
        <f>'将来負担比率（分子）の構造'!L$51</f>
        <v>2230</v>
      </c>
      <c r="N56" s="135"/>
      <c r="O56" s="135"/>
      <c r="P56" s="135">
        <f>'将来負担比率（分子）の構造'!M$51</f>
        <v>2353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25</v>
      </c>
    </row>
    <row r="58" spans="1:16">
      <c r="A58" s="135" t="s">
        <v>34</v>
      </c>
      <c r="B58" s="135"/>
      <c r="C58" s="135"/>
      <c r="D58" s="135">
        <f>'将来負担比率（分子）の構造'!I$49</f>
        <v>769</v>
      </c>
      <c r="E58" s="135"/>
      <c r="F58" s="135"/>
      <c r="G58" s="135">
        <f>'将来負担比率（分子）の構造'!J$49</f>
        <v>820</v>
      </c>
      <c r="H58" s="135"/>
      <c r="I58" s="135"/>
      <c r="J58" s="135">
        <f>'将来負担比率（分子）の構造'!K$49</f>
        <v>1150</v>
      </c>
      <c r="K58" s="135"/>
      <c r="L58" s="135"/>
      <c r="M58" s="135">
        <f>'将来負担比率（分子）の構造'!L$49</f>
        <v>1298</v>
      </c>
      <c r="N58" s="135"/>
      <c r="O58" s="135"/>
      <c r="P58" s="135">
        <f>'将来負担比率（分子）の構造'!M$49</f>
        <v>1326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542</v>
      </c>
      <c r="C62" s="135"/>
      <c r="D62" s="135"/>
      <c r="E62" s="135">
        <f>'将来負担比率（分子）の構造'!J$45</f>
        <v>568</v>
      </c>
      <c r="F62" s="135"/>
      <c r="G62" s="135"/>
      <c r="H62" s="135">
        <f>'将来負担比率（分子）の構造'!K$45</f>
        <v>588</v>
      </c>
      <c r="I62" s="135"/>
      <c r="J62" s="135"/>
      <c r="K62" s="135">
        <f>'将来負担比率（分子）の構造'!L$45</f>
        <v>495</v>
      </c>
      <c r="L62" s="135"/>
      <c r="M62" s="135"/>
      <c r="N62" s="135">
        <f>'将来負担比率（分子）の構造'!M$45</f>
        <v>512</v>
      </c>
      <c r="O62" s="135"/>
      <c r="P62" s="135"/>
    </row>
    <row r="63" spans="1:16">
      <c r="A63" s="135" t="s">
        <v>28</v>
      </c>
      <c r="B63" s="135">
        <f>'将来負担比率（分子）の構造'!I$44</f>
        <v>74</v>
      </c>
      <c r="C63" s="135"/>
      <c r="D63" s="135"/>
      <c r="E63" s="135">
        <f>'将来負担比率（分子）の構造'!J$44</f>
        <v>62</v>
      </c>
      <c r="F63" s="135"/>
      <c r="G63" s="135"/>
      <c r="H63" s="135">
        <f>'将来負担比率（分子）の構造'!K$44</f>
        <v>55</v>
      </c>
      <c r="I63" s="135"/>
      <c r="J63" s="135"/>
      <c r="K63" s="135">
        <f>'将来負担比率（分子）の構造'!L$44</f>
        <v>48</v>
      </c>
      <c r="L63" s="135"/>
      <c r="M63" s="135"/>
      <c r="N63" s="135">
        <f>'将来負担比率（分子）の構造'!M$44</f>
        <v>79</v>
      </c>
      <c r="O63" s="135"/>
      <c r="P63" s="135"/>
    </row>
    <row r="64" spans="1:16">
      <c r="A64" s="135" t="s">
        <v>27</v>
      </c>
      <c r="B64" s="135">
        <f>'将来負担比率（分子）の構造'!I$43</f>
        <v>757</v>
      </c>
      <c r="C64" s="135"/>
      <c r="D64" s="135"/>
      <c r="E64" s="135">
        <f>'将来負担比率（分子）の構造'!J$43</f>
        <v>954</v>
      </c>
      <c r="F64" s="135"/>
      <c r="G64" s="135"/>
      <c r="H64" s="135">
        <f>'将来負担比率（分子）の構造'!K$43</f>
        <v>945</v>
      </c>
      <c r="I64" s="135"/>
      <c r="J64" s="135"/>
      <c r="K64" s="135">
        <f>'将来負担比率（分子）の構造'!L$43</f>
        <v>898</v>
      </c>
      <c r="L64" s="135"/>
      <c r="M64" s="135"/>
      <c r="N64" s="135">
        <f>'将来負担比率（分子）の構造'!M$43</f>
        <v>953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2595</v>
      </c>
      <c r="C66" s="135"/>
      <c r="D66" s="135"/>
      <c r="E66" s="135">
        <f>'将来負担比率（分子）の構造'!J$41</f>
        <v>2492</v>
      </c>
      <c r="F66" s="135"/>
      <c r="G66" s="135"/>
      <c r="H66" s="135">
        <f>'将来負担比率（分子）の構造'!K$41</f>
        <v>2447</v>
      </c>
      <c r="I66" s="135"/>
      <c r="J66" s="135"/>
      <c r="K66" s="135">
        <f>'将来負担比率（分子）の構造'!L$41</f>
        <v>2443</v>
      </c>
      <c r="L66" s="135"/>
      <c r="M66" s="135"/>
      <c r="N66" s="135">
        <f>'将来負担比率（分子）の構造'!M$41</f>
        <v>2556</v>
      </c>
      <c r="O66" s="135"/>
      <c r="P66" s="135"/>
    </row>
    <row r="67" spans="1:16">
      <c r="A67" s="135" t="s">
        <v>63</v>
      </c>
      <c r="B67" s="135" t="e">
        <f>NA()</f>
        <v>#N/A</v>
      </c>
      <c r="C67" s="135">
        <f>IF(ISNUMBER('将来負担比率（分子）の構造'!I$52), IF('将来負担比率（分子）の構造'!I$52 &lt; 0, 0, '将来負担比率（分子）の構造'!I$52), NA())</f>
        <v>669</v>
      </c>
      <c r="D67" s="135" t="e">
        <f>NA()</f>
        <v>#N/A</v>
      </c>
      <c r="E67" s="135" t="e">
        <f>NA()</f>
        <v>#N/A</v>
      </c>
      <c r="F67" s="135">
        <f>IF(ISNUMBER('将来負担比率（分子）の構造'!J$52), IF('将来負担比率（分子）の構造'!J$52 &lt; 0, 0, '将来負担比率（分子）の構造'!J$52), NA())</f>
        <v>890</v>
      </c>
      <c r="G67" s="135" t="e">
        <f>NA()</f>
        <v>#N/A</v>
      </c>
      <c r="H67" s="135" t="e">
        <f>NA()</f>
        <v>#N/A</v>
      </c>
      <c r="I67" s="135">
        <f>IF(ISNUMBER('将来負担比率（分子）の構造'!K$52), IF('将来負担比率（分子）の構造'!K$52 &lt; 0, 0, '将来負担比率（分子）の構造'!K$52), NA())</f>
        <v>445</v>
      </c>
      <c r="J67" s="135" t="e">
        <f>NA()</f>
        <v>#N/A</v>
      </c>
      <c r="K67" s="135" t="e">
        <f>NA()</f>
        <v>#N/A</v>
      </c>
      <c r="L67" s="135">
        <f>IF(ISNUMBER('将来負担比率（分子）の構造'!L$52), IF('将来負担比率（分子）の構造'!L$52 &lt; 0, 0, '将来負担比率（分子）の構造'!L$52), NA())</f>
        <v>356</v>
      </c>
      <c r="M67" s="135" t="e">
        <f>NA()</f>
        <v>#N/A</v>
      </c>
      <c r="N67" s="135" t="e">
        <f>NA()</f>
        <v>#N/A</v>
      </c>
      <c r="O67" s="135">
        <f>IF(ISNUMBER('将来負担比率（分子）の構造'!M$52), IF('将来負担比率（分子）の構造'!M$52 &lt; 0, 0, '将来負担比率（分子）の構造'!M$52), NA())</f>
        <v>394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172347</v>
      </c>
      <c r="S5" s="583"/>
      <c r="T5" s="583"/>
      <c r="U5" s="583"/>
      <c r="V5" s="583"/>
      <c r="W5" s="583"/>
      <c r="X5" s="583"/>
      <c r="Y5" s="584"/>
      <c r="Z5" s="585">
        <v>6.4</v>
      </c>
      <c r="AA5" s="585"/>
      <c r="AB5" s="585"/>
      <c r="AC5" s="585"/>
      <c r="AD5" s="586">
        <v>172347</v>
      </c>
      <c r="AE5" s="586"/>
      <c r="AF5" s="586"/>
      <c r="AG5" s="586"/>
      <c r="AH5" s="586"/>
      <c r="AI5" s="586"/>
      <c r="AJ5" s="586"/>
      <c r="AK5" s="586"/>
      <c r="AL5" s="587">
        <v>12.5</v>
      </c>
      <c r="AM5" s="588"/>
      <c r="AN5" s="588"/>
      <c r="AO5" s="589"/>
      <c r="AP5" s="579" t="s">
        <v>208</v>
      </c>
      <c r="AQ5" s="580"/>
      <c r="AR5" s="580"/>
      <c r="AS5" s="580"/>
      <c r="AT5" s="580"/>
      <c r="AU5" s="580"/>
      <c r="AV5" s="580"/>
      <c r="AW5" s="580"/>
      <c r="AX5" s="580"/>
      <c r="AY5" s="580"/>
      <c r="AZ5" s="580"/>
      <c r="BA5" s="580"/>
      <c r="BB5" s="580"/>
      <c r="BC5" s="580"/>
      <c r="BD5" s="580"/>
      <c r="BE5" s="580"/>
      <c r="BF5" s="581"/>
      <c r="BG5" s="593">
        <v>162657</v>
      </c>
      <c r="BH5" s="594"/>
      <c r="BI5" s="594"/>
      <c r="BJ5" s="594"/>
      <c r="BK5" s="594"/>
      <c r="BL5" s="594"/>
      <c r="BM5" s="594"/>
      <c r="BN5" s="595"/>
      <c r="BO5" s="596">
        <v>94.4</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12168</v>
      </c>
      <c r="S6" s="594"/>
      <c r="T6" s="594"/>
      <c r="U6" s="594"/>
      <c r="V6" s="594"/>
      <c r="W6" s="594"/>
      <c r="X6" s="594"/>
      <c r="Y6" s="595"/>
      <c r="Z6" s="596">
        <v>0.5</v>
      </c>
      <c r="AA6" s="596"/>
      <c r="AB6" s="596"/>
      <c r="AC6" s="596"/>
      <c r="AD6" s="597">
        <v>12168</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162657</v>
      </c>
      <c r="BH6" s="594"/>
      <c r="BI6" s="594"/>
      <c r="BJ6" s="594"/>
      <c r="BK6" s="594"/>
      <c r="BL6" s="594"/>
      <c r="BM6" s="594"/>
      <c r="BN6" s="595"/>
      <c r="BO6" s="596">
        <v>94.4</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44203</v>
      </c>
      <c r="CS6" s="594"/>
      <c r="CT6" s="594"/>
      <c r="CU6" s="594"/>
      <c r="CV6" s="594"/>
      <c r="CW6" s="594"/>
      <c r="CX6" s="594"/>
      <c r="CY6" s="595"/>
      <c r="CZ6" s="596">
        <v>1.9</v>
      </c>
      <c r="DA6" s="596"/>
      <c r="DB6" s="596"/>
      <c r="DC6" s="596"/>
      <c r="DD6" s="602" t="s">
        <v>215</v>
      </c>
      <c r="DE6" s="594"/>
      <c r="DF6" s="594"/>
      <c r="DG6" s="594"/>
      <c r="DH6" s="594"/>
      <c r="DI6" s="594"/>
      <c r="DJ6" s="594"/>
      <c r="DK6" s="594"/>
      <c r="DL6" s="594"/>
      <c r="DM6" s="594"/>
      <c r="DN6" s="594"/>
      <c r="DO6" s="594"/>
      <c r="DP6" s="595"/>
      <c r="DQ6" s="602">
        <v>44203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350</v>
      </c>
      <c r="S7" s="594"/>
      <c r="T7" s="594"/>
      <c r="U7" s="594"/>
      <c r="V7" s="594"/>
      <c r="W7" s="594"/>
      <c r="X7" s="594"/>
      <c r="Y7" s="595"/>
      <c r="Z7" s="596">
        <v>0</v>
      </c>
      <c r="AA7" s="596"/>
      <c r="AB7" s="596"/>
      <c r="AC7" s="596"/>
      <c r="AD7" s="597">
        <v>350</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48040</v>
      </c>
      <c r="BH7" s="594"/>
      <c r="BI7" s="594"/>
      <c r="BJ7" s="594"/>
      <c r="BK7" s="594"/>
      <c r="BL7" s="594"/>
      <c r="BM7" s="594"/>
      <c r="BN7" s="595"/>
      <c r="BO7" s="596">
        <v>27.9</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438221</v>
      </c>
      <c r="CS7" s="594"/>
      <c r="CT7" s="594"/>
      <c r="CU7" s="594"/>
      <c r="CV7" s="594"/>
      <c r="CW7" s="594"/>
      <c r="CX7" s="594"/>
      <c r="CY7" s="595"/>
      <c r="CZ7" s="596">
        <v>18.7</v>
      </c>
      <c r="DA7" s="596"/>
      <c r="DB7" s="596"/>
      <c r="DC7" s="596"/>
      <c r="DD7" s="602">
        <v>75068</v>
      </c>
      <c r="DE7" s="594"/>
      <c r="DF7" s="594"/>
      <c r="DG7" s="594"/>
      <c r="DH7" s="594"/>
      <c r="DI7" s="594"/>
      <c r="DJ7" s="594"/>
      <c r="DK7" s="594"/>
      <c r="DL7" s="594"/>
      <c r="DM7" s="594"/>
      <c r="DN7" s="594"/>
      <c r="DO7" s="594"/>
      <c r="DP7" s="595"/>
      <c r="DQ7" s="602">
        <v>335755</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1552</v>
      </c>
      <c r="S8" s="594"/>
      <c r="T8" s="594"/>
      <c r="U8" s="594"/>
      <c r="V8" s="594"/>
      <c r="W8" s="594"/>
      <c r="X8" s="594"/>
      <c r="Y8" s="595"/>
      <c r="Z8" s="596">
        <v>0.1</v>
      </c>
      <c r="AA8" s="596"/>
      <c r="AB8" s="596"/>
      <c r="AC8" s="596"/>
      <c r="AD8" s="597">
        <v>1552</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2072</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376663</v>
      </c>
      <c r="CS8" s="594"/>
      <c r="CT8" s="594"/>
      <c r="CU8" s="594"/>
      <c r="CV8" s="594"/>
      <c r="CW8" s="594"/>
      <c r="CX8" s="594"/>
      <c r="CY8" s="595"/>
      <c r="CZ8" s="596">
        <v>16.100000000000001</v>
      </c>
      <c r="DA8" s="596"/>
      <c r="DB8" s="596"/>
      <c r="DC8" s="596"/>
      <c r="DD8" s="602">
        <v>12525</v>
      </c>
      <c r="DE8" s="594"/>
      <c r="DF8" s="594"/>
      <c r="DG8" s="594"/>
      <c r="DH8" s="594"/>
      <c r="DI8" s="594"/>
      <c r="DJ8" s="594"/>
      <c r="DK8" s="594"/>
      <c r="DL8" s="594"/>
      <c r="DM8" s="594"/>
      <c r="DN8" s="594"/>
      <c r="DO8" s="594"/>
      <c r="DP8" s="595"/>
      <c r="DQ8" s="602">
        <v>240633</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840</v>
      </c>
      <c r="S9" s="594"/>
      <c r="T9" s="594"/>
      <c r="U9" s="594"/>
      <c r="V9" s="594"/>
      <c r="W9" s="594"/>
      <c r="X9" s="594"/>
      <c r="Y9" s="595"/>
      <c r="Z9" s="596">
        <v>0</v>
      </c>
      <c r="AA9" s="596"/>
      <c r="AB9" s="596"/>
      <c r="AC9" s="596"/>
      <c r="AD9" s="597">
        <v>840</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39667</v>
      </c>
      <c r="BH9" s="594"/>
      <c r="BI9" s="594"/>
      <c r="BJ9" s="594"/>
      <c r="BK9" s="594"/>
      <c r="BL9" s="594"/>
      <c r="BM9" s="594"/>
      <c r="BN9" s="595"/>
      <c r="BO9" s="596">
        <v>23</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197472</v>
      </c>
      <c r="CS9" s="594"/>
      <c r="CT9" s="594"/>
      <c r="CU9" s="594"/>
      <c r="CV9" s="594"/>
      <c r="CW9" s="594"/>
      <c r="CX9" s="594"/>
      <c r="CY9" s="595"/>
      <c r="CZ9" s="596">
        <v>8.4</v>
      </c>
      <c r="DA9" s="596"/>
      <c r="DB9" s="596"/>
      <c r="DC9" s="596"/>
      <c r="DD9" s="602">
        <v>23460</v>
      </c>
      <c r="DE9" s="594"/>
      <c r="DF9" s="594"/>
      <c r="DG9" s="594"/>
      <c r="DH9" s="594"/>
      <c r="DI9" s="594"/>
      <c r="DJ9" s="594"/>
      <c r="DK9" s="594"/>
      <c r="DL9" s="594"/>
      <c r="DM9" s="594"/>
      <c r="DN9" s="594"/>
      <c r="DO9" s="594"/>
      <c r="DP9" s="595"/>
      <c r="DQ9" s="602">
        <v>150214</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20556</v>
      </c>
      <c r="S10" s="594"/>
      <c r="T10" s="594"/>
      <c r="U10" s="594"/>
      <c r="V10" s="594"/>
      <c r="W10" s="594"/>
      <c r="X10" s="594"/>
      <c r="Y10" s="595"/>
      <c r="Z10" s="596">
        <v>0.8</v>
      </c>
      <c r="AA10" s="596"/>
      <c r="AB10" s="596"/>
      <c r="AC10" s="596"/>
      <c r="AD10" s="597">
        <v>20556</v>
      </c>
      <c r="AE10" s="597"/>
      <c r="AF10" s="597"/>
      <c r="AG10" s="597"/>
      <c r="AH10" s="597"/>
      <c r="AI10" s="597"/>
      <c r="AJ10" s="597"/>
      <c r="AK10" s="597"/>
      <c r="AL10" s="598">
        <v>1.5</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4996</v>
      </c>
      <c r="BH10" s="594"/>
      <c r="BI10" s="594"/>
      <c r="BJ10" s="594"/>
      <c r="BK10" s="594"/>
      <c r="BL10" s="594"/>
      <c r="BM10" s="594"/>
      <c r="BN10" s="595"/>
      <c r="BO10" s="596">
        <v>2.9</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7082</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80</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1305</v>
      </c>
      <c r="BH11" s="594"/>
      <c r="BI11" s="594"/>
      <c r="BJ11" s="594"/>
      <c r="BK11" s="594"/>
      <c r="BL11" s="594"/>
      <c r="BM11" s="594"/>
      <c r="BN11" s="595"/>
      <c r="BO11" s="596">
        <v>0.8</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162016</v>
      </c>
      <c r="CS11" s="594"/>
      <c r="CT11" s="594"/>
      <c r="CU11" s="594"/>
      <c r="CV11" s="594"/>
      <c r="CW11" s="594"/>
      <c r="CX11" s="594"/>
      <c r="CY11" s="595"/>
      <c r="CZ11" s="596">
        <v>6.9</v>
      </c>
      <c r="DA11" s="596"/>
      <c r="DB11" s="596"/>
      <c r="DC11" s="596"/>
      <c r="DD11" s="602">
        <v>65143</v>
      </c>
      <c r="DE11" s="594"/>
      <c r="DF11" s="594"/>
      <c r="DG11" s="594"/>
      <c r="DH11" s="594"/>
      <c r="DI11" s="594"/>
      <c r="DJ11" s="594"/>
      <c r="DK11" s="594"/>
      <c r="DL11" s="594"/>
      <c r="DM11" s="594"/>
      <c r="DN11" s="594"/>
      <c r="DO11" s="594"/>
      <c r="DP11" s="595"/>
      <c r="DQ11" s="602">
        <v>78346</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103354</v>
      </c>
      <c r="BH12" s="594"/>
      <c r="BI12" s="594"/>
      <c r="BJ12" s="594"/>
      <c r="BK12" s="594"/>
      <c r="BL12" s="594"/>
      <c r="BM12" s="594"/>
      <c r="BN12" s="595"/>
      <c r="BO12" s="596">
        <v>60</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206389</v>
      </c>
      <c r="CS12" s="594"/>
      <c r="CT12" s="594"/>
      <c r="CU12" s="594"/>
      <c r="CV12" s="594"/>
      <c r="CW12" s="594"/>
      <c r="CX12" s="594"/>
      <c r="CY12" s="595"/>
      <c r="CZ12" s="596">
        <v>8.8000000000000007</v>
      </c>
      <c r="DA12" s="596"/>
      <c r="DB12" s="596"/>
      <c r="DC12" s="596"/>
      <c r="DD12" s="602">
        <v>36815</v>
      </c>
      <c r="DE12" s="594"/>
      <c r="DF12" s="594"/>
      <c r="DG12" s="594"/>
      <c r="DH12" s="594"/>
      <c r="DI12" s="594"/>
      <c r="DJ12" s="594"/>
      <c r="DK12" s="594"/>
      <c r="DL12" s="594"/>
      <c r="DM12" s="594"/>
      <c r="DN12" s="594"/>
      <c r="DO12" s="594"/>
      <c r="DP12" s="595"/>
      <c r="DQ12" s="602">
        <v>72029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1594</v>
      </c>
      <c r="S13" s="594"/>
      <c r="T13" s="594"/>
      <c r="U13" s="594"/>
      <c r="V13" s="594"/>
      <c r="W13" s="594"/>
      <c r="X13" s="594"/>
      <c r="Y13" s="595"/>
      <c r="Z13" s="596">
        <v>0.1</v>
      </c>
      <c r="AA13" s="596"/>
      <c r="AB13" s="596"/>
      <c r="AC13" s="596"/>
      <c r="AD13" s="597">
        <v>1594</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101177</v>
      </c>
      <c r="BH13" s="594"/>
      <c r="BI13" s="594"/>
      <c r="BJ13" s="594"/>
      <c r="BK13" s="594"/>
      <c r="BL13" s="594"/>
      <c r="BM13" s="594"/>
      <c r="BN13" s="595"/>
      <c r="BO13" s="596">
        <v>58.7</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246325</v>
      </c>
      <c r="CS13" s="594"/>
      <c r="CT13" s="594"/>
      <c r="CU13" s="594"/>
      <c r="CV13" s="594"/>
      <c r="CW13" s="594"/>
      <c r="CX13" s="594"/>
      <c r="CY13" s="595"/>
      <c r="CZ13" s="596">
        <v>10.5</v>
      </c>
      <c r="DA13" s="596"/>
      <c r="DB13" s="596"/>
      <c r="DC13" s="596"/>
      <c r="DD13" s="602">
        <v>148184</v>
      </c>
      <c r="DE13" s="594"/>
      <c r="DF13" s="594"/>
      <c r="DG13" s="594"/>
      <c r="DH13" s="594"/>
      <c r="DI13" s="594"/>
      <c r="DJ13" s="594"/>
      <c r="DK13" s="594"/>
      <c r="DL13" s="594"/>
      <c r="DM13" s="594"/>
      <c r="DN13" s="594"/>
      <c r="DO13" s="594"/>
      <c r="DP13" s="595"/>
      <c r="DQ13" s="602">
        <v>130016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4258</v>
      </c>
      <c r="BH14" s="594"/>
      <c r="BI14" s="594"/>
      <c r="BJ14" s="594"/>
      <c r="BK14" s="594"/>
      <c r="BL14" s="594"/>
      <c r="BM14" s="594"/>
      <c r="BN14" s="595"/>
      <c r="BO14" s="596">
        <v>2.5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144225</v>
      </c>
      <c r="CS14" s="594"/>
      <c r="CT14" s="594"/>
      <c r="CU14" s="594"/>
      <c r="CV14" s="594"/>
      <c r="CW14" s="594"/>
      <c r="CX14" s="594"/>
      <c r="CY14" s="595"/>
      <c r="CZ14" s="596">
        <v>6.2</v>
      </c>
      <c r="DA14" s="596"/>
      <c r="DB14" s="596"/>
      <c r="DC14" s="596"/>
      <c r="DD14" s="602">
        <v>32348</v>
      </c>
      <c r="DE14" s="594"/>
      <c r="DF14" s="594"/>
      <c r="DG14" s="594"/>
      <c r="DH14" s="594"/>
      <c r="DI14" s="594"/>
      <c r="DJ14" s="594"/>
      <c r="DK14" s="594"/>
      <c r="DL14" s="594"/>
      <c r="DM14" s="594"/>
      <c r="DN14" s="594"/>
      <c r="DO14" s="594"/>
      <c r="DP14" s="595"/>
      <c r="DQ14" s="602">
        <v>104364</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30</v>
      </c>
      <c r="S15" s="594"/>
      <c r="T15" s="594"/>
      <c r="U15" s="594"/>
      <c r="V15" s="594"/>
      <c r="W15" s="594"/>
      <c r="X15" s="594"/>
      <c r="Y15" s="595"/>
      <c r="Z15" s="596">
        <v>0</v>
      </c>
      <c r="AA15" s="596"/>
      <c r="AB15" s="596"/>
      <c r="AC15" s="596"/>
      <c r="AD15" s="597">
        <v>30</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7005</v>
      </c>
      <c r="BH15" s="594"/>
      <c r="BI15" s="594"/>
      <c r="BJ15" s="594"/>
      <c r="BK15" s="594"/>
      <c r="BL15" s="594"/>
      <c r="BM15" s="594"/>
      <c r="BN15" s="595"/>
      <c r="BO15" s="596">
        <v>4.0999999999999996</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175705</v>
      </c>
      <c r="CS15" s="594"/>
      <c r="CT15" s="594"/>
      <c r="CU15" s="594"/>
      <c r="CV15" s="594"/>
      <c r="CW15" s="594"/>
      <c r="CX15" s="594"/>
      <c r="CY15" s="595"/>
      <c r="CZ15" s="596">
        <v>7.5</v>
      </c>
      <c r="DA15" s="596"/>
      <c r="DB15" s="596"/>
      <c r="DC15" s="596"/>
      <c r="DD15" s="602">
        <v>17093</v>
      </c>
      <c r="DE15" s="594"/>
      <c r="DF15" s="594"/>
      <c r="DG15" s="594"/>
      <c r="DH15" s="594"/>
      <c r="DI15" s="594"/>
      <c r="DJ15" s="594"/>
      <c r="DK15" s="594"/>
      <c r="DL15" s="594"/>
      <c r="DM15" s="594"/>
      <c r="DN15" s="594"/>
      <c r="DO15" s="594"/>
      <c r="DP15" s="595"/>
      <c r="DQ15" s="602">
        <v>162471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1333715</v>
      </c>
      <c r="S16" s="594"/>
      <c r="T16" s="594"/>
      <c r="U16" s="594"/>
      <c r="V16" s="594"/>
      <c r="W16" s="594"/>
      <c r="X16" s="594"/>
      <c r="Y16" s="595"/>
      <c r="Z16" s="596">
        <v>49.4</v>
      </c>
      <c r="AA16" s="596"/>
      <c r="AB16" s="596"/>
      <c r="AC16" s="596"/>
      <c r="AD16" s="597">
        <v>1164805</v>
      </c>
      <c r="AE16" s="597"/>
      <c r="AF16" s="597"/>
      <c r="AG16" s="597"/>
      <c r="AH16" s="597"/>
      <c r="AI16" s="597"/>
      <c r="AJ16" s="597"/>
      <c r="AK16" s="597"/>
      <c r="AL16" s="598">
        <v>84.7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76954</v>
      </c>
      <c r="CS16" s="594"/>
      <c r="CT16" s="594"/>
      <c r="CU16" s="594"/>
      <c r="CV16" s="594"/>
      <c r="CW16" s="594"/>
      <c r="CX16" s="594"/>
      <c r="CY16" s="595"/>
      <c r="CZ16" s="596">
        <v>3.3</v>
      </c>
      <c r="DA16" s="596"/>
      <c r="DB16" s="596"/>
      <c r="DC16" s="596"/>
      <c r="DD16" s="602" t="s">
        <v>222</v>
      </c>
      <c r="DE16" s="594"/>
      <c r="DF16" s="594"/>
      <c r="DG16" s="594"/>
      <c r="DH16" s="594"/>
      <c r="DI16" s="594"/>
      <c r="DJ16" s="594"/>
      <c r="DK16" s="594"/>
      <c r="DL16" s="594"/>
      <c r="DM16" s="594"/>
      <c r="DN16" s="594"/>
      <c r="DO16" s="594"/>
      <c r="DP16" s="595"/>
      <c r="DQ16" s="602">
        <v>7420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1164805</v>
      </c>
      <c r="S17" s="594"/>
      <c r="T17" s="594"/>
      <c r="U17" s="594"/>
      <c r="V17" s="594"/>
      <c r="W17" s="594"/>
      <c r="X17" s="594"/>
      <c r="Y17" s="595"/>
      <c r="Z17" s="596">
        <v>43.2</v>
      </c>
      <c r="AA17" s="596"/>
      <c r="AB17" s="596"/>
      <c r="AC17" s="596"/>
      <c r="AD17" s="597">
        <v>1164805</v>
      </c>
      <c r="AE17" s="597"/>
      <c r="AF17" s="597"/>
      <c r="AG17" s="597"/>
      <c r="AH17" s="597"/>
      <c r="AI17" s="597"/>
      <c r="AJ17" s="597"/>
      <c r="AK17" s="597"/>
      <c r="AL17" s="598">
        <v>84.7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264948</v>
      </c>
      <c r="CS17" s="594"/>
      <c r="CT17" s="594"/>
      <c r="CU17" s="594"/>
      <c r="CV17" s="594"/>
      <c r="CW17" s="594"/>
      <c r="CX17" s="594"/>
      <c r="CY17" s="595"/>
      <c r="CZ17" s="596">
        <v>11.3</v>
      </c>
      <c r="DA17" s="596"/>
      <c r="DB17" s="596"/>
      <c r="DC17" s="596"/>
      <c r="DD17" s="602" t="s">
        <v>222</v>
      </c>
      <c r="DE17" s="594"/>
      <c r="DF17" s="594"/>
      <c r="DG17" s="594"/>
      <c r="DH17" s="594"/>
      <c r="DI17" s="594"/>
      <c r="DJ17" s="594"/>
      <c r="DK17" s="594"/>
      <c r="DL17" s="594"/>
      <c r="DM17" s="594"/>
      <c r="DN17" s="594"/>
      <c r="DO17" s="594"/>
      <c r="DP17" s="595"/>
      <c r="DQ17" s="602">
        <v>264948</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168910</v>
      </c>
      <c r="S18" s="594"/>
      <c r="T18" s="594"/>
      <c r="U18" s="594"/>
      <c r="V18" s="594"/>
      <c r="W18" s="594"/>
      <c r="X18" s="594"/>
      <c r="Y18" s="595"/>
      <c r="Z18" s="596">
        <v>6.3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9690</v>
      </c>
      <c r="BH19" s="594"/>
      <c r="BI19" s="594"/>
      <c r="BJ19" s="594"/>
      <c r="BK19" s="594"/>
      <c r="BL19" s="594"/>
      <c r="BM19" s="594"/>
      <c r="BN19" s="595"/>
      <c r="BO19" s="596">
        <v>5.6</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1543152</v>
      </c>
      <c r="S20" s="594"/>
      <c r="T20" s="594"/>
      <c r="U20" s="594"/>
      <c r="V20" s="594"/>
      <c r="W20" s="594"/>
      <c r="X20" s="594"/>
      <c r="Y20" s="595"/>
      <c r="Z20" s="596">
        <v>57.2</v>
      </c>
      <c r="AA20" s="596"/>
      <c r="AB20" s="596"/>
      <c r="AC20" s="596"/>
      <c r="AD20" s="597">
        <v>1374242</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9690</v>
      </c>
      <c r="BH20" s="594"/>
      <c r="BI20" s="594"/>
      <c r="BJ20" s="594"/>
      <c r="BK20" s="594"/>
      <c r="BL20" s="594"/>
      <c r="BM20" s="594"/>
      <c r="BN20" s="595"/>
      <c r="BO20" s="596">
        <v>5.6</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2340203</v>
      </c>
      <c r="CS20" s="594"/>
      <c r="CT20" s="594"/>
      <c r="CU20" s="594"/>
      <c r="CV20" s="594"/>
      <c r="CW20" s="594"/>
      <c r="CX20" s="594"/>
      <c r="CY20" s="595"/>
      <c r="CZ20" s="596">
        <v>100</v>
      </c>
      <c r="DA20" s="596"/>
      <c r="DB20" s="596"/>
      <c r="DC20" s="596"/>
      <c r="DD20" s="602">
        <v>410636</v>
      </c>
      <c r="DE20" s="594"/>
      <c r="DF20" s="594"/>
      <c r="DG20" s="594"/>
      <c r="DH20" s="594"/>
      <c r="DI20" s="594"/>
      <c r="DJ20" s="594"/>
      <c r="DK20" s="594"/>
      <c r="DL20" s="594"/>
      <c r="DM20" s="594"/>
      <c r="DN20" s="594"/>
      <c r="DO20" s="594"/>
      <c r="DP20" s="595"/>
      <c r="DQ20" s="602">
        <v>1590479</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222</v>
      </c>
      <c r="S21" s="594"/>
      <c r="T21" s="594"/>
      <c r="U21" s="594"/>
      <c r="V21" s="594"/>
      <c r="W21" s="594"/>
      <c r="X21" s="594"/>
      <c r="Y21" s="595"/>
      <c r="Z21" s="596" t="s">
        <v>222</v>
      </c>
      <c r="AA21" s="596"/>
      <c r="AB21" s="596"/>
      <c r="AC21" s="596"/>
      <c r="AD21" s="597" t="s">
        <v>222</v>
      </c>
      <c r="AE21" s="597"/>
      <c r="AF21" s="597"/>
      <c r="AG21" s="597"/>
      <c r="AH21" s="597"/>
      <c r="AI21" s="597"/>
      <c r="AJ21" s="597"/>
      <c r="AK21" s="597"/>
      <c r="AL21" s="598" t="s">
        <v>222</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9690</v>
      </c>
      <c r="BH21" s="594"/>
      <c r="BI21" s="594"/>
      <c r="BJ21" s="594"/>
      <c r="BK21" s="594"/>
      <c r="BL21" s="594"/>
      <c r="BM21" s="594"/>
      <c r="BN21" s="595"/>
      <c r="BO21" s="596">
        <v>5.6</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3027</v>
      </c>
      <c r="S22" s="594"/>
      <c r="T22" s="594"/>
      <c r="U22" s="594"/>
      <c r="V22" s="594"/>
      <c r="W22" s="594"/>
      <c r="X22" s="594"/>
      <c r="Y22" s="595"/>
      <c r="Z22" s="596">
        <v>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69966</v>
      </c>
      <c r="S23" s="594"/>
      <c r="T23" s="594"/>
      <c r="U23" s="594"/>
      <c r="V23" s="594"/>
      <c r="W23" s="594"/>
      <c r="X23" s="594"/>
      <c r="Y23" s="595"/>
      <c r="Z23" s="596">
        <v>2.6</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10972</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813203</v>
      </c>
      <c r="CS24" s="583"/>
      <c r="CT24" s="583"/>
      <c r="CU24" s="583"/>
      <c r="CV24" s="583"/>
      <c r="CW24" s="583"/>
      <c r="CX24" s="583"/>
      <c r="CY24" s="584"/>
      <c r="CZ24" s="620">
        <v>34.700000000000003</v>
      </c>
      <c r="DA24" s="621"/>
      <c r="DB24" s="621"/>
      <c r="DC24" s="622"/>
      <c r="DD24" s="619">
        <v>734508</v>
      </c>
      <c r="DE24" s="583"/>
      <c r="DF24" s="583"/>
      <c r="DG24" s="583"/>
      <c r="DH24" s="583"/>
      <c r="DI24" s="583"/>
      <c r="DJ24" s="583"/>
      <c r="DK24" s="584"/>
      <c r="DL24" s="619">
        <v>734442</v>
      </c>
      <c r="DM24" s="583"/>
      <c r="DN24" s="583"/>
      <c r="DO24" s="583"/>
      <c r="DP24" s="583"/>
      <c r="DQ24" s="583"/>
      <c r="DR24" s="583"/>
      <c r="DS24" s="583"/>
      <c r="DT24" s="583"/>
      <c r="DU24" s="583"/>
      <c r="DV24" s="584"/>
      <c r="DW24" s="587">
        <v>50.8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243994</v>
      </c>
      <c r="S25" s="594"/>
      <c r="T25" s="594"/>
      <c r="U25" s="594"/>
      <c r="V25" s="594"/>
      <c r="W25" s="594"/>
      <c r="X25" s="594"/>
      <c r="Y25" s="595"/>
      <c r="Z25" s="596">
        <v>9</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444089</v>
      </c>
      <c r="CS25" s="623"/>
      <c r="CT25" s="623"/>
      <c r="CU25" s="623"/>
      <c r="CV25" s="623"/>
      <c r="CW25" s="623"/>
      <c r="CX25" s="623"/>
      <c r="CY25" s="624"/>
      <c r="CZ25" s="631">
        <v>19</v>
      </c>
      <c r="DA25" s="632"/>
      <c r="DB25" s="632"/>
      <c r="DC25" s="633"/>
      <c r="DD25" s="602">
        <v>434882</v>
      </c>
      <c r="DE25" s="623"/>
      <c r="DF25" s="623"/>
      <c r="DG25" s="623"/>
      <c r="DH25" s="623"/>
      <c r="DI25" s="623"/>
      <c r="DJ25" s="623"/>
      <c r="DK25" s="624"/>
      <c r="DL25" s="602">
        <v>434816</v>
      </c>
      <c r="DM25" s="623"/>
      <c r="DN25" s="623"/>
      <c r="DO25" s="623"/>
      <c r="DP25" s="623"/>
      <c r="DQ25" s="623"/>
      <c r="DR25" s="623"/>
      <c r="DS25" s="623"/>
      <c r="DT25" s="623"/>
      <c r="DU25" s="623"/>
      <c r="DV25" s="624"/>
      <c r="DW25" s="598">
        <v>30.1</v>
      </c>
      <c r="DX25" s="625"/>
      <c r="DY25" s="625"/>
      <c r="DZ25" s="625"/>
      <c r="EA25" s="625"/>
      <c r="EB25" s="625"/>
      <c r="EC25" s="626"/>
    </row>
    <row r="26" spans="2:133" ht="11.25" customHeight="1">
      <c r="B26" s="627" t="s">
        <v>278</v>
      </c>
      <c r="C26" s="628"/>
      <c r="D26" s="628"/>
      <c r="E26" s="628"/>
      <c r="F26" s="628"/>
      <c r="G26" s="628"/>
      <c r="H26" s="628"/>
      <c r="I26" s="628"/>
      <c r="J26" s="628"/>
      <c r="K26" s="628"/>
      <c r="L26" s="628"/>
      <c r="M26" s="628"/>
      <c r="N26" s="628"/>
      <c r="O26" s="628"/>
      <c r="P26" s="628"/>
      <c r="Q26" s="629"/>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0"/>
      <c r="AR26" s="630"/>
      <c r="AS26" s="630"/>
      <c r="AT26" s="630"/>
      <c r="AU26" s="630"/>
      <c r="AV26" s="630"/>
      <c r="AW26" s="630"/>
      <c r="AX26" s="630"/>
      <c r="AY26" s="630"/>
      <c r="AZ26" s="630"/>
      <c r="BA26" s="630"/>
      <c r="BB26" s="630"/>
      <c r="BC26" s="630"/>
      <c r="BD26" s="630"/>
      <c r="BE26" s="630"/>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264740</v>
      </c>
      <c r="CS26" s="594"/>
      <c r="CT26" s="594"/>
      <c r="CU26" s="594"/>
      <c r="CV26" s="594"/>
      <c r="CW26" s="594"/>
      <c r="CX26" s="594"/>
      <c r="CY26" s="595"/>
      <c r="CZ26" s="631">
        <v>11.3</v>
      </c>
      <c r="DA26" s="632"/>
      <c r="DB26" s="632"/>
      <c r="DC26" s="633"/>
      <c r="DD26" s="602">
        <v>257254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112143</v>
      </c>
      <c r="S27" s="594"/>
      <c r="T27" s="594"/>
      <c r="U27" s="594"/>
      <c r="V27" s="594"/>
      <c r="W27" s="594"/>
      <c r="X27" s="594"/>
      <c r="Y27" s="595"/>
      <c r="Z27" s="596">
        <v>4.2</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172347</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104166</v>
      </c>
      <c r="CS27" s="623"/>
      <c r="CT27" s="623"/>
      <c r="CU27" s="623"/>
      <c r="CV27" s="623"/>
      <c r="CW27" s="623"/>
      <c r="CX27" s="623"/>
      <c r="CY27" s="624"/>
      <c r="CZ27" s="631">
        <v>4.5</v>
      </c>
      <c r="DA27" s="632"/>
      <c r="DB27" s="632"/>
      <c r="DC27" s="633"/>
      <c r="DD27" s="602">
        <v>34678</v>
      </c>
      <c r="DE27" s="623"/>
      <c r="DF27" s="623"/>
      <c r="DG27" s="623"/>
      <c r="DH27" s="623"/>
      <c r="DI27" s="623"/>
      <c r="DJ27" s="623"/>
      <c r="DK27" s="624"/>
      <c r="DL27" s="602">
        <v>34678</v>
      </c>
      <c r="DM27" s="623"/>
      <c r="DN27" s="623"/>
      <c r="DO27" s="623"/>
      <c r="DP27" s="623"/>
      <c r="DQ27" s="623"/>
      <c r="DR27" s="623"/>
      <c r="DS27" s="623"/>
      <c r="DT27" s="623"/>
      <c r="DU27" s="623"/>
      <c r="DV27" s="624"/>
      <c r="DW27" s="598">
        <v>2.4</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2751</v>
      </c>
      <c r="S28" s="594"/>
      <c r="T28" s="594"/>
      <c r="U28" s="594"/>
      <c r="V28" s="594"/>
      <c r="W28" s="594"/>
      <c r="X28" s="594"/>
      <c r="Y28" s="595"/>
      <c r="Z28" s="596">
        <v>0.1</v>
      </c>
      <c r="AA28" s="596"/>
      <c r="AB28" s="596"/>
      <c r="AC28" s="596"/>
      <c r="AD28" s="597">
        <v>75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264948</v>
      </c>
      <c r="CS28" s="594"/>
      <c r="CT28" s="594"/>
      <c r="CU28" s="594"/>
      <c r="CV28" s="594"/>
      <c r="CW28" s="594"/>
      <c r="CX28" s="594"/>
      <c r="CY28" s="595"/>
      <c r="CZ28" s="631">
        <v>11.3</v>
      </c>
      <c r="DA28" s="632"/>
      <c r="DB28" s="632"/>
      <c r="DC28" s="633"/>
      <c r="DD28" s="602">
        <v>264948</v>
      </c>
      <c r="DE28" s="594"/>
      <c r="DF28" s="594"/>
      <c r="DG28" s="594"/>
      <c r="DH28" s="594"/>
      <c r="DI28" s="594"/>
      <c r="DJ28" s="594"/>
      <c r="DK28" s="595"/>
      <c r="DL28" s="602">
        <v>264948</v>
      </c>
      <c r="DM28" s="594"/>
      <c r="DN28" s="594"/>
      <c r="DO28" s="594"/>
      <c r="DP28" s="594"/>
      <c r="DQ28" s="594"/>
      <c r="DR28" s="594"/>
      <c r="DS28" s="594"/>
      <c r="DT28" s="594"/>
      <c r="DU28" s="594"/>
      <c r="DV28" s="595"/>
      <c r="DW28" s="598">
        <v>18.3</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940</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48" t="s">
        <v>289</v>
      </c>
      <c r="CE29" s="649"/>
      <c r="CF29" s="607" t="s">
        <v>290</v>
      </c>
      <c r="CG29" s="608"/>
      <c r="CH29" s="608"/>
      <c r="CI29" s="608"/>
      <c r="CJ29" s="608"/>
      <c r="CK29" s="608"/>
      <c r="CL29" s="608"/>
      <c r="CM29" s="608"/>
      <c r="CN29" s="608"/>
      <c r="CO29" s="608"/>
      <c r="CP29" s="608"/>
      <c r="CQ29" s="609"/>
      <c r="CR29" s="593">
        <v>264750</v>
      </c>
      <c r="CS29" s="623"/>
      <c r="CT29" s="623"/>
      <c r="CU29" s="623"/>
      <c r="CV29" s="623"/>
      <c r="CW29" s="623"/>
      <c r="CX29" s="623"/>
      <c r="CY29" s="624"/>
      <c r="CZ29" s="631">
        <v>11.3</v>
      </c>
      <c r="DA29" s="632"/>
      <c r="DB29" s="632"/>
      <c r="DC29" s="633"/>
      <c r="DD29" s="602">
        <v>264750</v>
      </c>
      <c r="DE29" s="623"/>
      <c r="DF29" s="623"/>
      <c r="DG29" s="623"/>
      <c r="DH29" s="623"/>
      <c r="DI29" s="623"/>
      <c r="DJ29" s="623"/>
      <c r="DK29" s="624"/>
      <c r="DL29" s="602">
        <v>264750</v>
      </c>
      <c r="DM29" s="623"/>
      <c r="DN29" s="623"/>
      <c r="DO29" s="623"/>
      <c r="DP29" s="623"/>
      <c r="DQ29" s="623"/>
      <c r="DR29" s="623"/>
      <c r="DS29" s="623"/>
      <c r="DT29" s="623"/>
      <c r="DU29" s="623"/>
      <c r="DV29" s="624"/>
      <c r="DW29" s="598">
        <v>18.3</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8417</v>
      </c>
      <c r="S30" s="594"/>
      <c r="T30" s="594"/>
      <c r="U30" s="594"/>
      <c r="V30" s="594"/>
      <c r="W30" s="594"/>
      <c r="X30" s="594"/>
      <c r="Y30" s="595"/>
      <c r="Z30" s="596">
        <v>0.3</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7">
        <v>98.9</v>
      </c>
      <c r="BH30" s="658"/>
      <c r="BI30" s="658"/>
      <c r="BJ30" s="658"/>
      <c r="BK30" s="658"/>
      <c r="BL30" s="658"/>
      <c r="BM30" s="588">
        <v>94.2</v>
      </c>
      <c r="BN30" s="658"/>
      <c r="BO30" s="658"/>
      <c r="BP30" s="658"/>
      <c r="BQ30" s="659"/>
      <c r="BR30" s="657">
        <v>99</v>
      </c>
      <c r="BS30" s="658"/>
      <c r="BT30" s="658"/>
      <c r="BU30" s="658"/>
      <c r="BV30" s="658"/>
      <c r="BW30" s="658"/>
      <c r="BX30" s="588">
        <v>94</v>
      </c>
      <c r="BY30" s="658"/>
      <c r="BZ30" s="658"/>
      <c r="CA30" s="658"/>
      <c r="CB30" s="659"/>
      <c r="CD30" s="650"/>
      <c r="CE30" s="651"/>
      <c r="CF30" s="607" t="s">
        <v>294</v>
      </c>
      <c r="CG30" s="608"/>
      <c r="CH30" s="608"/>
      <c r="CI30" s="608"/>
      <c r="CJ30" s="608"/>
      <c r="CK30" s="608"/>
      <c r="CL30" s="608"/>
      <c r="CM30" s="608"/>
      <c r="CN30" s="608"/>
      <c r="CO30" s="608"/>
      <c r="CP30" s="608"/>
      <c r="CQ30" s="609"/>
      <c r="CR30" s="593">
        <v>235150</v>
      </c>
      <c r="CS30" s="594"/>
      <c r="CT30" s="594"/>
      <c r="CU30" s="594"/>
      <c r="CV30" s="594"/>
      <c r="CW30" s="594"/>
      <c r="CX30" s="594"/>
      <c r="CY30" s="595"/>
      <c r="CZ30" s="631">
        <v>10</v>
      </c>
      <c r="DA30" s="632"/>
      <c r="DB30" s="632"/>
      <c r="DC30" s="633"/>
      <c r="DD30" s="602">
        <v>235150</v>
      </c>
      <c r="DE30" s="594"/>
      <c r="DF30" s="594"/>
      <c r="DG30" s="594"/>
      <c r="DH30" s="594"/>
      <c r="DI30" s="594"/>
      <c r="DJ30" s="594"/>
      <c r="DK30" s="595"/>
      <c r="DL30" s="602">
        <v>235150</v>
      </c>
      <c r="DM30" s="594"/>
      <c r="DN30" s="594"/>
      <c r="DO30" s="594"/>
      <c r="DP30" s="594"/>
      <c r="DQ30" s="594"/>
      <c r="DR30" s="594"/>
      <c r="DS30" s="594"/>
      <c r="DT30" s="594"/>
      <c r="DU30" s="594"/>
      <c r="DV30" s="595"/>
      <c r="DW30" s="598">
        <v>16.3</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307688</v>
      </c>
      <c r="S31" s="594"/>
      <c r="T31" s="594"/>
      <c r="U31" s="594"/>
      <c r="V31" s="594"/>
      <c r="W31" s="594"/>
      <c r="X31" s="594"/>
      <c r="Y31" s="595"/>
      <c r="Z31" s="596">
        <v>11.4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54">
        <v>99.3</v>
      </c>
      <c r="BH31" s="623"/>
      <c r="BI31" s="623"/>
      <c r="BJ31" s="623"/>
      <c r="BK31" s="623"/>
      <c r="BL31" s="623"/>
      <c r="BM31" s="599">
        <v>94.7</v>
      </c>
      <c r="BN31" s="655"/>
      <c r="BO31" s="655"/>
      <c r="BP31" s="655"/>
      <c r="BQ31" s="656"/>
      <c r="BR31" s="654">
        <v>99.3</v>
      </c>
      <c r="BS31" s="623"/>
      <c r="BT31" s="623"/>
      <c r="BU31" s="623"/>
      <c r="BV31" s="623"/>
      <c r="BW31" s="623"/>
      <c r="BX31" s="599">
        <v>93.8</v>
      </c>
      <c r="BY31" s="655"/>
      <c r="BZ31" s="655"/>
      <c r="CA31" s="655"/>
      <c r="CB31" s="656"/>
      <c r="CD31" s="650"/>
      <c r="CE31" s="651"/>
      <c r="CF31" s="607" t="s">
        <v>298</v>
      </c>
      <c r="CG31" s="608"/>
      <c r="CH31" s="608"/>
      <c r="CI31" s="608"/>
      <c r="CJ31" s="608"/>
      <c r="CK31" s="608"/>
      <c r="CL31" s="608"/>
      <c r="CM31" s="608"/>
      <c r="CN31" s="608"/>
      <c r="CO31" s="608"/>
      <c r="CP31" s="608"/>
      <c r="CQ31" s="609"/>
      <c r="CR31" s="593">
        <v>29600</v>
      </c>
      <c r="CS31" s="623"/>
      <c r="CT31" s="623"/>
      <c r="CU31" s="623"/>
      <c r="CV31" s="623"/>
      <c r="CW31" s="623"/>
      <c r="CX31" s="623"/>
      <c r="CY31" s="624"/>
      <c r="CZ31" s="631">
        <v>1.3</v>
      </c>
      <c r="DA31" s="632"/>
      <c r="DB31" s="632"/>
      <c r="DC31" s="633"/>
      <c r="DD31" s="602">
        <v>29600</v>
      </c>
      <c r="DE31" s="623"/>
      <c r="DF31" s="623"/>
      <c r="DG31" s="623"/>
      <c r="DH31" s="623"/>
      <c r="DI31" s="623"/>
      <c r="DJ31" s="623"/>
      <c r="DK31" s="624"/>
      <c r="DL31" s="602">
        <v>29600</v>
      </c>
      <c r="DM31" s="623"/>
      <c r="DN31" s="623"/>
      <c r="DO31" s="623"/>
      <c r="DP31" s="623"/>
      <c r="DQ31" s="623"/>
      <c r="DR31" s="623"/>
      <c r="DS31" s="623"/>
      <c r="DT31" s="623"/>
      <c r="DU31" s="623"/>
      <c r="DV31" s="624"/>
      <c r="DW31" s="598">
        <v>2</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46684</v>
      </c>
      <c r="S32" s="594"/>
      <c r="T32" s="594"/>
      <c r="U32" s="594"/>
      <c r="V32" s="594"/>
      <c r="W32" s="594"/>
      <c r="X32" s="594"/>
      <c r="Y32" s="595"/>
      <c r="Z32" s="596">
        <v>1.7</v>
      </c>
      <c r="AA32" s="596"/>
      <c r="AB32" s="596"/>
      <c r="AC32" s="596"/>
      <c r="AD32" s="597">
        <v>559</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98.6</v>
      </c>
      <c r="BH32" s="661"/>
      <c r="BI32" s="661"/>
      <c r="BJ32" s="661"/>
      <c r="BK32" s="661"/>
      <c r="BL32" s="661"/>
      <c r="BM32" s="662">
        <v>93.3</v>
      </c>
      <c r="BN32" s="661"/>
      <c r="BO32" s="661"/>
      <c r="BP32" s="661"/>
      <c r="BQ32" s="663"/>
      <c r="BR32" s="660">
        <v>98.7</v>
      </c>
      <c r="BS32" s="661"/>
      <c r="BT32" s="661"/>
      <c r="BU32" s="661"/>
      <c r="BV32" s="661"/>
      <c r="BW32" s="661"/>
      <c r="BX32" s="662">
        <v>93.3</v>
      </c>
      <c r="BY32" s="661"/>
      <c r="BZ32" s="661"/>
      <c r="CA32" s="661"/>
      <c r="CB32" s="663"/>
      <c r="CD32" s="652"/>
      <c r="CE32" s="653"/>
      <c r="CF32" s="607" t="s">
        <v>301</v>
      </c>
      <c r="CG32" s="608"/>
      <c r="CH32" s="608"/>
      <c r="CI32" s="608"/>
      <c r="CJ32" s="608"/>
      <c r="CK32" s="608"/>
      <c r="CL32" s="608"/>
      <c r="CM32" s="608"/>
      <c r="CN32" s="608"/>
      <c r="CO32" s="608"/>
      <c r="CP32" s="608"/>
      <c r="CQ32" s="609"/>
      <c r="CR32" s="593">
        <v>198</v>
      </c>
      <c r="CS32" s="594"/>
      <c r="CT32" s="594"/>
      <c r="CU32" s="594"/>
      <c r="CV32" s="594"/>
      <c r="CW32" s="594"/>
      <c r="CX32" s="594"/>
      <c r="CY32" s="595"/>
      <c r="CZ32" s="631">
        <v>0</v>
      </c>
      <c r="DA32" s="632"/>
      <c r="DB32" s="632"/>
      <c r="DC32" s="633"/>
      <c r="DD32" s="602">
        <v>198</v>
      </c>
      <c r="DE32" s="594"/>
      <c r="DF32" s="594"/>
      <c r="DG32" s="594"/>
      <c r="DH32" s="594"/>
      <c r="DI32" s="594"/>
      <c r="DJ32" s="594"/>
      <c r="DK32" s="595"/>
      <c r="DL32" s="602">
        <v>198</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347400</v>
      </c>
      <c r="S33" s="594"/>
      <c r="T33" s="594"/>
      <c r="U33" s="594"/>
      <c r="V33" s="594"/>
      <c r="W33" s="594"/>
      <c r="X33" s="594"/>
      <c r="Y33" s="595"/>
      <c r="Z33" s="596">
        <v>12.9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1039410</v>
      </c>
      <c r="CS33" s="623"/>
      <c r="CT33" s="623"/>
      <c r="CU33" s="623"/>
      <c r="CV33" s="623"/>
      <c r="CW33" s="623"/>
      <c r="CX33" s="623"/>
      <c r="CY33" s="624"/>
      <c r="CZ33" s="631">
        <v>44.4</v>
      </c>
      <c r="DA33" s="632"/>
      <c r="DB33" s="632"/>
      <c r="DC33" s="633"/>
      <c r="DD33" s="602">
        <v>770651</v>
      </c>
      <c r="DE33" s="623"/>
      <c r="DF33" s="623"/>
      <c r="DG33" s="623"/>
      <c r="DH33" s="623"/>
      <c r="DI33" s="623"/>
      <c r="DJ33" s="623"/>
      <c r="DK33" s="624"/>
      <c r="DL33" s="602">
        <v>559848</v>
      </c>
      <c r="DM33" s="623"/>
      <c r="DN33" s="623"/>
      <c r="DO33" s="623"/>
      <c r="DP33" s="623"/>
      <c r="DQ33" s="623"/>
      <c r="DR33" s="623"/>
      <c r="DS33" s="623"/>
      <c r="DT33" s="623"/>
      <c r="DU33" s="623"/>
      <c r="DV33" s="624"/>
      <c r="DW33" s="598">
        <v>38.700000000000003</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367636</v>
      </c>
      <c r="CS34" s="594"/>
      <c r="CT34" s="594"/>
      <c r="CU34" s="594"/>
      <c r="CV34" s="594"/>
      <c r="CW34" s="594"/>
      <c r="CX34" s="594"/>
      <c r="CY34" s="595"/>
      <c r="CZ34" s="631">
        <v>15.7</v>
      </c>
      <c r="DA34" s="632"/>
      <c r="DB34" s="632"/>
      <c r="DC34" s="633"/>
      <c r="DD34" s="602">
        <v>251069</v>
      </c>
      <c r="DE34" s="594"/>
      <c r="DF34" s="594"/>
      <c r="DG34" s="594"/>
      <c r="DH34" s="594"/>
      <c r="DI34" s="594"/>
      <c r="DJ34" s="594"/>
      <c r="DK34" s="595"/>
      <c r="DL34" s="602">
        <v>204300</v>
      </c>
      <c r="DM34" s="594"/>
      <c r="DN34" s="594"/>
      <c r="DO34" s="594"/>
      <c r="DP34" s="594"/>
      <c r="DQ34" s="594"/>
      <c r="DR34" s="594"/>
      <c r="DS34" s="594"/>
      <c r="DT34" s="594"/>
      <c r="DU34" s="594"/>
      <c r="DV34" s="595"/>
      <c r="DW34" s="598">
        <v>14.1</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70100</v>
      </c>
      <c r="S35" s="594"/>
      <c r="T35" s="594"/>
      <c r="U35" s="594"/>
      <c r="V35" s="594"/>
      <c r="W35" s="594"/>
      <c r="X35" s="594"/>
      <c r="Y35" s="595"/>
      <c r="Z35" s="596">
        <v>2.6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284399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17825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33082</v>
      </c>
      <c r="CS35" s="623"/>
      <c r="CT35" s="623"/>
      <c r="CU35" s="623"/>
      <c r="CV35" s="623"/>
      <c r="CW35" s="623"/>
      <c r="CX35" s="623"/>
      <c r="CY35" s="624"/>
      <c r="CZ35" s="631">
        <v>1.4</v>
      </c>
      <c r="DA35" s="632"/>
      <c r="DB35" s="632"/>
      <c r="DC35" s="633"/>
      <c r="DD35" s="602">
        <v>31908</v>
      </c>
      <c r="DE35" s="623"/>
      <c r="DF35" s="623"/>
      <c r="DG35" s="623"/>
      <c r="DH35" s="623"/>
      <c r="DI35" s="623"/>
      <c r="DJ35" s="623"/>
      <c r="DK35" s="624"/>
      <c r="DL35" s="602">
        <v>31908</v>
      </c>
      <c r="DM35" s="623"/>
      <c r="DN35" s="623"/>
      <c r="DO35" s="623"/>
      <c r="DP35" s="623"/>
      <c r="DQ35" s="623"/>
      <c r="DR35" s="623"/>
      <c r="DS35" s="623"/>
      <c r="DT35" s="623"/>
      <c r="DU35" s="623"/>
      <c r="DV35" s="624"/>
      <c r="DW35" s="598">
        <v>2.2000000000000002</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2697134</v>
      </c>
      <c r="S36" s="666"/>
      <c r="T36" s="666"/>
      <c r="U36" s="666"/>
      <c r="V36" s="666"/>
      <c r="W36" s="666"/>
      <c r="X36" s="666"/>
      <c r="Y36" s="667"/>
      <c r="Z36" s="668">
        <v>100</v>
      </c>
      <c r="AA36" s="668"/>
      <c r="AB36" s="668"/>
      <c r="AC36" s="668"/>
      <c r="AD36" s="669">
        <v>1374876</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73298</v>
      </c>
      <c r="BA36" s="594"/>
      <c r="BB36" s="594"/>
      <c r="BC36" s="594"/>
      <c r="BD36" s="623"/>
      <c r="BE36" s="623"/>
      <c r="BF36" s="656"/>
      <c r="BG36" s="607" t="s">
        <v>314</v>
      </c>
      <c r="BH36" s="608"/>
      <c r="BI36" s="608"/>
      <c r="BJ36" s="608"/>
      <c r="BK36" s="608"/>
      <c r="BL36" s="608"/>
      <c r="BM36" s="608"/>
      <c r="BN36" s="608"/>
      <c r="BO36" s="608"/>
      <c r="BP36" s="608"/>
      <c r="BQ36" s="608"/>
      <c r="BR36" s="608"/>
      <c r="BS36" s="608"/>
      <c r="BT36" s="608"/>
      <c r="BU36" s="609"/>
      <c r="BV36" s="593">
        <v>13861</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321266</v>
      </c>
      <c r="CS36" s="594"/>
      <c r="CT36" s="594"/>
      <c r="CU36" s="594"/>
      <c r="CV36" s="594"/>
      <c r="CW36" s="594"/>
      <c r="CX36" s="594"/>
      <c r="CY36" s="595"/>
      <c r="CZ36" s="631">
        <v>13.7</v>
      </c>
      <c r="DA36" s="632"/>
      <c r="DB36" s="632"/>
      <c r="DC36" s="633"/>
      <c r="DD36" s="602">
        <v>197996</v>
      </c>
      <c r="DE36" s="594"/>
      <c r="DF36" s="594"/>
      <c r="DG36" s="594"/>
      <c r="DH36" s="594"/>
      <c r="DI36" s="594"/>
      <c r="DJ36" s="594"/>
      <c r="DK36" s="595"/>
      <c r="DL36" s="602">
        <v>156686</v>
      </c>
      <c r="DM36" s="594"/>
      <c r="DN36" s="594"/>
      <c r="DO36" s="594"/>
      <c r="DP36" s="594"/>
      <c r="DQ36" s="594"/>
      <c r="DR36" s="594"/>
      <c r="DS36" s="594"/>
      <c r="DT36" s="594"/>
      <c r="DU36" s="594"/>
      <c r="DV36" s="595"/>
      <c r="DW36" s="598">
        <v>10.8</v>
      </c>
      <c r="DX36" s="625"/>
      <c r="DY36" s="625"/>
      <c r="DZ36" s="625"/>
      <c r="EA36" s="625"/>
      <c r="EB36" s="625"/>
      <c r="EC36" s="626"/>
    </row>
    <row r="37" spans="2:133" ht="11.25" customHeight="1">
      <c r="AQ37" s="672" t="s">
        <v>316</v>
      </c>
      <c r="AR37" s="673"/>
      <c r="AS37" s="673"/>
      <c r="AT37" s="673"/>
      <c r="AU37" s="673"/>
      <c r="AV37" s="673"/>
      <c r="AW37" s="673"/>
      <c r="AX37" s="673"/>
      <c r="AY37" s="674"/>
      <c r="AZ37" s="593">
        <v>69230</v>
      </c>
      <c r="BA37" s="594"/>
      <c r="BB37" s="594"/>
      <c r="BC37" s="594"/>
      <c r="BD37" s="623"/>
      <c r="BE37" s="623"/>
      <c r="BF37" s="656"/>
      <c r="BG37" s="607" t="s">
        <v>317</v>
      </c>
      <c r="BH37" s="608"/>
      <c r="BI37" s="608"/>
      <c r="BJ37" s="608"/>
      <c r="BK37" s="608"/>
      <c r="BL37" s="608"/>
      <c r="BM37" s="608"/>
      <c r="BN37" s="608"/>
      <c r="BO37" s="608"/>
      <c r="BP37" s="608"/>
      <c r="BQ37" s="608"/>
      <c r="BR37" s="608"/>
      <c r="BS37" s="608"/>
      <c r="BT37" s="608"/>
      <c r="BU37" s="609"/>
      <c r="BV37" s="593">
        <v>316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156710</v>
      </c>
      <c r="CS37" s="623"/>
      <c r="CT37" s="623"/>
      <c r="CU37" s="623"/>
      <c r="CV37" s="623"/>
      <c r="CW37" s="623"/>
      <c r="CX37" s="623"/>
      <c r="CY37" s="624"/>
      <c r="CZ37" s="631">
        <v>6.7</v>
      </c>
      <c r="DA37" s="632"/>
      <c r="DB37" s="632"/>
      <c r="DC37" s="633"/>
      <c r="DD37" s="602">
        <v>93762</v>
      </c>
      <c r="DE37" s="623"/>
      <c r="DF37" s="623"/>
      <c r="DG37" s="623"/>
      <c r="DH37" s="623"/>
      <c r="DI37" s="623"/>
      <c r="DJ37" s="623"/>
      <c r="DK37" s="624"/>
      <c r="DL37" s="602">
        <v>93574</v>
      </c>
      <c r="DM37" s="623"/>
      <c r="DN37" s="623"/>
      <c r="DO37" s="623"/>
      <c r="DP37" s="623"/>
      <c r="DQ37" s="623"/>
      <c r="DR37" s="623"/>
      <c r="DS37" s="623"/>
      <c r="DT37" s="623"/>
      <c r="DU37" s="623"/>
      <c r="DV37" s="624"/>
      <c r="DW37" s="598">
        <v>6.5</v>
      </c>
      <c r="DX37" s="625"/>
      <c r="DY37" s="625"/>
      <c r="DZ37" s="625"/>
      <c r="EA37" s="625"/>
      <c r="EB37" s="625"/>
      <c r="EC37" s="626"/>
    </row>
    <row r="38" spans="2:133" ht="11.25" customHeight="1">
      <c r="AQ38" s="672" t="s">
        <v>319</v>
      </c>
      <c r="AR38" s="673"/>
      <c r="AS38" s="673"/>
      <c r="AT38" s="673"/>
      <c r="AU38" s="673"/>
      <c r="AV38" s="673"/>
      <c r="AW38" s="673"/>
      <c r="AX38" s="673"/>
      <c r="AY38" s="674"/>
      <c r="AZ38" s="593" t="s">
        <v>320</v>
      </c>
      <c r="BA38" s="594"/>
      <c r="BB38" s="594"/>
      <c r="BC38" s="594"/>
      <c r="BD38" s="623"/>
      <c r="BE38" s="623"/>
      <c r="BF38" s="656"/>
      <c r="BG38" s="607" t="s">
        <v>321</v>
      </c>
      <c r="BH38" s="608"/>
      <c r="BI38" s="608"/>
      <c r="BJ38" s="608"/>
      <c r="BK38" s="608"/>
      <c r="BL38" s="608"/>
      <c r="BM38" s="608"/>
      <c r="BN38" s="608"/>
      <c r="BO38" s="608"/>
      <c r="BP38" s="608"/>
      <c r="BQ38" s="608"/>
      <c r="BR38" s="608"/>
      <c r="BS38" s="608"/>
      <c r="BT38" s="608"/>
      <c r="BU38" s="609"/>
      <c r="BV38" s="593">
        <v>597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284399</v>
      </c>
      <c r="CS38" s="594"/>
      <c r="CT38" s="594"/>
      <c r="CU38" s="594"/>
      <c r="CV38" s="594"/>
      <c r="CW38" s="594"/>
      <c r="CX38" s="594"/>
      <c r="CY38" s="595"/>
      <c r="CZ38" s="631">
        <v>12.2</v>
      </c>
      <c r="DA38" s="632"/>
      <c r="DB38" s="632"/>
      <c r="DC38" s="633"/>
      <c r="DD38" s="602">
        <v>259666</v>
      </c>
      <c r="DE38" s="594"/>
      <c r="DF38" s="594"/>
      <c r="DG38" s="594"/>
      <c r="DH38" s="594"/>
      <c r="DI38" s="594"/>
      <c r="DJ38" s="594"/>
      <c r="DK38" s="595"/>
      <c r="DL38" s="602">
        <v>166954</v>
      </c>
      <c r="DM38" s="594"/>
      <c r="DN38" s="594"/>
      <c r="DO38" s="594"/>
      <c r="DP38" s="594"/>
      <c r="DQ38" s="594"/>
      <c r="DR38" s="594"/>
      <c r="DS38" s="594"/>
      <c r="DT38" s="594"/>
      <c r="DU38" s="594"/>
      <c r="DV38" s="595"/>
      <c r="DW38" s="598">
        <v>11.6</v>
      </c>
      <c r="DX38" s="625"/>
      <c r="DY38" s="625"/>
      <c r="DZ38" s="625"/>
      <c r="EA38" s="625"/>
      <c r="EB38" s="625"/>
      <c r="EC38" s="626"/>
    </row>
    <row r="39" spans="2:133" ht="11.25" customHeight="1">
      <c r="AQ39" s="672" t="s">
        <v>323</v>
      </c>
      <c r="AR39" s="673"/>
      <c r="AS39" s="673"/>
      <c r="AT39" s="673"/>
      <c r="AU39" s="673"/>
      <c r="AV39" s="673"/>
      <c r="AW39" s="673"/>
      <c r="AX39" s="673"/>
      <c r="AY39" s="674"/>
      <c r="AZ39" s="593" t="s">
        <v>320</v>
      </c>
      <c r="BA39" s="594"/>
      <c r="BB39" s="594"/>
      <c r="BC39" s="594"/>
      <c r="BD39" s="623"/>
      <c r="BE39" s="623"/>
      <c r="BF39" s="656"/>
      <c r="BG39" s="675" t="s">
        <v>324</v>
      </c>
      <c r="BH39" s="676"/>
      <c r="BI39" s="676"/>
      <c r="BJ39" s="676"/>
      <c r="BK39" s="676"/>
      <c r="BL39" s="187"/>
      <c r="BM39" s="608" t="s">
        <v>325</v>
      </c>
      <c r="BN39" s="608"/>
      <c r="BO39" s="608"/>
      <c r="BP39" s="608"/>
      <c r="BQ39" s="608"/>
      <c r="BR39" s="608"/>
      <c r="BS39" s="608"/>
      <c r="BT39" s="608"/>
      <c r="BU39" s="609"/>
      <c r="BV39" s="593">
        <v>110</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33027</v>
      </c>
      <c r="CS39" s="623"/>
      <c r="CT39" s="623"/>
      <c r="CU39" s="623"/>
      <c r="CV39" s="623"/>
      <c r="CW39" s="623"/>
      <c r="CX39" s="623"/>
      <c r="CY39" s="624"/>
      <c r="CZ39" s="631">
        <v>1.4</v>
      </c>
      <c r="DA39" s="632"/>
      <c r="DB39" s="632"/>
      <c r="DC39" s="633"/>
      <c r="DD39" s="602">
        <v>30012</v>
      </c>
      <c r="DE39" s="623"/>
      <c r="DF39" s="623"/>
      <c r="DG39" s="623"/>
      <c r="DH39" s="623"/>
      <c r="DI39" s="623"/>
      <c r="DJ39" s="623"/>
      <c r="DK39" s="624"/>
      <c r="DL39" s="602" t="s">
        <v>320</v>
      </c>
      <c r="DM39" s="623"/>
      <c r="DN39" s="623"/>
      <c r="DO39" s="623"/>
      <c r="DP39" s="623"/>
      <c r="DQ39" s="623"/>
      <c r="DR39" s="623"/>
      <c r="DS39" s="623"/>
      <c r="DT39" s="623"/>
      <c r="DU39" s="623"/>
      <c r="DV39" s="62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36205</v>
      </c>
      <c r="BA40" s="594"/>
      <c r="BB40" s="594"/>
      <c r="BC40" s="594"/>
      <c r="BD40" s="623"/>
      <c r="BE40" s="623"/>
      <c r="BF40" s="656"/>
      <c r="BG40" s="675"/>
      <c r="BH40" s="676"/>
      <c r="BI40" s="676"/>
      <c r="BJ40" s="676"/>
      <c r="BK40" s="676"/>
      <c r="BL40" s="187"/>
      <c r="BM40" s="608" t="s">
        <v>328</v>
      </c>
      <c r="BN40" s="608"/>
      <c r="BO40" s="608"/>
      <c r="BP40" s="608"/>
      <c r="BQ40" s="608"/>
      <c r="BR40" s="608"/>
      <c r="BS40" s="608"/>
      <c r="BT40" s="608"/>
      <c r="BU40" s="609"/>
      <c r="BV40" s="593">
        <v>124</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31" t="s">
        <v>320</v>
      </c>
      <c r="DA40" s="632"/>
      <c r="DB40" s="632"/>
      <c r="DC40" s="633"/>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105666</v>
      </c>
      <c r="BA41" s="666"/>
      <c r="BB41" s="666"/>
      <c r="BC41" s="666"/>
      <c r="BD41" s="661"/>
      <c r="BE41" s="661"/>
      <c r="BF41" s="663"/>
      <c r="BG41" s="677"/>
      <c r="BH41" s="678"/>
      <c r="BI41" s="678"/>
      <c r="BJ41" s="678"/>
      <c r="BK41" s="678"/>
      <c r="BL41" s="189"/>
      <c r="BM41" s="614" t="s">
        <v>331</v>
      </c>
      <c r="BN41" s="614"/>
      <c r="BO41" s="614"/>
      <c r="BP41" s="614"/>
      <c r="BQ41" s="614"/>
      <c r="BR41" s="614"/>
      <c r="BS41" s="614"/>
      <c r="BT41" s="614"/>
      <c r="BU41" s="615"/>
      <c r="BV41" s="665">
        <v>266</v>
      </c>
      <c r="BW41" s="666"/>
      <c r="BX41" s="666"/>
      <c r="BY41" s="666"/>
      <c r="BZ41" s="666"/>
      <c r="CA41" s="666"/>
      <c r="CB41" s="679"/>
      <c r="CD41" s="607" t="s">
        <v>332</v>
      </c>
      <c r="CE41" s="608"/>
      <c r="CF41" s="608"/>
      <c r="CG41" s="608"/>
      <c r="CH41" s="608"/>
      <c r="CI41" s="608"/>
      <c r="CJ41" s="608"/>
      <c r="CK41" s="608"/>
      <c r="CL41" s="608"/>
      <c r="CM41" s="608"/>
      <c r="CN41" s="608"/>
      <c r="CO41" s="608"/>
      <c r="CP41" s="608"/>
      <c r="CQ41" s="609"/>
      <c r="CR41" s="593" t="s">
        <v>333</v>
      </c>
      <c r="CS41" s="623"/>
      <c r="CT41" s="623"/>
      <c r="CU41" s="623"/>
      <c r="CV41" s="623"/>
      <c r="CW41" s="623"/>
      <c r="CX41" s="623"/>
      <c r="CY41" s="624"/>
      <c r="CZ41" s="631" t="s">
        <v>333</v>
      </c>
      <c r="DA41" s="632"/>
      <c r="DB41" s="632"/>
      <c r="DC41" s="633"/>
      <c r="DD41" s="602" t="s">
        <v>333</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487590</v>
      </c>
      <c r="CS42" s="594"/>
      <c r="CT42" s="594"/>
      <c r="CU42" s="594"/>
      <c r="CV42" s="594"/>
      <c r="CW42" s="594"/>
      <c r="CX42" s="594"/>
      <c r="CY42" s="595"/>
      <c r="CZ42" s="631">
        <v>20.8</v>
      </c>
      <c r="DA42" s="686"/>
      <c r="DB42" s="686"/>
      <c r="DC42" s="687"/>
      <c r="DD42" s="602">
        <v>85320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t="s">
        <v>320</v>
      </c>
      <c r="CS43" s="623"/>
      <c r="CT43" s="623"/>
      <c r="CU43" s="623"/>
      <c r="CV43" s="623"/>
      <c r="CW43" s="623"/>
      <c r="CX43" s="623"/>
      <c r="CY43" s="624"/>
      <c r="CZ43" s="631" t="s">
        <v>320</v>
      </c>
      <c r="DA43" s="632"/>
      <c r="DB43" s="632"/>
      <c r="DC43" s="633"/>
      <c r="DD43" s="602" t="s">
        <v>320</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410636</v>
      </c>
      <c r="CS44" s="594"/>
      <c r="CT44" s="594"/>
      <c r="CU44" s="594"/>
      <c r="CV44" s="594"/>
      <c r="CW44" s="594"/>
      <c r="CX44" s="594"/>
      <c r="CY44" s="595"/>
      <c r="CZ44" s="631">
        <v>17.5</v>
      </c>
      <c r="DA44" s="686"/>
      <c r="DB44" s="686"/>
      <c r="DC44" s="687"/>
      <c r="DD44" s="602">
        <v>77900</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340</v>
      </c>
      <c r="CG45" s="591"/>
      <c r="CH45" s="591"/>
      <c r="CI45" s="591"/>
      <c r="CJ45" s="591"/>
      <c r="CK45" s="591"/>
      <c r="CL45" s="591"/>
      <c r="CM45" s="591"/>
      <c r="CN45" s="591"/>
      <c r="CO45" s="591"/>
      <c r="CP45" s="591"/>
      <c r="CQ45" s="592"/>
      <c r="CR45" s="593">
        <v>184222</v>
      </c>
      <c r="CS45" s="623"/>
      <c r="CT45" s="623"/>
      <c r="CU45" s="623"/>
      <c r="CV45" s="623"/>
      <c r="CW45" s="623"/>
      <c r="CX45" s="623"/>
      <c r="CY45" s="624"/>
      <c r="CZ45" s="631">
        <v>7.9</v>
      </c>
      <c r="DA45" s="632"/>
      <c r="DB45" s="632"/>
      <c r="DC45" s="633"/>
      <c r="DD45" s="602">
        <v>1961</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341</v>
      </c>
      <c r="CG46" s="591"/>
      <c r="CH46" s="591"/>
      <c r="CI46" s="591"/>
      <c r="CJ46" s="591"/>
      <c r="CK46" s="591"/>
      <c r="CL46" s="591"/>
      <c r="CM46" s="591"/>
      <c r="CN46" s="591"/>
      <c r="CO46" s="591"/>
      <c r="CP46" s="591"/>
      <c r="CQ46" s="592"/>
      <c r="CR46" s="593">
        <v>226414</v>
      </c>
      <c r="CS46" s="594"/>
      <c r="CT46" s="594"/>
      <c r="CU46" s="594"/>
      <c r="CV46" s="594"/>
      <c r="CW46" s="594"/>
      <c r="CX46" s="594"/>
      <c r="CY46" s="595"/>
      <c r="CZ46" s="631">
        <v>9.6999999999999993</v>
      </c>
      <c r="DA46" s="686"/>
      <c r="DB46" s="686"/>
      <c r="DC46" s="687"/>
      <c r="DD46" s="602">
        <v>75939</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342</v>
      </c>
      <c r="CG47" s="591"/>
      <c r="CH47" s="591"/>
      <c r="CI47" s="591"/>
      <c r="CJ47" s="591"/>
      <c r="CK47" s="591"/>
      <c r="CL47" s="591"/>
      <c r="CM47" s="591"/>
      <c r="CN47" s="591"/>
      <c r="CO47" s="591"/>
      <c r="CP47" s="591"/>
      <c r="CQ47" s="592"/>
      <c r="CR47" s="593">
        <v>76954</v>
      </c>
      <c r="CS47" s="623"/>
      <c r="CT47" s="623"/>
      <c r="CU47" s="623"/>
      <c r="CV47" s="623"/>
      <c r="CW47" s="623"/>
      <c r="CX47" s="623"/>
      <c r="CY47" s="624"/>
      <c r="CZ47" s="631">
        <v>3.3</v>
      </c>
      <c r="DA47" s="632"/>
      <c r="DB47" s="632"/>
      <c r="DC47" s="633"/>
      <c r="DD47" s="602">
        <v>7420</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31" t="s">
        <v>320</v>
      </c>
      <c r="DA48" s="686"/>
      <c r="DB48" s="686"/>
      <c r="DC48" s="687"/>
      <c r="DD48" s="602" t="s">
        <v>320</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344</v>
      </c>
      <c r="CE49" s="637"/>
      <c r="CF49" s="637"/>
      <c r="CG49" s="637"/>
      <c r="CH49" s="637"/>
      <c r="CI49" s="637"/>
      <c r="CJ49" s="637"/>
      <c r="CK49" s="637"/>
      <c r="CL49" s="637"/>
      <c r="CM49" s="637"/>
      <c r="CN49" s="637"/>
      <c r="CO49" s="637"/>
      <c r="CP49" s="637"/>
      <c r="CQ49" s="638"/>
      <c r="CR49" s="665">
        <v>2340203</v>
      </c>
      <c r="CS49" s="661"/>
      <c r="CT49" s="661"/>
      <c r="CU49" s="661"/>
      <c r="CV49" s="661"/>
      <c r="CW49" s="661"/>
      <c r="CX49" s="661"/>
      <c r="CY49" s="688"/>
      <c r="CZ49" s="689">
        <v>100</v>
      </c>
      <c r="DA49" s="690"/>
      <c r="DB49" s="690"/>
      <c r="DC49" s="691"/>
      <c r="DD49" s="692">
        <v>1590479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346</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346</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18</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2</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v>11</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0</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9</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v>0</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v>2</v>
      </c>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v>2</v>
      </c>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286156</v>
      </c>
      <c r="AB110" s="890"/>
      <c r="AC110" s="890"/>
      <c r="AD110" s="890"/>
      <c r="AE110" s="891"/>
      <c r="AF110" s="892">
        <v>273285</v>
      </c>
      <c r="AG110" s="890"/>
      <c r="AH110" s="890"/>
      <c r="AI110" s="890"/>
      <c r="AJ110" s="891"/>
      <c r="AK110" s="892">
        <v>264948</v>
      </c>
      <c r="AL110" s="890"/>
      <c r="AM110" s="890"/>
      <c r="AN110" s="890"/>
      <c r="AO110" s="891"/>
      <c r="AP110" s="893">
        <v>22.6</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2446701</v>
      </c>
      <c r="BR110" s="927"/>
      <c r="BS110" s="927"/>
      <c r="BT110" s="927"/>
      <c r="BU110" s="927"/>
      <c r="BV110" s="927">
        <v>2443457</v>
      </c>
      <c r="BW110" s="927"/>
      <c r="BX110" s="927"/>
      <c r="BY110" s="927"/>
      <c r="BZ110" s="927"/>
      <c r="CA110" s="927">
        <v>2555707</v>
      </c>
      <c r="CB110" s="927"/>
      <c r="CC110" s="927"/>
      <c r="CD110" s="927"/>
      <c r="CE110" s="927"/>
      <c r="CF110" s="941">
        <v>217.6</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945298</v>
      </c>
      <c r="BR112" s="920"/>
      <c r="BS112" s="920"/>
      <c r="BT112" s="920"/>
      <c r="BU112" s="920"/>
      <c r="BV112" s="920">
        <v>898101</v>
      </c>
      <c r="BW112" s="920"/>
      <c r="BX112" s="920"/>
      <c r="BY112" s="920"/>
      <c r="BZ112" s="920"/>
      <c r="CA112" s="920">
        <v>952722</v>
      </c>
      <c r="CB112" s="920"/>
      <c r="CC112" s="920"/>
      <c r="CD112" s="920"/>
      <c r="CE112" s="920"/>
      <c r="CF112" s="914">
        <v>81.099999999999994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92136</v>
      </c>
      <c r="AB113" s="934"/>
      <c r="AC113" s="934"/>
      <c r="AD113" s="934"/>
      <c r="AE113" s="935"/>
      <c r="AF113" s="936">
        <v>88461</v>
      </c>
      <c r="AG113" s="934"/>
      <c r="AH113" s="934"/>
      <c r="AI113" s="934"/>
      <c r="AJ113" s="935"/>
      <c r="AK113" s="936">
        <v>100240</v>
      </c>
      <c r="AL113" s="934"/>
      <c r="AM113" s="934"/>
      <c r="AN113" s="934"/>
      <c r="AO113" s="935"/>
      <c r="AP113" s="937">
        <v>8.5</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55177</v>
      </c>
      <c r="BR113" s="920"/>
      <c r="BS113" s="920"/>
      <c r="BT113" s="920"/>
      <c r="BU113" s="920"/>
      <c r="BV113" s="920">
        <v>47931</v>
      </c>
      <c r="BW113" s="920"/>
      <c r="BX113" s="920"/>
      <c r="BY113" s="920"/>
      <c r="BZ113" s="920"/>
      <c r="CA113" s="920">
        <v>79299</v>
      </c>
      <c r="CB113" s="920"/>
      <c r="CC113" s="920"/>
      <c r="CD113" s="920"/>
      <c r="CE113" s="920"/>
      <c r="CF113" s="914">
        <v>6.8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6293</v>
      </c>
      <c r="AB114" s="959"/>
      <c r="AC114" s="959"/>
      <c r="AD114" s="959"/>
      <c r="AE114" s="960"/>
      <c r="AF114" s="961">
        <v>9327</v>
      </c>
      <c r="AG114" s="959"/>
      <c r="AH114" s="959"/>
      <c r="AI114" s="959"/>
      <c r="AJ114" s="960"/>
      <c r="AK114" s="961">
        <v>8562</v>
      </c>
      <c r="AL114" s="959"/>
      <c r="AM114" s="959"/>
      <c r="AN114" s="959"/>
      <c r="AO114" s="960"/>
      <c r="AP114" s="962">
        <v>0.7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588040</v>
      </c>
      <c r="BR114" s="920"/>
      <c r="BS114" s="920"/>
      <c r="BT114" s="920"/>
      <c r="BU114" s="920"/>
      <c r="BV114" s="920">
        <v>494782</v>
      </c>
      <c r="BW114" s="920"/>
      <c r="BX114" s="920"/>
      <c r="BY114" s="920"/>
      <c r="BZ114" s="920"/>
      <c r="CA114" s="920">
        <v>511550</v>
      </c>
      <c r="CB114" s="920"/>
      <c r="CC114" s="920"/>
      <c r="CD114" s="920"/>
      <c r="CE114" s="920"/>
      <c r="CF114" s="914">
        <v>43.6</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382</v>
      </c>
      <c r="AB116" s="959"/>
      <c r="AC116" s="959"/>
      <c r="AD116" s="959"/>
      <c r="AE116" s="960"/>
      <c r="AF116" s="961">
        <v>348</v>
      </c>
      <c r="AG116" s="959"/>
      <c r="AH116" s="959"/>
      <c r="AI116" s="959"/>
      <c r="AJ116" s="960"/>
      <c r="AK116" s="961">
        <v>198</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384967</v>
      </c>
      <c r="AB117" s="966"/>
      <c r="AC117" s="966"/>
      <c r="AD117" s="966"/>
      <c r="AE117" s="967"/>
      <c r="AF117" s="965">
        <v>371421</v>
      </c>
      <c r="AG117" s="966"/>
      <c r="AH117" s="966"/>
      <c r="AI117" s="966"/>
      <c r="AJ117" s="967"/>
      <c r="AK117" s="965">
        <v>373948</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4035216</v>
      </c>
      <c r="BR118" s="986"/>
      <c r="BS118" s="986"/>
      <c r="BT118" s="986"/>
      <c r="BU118" s="986"/>
      <c r="BV118" s="986">
        <v>3884271</v>
      </c>
      <c r="BW118" s="986"/>
      <c r="BX118" s="986"/>
      <c r="BY118" s="986"/>
      <c r="BZ118" s="986"/>
      <c r="CA118" s="986">
        <v>4099278</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1149739</v>
      </c>
      <c r="BR119" s="927"/>
      <c r="BS119" s="927"/>
      <c r="BT119" s="927"/>
      <c r="BU119" s="927"/>
      <c r="BV119" s="927">
        <v>1298451</v>
      </c>
      <c r="BW119" s="927"/>
      <c r="BX119" s="927"/>
      <c r="BY119" s="927"/>
      <c r="BZ119" s="927"/>
      <c r="CA119" s="927">
        <v>1326274</v>
      </c>
      <c r="CB119" s="927"/>
      <c r="CC119" s="927"/>
      <c r="CD119" s="927"/>
      <c r="CE119" s="927"/>
      <c r="CF119" s="941">
        <v>112.9</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v>25418</v>
      </c>
      <c r="CB120" s="920"/>
      <c r="CC120" s="920"/>
      <c r="CD120" s="920"/>
      <c r="CE120" s="920"/>
      <c r="CF120" s="914">
        <v>2.2000000000000002</v>
      </c>
      <c r="CG120" s="915"/>
      <c r="CH120" s="915"/>
      <c r="CI120" s="915"/>
      <c r="CJ120" s="915"/>
      <c r="CK120" s="1013" t="s">
        <v>439</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448274</v>
      </c>
      <c r="DH120" s="927"/>
      <c r="DI120" s="927"/>
      <c r="DJ120" s="927"/>
      <c r="DK120" s="927"/>
      <c r="DL120" s="927">
        <v>439215</v>
      </c>
      <c r="DM120" s="927"/>
      <c r="DN120" s="927"/>
      <c r="DO120" s="927"/>
      <c r="DP120" s="927"/>
      <c r="DQ120" s="927">
        <v>480199</v>
      </c>
      <c r="DR120" s="927"/>
      <c r="DS120" s="927"/>
      <c r="DT120" s="927"/>
      <c r="DU120" s="927"/>
      <c r="DV120" s="928">
        <v>40.9</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2440582</v>
      </c>
      <c r="BR121" s="986"/>
      <c r="BS121" s="986"/>
      <c r="BT121" s="986"/>
      <c r="BU121" s="986"/>
      <c r="BV121" s="986">
        <v>2229672</v>
      </c>
      <c r="BW121" s="986"/>
      <c r="BX121" s="986"/>
      <c r="BY121" s="986"/>
      <c r="BZ121" s="986"/>
      <c r="CA121" s="986">
        <v>2353384</v>
      </c>
      <c r="CB121" s="986"/>
      <c r="CC121" s="986"/>
      <c r="CD121" s="986"/>
      <c r="CE121" s="986"/>
      <c r="CF121" s="1024">
        <v>200.4</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460221</v>
      </c>
      <c r="DH121" s="920"/>
      <c r="DI121" s="920"/>
      <c r="DJ121" s="920"/>
      <c r="DK121" s="920"/>
      <c r="DL121" s="920">
        <v>424087</v>
      </c>
      <c r="DM121" s="920"/>
      <c r="DN121" s="920"/>
      <c r="DO121" s="920"/>
      <c r="DP121" s="920"/>
      <c r="DQ121" s="920">
        <v>439509</v>
      </c>
      <c r="DR121" s="920"/>
      <c r="DS121" s="920"/>
      <c r="DT121" s="920"/>
      <c r="DU121" s="920"/>
      <c r="DV121" s="921">
        <v>37.4</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3590321</v>
      </c>
      <c r="BR122" s="1035"/>
      <c r="BS122" s="1035"/>
      <c r="BT122" s="1035"/>
      <c r="BU122" s="1035"/>
      <c r="BV122" s="1035">
        <v>3528123</v>
      </c>
      <c r="BW122" s="1035"/>
      <c r="BX122" s="1035"/>
      <c r="BY122" s="1035"/>
      <c r="BZ122" s="1035"/>
      <c r="CA122" s="1035">
        <v>3705076</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32033</v>
      </c>
      <c r="DH122" s="920"/>
      <c r="DI122" s="920"/>
      <c r="DJ122" s="920"/>
      <c r="DK122" s="920"/>
      <c r="DL122" s="920">
        <v>30220</v>
      </c>
      <c r="DM122" s="920"/>
      <c r="DN122" s="920"/>
      <c r="DO122" s="920"/>
      <c r="DP122" s="920"/>
      <c r="DQ122" s="920">
        <v>29036</v>
      </c>
      <c r="DR122" s="920"/>
      <c r="DS122" s="920"/>
      <c r="DT122" s="920"/>
      <c r="DU122" s="920"/>
      <c r="DV122" s="921">
        <v>2.5</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35.6</v>
      </c>
      <c r="BR123" s="1027"/>
      <c r="BS123" s="1027"/>
      <c r="BT123" s="1027"/>
      <c r="BU123" s="1027"/>
      <c r="BV123" s="1027">
        <v>28.6</v>
      </c>
      <c r="BW123" s="1027"/>
      <c r="BX123" s="1027"/>
      <c r="BY123" s="1027"/>
      <c r="BZ123" s="1027"/>
      <c r="CA123" s="1027">
        <v>33.5</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4770</v>
      </c>
      <c r="DH123" s="959"/>
      <c r="DI123" s="959"/>
      <c r="DJ123" s="959"/>
      <c r="DK123" s="960"/>
      <c r="DL123" s="961">
        <v>4324</v>
      </c>
      <c r="DM123" s="959"/>
      <c r="DN123" s="959"/>
      <c r="DO123" s="959"/>
      <c r="DP123" s="960"/>
      <c r="DQ123" s="961">
        <v>3773</v>
      </c>
      <c r="DR123" s="959"/>
      <c r="DS123" s="959"/>
      <c r="DT123" s="959"/>
      <c r="DU123" s="960"/>
      <c r="DV123" s="962">
        <v>0.3</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75" t="s">
        <v>112</v>
      </c>
      <c r="AB128" s="1076"/>
      <c r="AC128" s="1076"/>
      <c r="AD128" s="1076"/>
      <c r="AE128" s="1077"/>
      <c r="AF128" s="1078" t="s">
        <v>112</v>
      </c>
      <c r="AG128" s="1076"/>
      <c r="AH128" s="1076"/>
      <c r="AI128" s="1076"/>
      <c r="AJ128" s="1077"/>
      <c r="AK128" s="1078" t="s">
        <v>112</v>
      </c>
      <c r="AL128" s="1076"/>
      <c r="AM128" s="1076"/>
      <c r="AN128" s="1076"/>
      <c r="AO128" s="1077"/>
      <c r="AP128" s="1079"/>
      <c r="AQ128" s="1080"/>
      <c r="AR128" s="1080"/>
      <c r="AS128" s="1080"/>
      <c r="AT128" s="1081"/>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1520481</v>
      </c>
      <c r="AB129" s="959"/>
      <c r="AC129" s="959"/>
      <c r="AD129" s="959"/>
      <c r="AE129" s="960"/>
      <c r="AF129" s="961">
        <v>1506706</v>
      </c>
      <c r="AG129" s="959"/>
      <c r="AH129" s="959"/>
      <c r="AI129" s="959"/>
      <c r="AJ129" s="960"/>
      <c r="AK129" s="961">
        <v>1436871</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271753</v>
      </c>
      <c r="AB130" s="959"/>
      <c r="AC130" s="959"/>
      <c r="AD130" s="959"/>
      <c r="AE130" s="960"/>
      <c r="AF130" s="961">
        <v>263420</v>
      </c>
      <c r="AG130" s="959"/>
      <c r="AH130" s="959"/>
      <c r="AI130" s="959"/>
      <c r="AJ130" s="960"/>
      <c r="AK130" s="961">
        <v>262631</v>
      </c>
      <c r="AL130" s="959"/>
      <c r="AM130" s="959"/>
      <c r="AN130" s="959"/>
      <c r="AO130" s="960"/>
      <c r="AP130" s="1063"/>
      <c r="AQ130" s="1064"/>
      <c r="AR130" s="1064"/>
      <c r="AS130" s="1064"/>
      <c r="AT130" s="1065"/>
      <c r="AU130" s="235"/>
      <c r="AV130" s="235"/>
      <c r="AW130" s="235"/>
      <c r="AX130" s="1099" t="s">
        <v>462</v>
      </c>
      <c r="AY130" s="1045"/>
      <c r="AZ130" s="1045"/>
      <c r="BA130" s="1045"/>
      <c r="BB130" s="1045"/>
      <c r="BC130" s="1045"/>
      <c r="BD130" s="1045"/>
      <c r="BE130" s="1046"/>
      <c r="BF130" s="1100">
        <v>33.5</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463</v>
      </c>
      <c r="X131" s="1109"/>
      <c r="Y131" s="1109"/>
      <c r="Z131" s="1110"/>
      <c r="AA131" s="997">
        <v>1248728</v>
      </c>
      <c r="AB131" s="998"/>
      <c r="AC131" s="998"/>
      <c r="AD131" s="998"/>
      <c r="AE131" s="999"/>
      <c r="AF131" s="1000">
        <v>1243286</v>
      </c>
      <c r="AG131" s="998"/>
      <c r="AH131" s="998"/>
      <c r="AI131" s="998"/>
      <c r="AJ131" s="999"/>
      <c r="AK131" s="1000">
        <v>1174240</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464</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465</v>
      </c>
      <c r="W132" s="1087"/>
      <c r="X132" s="1087"/>
      <c r="Y132" s="1087"/>
      <c r="Z132" s="1088"/>
      <c r="AA132" s="1089">
        <v>9.0663459139999993</v>
      </c>
      <c r="AB132" s="1090"/>
      <c r="AC132" s="1090"/>
      <c r="AD132" s="1090"/>
      <c r="AE132" s="1091"/>
      <c r="AF132" s="1092">
        <v>8.6867382079999995</v>
      </c>
      <c r="AG132" s="1090"/>
      <c r="AH132" s="1090"/>
      <c r="AI132" s="1090"/>
      <c r="AJ132" s="1091"/>
      <c r="AK132" s="1092">
        <v>9.4799189259999999</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466</v>
      </c>
      <c r="W133" s="1094"/>
      <c r="X133" s="1094"/>
      <c r="Y133" s="1094"/>
      <c r="Z133" s="1095"/>
      <c r="AA133" s="1096">
        <v>10.4</v>
      </c>
      <c r="AB133" s="1097"/>
      <c r="AC133" s="1097"/>
      <c r="AD133" s="1097"/>
      <c r="AE133" s="1098"/>
      <c r="AF133" s="1096">
        <v>9.3000000000000007</v>
      </c>
      <c r="AG133" s="1097"/>
      <c r="AH133" s="1097"/>
      <c r="AI133" s="1097"/>
      <c r="AJ133" s="1098"/>
      <c r="AK133" s="1096">
        <v>9</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O75" sqref="O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444089</v>
      </c>
      <c r="L9" s="264">
        <v>282859</v>
      </c>
      <c r="M9" s="265">
        <v>198661</v>
      </c>
      <c r="N9" s="266">
        <v>42.4</v>
      </c>
    </row>
    <row r="10" spans="1:16">
      <c r="A10" s="248"/>
      <c r="B10" s="244"/>
      <c r="C10" s="244"/>
      <c r="D10" s="244"/>
      <c r="E10" s="244"/>
      <c r="F10" s="244"/>
      <c r="G10" s="1119" t="s">
        <v>475</v>
      </c>
      <c r="H10" s="1120"/>
      <c r="I10" s="1120"/>
      <c r="J10" s="1121"/>
      <c r="K10" s="267">
        <v>62236</v>
      </c>
      <c r="L10" s="268">
        <v>39641</v>
      </c>
      <c r="M10" s="269">
        <v>22571</v>
      </c>
      <c r="N10" s="270">
        <v>75.599999999999994</v>
      </c>
    </row>
    <row r="11" spans="1:16" ht="13.5" customHeight="1">
      <c r="A11" s="248"/>
      <c r="B11" s="244"/>
      <c r="C11" s="244"/>
      <c r="D11" s="244"/>
      <c r="E11" s="244"/>
      <c r="F11" s="244"/>
      <c r="G11" s="1119" t="s">
        <v>476</v>
      </c>
      <c r="H11" s="1120"/>
      <c r="I11" s="1120"/>
      <c r="J11" s="1121"/>
      <c r="K11" s="267">
        <v>74640</v>
      </c>
      <c r="L11" s="268">
        <v>47541</v>
      </c>
      <c r="M11" s="269">
        <v>24639</v>
      </c>
      <c r="N11" s="270">
        <v>93</v>
      </c>
    </row>
    <row r="12" spans="1:16" ht="13.5" customHeight="1">
      <c r="A12" s="248"/>
      <c r="B12" s="244"/>
      <c r="C12" s="244"/>
      <c r="D12" s="244"/>
      <c r="E12" s="244"/>
      <c r="F12" s="244"/>
      <c r="G12" s="1119" t="s">
        <v>477</v>
      </c>
      <c r="H12" s="1120"/>
      <c r="I12" s="1120"/>
      <c r="J12" s="1121"/>
      <c r="K12" s="267" t="s">
        <v>478</v>
      </c>
      <c r="L12" s="268" t="s">
        <v>478</v>
      </c>
      <c r="M12" s="269">
        <v>3341</v>
      </c>
      <c r="N12" s="270" t="s">
        <v>478</v>
      </c>
    </row>
    <row r="13" spans="1:16" ht="13.5" customHeight="1">
      <c r="A13" s="248"/>
      <c r="B13" s="244"/>
      <c r="C13" s="244"/>
      <c r="D13" s="244"/>
      <c r="E13" s="244"/>
      <c r="F13" s="244"/>
      <c r="G13" s="1119" t="s">
        <v>479</v>
      </c>
      <c r="H13" s="1120"/>
      <c r="I13" s="1120"/>
      <c r="J13" s="1121"/>
      <c r="K13" s="267" t="s">
        <v>478</v>
      </c>
      <c r="L13" s="268" t="s">
        <v>478</v>
      </c>
      <c r="M13" s="269" t="s">
        <v>478</v>
      </c>
      <c r="N13" s="270" t="s">
        <v>478</v>
      </c>
    </row>
    <row r="14" spans="1:16" ht="13.5" customHeight="1">
      <c r="A14" s="248"/>
      <c r="B14" s="244"/>
      <c r="C14" s="244"/>
      <c r="D14" s="244"/>
      <c r="E14" s="244"/>
      <c r="F14" s="244"/>
      <c r="G14" s="1119" t="s">
        <v>480</v>
      </c>
      <c r="H14" s="1120"/>
      <c r="I14" s="1120"/>
      <c r="J14" s="1121"/>
      <c r="K14" s="267">
        <v>16207</v>
      </c>
      <c r="L14" s="268">
        <v>10323</v>
      </c>
      <c r="M14" s="269">
        <v>9231</v>
      </c>
      <c r="N14" s="270">
        <v>11.8</v>
      </c>
    </row>
    <row r="15" spans="1:16" ht="13.5" customHeight="1">
      <c r="A15" s="248"/>
      <c r="B15" s="244"/>
      <c r="C15" s="244"/>
      <c r="D15" s="244"/>
      <c r="E15" s="244"/>
      <c r="F15" s="244"/>
      <c r="G15" s="1119" t="s">
        <v>481</v>
      </c>
      <c r="H15" s="1120"/>
      <c r="I15" s="1120"/>
      <c r="J15" s="1121"/>
      <c r="K15" s="267" t="s">
        <v>478</v>
      </c>
      <c r="L15" s="268" t="s">
        <v>478</v>
      </c>
      <c r="M15" s="269">
        <v>4542</v>
      </c>
      <c r="N15" s="270" t="s">
        <v>478</v>
      </c>
    </row>
    <row r="16" spans="1:16">
      <c r="A16" s="248"/>
      <c r="B16" s="244"/>
      <c r="C16" s="244"/>
      <c r="D16" s="244"/>
      <c r="E16" s="244"/>
      <c r="F16" s="244"/>
      <c r="G16" s="1122" t="s">
        <v>482</v>
      </c>
      <c r="H16" s="1123"/>
      <c r="I16" s="1123"/>
      <c r="J16" s="1124"/>
      <c r="K16" s="268">
        <v>-51829</v>
      </c>
      <c r="L16" s="268">
        <v>-33012</v>
      </c>
      <c r="M16" s="269">
        <v>-20623</v>
      </c>
      <c r="N16" s="270">
        <v>60.1</v>
      </c>
    </row>
    <row r="17" spans="1:16">
      <c r="A17" s="248"/>
      <c r="B17" s="244"/>
      <c r="C17" s="244"/>
      <c r="D17" s="244"/>
      <c r="E17" s="244"/>
      <c r="F17" s="244"/>
      <c r="G17" s="1122" t="s">
        <v>170</v>
      </c>
      <c r="H17" s="1123"/>
      <c r="I17" s="1123"/>
      <c r="J17" s="1124"/>
      <c r="K17" s="268">
        <v>545343</v>
      </c>
      <c r="L17" s="268">
        <v>347352</v>
      </c>
      <c r="M17" s="269">
        <v>242361</v>
      </c>
      <c r="N17" s="270">
        <v>43.3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34.39</v>
      </c>
      <c r="L21" s="281">
        <v>22.07</v>
      </c>
      <c r="M21" s="282">
        <v>12.32</v>
      </c>
      <c r="N21" s="249"/>
      <c r="O21" s="283"/>
      <c r="P21" s="279"/>
    </row>
    <row r="22" spans="1:16" s="284" customFormat="1">
      <c r="A22" s="279"/>
      <c r="B22" s="249"/>
      <c r="C22" s="249"/>
      <c r="D22" s="249"/>
      <c r="E22" s="249"/>
      <c r="F22" s="249"/>
      <c r="G22" s="1114" t="s">
        <v>488</v>
      </c>
      <c r="H22" s="1115"/>
      <c r="I22" s="1115"/>
      <c r="J22" s="1116"/>
      <c r="K22" s="285">
        <v>87.8</v>
      </c>
      <c r="L22" s="286">
        <v>93.5</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264948</v>
      </c>
      <c r="L32" s="294">
        <v>168757</v>
      </c>
      <c r="M32" s="295">
        <v>131612</v>
      </c>
      <c r="N32" s="296">
        <v>28.2</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41</v>
      </c>
      <c r="N34" s="296" t="s">
        <v>478</v>
      </c>
    </row>
    <row r="35" spans="1:16" ht="27" customHeight="1">
      <c r="A35" s="248"/>
      <c r="B35" s="244"/>
      <c r="C35" s="244"/>
      <c r="D35" s="244"/>
      <c r="E35" s="244"/>
      <c r="F35" s="244"/>
      <c r="G35" s="1130" t="s">
        <v>494</v>
      </c>
      <c r="H35" s="1131"/>
      <c r="I35" s="1131"/>
      <c r="J35" s="1132"/>
      <c r="K35" s="294">
        <v>100240</v>
      </c>
      <c r="L35" s="294">
        <v>63847</v>
      </c>
      <c r="M35" s="295">
        <v>31555</v>
      </c>
      <c r="N35" s="296">
        <v>102.3</v>
      </c>
    </row>
    <row r="36" spans="1:16" ht="27" customHeight="1">
      <c r="A36" s="248"/>
      <c r="B36" s="244"/>
      <c r="C36" s="244"/>
      <c r="D36" s="244"/>
      <c r="E36" s="244"/>
      <c r="F36" s="244"/>
      <c r="G36" s="1130" t="s">
        <v>495</v>
      </c>
      <c r="H36" s="1131"/>
      <c r="I36" s="1131"/>
      <c r="J36" s="1132"/>
      <c r="K36" s="294">
        <v>8562</v>
      </c>
      <c r="L36" s="294">
        <v>5454</v>
      </c>
      <c r="M36" s="295">
        <v>5720</v>
      </c>
      <c r="N36" s="296">
        <v>-4.7</v>
      </c>
    </row>
    <row r="37" spans="1:16" ht="13.5" customHeight="1">
      <c r="A37" s="248"/>
      <c r="B37" s="244"/>
      <c r="C37" s="244"/>
      <c r="D37" s="244"/>
      <c r="E37" s="244"/>
      <c r="F37" s="244"/>
      <c r="G37" s="1130" t="s">
        <v>496</v>
      </c>
      <c r="H37" s="1131"/>
      <c r="I37" s="1131"/>
      <c r="J37" s="1132"/>
      <c r="K37" s="294" t="s">
        <v>478</v>
      </c>
      <c r="L37" s="294" t="s">
        <v>478</v>
      </c>
      <c r="M37" s="295">
        <v>1648</v>
      </c>
      <c r="N37" s="296" t="s">
        <v>478</v>
      </c>
    </row>
    <row r="38" spans="1:16" ht="27" customHeight="1">
      <c r="A38" s="248"/>
      <c r="B38" s="244"/>
      <c r="C38" s="244"/>
      <c r="D38" s="244"/>
      <c r="E38" s="244"/>
      <c r="F38" s="244"/>
      <c r="G38" s="1133" t="s">
        <v>497</v>
      </c>
      <c r="H38" s="1134"/>
      <c r="I38" s="1134"/>
      <c r="J38" s="1135"/>
      <c r="K38" s="297">
        <v>198</v>
      </c>
      <c r="L38" s="297">
        <v>126</v>
      </c>
      <c r="M38" s="298">
        <v>64</v>
      </c>
      <c r="N38" s="299">
        <v>96.9</v>
      </c>
      <c r="O38" s="293"/>
    </row>
    <row r="39" spans="1:16">
      <c r="A39" s="248"/>
      <c r="B39" s="244"/>
      <c r="C39" s="244"/>
      <c r="D39" s="244"/>
      <c r="E39" s="244"/>
      <c r="F39" s="244"/>
      <c r="G39" s="1133" t="s">
        <v>498</v>
      </c>
      <c r="H39" s="1134"/>
      <c r="I39" s="1134"/>
      <c r="J39" s="1135"/>
      <c r="K39" s="300" t="s">
        <v>478</v>
      </c>
      <c r="L39" s="300" t="s">
        <v>478</v>
      </c>
      <c r="M39" s="301">
        <v>-9298</v>
      </c>
      <c r="N39" s="302" t="s">
        <v>478</v>
      </c>
      <c r="O39" s="293"/>
    </row>
    <row r="40" spans="1:16" ht="27" customHeight="1">
      <c r="A40" s="248"/>
      <c r="B40" s="244"/>
      <c r="C40" s="244"/>
      <c r="D40" s="244"/>
      <c r="E40" s="244"/>
      <c r="F40" s="244"/>
      <c r="G40" s="1130" t="s">
        <v>499</v>
      </c>
      <c r="H40" s="1131"/>
      <c r="I40" s="1131"/>
      <c r="J40" s="1132"/>
      <c r="K40" s="300">
        <v>-262631</v>
      </c>
      <c r="L40" s="300">
        <v>-167281</v>
      </c>
      <c r="M40" s="301">
        <v>-121787</v>
      </c>
      <c r="N40" s="302">
        <v>37.4</v>
      </c>
      <c r="O40" s="293"/>
    </row>
    <row r="41" spans="1:16">
      <c r="A41" s="248"/>
      <c r="B41" s="244"/>
      <c r="C41" s="244"/>
      <c r="D41" s="244"/>
      <c r="E41" s="244"/>
      <c r="F41" s="244"/>
      <c r="G41" s="1136" t="s">
        <v>282</v>
      </c>
      <c r="H41" s="1137"/>
      <c r="I41" s="1137"/>
      <c r="J41" s="1138"/>
      <c r="K41" s="294">
        <v>111317</v>
      </c>
      <c r="L41" s="300">
        <v>70903</v>
      </c>
      <c r="M41" s="301">
        <v>39554</v>
      </c>
      <c r="N41" s="302">
        <v>79.3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596192</v>
      </c>
      <c r="J51" s="320">
        <v>342836</v>
      </c>
      <c r="K51" s="321">
        <v>47.1</v>
      </c>
      <c r="L51" s="322">
        <v>325581</v>
      </c>
      <c r="M51" s="323">
        <v>11.5</v>
      </c>
      <c r="N51" s="324">
        <v>35.6</v>
      </c>
    </row>
    <row r="52" spans="1:14">
      <c r="A52" s="248"/>
      <c r="B52" s="244"/>
      <c r="C52" s="244"/>
      <c r="D52" s="244"/>
      <c r="E52" s="244"/>
      <c r="F52" s="244"/>
      <c r="G52" s="325"/>
      <c r="H52" s="326" t="s">
        <v>510</v>
      </c>
      <c r="I52" s="327">
        <v>371043</v>
      </c>
      <c r="J52" s="328">
        <v>213366</v>
      </c>
      <c r="K52" s="329">
        <v>44.7</v>
      </c>
      <c r="L52" s="330">
        <v>165116</v>
      </c>
      <c r="M52" s="331">
        <v>0.9</v>
      </c>
      <c r="N52" s="332">
        <v>43.8</v>
      </c>
    </row>
    <row r="53" spans="1:14">
      <c r="A53" s="248"/>
      <c r="B53" s="244"/>
      <c r="C53" s="244"/>
      <c r="D53" s="244"/>
      <c r="E53" s="244"/>
      <c r="F53" s="244"/>
      <c r="G53" s="310" t="s">
        <v>511</v>
      </c>
      <c r="H53" s="311"/>
      <c r="I53" s="319">
        <v>364734</v>
      </c>
      <c r="J53" s="320">
        <v>216075</v>
      </c>
      <c r="K53" s="321">
        <v>-37</v>
      </c>
      <c r="L53" s="322">
        <v>203567</v>
      </c>
      <c r="M53" s="323">
        <v>-37.5</v>
      </c>
      <c r="N53" s="324">
        <v>0.5</v>
      </c>
    </row>
    <row r="54" spans="1:14">
      <c r="A54" s="248"/>
      <c r="B54" s="244"/>
      <c r="C54" s="244"/>
      <c r="D54" s="244"/>
      <c r="E54" s="244"/>
      <c r="F54" s="244"/>
      <c r="G54" s="325"/>
      <c r="H54" s="326" t="s">
        <v>510</v>
      </c>
      <c r="I54" s="327">
        <v>239344</v>
      </c>
      <c r="J54" s="328">
        <v>141791</v>
      </c>
      <c r="K54" s="329">
        <v>-33.5</v>
      </c>
      <c r="L54" s="330">
        <v>121137</v>
      </c>
      <c r="M54" s="331">
        <v>-26.6</v>
      </c>
      <c r="N54" s="332">
        <v>-6.9</v>
      </c>
    </row>
    <row r="55" spans="1:14">
      <c r="A55" s="248"/>
      <c r="B55" s="244"/>
      <c r="C55" s="244"/>
      <c r="D55" s="244"/>
      <c r="E55" s="244"/>
      <c r="F55" s="244"/>
      <c r="G55" s="310" t="s">
        <v>512</v>
      </c>
      <c r="H55" s="311"/>
      <c r="I55" s="319">
        <v>402972</v>
      </c>
      <c r="J55" s="320">
        <v>245865</v>
      </c>
      <c r="K55" s="321">
        <v>13.8</v>
      </c>
      <c r="L55" s="322">
        <v>185018</v>
      </c>
      <c r="M55" s="323">
        <v>-9.1</v>
      </c>
      <c r="N55" s="324">
        <v>22.9</v>
      </c>
    </row>
    <row r="56" spans="1:14">
      <c r="A56" s="248"/>
      <c r="B56" s="244"/>
      <c r="C56" s="244"/>
      <c r="D56" s="244"/>
      <c r="E56" s="244"/>
      <c r="F56" s="244"/>
      <c r="G56" s="325"/>
      <c r="H56" s="326" t="s">
        <v>510</v>
      </c>
      <c r="I56" s="327">
        <v>260933</v>
      </c>
      <c r="J56" s="328">
        <v>159203</v>
      </c>
      <c r="K56" s="329">
        <v>12.3</v>
      </c>
      <c r="L56" s="330">
        <v>95064</v>
      </c>
      <c r="M56" s="331">
        <v>-21.5</v>
      </c>
      <c r="N56" s="332">
        <v>33.799999999999997</v>
      </c>
    </row>
    <row r="57" spans="1:14">
      <c r="A57" s="248"/>
      <c r="B57" s="244"/>
      <c r="C57" s="244"/>
      <c r="D57" s="244"/>
      <c r="E57" s="244"/>
      <c r="F57" s="244"/>
      <c r="G57" s="310" t="s">
        <v>513</v>
      </c>
      <c r="H57" s="311"/>
      <c r="I57" s="319">
        <v>370617</v>
      </c>
      <c r="J57" s="320">
        <v>229484</v>
      </c>
      <c r="K57" s="321">
        <v>-6.7</v>
      </c>
      <c r="L57" s="322">
        <v>238802</v>
      </c>
      <c r="M57" s="323">
        <v>29.1</v>
      </c>
      <c r="N57" s="324">
        <v>-35.799999999999997</v>
      </c>
    </row>
    <row r="58" spans="1:14">
      <c r="A58" s="248"/>
      <c r="B58" s="244"/>
      <c r="C58" s="244"/>
      <c r="D58" s="244"/>
      <c r="E58" s="244"/>
      <c r="F58" s="244"/>
      <c r="G58" s="325"/>
      <c r="H58" s="326" t="s">
        <v>510</v>
      </c>
      <c r="I58" s="327">
        <v>211464</v>
      </c>
      <c r="J58" s="328">
        <v>130937</v>
      </c>
      <c r="K58" s="329">
        <v>-17.8</v>
      </c>
      <c r="L58" s="330">
        <v>128562</v>
      </c>
      <c r="M58" s="331">
        <v>35.200000000000003</v>
      </c>
      <c r="N58" s="332">
        <v>-53</v>
      </c>
    </row>
    <row r="59" spans="1:14">
      <c r="A59" s="248"/>
      <c r="B59" s="244"/>
      <c r="C59" s="244"/>
      <c r="D59" s="244"/>
      <c r="E59" s="244"/>
      <c r="F59" s="244"/>
      <c r="G59" s="310" t="s">
        <v>514</v>
      </c>
      <c r="H59" s="311"/>
      <c r="I59" s="319">
        <v>410636</v>
      </c>
      <c r="J59" s="320">
        <v>261552</v>
      </c>
      <c r="K59" s="321">
        <v>14</v>
      </c>
      <c r="L59" s="322">
        <v>288550</v>
      </c>
      <c r="M59" s="323">
        <v>20.8</v>
      </c>
      <c r="N59" s="324">
        <v>-6.8</v>
      </c>
    </row>
    <row r="60" spans="1:14">
      <c r="A60" s="248"/>
      <c r="B60" s="244"/>
      <c r="C60" s="244"/>
      <c r="D60" s="244"/>
      <c r="E60" s="244"/>
      <c r="F60" s="244"/>
      <c r="G60" s="325"/>
      <c r="H60" s="326" t="s">
        <v>510</v>
      </c>
      <c r="I60" s="333">
        <v>226414</v>
      </c>
      <c r="J60" s="328">
        <v>144213</v>
      </c>
      <c r="K60" s="329">
        <v>10.1</v>
      </c>
      <c r="L60" s="330">
        <v>141525</v>
      </c>
      <c r="M60" s="331">
        <v>10.1</v>
      </c>
      <c r="N60" s="332">
        <v>0</v>
      </c>
    </row>
    <row r="61" spans="1:14">
      <c r="A61" s="248"/>
      <c r="B61" s="244"/>
      <c r="C61" s="244"/>
      <c r="D61" s="244"/>
      <c r="E61" s="244"/>
      <c r="F61" s="244"/>
      <c r="G61" s="310" t="s">
        <v>515</v>
      </c>
      <c r="H61" s="334"/>
      <c r="I61" s="335">
        <v>429030</v>
      </c>
      <c r="J61" s="336">
        <v>259162</v>
      </c>
      <c r="K61" s="337">
        <v>6.2</v>
      </c>
      <c r="L61" s="338">
        <v>248304</v>
      </c>
      <c r="M61" s="339">
        <v>3</v>
      </c>
      <c r="N61" s="324">
        <v>3.2</v>
      </c>
    </row>
    <row r="62" spans="1:14">
      <c r="A62" s="248"/>
      <c r="B62" s="244"/>
      <c r="C62" s="244"/>
      <c r="D62" s="244"/>
      <c r="E62" s="244"/>
      <c r="F62" s="244"/>
      <c r="G62" s="325"/>
      <c r="H62" s="326" t="s">
        <v>510</v>
      </c>
      <c r="I62" s="327">
        <v>261840</v>
      </c>
      <c r="J62" s="328">
        <v>157902</v>
      </c>
      <c r="K62" s="329">
        <v>3.2</v>
      </c>
      <c r="L62" s="330">
        <v>130281</v>
      </c>
      <c r="M62" s="331">
        <v>-0.4</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21.26</v>
      </c>
      <c r="G47" s="12">
        <v>22.93</v>
      </c>
      <c r="H47" s="12">
        <v>42.8</v>
      </c>
      <c r="I47" s="12">
        <v>53.19</v>
      </c>
      <c r="J47" s="13">
        <v>57.97</v>
      </c>
    </row>
    <row r="48" spans="2:10" ht="57.75" customHeight="1">
      <c r="B48" s="14"/>
      <c r="C48" s="1141" t="s">
        <v>4</v>
      </c>
      <c r="D48" s="1141"/>
      <c r="E48" s="1142"/>
      <c r="F48" s="15">
        <v>16.45</v>
      </c>
      <c r="G48" s="16">
        <v>32.770000000000003</v>
      </c>
      <c r="H48" s="16">
        <v>16.600000000000001</v>
      </c>
      <c r="I48" s="16">
        <v>19.809999999999999</v>
      </c>
      <c r="J48" s="17">
        <v>24.07</v>
      </c>
    </row>
    <row r="49" spans="2:10" ht="57.75" customHeight="1" thickBot="1">
      <c r="B49" s="18"/>
      <c r="C49" s="1143" t="s">
        <v>5</v>
      </c>
      <c r="D49" s="1143"/>
      <c r="E49" s="1144"/>
      <c r="F49" s="19">
        <v>13.53</v>
      </c>
      <c r="G49" s="20">
        <v>15.05</v>
      </c>
      <c r="H49" s="20">
        <v>6.69</v>
      </c>
      <c r="I49" s="20">
        <v>13.06</v>
      </c>
      <c r="J49" s="21">
        <v>5.48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16.45</v>
      </c>
      <c r="G34" s="33">
        <v>32.76</v>
      </c>
      <c r="H34" s="33">
        <v>16.600000000000001</v>
      </c>
      <c r="I34" s="33">
        <v>19.809999999999999</v>
      </c>
      <c r="J34" s="34">
        <v>24.07</v>
      </c>
      <c r="K34" s="22"/>
      <c r="L34" s="22"/>
      <c r="M34" s="22"/>
      <c r="N34" s="22"/>
      <c r="O34" s="22"/>
      <c r="P34" s="22"/>
    </row>
    <row r="35" spans="1:16" ht="39" customHeight="1">
      <c r="A35" s="22"/>
      <c r="B35" s="35"/>
      <c r="C35" s="1145" t="s">
        <v>523</v>
      </c>
      <c r="D35" s="1146"/>
      <c r="E35" s="1147"/>
      <c r="F35" s="36">
        <v>0.44</v>
      </c>
      <c r="G35" s="37">
        <v>7.0000000000000007E-2</v>
      </c>
      <c r="H35" s="37">
        <v>0.11</v>
      </c>
      <c r="I35" s="37">
        <v>0.1</v>
      </c>
      <c r="J35" s="38">
        <v>1.24</v>
      </c>
      <c r="K35" s="22"/>
      <c r="L35" s="22"/>
      <c r="M35" s="22"/>
      <c r="N35" s="22"/>
      <c r="O35" s="22"/>
      <c r="P35" s="22"/>
    </row>
    <row r="36" spans="1:16" ht="39" customHeight="1">
      <c r="A36" s="22"/>
      <c r="B36" s="35"/>
      <c r="C36" s="1145" t="s">
        <v>524</v>
      </c>
      <c r="D36" s="1146"/>
      <c r="E36" s="1147"/>
      <c r="F36" s="36">
        <v>0.02</v>
      </c>
      <c r="G36" s="37">
        <v>0</v>
      </c>
      <c r="H36" s="37">
        <v>0.03</v>
      </c>
      <c r="I36" s="37">
        <v>7.0000000000000007E-2</v>
      </c>
      <c r="J36" s="38">
        <v>0.79</v>
      </c>
      <c r="K36" s="22"/>
      <c r="L36" s="22"/>
      <c r="M36" s="22"/>
      <c r="N36" s="22"/>
      <c r="O36" s="22"/>
      <c r="P36" s="22"/>
    </row>
    <row r="37" spans="1:16" ht="39" customHeight="1">
      <c r="A37" s="22"/>
      <c r="B37" s="35"/>
      <c r="C37" s="1145" t="s">
        <v>525</v>
      </c>
      <c r="D37" s="1146"/>
      <c r="E37" s="1147"/>
      <c r="F37" s="36">
        <v>0.15</v>
      </c>
      <c r="G37" s="37">
        <v>0.35</v>
      </c>
      <c r="H37" s="37">
        <v>0.44</v>
      </c>
      <c r="I37" s="37">
        <v>0.65</v>
      </c>
      <c r="J37" s="38">
        <v>0.59</v>
      </c>
      <c r="K37" s="22"/>
      <c r="L37" s="22"/>
      <c r="M37" s="22"/>
      <c r="N37" s="22"/>
      <c r="O37" s="22"/>
      <c r="P37" s="22"/>
    </row>
    <row r="38" spans="1:16" ht="39" customHeight="1">
      <c r="A38" s="22"/>
      <c r="B38" s="35"/>
      <c r="C38" s="1145" t="s">
        <v>526</v>
      </c>
      <c r="D38" s="1146"/>
      <c r="E38" s="1147"/>
      <c r="F38" s="36">
        <v>0.15</v>
      </c>
      <c r="G38" s="37">
        <v>7.0000000000000007E-2</v>
      </c>
      <c r="H38" s="37">
        <v>7.0000000000000007E-2</v>
      </c>
      <c r="I38" s="37">
        <v>7.0000000000000007E-2</v>
      </c>
      <c r="J38" s="38">
        <v>0.16</v>
      </c>
      <c r="K38" s="22"/>
      <c r="L38" s="22"/>
      <c r="M38" s="22"/>
      <c r="N38" s="22"/>
      <c r="O38" s="22"/>
      <c r="P38" s="22"/>
    </row>
    <row r="39" spans="1:16" ht="39" customHeight="1">
      <c r="A39" s="22"/>
      <c r="B39" s="35"/>
      <c r="C39" s="1145" t="s">
        <v>527</v>
      </c>
      <c r="D39" s="1146"/>
      <c r="E39" s="1147"/>
      <c r="F39" s="36">
        <v>0.09</v>
      </c>
      <c r="G39" s="37">
        <v>0.1</v>
      </c>
      <c r="H39" s="37">
        <v>0.1</v>
      </c>
      <c r="I39" s="37">
        <v>0.1</v>
      </c>
      <c r="J39" s="38">
        <v>0.16</v>
      </c>
      <c r="K39" s="22"/>
      <c r="L39" s="22"/>
      <c r="M39" s="22"/>
      <c r="N39" s="22"/>
      <c r="O39" s="22"/>
      <c r="P39" s="22"/>
    </row>
    <row r="40" spans="1:16" ht="39" customHeight="1">
      <c r="A40" s="22"/>
      <c r="B40" s="35"/>
      <c r="C40" s="1145" t="s">
        <v>528</v>
      </c>
      <c r="D40" s="1146"/>
      <c r="E40" s="1147"/>
      <c r="F40" s="36">
        <v>0.06</v>
      </c>
      <c r="G40" s="37">
        <v>0.12</v>
      </c>
      <c r="H40" s="37">
        <v>0.1</v>
      </c>
      <c r="I40" s="37">
        <v>0.12</v>
      </c>
      <c r="J40" s="38">
        <v>0.12</v>
      </c>
      <c r="K40" s="22"/>
      <c r="L40" s="22"/>
      <c r="M40" s="22"/>
      <c r="N40" s="22"/>
      <c r="O40" s="22"/>
      <c r="P40" s="22"/>
    </row>
    <row r="41" spans="1:16" ht="39" customHeight="1">
      <c r="A41" s="22"/>
      <c r="B41" s="35"/>
      <c r="C41" s="1145" t="s">
        <v>529</v>
      </c>
      <c r="D41" s="1146"/>
      <c r="E41" s="1147"/>
      <c r="F41" s="36">
        <v>0.02</v>
      </c>
      <c r="G41" s="37">
        <v>0.03</v>
      </c>
      <c r="H41" s="37">
        <v>0.02</v>
      </c>
      <c r="I41" s="37">
        <v>0.02</v>
      </c>
      <c r="J41" s="38">
        <v>0.02</v>
      </c>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v>0.01</v>
      </c>
      <c r="G43" s="42">
        <v>0.06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424</v>
      </c>
      <c r="L45" s="60">
        <v>331</v>
      </c>
      <c r="M45" s="60">
        <v>286</v>
      </c>
      <c r="N45" s="60">
        <v>273</v>
      </c>
      <c r="O45" s="61">
        <v>265</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89</v>
      </c>
      <c r="L48" s="64">
        <v>84</v>
      </c>
      <c r="M48" s="64">
        <v>92</v>
      </c>
      <c r="N48" s="64">
        <v>88</v>
      </c>
      <c r="O48" s="65">
        <v>100</v>
      </c>
      <c r="P48" s="48"/>
      <c r="Q48" s="48"/>
      <c r="R48" s="48"/>
      <c r="S48" s="48"/>
      <c r="T48" s="48"/>
      <c r="U48" s="48"/>
    </row>
    <row r="49" spans="1:21" ht="30.75" customHeight="1">
      <c r="A49" s="48"/>
      <c r="B49" s="1163"/>
      <c r="C49" s="1164"/>
      <c r="D49" s="62"/>
      <c r="E49" s="1155" t="s">
        <v>16</v>
      </c>
      <c r="F49" s="1155"/>
      <c r="G49" s="1155"/>
      <c r="H49" s="1155"/>
      <c r="I49" s="1155"/>
      <c r="J49" s="1156"/>
      <c r="K49" s="63">
        <v>3</v>
      </c>
      <c r="L49" s="64">
        <v>9</v>
      </c>
      <c r="M49" s="64">
        <v>6</v>
      </c>
      <c r="N49" s="64">
        <v>9</v>
      </c>
      <c r="O49" s="65">
        <v>9</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376</v>
      </c>
      <c r="L52" s="64">
        <v>308</v>
      </c>
      <c r="M52" s="64">
        <v>272</v>
      </c>
      <c r="N52" s="64">
        <v>263</v>
      </c>
      <c r="O52" s="65">
        <v>263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141</v>
      </c>
      <c r="L53" s="69">
        <v>117</v>
      </c>
      <c r="M53" s="69">
        <v>112</v>
      </c>
      <c r="N53" s="69">
        <v>107</v>
      </c>
      <c r="O53" s="70">
        <v>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2016-05-06T02:08:15Z</cp:lastPrinted>
  <dcterms:created xsi:type="dcterms:W3CDTF">2016-02-15T01:52:43Z</dcterms:created>
  <dcterms:modified xsi:type="dcterms:W3CDTF">2016-05-06T02:08:21Z</dcterms:modified>
</cp:coreProperties>
</file>