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AM36" i="9"/>
  <c r="C36" i="9"/>
  <c r="CO35" i="9"/>
  <c r="BW35" i="9"/>
  <c r="AM35" i="9"/>
  <c r="CO34" i="9"/>
  <c r="BW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U34" i="9"/>
  <c r="U35" i="9" s="1"/>
  <c r="U36" i="9" s="1"/>
  <c r="U37" i="9" s="1"/>
  <c r="U38" i="9" s="1"/>
</calcChain>
</file>

<file path=xl/sharedStrings.xml><?xml version="1.0" encoding="utf-8"?>
<sst xmlns="http://schemas.openxmlformats.org/spreadsheetml/2006/main" count="1057" uniqueCount="541">
  <si>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</si>
  <si>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</si>
  <si>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</si>
  <si>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</si>
  <si>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</si>
  <si>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</si>
  <si>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</si>
  <si>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</si>
  <si>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</si>
  <si>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</si>
  <si>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</si>
  <si>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</si>
  <si>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</si>
  <si>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</si>
  <si>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</si>
  <si>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</si>
  <si>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</si>
  <si>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</si>
  <si>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</si>
  <si>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</si>
  <si>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</si>
  <si>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</si>
  <si>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</si>
  <si>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</si>
  <si>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</si>
  <si>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</si>
  <si>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</si>
  <si>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</si>
  <si>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</si>
  <si>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</si>
  <si>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</si>
  <si>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</si>
  <si>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</si>
  <si>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</si>
  <si>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</si>
  <si>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</si>
  <si>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</si>
  <si>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</si>
  <si>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</si>
  <si>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</si>
  <si>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</si>
  <si>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</si>
  <si>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</si>
  <si>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</si>
  <si>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</si>
  <si>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</si>
  <si>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</si>
  <si>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</si>
  <si>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</si>
  <si>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</si>
  <si>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</si>
  <si>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</si>
  <si>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</si>
  <si>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</si>
  <si>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</si>
  <si>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</si>
  <si>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</si>
  <si>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</si>
  <si>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</si>
  <si>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</si>
  <si>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</si>
  <si>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</si>
  <si>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</si>
  <si>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</si>
  <si>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</si>
  <si>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</si>
  <si>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</si>
  <si>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</si>
  <si>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</si>
  <si>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</si>
  <si>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</si>
  <si>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</si>
  <si>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</si>
  <si>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</si>
  <si>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</si>
  <si>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</si>
  <si>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</si>
  <si>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</si>
  <si>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</si>
  <si>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</si>
  <si>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</si>
  <si>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</si>
  <si>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十津川村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</si>
  <si>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</si>
  <si>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</si>
  <si>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</si>
  <si>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</si>
  <si>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</si>
  <si>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</si>
  <si>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</si>
  <si>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</si>
  <si>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</si>
  <si>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</si>
  <si>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</si>
  <si>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</si>
  <si>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</si>
  <si>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</si>
  <si>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</si>
  <si>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</si>
  <si>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</si>
  <si>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</si>
  <si>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</si>
  <si>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</si>
  <si>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</si>
  <si>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</si>
  <si>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</si>
  <si>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</si>
  <si>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</si>
  <si>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</si>
  <si>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</si>
  <si>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</si>
  <si>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</si>
  <si>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</si>
  <si>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</si>
  <si>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</si>
  <si>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</si>
  <si>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</si>
  <si>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</si>
  <si>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</si>
  <si>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</si>
  <si>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</si>
  <si>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</si>
  <si>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</si>
  <si>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</si>
  <si>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</si>
  <si>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</si>
  <si>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</si>
  <si>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</si>
  <si>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</si>
  <si>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</si>
  <si>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</si>
  <si>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</si>
  <si>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</si>
  <si>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</si>
  <si>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</si>
  <si>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</si>
  <si>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</si>
  <si>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</si>
  <si>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</si>
  <si>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</si>
  <si>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</si>
  <si>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</si>
  <si>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</si>
  <si>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</si>
  <si>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</si>
  <si>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</si>
  <si>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</si>
  <si>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</si>
  <si>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</si>
  <si>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</si>
  <si>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</si>
  <si>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</si>
  <si>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</si>
  <si>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</si>
  <si>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</si>
  <si>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</si>
  <si>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</si>
  <si>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</si>
  <si>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</si>
  <si>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</si>
  <si>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</si>
  <si>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</si>
  <si>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</si>
  <si>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</si>
  <si>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</si>
  <si>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</si>
  <si>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</si>
  <si>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</si>
  <si>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</si>
  <si>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</si>
  <si>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</si>
  <si>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</si>
  <si>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</si>
  <si>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</si>
  <si>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</si>
  <si>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</si>
  <si>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</si>
  <si>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</si>
  <si>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</si>
  <si>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</si>
  <si>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</si>
  <si>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</si>
  <si>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</si>
  <si>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</si>
  <si>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</si>
  <si>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</si>
  <si>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</si>
  <si>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</si>
  <si>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</si>
  <si>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</si>
  <si>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</si>
  <si>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</si>
  <si>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</si>
  <si>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</si>
  <si>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</si>
  <si>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</si>
  <si>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奈良県十津川村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</si>
  <si>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</si>
  <si>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</si>
  <si>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</si>
  <si>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</si>
  <si>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</si>
  <si>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</si>
  <si>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</si>
  <si>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</si>
  <si>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</si>
  <si>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</si>
  <si>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</si>
  <si>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</si>
  <si>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</si>
  <si>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</si>
  <si>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</si>
  <si>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</si>
  <si>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</si>
  <si>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</si>
  <si>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</si>
  <si>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</si>
  <si>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</si>
  <si>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</si>
  <si>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</si>
  <si>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</si>
  <si>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</si>
  <si>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</si>
  <si>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</si>
  <si>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</si>
  <si>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</si>
  <si>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</si>
  <si>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</si>
  <si>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</si>
  <si>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</si>
  <si>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</si>
  <si>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</si>
  <si>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</si>
  <si>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</si>
  <si>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</si>
  <si>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</si>
  <si>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</si>
  <si>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</si>
  <si>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</si>
  <si>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</si>
  <si>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</si>
  <si>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</si>
  <si>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</si>
  <si>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</si>
  <si>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</si>
  <si>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</si>
  <si>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</si>
  <si>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</si>
  <si>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</si>
  <si>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</si>
  <si>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</si>
  <si>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</si>
  <si>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</si>
  <si>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</si>
  <si>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</si>
  <si>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</si>
  <si>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</si>
  <si>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</si>
  <si>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</si>
  <si>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</si>
  <si>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</si>
  <si>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</si>
  <si>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</si>
  <si>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</si>
  <si>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</si>
  <si>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</si>
  <si>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</si>
  <si>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</si>
  <si>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</si>
  <si>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</si>
  <si>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</si>
  <si>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</si>
  <si>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</si>
  <si>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</si>
  <si>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</si>
  <si>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</si>
  <si>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</si>
  <si>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</si>
  <si>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</si>
  <si>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</si>
  <si>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</si>
  <si>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</si>
  <si>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</si>
  <si>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</si>
  <si>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</si>
  <si>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</si>
  <si>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</si>
  <si>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</si>
  <si>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</si>
  <si>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</si>
  <si>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</si>
  <si>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</si>
  <si>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</si>
  <si>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</si>
  <si>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</si>
  <si>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</si>
  <si>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</si>
  <si>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</si>
  <si>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</si>
  <si>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</si>
  <si>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</si>
  <si>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</si>
  <si>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</si>
  <si>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</si>
  <si>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</si>
  <si>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</si>
  <si>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</si>
  <si>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</si>
  <si>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</si>
  <si>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</si>
  <si>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</si>
  <si>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</si>
  <si>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</si>
  <si>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</si>
  <si>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</si>
  <si>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</si>
  <si>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</si>
  <si>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</si>
  <si>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</si>
  <si>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</si>
  <si>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</si>
  <si>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</si>
  <si>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</si>
  <si>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</si>
  <si>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</si>
  <si>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</si>
  <si>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</si>
  <si>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</si>
  <si>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</si>
  <si>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</si>
  <si>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</si>
  <si>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</si>
  <si>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</si>
  <si>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</si>
  <si>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</si>
  <si>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</si>
  <si>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</si>
  <si>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</si>
  <si>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</si>
  <si>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</si>
  <si>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</si>
  <si>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</si>
  <si>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</si>
  <si>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</si>
  <si>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</si>
  <si>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</si>
  <si>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</si>
  <si>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奈良県十津川村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</si>
  <si>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</si>
  <si>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</si>
  <si>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</si>
  <si>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</si>
  <si>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</si>
  <si>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</si>
  <si>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</si>
  <si>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</si>
  <si>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</si>
  <si>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</si>
  <si>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</si>
  <si>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</si>
  <si>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</si>
  <si>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</si>
  <si>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</si>
  <si>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</si>
  <si>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</si>
  <si>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</si>
  <si>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</si>
  <si>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</si>
  <si>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貯木場等維持管理事業特別会計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</si>
  <si>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</si>
  <si>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</si>
  <si>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</si>
  <si>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</si>
  <si>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</si>
  <si>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</si>
  <si>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</si>
  <si>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</si>
  <si>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</si>
  <si>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</si>
  <si>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</si>
  <si>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</si>
  <si>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</si>
  <si>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</si>
  <si>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</si>
  <si>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</si>
  <si>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国民健康保険診療所事業特別会計</t>
    <phoneticPr fontId="5"/>
  </si>
  <si>
    <t>介護保険事業特別会計</t>
    <phoneticPr fontId="5"/>
  </si>
  <si>
    <t>介護サービス事業特別会計</t>
    <phoneticPr fontId="5"/>
  </si>
  <si>
    <t>簡易水道事業特別会計</t>
    <phoneticPr fontId="5"/>
  </si>
  <si>
    <t>法非適用企業</t>
    <phoneticPr fontId="5"/>
  </si>
  <si>
    <t>十津川温泉事業特別会計</t>
    <phoneticPr fontId="5"/>
  </si>
  <si>
    <t>湯泉地温泉事業特別会計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</si>
  <si>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</si>
  <si>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</si>
  <si>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</si>
  <si>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</si>
  <si>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</si>
  <si>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</si>
  <si>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</si>
  <si>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</si>
  <si>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</si>
  <si>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</si>
  <si>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</si>
  <si>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</si>
  <si>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</si>
  <si>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</si>
  <si>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</si>
  <si>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</si>
  <si>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</si>
  <si>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</si>
  <si>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</si>
  <si>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</si>
  <si>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</si>
  <si>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</si>
  <si>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</si>
  <si>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</si>
  <si>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</si>
  <si>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</si>
  <si>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</si>
  <si>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</si>
  <si>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</si>
  <si>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</si>
  <si>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</si>
  <si>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</si>
  <si>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</si>
  <si>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</si>
  <si>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</si>
  <si>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</si>
  <si>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</si>
  <si>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</si>
  <si>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</si>
  <si>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</si>
  <si>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</si>
  <si>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</si>
  <si>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</si>
  <si>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</si>
  <si>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</si>
  <si>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</si>
  <si>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</si>
  <si>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</si>
  <si>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</si>
  <si>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</si>
  <si>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</si>
  <si>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</si>
  <si>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</si>
  <si>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湯泉地温泉事業特別会計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</si>
  <si>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</si>
  <si>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</si>
  <si>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</si>
  <si>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</si>
  <si>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</si>
  <si>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</si>
  <si>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</si>
  <si>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</si>
  <si>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</si>
  <si>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</si>
  <si>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</si>
  <si>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</si>
  <si>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</si>
  <si>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</si>
  <si>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</si>
  <si>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</si>
  <si>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</si>
  <si>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</si>
  <si>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</si>
  <si>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</si>
  <si>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</si>
  <si>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</si>
  <si>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</si>
  <si>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</si>
  <si>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</si>
  <si>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</si>
  <si>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</si>
  <si>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</si>
  <si>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</si>
  <si>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</si>
  <si>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</si>
  <si>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</si>
  <si>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</si>
  <si>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</si>
  <si>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</si>
  <si>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</si>
  <si>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</si>
  <si>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</si>
  <si>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</si>
  <si>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</si>
  <si>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</si>
  <si>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</si>
  <si>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</si>
  <si>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</si>
  <si>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</si>
  <si>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</si>
  <si>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</si>
  <si>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</si>
  <si>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</si>
  <si>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</si>
  <si>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</si>
  <si>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</si>
  <si>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</si>
  <si>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</si>
  <si>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</si>
  <si>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</si>
  <si>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</si>
  <si>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</si>
  <si>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</si>
  <si>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</si>
  <si>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</si>
  <si>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</si>
  <si>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</si>
  <si>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</si>
  <si>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</si>
  <si>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</si>
  <si>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</si>
  <si>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</si>
  <si>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</si>
  <si>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</si>
  <si>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</si>
  <si>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</si>
  <si>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</si>
  <si>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</si>
  <si>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</si>
  <si>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</si>
  <si>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</si>
  <si>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</si>
  <si>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</si>
  <si>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</si>
  <si>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0.75</t>
  </si>
  <si>
    <t>▲ 1.28</t>
  </si>
  <si>
    <t>一般会計</t>
  </si>
  <si>
    <t>貯木場等維持管理事業特別会計</t>
  </si>
  <si>
    <t>介護保険事業特別会計</t>
  </si>
  <si>
    <t>十津川温泉事業特別会計</t>
  </si>
  <si>
    <t>国民健康保険事業特別会計</t>
  </si>
  <si>
    <t>湯泉地温泉事業特別会計</t>
  </si>
  <si>
    <t>後期高齢者医療特別会計</t>
  </si>
  <si>
    <t>国民健康保険診療所事業特別会計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</si>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</sst>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590414</c:v>
                </c:pt>
                <c:pt idx="1">
                  <c:v>586386</c:v>
                </c:pt>
                <c:pt idx="2">
                  <c:v>392424</c:v>
                </c:pt>
                <c:pt idx="3">
                  <c:v>443742</c:v>
                </c:pt>
                <c:pt idx="4">
                  <c:v>550472</c:v>
                </c:pt>
              </c:numCache>
            </c:numRef>
          </c:val>
          <c:smooth val="0"/>
        </c:ser>
        <c:dLbls>
          <c:showLegendKey val="0"/>
          <c:showVal val="0"/>
          <c:showCatName val="0"/>
          <c:showSerName val="0"/>
          <c:showPercent val="0"/>
          <c:showBubbleSize val="0"/>
        </c:dLbls>
        <c:marker val="1"/>
        <c:smooth val="0"/>
        <c:axId val="97493376"/>
        <c:axId val="97495296"/>
      </c:lineChart>
      <c:catAx>
        <c:axId val="97493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495296"/>
        <c:crosses val="autoZero"/>
        <c:auto val="1"/>
        <c:lblAlgn val="ctr"/>
        <c:lblOffset val="100"/>
        <c:tickLblSkip val="1"/>
        <c:tickMarkSkip val="1"/>
        <c:noMultiLvlLbl val="0"/>
      </c:catAx>
      <c:valAx>
        <c:axId val="9749529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49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6.25</c:v>
                </c:pt>
                <c:pt idx="1">
                  <c:v>4.79</c:v>
                </c:pt>
                <c:pt idx="2">
                  <c:v>17.27</c:v>
                </c:pt>
                <c:pt idx="3">
                  <c:v>5.05</c:v>
                </c:pt>
                <c:pt idx="4">
                  <c:v>7.31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55.74</c:v>
                </c:pt>
                <c:pt idx="1">
                  <c:v>54.56</c:v>
                </c:pt>
                <c:pt idx="2">
                  <c:v>50.82</c:v>
                </c:pt>
                <c:pt idx="3">
                  <c:v>64.19</c:v>
                </c:pt>
                <c:pt idx="4">
                  <c:v>70</c:v>
                </c:pt>
              </c:numCache>
            </c:numRef>
          </c:val>
        </c:ser>
        <c:dLbls>
          <c:showLegendKey val="0"/>
          <c:showVal val="0"/>
          <c:showCatName val="0"/>
          <c:showSerName val="0"/>
          <c:showPercent val="0"/>
          <c:showBubbleSize val="0"/>
        </c:dLbls>
        <c:gapWidth val="250"/>
        <c:overlap val="100"/>
        <c:axId val="102512128"/>
        <c:axId val="10251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-0.75</c:v>
                </c:pt>
                <c:pt idx="1">
                  <c:v>-1.28</c:v>
                </c:pt>
                <c:pt idx="2">
                  <c:v>12.82</c:v>
                </c:pt>
                <c:pt idx="3">
                  <c:v>0.6</c:v>
                </c:pt>
                <c:pt idx="4">
                  <c:v>1.84</c:v>
                </c:pt>
              </c:numCache>
            </c:numRef>
          </c:val>
          <c:smooth val="0"/>
        </c:ser>
        <c:dLbls>
          <c:showLegendKey val="0"/>
          <c:showVal val="0"/>
          <c:showCatName val="0"/>
          <c:showSerName val="0"/>
          <c:showPercent val="0"/>
          <c:showBubbleSize val="0"/>
        </c:dLbls>
        <c:marker val="1"/>
        <c:smooth val="0"/>
        <c:axId val="102512128"/>
        <c:axId val="102514048"/>
      </c:lineChart>
      <c:catAx>
        <c:axId val="10251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514048"/>
        <c:crosses val="autoZero"/>
        <c:auto val="1"/>
        <c:lblAlgn val="ctr"/>
        <c:lblOffset val="100"/>
        <c:tickLblSkip val="1"/>
        <c:tickMarkSkip val="1"/>
        <c:noMultiLvlLbl val="0"/>
      </c:catAx>
      <c:valAx>
        <c:axId val="10251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1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1.75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湯泉地温泉事業特別会計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0.03</c:v>
                </c:pt>
                <c:pt idx="4">
                  <c:v>#N/A</c:v>
                </c:pt>
                <c:pt idx="5">
                  <c:v>0.09</c:v>
                </c:pt>
                <c:pt idx="6">
                  <c:v>#N/A</c:v>
                </c:pt>
                <c:pt idx="7">
                  <c:v>0</c:v>
                </c:pt>
                <c:pt idx="8">
                  <c:v>#N/A</c:v>
                </c:pt>
                <c:pt idx="9">
                  <c:v>0</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0.02</c:v>
                </c:pt>
                <c:pt idx="4">
                  <c:v>#N/A</c:v>
                </c:pt>
                <c:pt idx="5">
                  <c:v>0.01</c:v>
                </c:pt>
                <c:pt idx="6">
                  <c:v>#N/A</c:v>
                </c:pt>
                <c:pt idx="7">
                  <c:v>0</c:v>
                </c:pt>
                <c:pt idx="8">
                  <c:v>#N/A</c:v>
                </c:pt>
                <c:pt idx="9">
                  <c:v>0.02</c:v>
                </c:pt>
              </c:numCache>
            </c:numRef>
          </c:val>
        </c:ser>
        <c:ser>
          <c:idx val="6"/>
          <c:order val="6"/>
          <c:tx>
            <c:strRef>
              <c:f>データシート!$A$33</c:f>
              <c:strCache>
                <c:ptCount val="1"/>
                <c:pt idx="0">
                  <c:v>十津川温泉事業特別会計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0.16</c:v>
                </c:pt>
                <c:pt idx="2">
                  <c:v>#N/A</c:v>
                </c:pt>
                <c:pt idx="3">
                  <c:v>0.34</c:v>
                </c:pt>
                <c:pt idx="4">
                  <c:v>#N/A</c:v>
                </c:pt>
                <c:pt idx="5">
                  <c:v>0.28000000000000003</c:v>
                </c:pt>
                <c:pt idx="6">
                  <c:v>#N/A</c:v>
                </c:pt>
                <c:pt idx="7">
                  <c:v>0.04</c:v>
                </c:pt>
                <c:pt idx="8">
                  <c:v>#N/A</c:v>
                </c:pt>
                <c:pt idx="9">
                  <c:v>0.09</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0.32</c:v>
                </c:pt>
                <c:pt idx="2">
                  <c:v>#N/A</c:v>
                </c:pt>
                <c:pt idx="3">
                  <c:v>0.47</c:v>
                </c:pt>
                <c:pt idx="4">
                  <c:v>#N/A</c:v>
                </c:pt>
                <c:pt idx="5">
                  <c:v>0</c:v>
                </c:pt>
                <c:pt idx="6">
                  <c:v>#N/A</c:v>
                </c:pt>
                <c:pt idx="7">
                  <c:v>0</c:v>
                </c:pt>
                <c:pt idx="8">
                  <c:v>#N/A</c:v>
                </c:pt>
                <c:pt idx="9">
                  <c:v>0.38</c:v>
                </c:pt>
              </c:numCache>
            </c:numRef>
          </c:val>
        </c:ser>
        <c:ser>
          <c:idx val="8"/>
          <c:order val="8"/>
          <c:tx>
            <c:strRef>
              <c:f>データシート!$A$35</c:f>
              <c:strCache>
                <c:ptCount val="1"/>
                <c:pt idx="0">
                  <c:v>貯木場等維持管理事業特別会計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0.7</c:v>
                </c:pt>
                <c:pt idx="2">
                  <c:v>#N/A</c:v>
                </c:pt>
                <c:pt idx="3">
                  <c:v>3.3</c:v>
                </c:pt>
                <c:pt idx="4">
                  <c:v>#N/A</c:v>
                </c:pt>
                <c:pt idx="5">
                  <c:v>1.57</c:v>
                </c:pt>
                <c:pt idx="6">
                  <c:v>#N/A</c:v>
                </c:pt>
                <c:pt idx="7">
                  <c:v>1.27</c:v>
                </c:pt>
                <c:pt idx="8">
                  <c:v>#N/A</c:v>
                </c:pt>
                <c:pt idx="9">
                  <c:v>2.04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5.53</c:v>
                </c:pt>
                <c:pt idx="2">
                  <c:v>#N/A</c:v>
                </c:pt>
                <c:pt idx="3">
                  <c:v>1.48</c:v>
                </c:pt>
                <c:pt idx="4">
                  <c:v>#N/A</c:v>
                </c:pt>
                <c:pt idx="5">
                  <c:v>15.69</c:v>
                </c:pt>
                <c:pt idx="6">
                  <c:v>#N/A</c:v>
                </c:pt>
                <c:pt idx="7">
                  <c:v>3.76</c:v>
                </c:pt>
                <c:pt idx="8">
                  <c:v>#N/A</c:v>
                </c:pt>
                <c:pt idx="9">
                  <c:v>5.26</c:v>
                </c:pt>
              </c:numCache>
            </c:numRef>
          </c:val>
        </c:ser>
        <c:dLbls>
          <c:showLegendKey val="0"/>
          <c:showVal val="0"/>
          <c:showCatName val="0"/>
          <c:showSerName val="0"/>
          <c:showPercent val="0"/>
          <c:showBubbleSize val="0"/>
        </c:dLbls>
        <c:gapWidth val="150"/>
        <c:overlap val="100"/>
        <c:axId val="77860224"/>
        <c:axId val="77874304"/>
      </c:barChart>
      <c:catAx>
        <c:axId val="7786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874304"/>
        <c:crosses val="autoZero"/>
        <c:auto val="1"/>
        <c:lblAlgn val="ctr"/>
        <c:lblOffset val="100"/>
        <c:tickLblSkip val="1"/>
        <c:tickMarkSkip val="1"/>
        <c:noMultiLvlLbl val="0"/>
      </c:catAx>
      <c:valAx>
        <c:axId val="7787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860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424</c:v>
                </c:pt>
                <c:pt idx="5">
                  <c:v>462</c:v>
                </c:pt>
                <c:pt idx="8">
                  <c:v>474</c:v>
                </c:pt>
                <c:pt idx="11">
                  <c:v>471</c:v>
                </c:pt>
                <c:pt idx="14">
                  <c:v>474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66</c:v>
                </c:pt>
                <c:pt idx="3">
                  <c:v>80</c:v>
                </c:pt>
                <c:pt idx="6">
                  <c:v>66</c:v>
                </c:pt>
                <c:pt idx="9">
                  <c:v>39</c:v>
                </c:pt>
                <c:pt idx="12">
                  <c:v>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516</c:v>
                </c:pt>
                <c:pt idx="3">
                  <c:v>532</c:v>
                </c:pt>
                <c:pt idx="6">
                  <c:v>577</c:v>
                </c:pt>
                <c:pt idx="9">
                  <c:v>550</c:v>
                </c:pt>
                <c:pt idx="12">
                  <c:v>551</c:v>
                </c:pt>
              </c:numCache>
            </c:numRef>
          </c:val>
        </c:ser>
        <c:dLbls>
          <c:showLegendKey val="0"/>
          <c:showVal val="0"/>
          <c:showCatName val="0"/>
          <c:showSerName val="0"/>
          <c:showPercent val="0"/>
          <c:showBubbleSize val="0"/>
        </c:dLbls>
        <c:gapWidth val="100"/>
        <c:overlap val="100"/>
        <c:axId val="102722560"/>
        <c:axId val="10272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158</c:v>
                </c:pt>
                <c:pt idx="2">
                  <c:v>#N/A</c:v>
                </c:pt>
                <c:pt idx="3">
                  <c:v>#N/A</c:v>
                </c:pt>
                <c:pt idx="4">
                  <c:v>150</c:v>
                </c:pt>
                <c:pt idx="5">
                  <c:v>#N/A</c:v>
                </c:pt>
                <c:pt idx="6">
                  <c:v>#N/A</c:v>
                </c:pt>
                <c:pt idx="7">
                  <c:v>169</c:v>
                </c:pt>
                <c:pt idx="8">
                  <c:v>#N/A</c:v>
                </c:pt>
                <c:pt idx="9">
                  <c:v>#N/A</c:v>
                </c:pt>
                <c:pt idx="10">
                  <c:v>118</c:v>
                </c:pt>
                <c:pt idx="11">
                  <c:v>#N/A</c:v>
                </c:pt>
                <c:pt idx="12">
                  <c:v>#N/A</c:v>
                </c:pt>
                <c:pt idx="13">
                  <c:v>141</c:v>
                </c:pt>
                <c:pt idx="14">
                  <c:v>#N/A</c:v>
                </c:pt>
              </c:numCache>
            </c:numRef>
          </c:val>
          <c:smooth val="0"/>
        </c:ser>
        <c:dLbls>
          <c:showLegendKey val="0"/>
          <c:showVal val="0"/>
          <c:showCatName val="0"/>
          <c:showSerName val="0"/>
          <c:showPercent val="0"/>
          <c:showBubbleSize val="0"/>
        </c:dLbls>
        <c:marker val="1"/>
        <c:smooth val="0"/>
        <c:axId val="102722560"/>
        <c:axId val="102724736"/>
      </c:lineChart>
      <c:catAx>
        <c:axId val="10272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24736"/>
        <c:crosses val="autoZero"/>
        <c:auto val="1"/>
        <c:lblAlgn val="ctr"/>
        <c:lblOffset val="100"/>
        <c:tickLblSkip val="1"/>
        <c:tickMarkSkip val="1"/>
        <c:noMultiLvlLbl val="0"/>
      </c:catAx>
      <c:valAx>
        <c:axId val="10272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2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4453</c:v>
                </c:pt>
                <c:pt idx="5">
                  <c:v>4511</c:v>
                </c:pt>
                <c:pt idx="8">
                  <c:v>5057</c:v>
                </c:pt>
                <c:pt idx="11">
                  <c:v>4993</c:v>
                </c:pt>
                <c:pt idx="14">
                  <c:v>4961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4343</c:v>
                </c:pt>
                <c:pt idx="5">
                  <c:v>4277</c:v>
                </c:pt>
                <c:pt idx="8">
                  <c:v>4229</c:v>
                </c:pt>
                <c:pt idx="11">
                  <c:v>4504</c:v>
                </c:pt>
                <c:pt idx="14">
                  <c:v>4510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1468</c:v>
                </c:pt>
                <c:pt idx="3">
                  <c:v>1496</c:v>
                </c:pt>
                <c:pt idx="6">
                  <c:v>1477</c:v>
                </c:pt>
                <c:pt idx="9">
                  <c:v>1431</c:v>
                </c:pt>
                <c:pt idx="12">
                  <c:v>1404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3</c:v>
                </c:pt>
                <c:pt idx="12">
                  <c:v>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855</c:v>
                </c:pt>
                <c:pt idx="3">
                  <c:v>789</c:v>
                </c:pt>
                <c:pt idx="6">
                  <c:v>876</c:v>
                </c:pt>
                <c:pt idx="9">
                  <c:v>920</c:v>
                </c:pt>
                <c:pt idx="12">
                  <c:v>931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5579</c:v>
                </c:pt>
                <c:pt idx="3">
                  <c:v>5993</c:v>
                </c:pt>
                <c:pt idx="6">
                  <c:v>5970</c:v>
                </c:pt>
                <c:pt idx="9">
                  <c:v>5857</c:v>
                </c:pt>
                <c:pt idx="12">
                  <c:v>5841</c:v>
                </c:pt>
              </c:numCache>
            </c:numRef>
          </c:val>
        </c:ser>
        <c:dLbls>
          <c:showLegendKey val="0"/>
          <c:showVal val="0"/>
          <c:showCatName val="0"/>
          <c:showSerName val="0"/>
          <c:showPercent val="0"/>
          <c:showBubbleSize val="0"/>
        </c:dLbls>
        <c:gapWidth val="100"/>
        <c:overlap val="100"/>
        <c:axId val="103072512"/>
        <c:axId val="103074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3072512"/>
        <c:axId val="103074432"/>
      </c:lineChart>
      <c:catAx>
        <c:axId val="10307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074432"/>
        <c:crosses val="autoZero"/>
        <c:auto val="1"/>
        <c:lblAlgn val="ctr"/>
        <c:lblOffset val="100"/>
        <c:tickLblSkip val="1"/>
        <c:tickMarkSkip val="1"/>
        <c:noMultiLvlLbl val="0"/>
      </c:catAx>
      <c:valAx>
        <c:axId val="10307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07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3,672
3,663
672.38
7,021,749
6,656,017
226,526
3,099,720
5,841,089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前年度とは増減無しで、類似団体平均は下回る結果となった。人口の減少や税収の減少で年々低下している傾向にあるため、今後とも歳出の見直しや歳入の確保に努める。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2" name="直線コネクタ 61"/>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89218</xdr:rowOff>
    </xdr:from>
    <xdr:to>
      <xdr:col>6</xdr:col>
      <xdr:colOff>0</xdr:colOff>
      <xdr:row>43</xdr:row>
      <xdr:rowOff>95250</xdr:rowOff>
    </xdr:to>
    <xdr:cxnSp macro="">
      <xdr:nvCxnSpPr>
        <xdr:cNvPr id="65" name="直線コネクタ 64"/>
        <xdr:cNvCxnSpPr/>
      </xdr:nvCxnSpPr>
      <xdr:spPr>
        <a:xfrm>
          <a:off x="3225800" y="74615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77153</xdr:rowOff>
    </xdr:from>
    <xdr:to>
      <xdr:col>4</xdr:col>
      <xdr:colOff>482600</xdr:colOff>
      <xdr:row>43</xdr:row>
      <xdr:rowOff>89218</xdr:rowOff>
    </xdr:to>
    <xdr:cxnSp macro="">
      <xdr:nvCxnSpPr>
        <xdr:cNvPr id="68" name="直線コネクタ 67"/>
        <xdr:cNvCxnSpPr/>
      </xdr:nvCxnSpPr>
      <xdr:spPr>
        <a:xfrm>
          <a:off x="2336800" y="74495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65088</xdr:rowOff>
    </xdr:from>
    <xdr:to>
      <xdr:col>3</xdr:col>
      <xdr:colOff>279400</xdr:colOff>
      <xdr:row>43</xdr:row>
      <xdr:rowOff>77153</xdr:rowOff>
    </xdr:to>
    <xdr:cxnSp macro="">
      <xdr:nvCxnSpPr>
        <xdr:cNvPr id="71" name="直線コネクタ 70"/>
        <xdr:cNvCxnSpPr/>
      </xdr:nvCxnSpPr>
      <xdr:spPr>
        <a:xfrm>
          <a:off x="1447800" y="74374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75" name="テキスト ボックス 74"/>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1" name="円/楕円 80"/>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151147</xdr:rowOff>
    </xdr:from>
    <xdr:ext cx="762000" cy="259045"/>
    <xdr:sp macro="" textlink="">
      <xdr:nvSpPr>
        <xdr:cNvPr id="82"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3" name="円/楕円 82"/>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4" name="テキスト ボックス 8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38418</xdr:rowOff>
    </xdr:from>
    <xdr:to>
      <xdr:col>4</xdr:col>
      <xdr:colOff>533400</xdr:colOff>
      <xdr:row>43</xdr:row>
      <xdr:rowOff>140018</xdr:rowOff>
    </xdr:to>
    <xdr:sp macro="" textlink="">
      <xdr:nvSpPr>
        <xdr:cNvPr id="85" name="円/楕円 84"/>
        <xdr:cNvSpPr/>
      </xdr:nvSpPr>
      <xdr:spPr>
        <a:xfrm>
          <a:off x="3175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124795</xdr:rowOff>
    </xdr:from>
    <xdr:ext cx="762000" cy="259045"/>
    <xdr:sp macro="" textlink="">
      <xdr:nvSpPr>
        <xdr:cNvPr id="86" name="テキスト ボックス 85"/>
        <xdr:cNvSpPr txBox="1"/>
      </xdr:nvSpPr>
      <xdr:spPr>
        <a:xfrm>
          <a:off x="2844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26353</xdr:rowOff>
    </xdr:from>
    <xdr:to>
      <xdr:col>3</xdr:col>
      <xdr:colOff>330200</xdr:colOff>
      <xdr:row>43</xdr:row>
      <xdr:rowOff>127953</xdr:rowOff>
    </xdr:to>
    <xdr:sp macro="" textlink="">
      <xdr:nvSpPr>
        <xdr:cNvPr id="87" name="円/楕円 86"/>
        <xdr:cNvSpPr/>
      </xdr:nvSpPr>
      <xdr:spPr>
        <a:xfrm>
          <a:off x="2286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112730</xdr:rowOff>
    </xdr:from>
    <xdr:ext cx="762000" cy="259045"/>
    <xdr:sp macro="" textlink="">
      <xdr:nvSpPr>
        <xdr:cNvPr id="88" name="テキスト ボックス 87"/>
        <xdr:cNvSpPr txBox="1"/>
      </xdr:nvSpPr>
      <xdr:spPr>
        <a:xfrm>
          <a:off x="1955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9" name="円/楕円 88"/>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90" name="テキスト ボックス 89"/>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昨年度より経常収支比率は</a:t>
          </a:r>
          <a:r>
            <a:rPr kumimoji="1" lang="en-US" altLang="ja-JP" sz="1300">
              <a:latin typeface="ＭＳ Ｐゴシック"/>
            </a:rPr>
            <a:t>9.9</a:t>
          </a:r>
          <a:r>
            <a:rPr kumimoji="1" lang="ja-JP" altLang="en-US" sz="1300">
              <a:latin typeface="ＭＳ Ｐゴシック"/>
            </a:rPr>
            <a:t>％上昇し、類似団体よりも上回る結果となった。全国平均や奈良県平均より下回る数値ではあるものの、今後もさらなる弾力性の向上に努める。</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102764</xdr:rowOff>
    </xdr:from>
    <xdr:to>
      <xdr:col>7</xdr:col>
      <xdr:colOff>152400</xdr:colOff>
      <xdr:row>63</xdr:row>
      <xdr:rowOff>130387</xdr:rowOff>
    </xdr:to>
    <xdr:cxnSp macro="">
      <xdr:nvCxnSpPr>
        <xdr:cNvPr id="125" name="直線コネクタ 124"/>
        <xdr:cNvCxnSpPr/>
      </xdr:nvCxnSpPr>
      <xdr:spPr>
        <a:xfrm>
          <a:off x="4114800" y="10732664"/>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102764</xdr:rowOff>
    </xdr:from>
    <xdr:to>
      <xdr:col>6</xdr:col>
      <xdr:colOff>0</xdr:colOff>
      <xdr:row>63</xdr:row>
      <xdr:rowOff>13758</xdr:rowOff>
    </xdr:to>
    <xdr:cxnSp macro="">
      <xdr:nvCxnSpPr>
        <xdr:cNvPr id="128" name="直線コネクタ 127"/>
        <xdr:cNvCxnSpPr/>
      </xdr:nvCxnSpPr>
      <xdr:spPr>
        <a:xfrm flipV="1">
          <a:off x="3225800" y="10732664"/>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0" name="テキスト ボックス 129"/>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138959</xdr:rowOff>
    </xdr:from>
    <xdr:to>
      <xdr:col>4</xdr:col>
      <xdr:colOff>482600</xdr:colOff>
      <xdr:row>63</xdr:row>
      <xdr:rowOff>13758</xdr:rowOff>
    </xdr:to>
    <xdr:cxnSp macro="">
      <xdr:nvCxnSpPr>
        <xdr:cNvPr id="131" name="直線コネクタ 130"/>
        <xdr:cNvCxnSpPr/>
      </xdr:nvCxnSpPr>
      <xdr:spPr>
        <a:xfrm>
          <a:off x="2336800" y="10768859"/>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138959</xdr:rowOff>
    </xdr:from>
    <xdr:to>
      <xdr:col>3</xdr:col>
      <xdr:colOff>279400</xdr:colOff>
      <xdr:row>62</xdr:row>
      <xdr:rowOff>153035</xdr:rowOff>
    </xdr:to>
    <xdr:cxnSp macro="">
      <xdr:nvCxnSpPr>
        <xdr:cNvPr id="134" name="直線コネクタ 133"/>
        <xdr:cNvCxnSpPr/>
      </xdr:nvCxnSpPr>
      <xdr:spPr>
        <a:xfrm flipV="1">
          <a:off x="1447800" y="1076885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91563</xdr:rowOff>
    </xdr:from>
    <xdr:ext cx="762000" cy="259045"/>
    <xdr:sp macro="" textlink="">
      <xdr:nvSpPr>
        <xdr:cNvPr id="136" name="テキスト ボックス 135"/>
        <xdr:cNvSpPr txBox="1"/>
      </xdr:nvSpPr>
      <xdr:spPr>
        <a:xfrm>
          <a:off x="1955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51346</xdr:rowOff>
    </xdr:from>
    <xdr:ext cx="762000" cy="259045"/>
    <xdr:sp macro="" textlink="">
      <xdr:nvSpPr>
        <xdr:cNvPr id="138" name="テキスト ボックス 137"/>
        <xdr:cNvSpPr txBox="1"/>
      </xdr:nvSpPr>
      <xdr:spPr>
        <a:xfrm>
          <a:off x="1066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44" name="円/楕円 143"/>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51664</xdr:rowOff>
    </xdr:from>
    <xdr:ext cx="762000" cy="259045"/>
    <xdr:sp macro="" textlink="">
      <xdr:nvSpPr>
        <xdr:cNvPr id="145"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51964</xdr:rowOff>
    </xdr:from>
    <xdr:to>
      <xdr:col>6</xdr:col>
      <xdr:colOff>50800</xdr:colOff>
      <xdr:row>62</xdr:row>
      <xdr:rowOff>153564</xdr:rowOff>
    </xdr:to>
    <xdr:sp macro="" textlink="">
      <xdr:nvSpPr>
        <xdr:cNvPr id="146" name="円/楕円 145"/>
        <xdr:cNvSpPr/>
      </xdr:nvSpPr>
      <xdr:spPr>
        <a:xfrm>
          <a:off x="4064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163741</xdr:rowOff>
    </xdr:from>
    <xdr:ext cx="736600" cy="259045"/>
    <xdr:sp macro="" textlink="">
      <xdr:nvSpPr>
        <xdr:cNvPr id="147" name="テキスト ボックス 146"/>
        <xdr:cNvSpPr txBox="1"/>
      </xdr:nvSpPr>
      <xdr:spPr>
        <a:xfrm>
          <a:off x="3733800" y="1045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134408</xdr:rowOff>
    </xdr:from>
    <xdr:to>
      <xdr:col>4</xdr:col>
      <xdr:colOff>533400</xdr:colOff>
      <xdr:row>63</xdr:row>
      <xdr:rowOff>64558</xdr:rowOff>
    </xdr:to>
    <xdr:sp macro="" textlink="">
      <xdr:nvSpPr>
        <xdr:cNvPr id="148" name="円/楕円 147"/>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49335</xdr:rowOff>
    </xdr:from>
    <xdr:ext cx="762000" cy="259045"/>
    <xdr:sp macro="" textlink="">
      <xdr:nvSpPr>
        <xdr:cNvPr id="149" name="テキスト ボックス 148"/>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88159</xdr:rowOff>
    </xdr:from>
    <xdr:to>
      <xdr:col>3</xdr:col>
      <xdr:colOff>330200</xdr:colOff>
      <xdr:row>63</xdr:row>
      <xdr:rowOff>18309</xdr:rowOff>
    </xdr:to>
    <xdr:sp macro="" textlink="">
      <xdr:nvSpPr>
        <xdr:cNvPr id="150" name="円/楕円 149"/>
        <xdr:cNvSpPr/>
      </xdr:nvSpPr>
      <xdr:spPr>
        <a:xfrm>
          <a:off x="2286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28486</xdr:rowOff>
    </xdr:from>
    <xdr:ext cx="762000" cy="259045"/>
    <xdr:sp macro="" textlink="">
      <xdr:nvSpPr>
        <xdr:cNvPr id="151" name="テキスト ボックス 150"/>
        <xdr:cNvSpPr txBox="1"/>
      </xdr:nvSpPr>
      <xdr:spPr>
        <a:xfrm>
          <a:off x="1955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102235</xdr:rowOff>
    </xdr:from>
    <xdr:to>
      <xdr:col>2</xdr:col>
      <xdr:colOff>127000</xdr:colOff>
      <xdr:row>63</xdr:row>
      <xdr:rowOff>32385</xdr:rowOff>
    </xdr:to>
    <xdr:sp macro="" textlink="">
      <xdr:nvSpPr>
        <xdr:cNvPr id="152" name="円/楕円 151"/>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42562</xdr:rowOff>
    </xdr:from>
    <xdr:ext cx="762000" cy="259045"/>
    <xdr:sp macro="" textlink="">
      <xdr:nvSpPr>
        <xdr:cNvPr id="153" name="テキスト ボックス 152"/>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[508,162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昨年より</a:t>
          </a:r>
          <a:r>
            <a:rPr kumimoji="1" lang="en-US" altLang="ja-JP" sz="1300">
              <a:latin typeface="ＭＳ Ｐゴシック"/>
            </a:rPr>
            <a:t>24,410</a:t>
          </a:r>
          <a:r>
            <a:rPr kumimoji="1" lang="ja-JP" altLang="en-US" sz="1300">
              <a:latin typeface="ＭＳ Ｐゴシック"/>
            </a:rPr>
            <a:t>円の減少となってはいるものの類似団体平均、奈良県平均、全国平均を上回っている。要因としては人口減少や本村の面積が広大なため最低限必要とする職員数も多いためである。今後も経費削減に努めたい。</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67439</xdr:rowOff>
    </xdr:from>
    <xdr:to>
      <xdr:col>7</xdr:col>
      <xdr:colOff>152400</xdr:colOff>
      <xdr:row>82</xdr:row>
      <xdr:rowOff>79220</xdr:rowOff>
    </xdr:to>
    <xdr:cxnSp macro="">
      <xdr:nvCxnSpPr>
        <xdr:cNvPr id="185" name="直線コネクタ 184"/>
        <xdr:cNvCxnSpPr/>
      </xdr:nvCxnSpPr>
      <xdr:spPr>
        <a:xfrm flipV="1">
          <a:off x="4114800" y="14126339"/>
          <a:ext cx="8382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74234</xdr:rowOff>
    </xdr:from>
    <xdr:to>
      <xdr:col>6</xdr:col>
      <xdr:colOff>0</xdr:colOff>
      <xdr:row>82</xdr:row>
      <xdr:rowOff>79220</xdr:rowOff>
    </xdr:to>
    <xdr:cxnSp macro="">
      <xdr:nvCxnSpPr>
        <xdr:cNvPr id="188" name="直線コネクタ 187"/>
        <xdr:cNvCxnSpPr/>
      </xdr:nvCxnSpPr>
      <xdr:spPr>
        <a:xfrm>
          <a:off x="3225800" y="14133134"/>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74234</xdr:rowOff>
    </xdr:from>
    <xdr:to>
      <xdr:col>4</xdr:col>
      <xdr:colOff>482600</xdr:colOff>
      <xdr:row>82</xdr:row>
      <xdr:rowOff>82352</xdr:rowOff>
    </xdr:to>
    <xdr:cxnSp macro="">
      <xdr:nvCxnSpPr>
        <xdr:cNvPr id="191" name="直線コネクタ 190"/>
        <xdr:cNvCxnSpPr/>
      </xdr:nvCxnSpPr>
      <xdr:spPr>
        <a:xfrm flipV="1">
          <a:off x="2336800" y="14133134"/>
          <a:ext cx="889000" cy="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61516</xdr:rowOff>
    </xdr:from>
    <xdr:to>
      <xdr:col>3</xdr:col>
      <xdr:colOff>279400</xdr:colOff>
      <xdr:row>82</xdr:row>
      <xdr:rowOff>82352</xdr:rowOff>
    </xdr:to>
    <xdr:cxnSp macro="">
      <xdr:nvCxnSpPr>
        <xdr:cNvPr id="194" name="直線コネクタ 193"/>
        <xdr:cNvCxnSpPr/>
      </xdr:nvCxnSpPr>
      <xdr:spPr>
        <a:xfrm>
          <a:off x="1447800" y="14120416"/>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16639</xdr:rowOff>
    </xdr:from>
    <xdr:to>
      <xdr:col>7</xdr:col>
      <xdr:colOff>203200</xdr:colOff>
      <xdr:row>82</xdr:row>
      <xdr:rowOff>118239</xdr:rowOff>
    </xdr:to>
    <xdr:sp macro="" textlink="">
      <xdr:nvSpPr>
        <xdr:cNvPr id="204" name="円/楕円 203"/>
        <xdr:cNvSpPr/>
      </xdr:nvSpPr>
      <xdr:spPr>
        <a:xfrm>
          <a:off x="4902200" y="140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160166</xdr:rowOff>
    </xdr:from>
    <xdr:ext cx="762000" cy="259045"/>
    <xdr:sp macro="" textlink="">
      <xdr:nvSpPr>
        <xdr:cNvPr id="205" name="人件費・物件費等の状況該当値テキスト"/>
        <xdr:cNvSpPr txBox="1"/>
      </xdr:nvSpPr>
      <xdr:spPr>
        <a:xfrm>
          <a:off x="5041900" y="1404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508,162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28420</xdr:rowOff>
    </xdr:from>
    <xdr:to>
      <xdr:col>6</xdr:col>
      <xdr:colOff>50800</xdr:colOff>
      <xdr:row>82</xdr:row>
      <xdr:rowOff>130020</xdr:rowOff>
    </xdr:to>
    <xdr:sp macro="" textlink="">
      <xdr:nvSpPr>
        <xdr:cNvPr id="206" name="円/楕円 205"/>
        <xdr:cNvSpPr/>
      </xdr:nvSpPr>
      <xdr:spPr>
        <a:xfrm>
          <a:off x="4064000" y="140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114797</xdr:rowOff>
    </xdr:from>
    <xdr:ext cx="736600" cy="259045"/>
    <xdr:sp macro="" textlink="">
      <xdr:nvSpPr>
        <xdr:cNvPr id="207" name="テキスト ボックス 206"/>
        <xdr:cNvSpPr txBox="1"/>
      </xdr:nvSpPr>
      <xdr:spPr>
        <a:xfrm>
          <a:off x="3733800" y="1417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532,572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23434</xdr:rowOff>
    </xdr:from>
    <xdr:to>
      <xdr:col>4</xdr:col>
      <xdr:colOff>533400</xdr:colOff>
      <xdr:row>82</xdr:row>
      <xdr:rowOff>125034</xdr:rowOff>
    </xdr:to>
    <xdr:sp macro="" textlink="">
      <xdr:nvSpPr>
        <xdr:cNvPr id="208" name="円/楕円 207"/>
        <xdr:cNvSpPr/>
      </xdr:nvSpPr>
      <xdr:spPr>
        <a:xfrm>
          <a:off x="3175000" y="140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109811</xdr:rowOff>
    </xdr:from>
    <xdr:ext cx="762000" cy="259045"/>
    <xdr:sp macro="" textlink="">
      <xdr:nvSpPr>
        <xdr:cNvPr id="209" name="テキスト ボックス 208"/>
        <xdr:cNvSpPr txBox="1"/>
      </xdr:nvSpPr>
      <xdr:spPr>
        <a:xfrm>
          <a:off x="2844800" y="1416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522,243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31552</xdr:rowOff>
    </xdr:from>
    <xdr:to>
      <xdr:col>3</xdr:col>
      <xdr:colOff>330200</xdr:colOff>
      <xdr:row>82</xdr:row>
      <xdr:rowOff>133152</xdr:rowOff>
    </xdr:to>
    <xdr:sp macro="" textlink="">
      <xdr:nvSpPr>
        <xdr:cNvPr id="210" name="円/楕円 209"/>
        <xdr:cNvSpPr/>
      </xdr:nvSpPr>
      <xdr:spPr>
        <a:xfrm>
          <a:off x="2286000" y="1409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117929</xdr:rowOff>
    </xdr:from>
    <xdr:ext cx="762000" cy="259045"/>
    <xdr:sp macro="" textlink="">
      <xdr:nvSpPr>
        <xdr:cNvPr id="211" name="テキスト ボックス 210"/>
        <xdr:cNvSpPr txBox="1"/>
      </xdr:nvSpPr>
      <xdr:spPr>
        <a:xfrm>
          <a:off x="1955800" y="1417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539,063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10716</xdr:rowOff>
    </xdr:from>
    <xdr:to>
      <xdr:col>2</xdr:col>
      <xdr:colOff>127000</xdr:colOff>
      <xdr:row>82</xdr:row>
      <xdr:rowOff>112316</xdr:rowOff>
    </xdr:to>
    <xdr:sp macro="" textlink="">
      <xdr:nvSpPr>
        <xdr:cNvPr id="212" name="円/楕円 211"/>
        <xdr:cNvSpPr/>
      </xdr:nvSpPr>
      <xdr:spPr>
        <a:xfrm>
          <a:off x="1397000" y="140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97093</xdr:rowOff>
    </xdr:from>
    <xdr:ext cx="762000" cy="259045"/>
    <xdr:sp macro="" textlink="">
      <xdr:nvSpPr>
        <xdr:cNvPr id="213" name="テキスト ボックス 212"/>
        <xdr:cNvSpPr txBox="1"/>
      </xdr:nvSpPr>
      <xdr:spPr>
        <a:xfrm>
          <a:off x="1066800" y="1415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495,887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昨年に引き続き類似団体平均、全国町村平均を下回っている。適正な給与水準に努める。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146368</xdr:rowOff>
    </xdr:from>
    <xdr:to>
      <xdr:col>24</xdr:col>
      <xdr:colOff>558800</xdr:colOff>
      <xdr:row>86</xdr:row>
      <xdr:rowOff>23177</xdr:rowOff>
    </xdr:to>
    <xdr:cxnSp macro="">
      <xdr:nvCxnSpPr>
        <xdr:cNvPr id="243" name="直線コネクタ 242"/>
        <xdr:cNvCxnSpPr/>
      </xdr:nvCxnSpPr>
      <xdr:spPr>
        <a:xfrm>
          <a:off x="16179800" y="14719618"/>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146368</xdr:rowOff>
    </xdr:from>
    <xdr:to>
      <xdr:col>23</xdr:col>
      <xdr:colOff>406400</xdr:colOff>
      <xdr:row>88</xdr:row>
      <xdr:rowOff>144780</xdr:rowOff>
    </xdr:to>
    <xdr:cxnSp macro="">
      <xdr:nvCxnSpPr>
        <xdr:cNvPr id="246" name="直線コネクタ 245"/>
        <xdr:cNvCxnSpPr/>
      </xdr:nvCxnSpPr>
      <xdr:spPr>
        <a:xfrm flipV="1">
          <a:off x="15290800" y="14719618"/>
          <a:ext cx="889000" cy="5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88</xdr:row>
      <xdr:rowOff>156845</xdr:rowOff>
    </xdr:to>
    <xdr:cxnSp macro="">
      <xdr:nvCxnSpPr>
        <xdr:cNvPr id="249" name="直線コネクタ 248"/>
        <xdr:cNvCxnSpPr/>
      </xdr:nvCxnSpPr>
      <xdr:spPr>
        <a:xfrm flipV="1">
          <a:off x="14401800" y="1523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11113</xdr:rowOff>
    </xdr:from>
    <xdr:to>
      <xdr:col>21</xdr:col>
      <xdr:colOff>0</xdr:colOff>
      <xdr:row>88</xdr:row>
      <xdr:rowOff>156845</xdr:rowOff>
    </xdr:to>
    <xdr:cxnSp macro="">
      <xdr:nvCxnSpPr>
        <xdr:cNvPr id="252" name="直線コネクタ 251"/>
        <xdr:cNvCxnSpPr/>
      </xdr:nvCxnSpPr>
      <xdr:spPr>
        <a:xfrm>
          <a:off x="13512800" y="14755813"/>
          <a:ext cx="8890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35895</xdr:rowOff>
    </xdr:from>
    <xdr:ext cx="762000" cy="259045"/>
    <xdr:sp macro="" textlink="">
      <xdr:nvSpPr>
        <xdr:cNvPr id="256" name="テキスト ボックス 255"/>
        <xdr:cNvSpPr txBox="1"/>
      </xdr:nvSpPr>
      <xdr:spPr>
        <a:xfrm>
          <a:off x="13131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143827</xdr:rowOff>
    </xdr:from>
    <xdr:to>
      <xdr:col>24</xdr:col>
      <xdr:colOff>609600</xdr:colOff>
      <xdr:row>86</xdr:row>
      <xdr:rowOff>73977</xdr:rowOff>
    </xdr:to>
    <xdr:sp macro="" textlink="">
      <xdr:nvSpPr>
        <xdr:cNvPr id="262" name="円/楕円 261"/>
        <xdr:cNvSpPr/>
      </xdr:nvSpPr>
      <xdr:spPr>
        <a:xfrm>
          <a:off x="169672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160354</xdr:rowOff>
    </xdr:from>
    <xdr:ext cx="762000" cy="259045"/>
    <xdr:sp macro="" textlink="">
      <xdr:nvSpPr>
        <xdr:cNvPr id="263" name="給与水準   （国との比較）該当値テキスト"/>
        <xdr:cNvSpPr txBox="1"/>
      </xdr:nvSpPr>
      <xdr:spPr>
        <a:xfrm>
          <a:off x="17106900" y="1456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95568</xdr:rowOff>
    </xdr:from>
    <xdr:to>
      <xdr:col>23</xdr:col>
      <xdr:colOff>457200</xdr:colOff>
      <xdr:row>86</xdr:row>
      <xdr:rowOff>25718</xdr:rowOff>
    </xdr:to>
    <xdr:sp macro="" textlink="">
      <xdr:nvSpPr>
        <xdr:cNvPr id="264" name="円/楕円 263"/>
        <xdr:cNvSpPr/>
      </xdr:nvSpPr>
      <xdr:spPr>
        <a:xfrm>
          <a:off x="16129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35895</xdr:rowOff>
    </xdr:from>
    <xdr:ext cx="736600" cy="259045"/>
    <xdr:sp macro="" textlink="">
      <xdr:nvSpPr>
        <xdr:cNvPr id="265" name="テキスト ボックス 264"/>
        <xdr:cNvSpPr txBox="1"/>
      </xdr:nvSpPr>
      <xdr:spPr>
        <a:xfrm>
          <a:off x="15798800" y="1443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66" name="円/楕円 265"/>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34307</xdr:rowOff>
    </xdr:from>
    <xdr:ext cx="762000" cy="259045"/>
    <xdr:sp macro="" textlink="">
      <xdr:nvSpPr>
        <xdr:cNvPr id="267" name="テキスト ボックス 266"/>
        <xdr:cNvSpPr txBox="1"/>
      </xdr:nvSpPr>
      <xdr:spPr>
        <a:xfrm>
          <a:off x="14909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106045</xdr:rowOff>
    </xdr:from>
    <xdr:to>
      <xdr:col>21</xdr:col>
      <xdr:colOff>50800</xdr:colOff>
      <xdr:row>89</xdr:row>
      <xdr:rowOff>36195</xdr:rowOff>
    </xdr:to>
    <xdr:sp macro="" textlink="">
      <xdr:nvSpPr>
        <xdr:cNvPr id="268" name="円/楕円 267"/>
        <xdr:cNvSpPr/>
      </xdr:nvSpPr>
      <xdr:spPr>
        <a:xfrm>
          <a:off x="14351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46372</xdr:rowOff>
    </xdr:from>
    <xdr:ext cx="762000" cy="259045"/>
    <xdr:sp macro="" textlink="">
      <xdr:nvSpPr>
        <xdr:cNvPr id="269" name="テキスト ボックス 268"/>
        <xdr:cNvSpPr txBox="1"/>
      </xdr:nvSpPr>
      <xdr:spPr>
        <a:xfrm>
          <a:off x="14020800" y="14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131763</xdr:rowOff>
    </xdr:from>
    <xdr:to>
      <xdr:col>19</xdr:col>
      <xdr:colOff>533400</xdr:colOff>
      <xdr:row>86</xdr:row>
      <xdr:rowOff>61913</xdr:rowOff>
    </xdr:to>
    <xdr:sp macro="" textlink="">
      <xdr:nvSpPr>
        <xdr:cNvPr id="270" name="円/楕円 269"/>
        <xdr:cNvSpPr/>
      </xdr:nvSpPr>
      <xdr:spPr>
        <a:xfrm>
          <a:off x="13462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46690</xdr:rowOff>
    </xdr:from>
    <xdr:ext cx="762000" cy="259045"/>
    <xdr:sp macro="" textlink="">
      <xdr:nvSpPr>
        <xdr:cNvPr id="271" name="テキスト ボックス 270"/>
        <xdr:cNvSpPr txBox="1"/>
      </xdr:nvSpPr>
      <xdr:spPr>
        <a:xfrm>
          <a:off x="13131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昨年より</a:t>
          </a:r>
          <a:r>
            <a:rPr kumimoji="1" lang="en-US" altLang="ja-JP" sz="1300">
              <a:latin typeface="ＭＳ Ｐゴシック"/>
            </a:rPr>
            <a:t>0.84</a:t>
          </a:r>
          <a:r>
            <a:rPr kumimoji="1" lang="ja-JP" altLang="en-US" sz="1300">
              <a:latin typeface="ＭＳ Ｐゴシック"/>
            </a:rPr>
            <a:t>増加している。また類似団体平均よりも上回っている。本村は過疎化や高齢化による人口減少、広大な面積に施設が点在しており人口当たりの職員数は多い傾向にあるが、今後も適正な定員管理に努める。</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68431</xdr:rowOff>
    </xdr:from>
    <xdr:to>
      <xdr:col>24</xdr:col>
      <xdr:colOff>558800</xdr:colOff>
      <xdr:row>60</xdr:row>
      <xdr:rowOff>79693</xdr:rowOff>
    </xdr:to>
    <xdr:cxnSp macro="">
      <xdr:nvCxnSpPr>
        <xdr:cNvPr id="305" name="直線コネクタ 304"/>
        <xdr:cNvCxnSpPr/>
      </xdr:nvCxnSpPr>
      <xdr:spPr>
        <a:xfrm>
          <a:off x="16179800" y="10355431"/>
          <a:ext cx="8382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63606</xdr:rowOff>
    </xdr:from>
    <xdr:to>
      <xdr:col>23</xdr:col>
      <xdr:colOff>406400</xdr:colOff>
      <xdr:row>60</xdr:row>
      <xdr:rowOff>68431</xdr:rowOff>
    </xdr:to>
    <xdr:cxnSp macro="">
      <xdr:nvCxnSpPr>
        <xdr:cNvPr id="308" name="直線コネクタ 307"/>
        <xdr:cNvCxnSpPr/>
      </xdr:nvCxnSpPr>
      <xdr:spPr>
        <a:xfrm>
          <a:off x="15290800" y="10350606"/>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63606</xdr:rowOff>
    </xdr:from>
    <xdr:to>
      <xdr:col>22</xdr:col>
      <xdr:colOff>203200</xdr:colOff>
      <xdr:row>60</xdr:row>
      <xdr:rowOff>86127</xdr:rowOff>
    </xdr:to>
    <xdr:cxnSp macro="">
      <xdr:nvCxnSpPr>
        <xdr:cNvPr id="311" name="直線コネクタ 310"/>
        <xdr:cNvCxnSpPr/>
      </xdr:nvCxnSpPr>
      <xdr:spPr>
        <a:xfrm flipV="1">
          <a:off x="14401800" y="10350606"/>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53418</xdr:rowOff>
    </xdr:from>
    <xdr:to>
      <xdr:col>21</xdr:col>
      <xdr:colOff>0</xdr:colOff>
      <xdr:row>60</xdr:row>
      <xdr:rowOff>86127</xdr:rowOff>
    </xdr:to>
    <xdr:cxnSp macro="">
      <xdr:nvCxnSpPr>
        <xdr:cNvPr id="314" name="直線コネクタ 313"/>
        <xdr:cNvCxnSpPr/>
      </xdr:nvCxnSpPr>
      <xdr:spPr>
        <a:xfrm>
          <a:off x="13512800" y="10340418"/>
          <a:ext cx="8890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28893</xdr:rowOff>
    </xdr:from>
    <xdr:to>
      <xdr:col>24</xdr:col>
      <xdr:colOff>609600</xdr:colOff>
      <xdr:row>60</xdr:row>
      <xdr:rowOff>130493</xdr:rowOff>
    </xdr:to>
    <xdr:sp macro="" textlink="">
      <xdr:nvSpPr>
        <xdr:cNvPr id="324" name="円/楕円 323"/>
        <xdr:cNvSpPr/>
      </xdr:nvSpPr>
      <xdr:spPr>
        <a:xfrm>
          <a:off x="16967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970</xdr:rowOff>
    </xdr:from>
    <xdr:ext cx="762000" cy="259045"/>
    <xdr:sp macro="" textlink="">
      <xdr:nvSpPr>
        <xdr:cNvPr id="325" name="定員管理の状況該当値テキスト"/>
        <xdr:cNvSpPr txBox="1"/>
      </xdr:nvSpPr>
      <xdr:spPr>
        <a:xfrm>
          <a:off x="17106900" y="1028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17631</xdr:rowOff>
    </xdr:from>
    <xdr:to>
      <xdr:col>23</xdr:col>
      <xdr:colOff>457200</xdr:colOff>
      <xdr:row>60</xdr:row>
      <xdr:rowOff>119231</xdr:rowOff>
    </xdr:to>
    <xdr:sp macro="" textlink="">
      <xdr:nvSpPr>
        <xdr:cNvPr id="326" name="円/楕円 325"/>
        <xdr:cNvSpPr/>
      </xdr:nvSpPr>
      <xdr:spPr>
        <a:xfrm>
          <a:off x="16129000" y="103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104008</xdr:rowOff>
    </xdr:from>
    <xdr:ext cx="736600" cy="259045"/>
    <xdr:sp macro="" textlink="">
      <xdr:nvSpPr>
        <xdr:cNvPr id="327" name="テキスト ボックス 326"/>
        <xdr:cNvSpPr txBox="1"/>
      </xdr:nvSpPr>
      <xdr:spPr>
        <a:xfrm>
          <a:off x="15798800" y="10391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12806</xdr:rowOff>
    </xdr:from>
    <xdr:to>
      <xdr:col>22</xdr:col>
      <xdr:colOff>254000</xdr:colOff>
      <xdr:row>60</xdr:row>
      <xdr:rowOff>114406</xdr:rowOff>
    </xdr:to>
    <xdr:sp macro="" textlink="">
      <xdr:nvSpPr>
        <xdr:cNvPr id="328" name="円/楕円 327"/>
        <xdr:cNvSpPr/>
      </xdr:nvSpPr>
      <xdr:spPr>
        <a:xfrm>
          <a:off x="15240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99183</xdr:rowOff>
    </xdr:from>
    <xdr:ext cx="762000" cy="259045"/>
    <xdr:sp macro="" textlink="">
      <xdr:nvSpPr>
        <xdr:cNvPr id="329" name="テキスト ボックス 328"/>
        <xdr:cNvSpPr txBox="1"/>
      </xdr:nvSpPr>
      <xdr:spPr>
        <a:xfrm>
          <a:off x="14909800" y="103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35327</xdr:rowOff>
    </xdr:from>
    <xdr:to>
      <xdr:col>21</xdr:col>
      <xdr:colOff>50800</xdr:colOff>
      <xdr:row>60</xdr:row>
      <xdr:rowOff>136927</xdr:rowOff>
    </xdr:to>
    <xdr:sp macro="" textlink="">
      <xdr:nvSpPr>
        <xdr:cNvPr id="330" name="円/楕円 329"/>
        <xdr:cNvSpPr/>
      </xdr:nvSpPr>
      <xdr:spPr>
        <a:xfrm>
          <a:off x="14351000" y="103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121704</xdr:rowOff>
    </xdr:from>
    <xdr:ext cx="762000" cy="259045"/>
    <xdr:sp macro="" textlink="">
      <xdr:nvSpPr>
        <xdr:cNvPr id="331" name="テキスト ボックス 330"/>
        <xdr:cNvSpPr txBox="1"/>
      </xdr:nvSpPr>
      <xdr:spPr>
        <a:xfrm>
          <a:off x="14020800" y="1040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2618</xdr:rowOff>
    </xdr:from>
    <xdr:to>
      <xdr:col>19</xdr:col>
      <xdr:colOff>533400</xdr:colOff>
      <xdr:row>60</xdr:row>
      <xdr:rowOff>104218</xdr:rowOff>
    </xdr:to>
    <xdr:sp macro="" textlink="">
      <xdr:nvSpPr>
        <xdr:cNvPr id="332" name="円/楕円 331"/>
        <xdr:cNvSpPr/>
      </xdr:nvSpPr>
      <xdr:spPr>
        <a:xfrm>
          <a:off x="13462000" y="102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88995</xdr:rowOff>
    </xdr:from>
    <xdr:ext cx="762000" cy="259045"/>
    <xdr:sp macro="" textlink="">
      <xdr:nvSpPr>
        <xdr:cNvPr id="333" name="テキスト ボックス 332"/>
        <xdr:cNvSpPr txBox="1"/>
      </xdr:nvSpPr>
      <xdr:spPr>
        <a:xfrm>
          <a:off x="13131800" y="1037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昨年より微減しており、類似団体平均、全国平均ともに下回っている。今後、学校建設に伴う起債の償還が増加するので、適正な起債計画を立て状況維持に努める。</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168275</xdr:rowOff>
    </xdr:from>
    <xdr:to>
      <xdr:col>24</xdr:col>
      <xdr:colOff>558800</xdr:colOff>
      <xdr:row>39</xdr:row>
      <xdr:rowOff>2857</xdr:rowOff>
    </xdr:to>
    <xdr:cxnSp macro="">
      <xdr:nvCxnSpPr>
        <xdr:cNvPr id="363" name="直線コネクタ 362"/>
        <xdr:cNvCxnSpPr/>
      </xdr:nvCxnSpPr>
      <xdr:spPr>
        <a:xfrm flipV="1">
          <a:off x="16179800" y="668337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4"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2857</xdr:rowOff>
    </xdr:from>
    <xdr:to>
      <xdr:col>23</xdr:col>
      <xdr:colOff>406400</xdr:colOff>
      <xdr:row>39</xdr:row>
      <xdr:rowOff>39053</xdr:rowOff>
    </xdr:to>
    <xdr:cxnSp macro="">
      <xdr:nvCxnSpPr>
        <xdr:cNvPr id="366" name="直線コネクタ 365"/>
        <xdr:cNvCxnSpPr/>
      </xdr:nvCxnSpPr>
      <xdr:spPr>
        <a:xfrm flipV="1">
          <a:off x="15290800" y="668940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68" name="テキスト ボックス 367"/>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39053</xdr:rowOff>
    </xdr:from>
    <xdr:to>
      <xdr:col>22</xdr:col>
      <xdr:colOff>203200</xdr:colOff>
      <xdr:row>39</xdr:row>
      <xdr:rowOff>63182</xdr:rowOff>
    </xdr:to>
    <xdr:cxnSp macro="">
      <xdr:nvCxnSpPr>
        <xdr:cNvPr id="369" name="直線コネクタ 368"/>
        <xdr:cNvCxnSpPr/>
      </xdr:nvCxnSpPr>
      <xdr:spPr>
        <a:xfrm flipV="1">
          <a:off x="14401800" y="67256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1" name="テキスト ボックス 370"/>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63182</xdr:rowOff>
    </xdr:from>
    <xdr:to>
      <xdr:col>21</xdr:col>
      <xdr:colOff>0</xdr:colOff>
      <xdr:row>39</xdr:row>
      <xdr:rowOff>123507</xdr:rowOff>
    </xdr:to>
    <xdr:cxnSp macro="">
      <xdr:nvCxnSpPr>
        <xdr:cNvPr id="372" name="直線コネクタ 371"/>
        <xdr:cNvCxnSpPr/>
      </xdr:nvCxnSpPr>
      <xdr:spPr>
        <a:xfrm flipV="1">
          <a:off x="13512800" y="674973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4" name="テキスト ボックス 373"/>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76" name="テキスト ボックス 37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82" name="円/楕円 381"/>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383"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123507</xdr:rowOff>
    </xdr:from>
    <xdr:to>
      <xdr:col>23</xdr:col>
      <xdr:colOff>457200</xdr:colOff>
      <xdr:row>39</xdr:row>
      <xdr:rowOff>53657</xdr:rowOff>
    </xdr:to>
    <xdr:sp macro="" textlink="">
      <xdr:nvSpPr>
        <xdr:cNvPr id="384" name="円/楕円 383"/>
        <xdr:cNvSpPr/>
      </xdr:nvSpPr>
      <xdr:spPr>
        <a:xfrm>
          <a:off x="16129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63835</xdr:rowOff>
    </xdr:from>
    <xdr:ext cx="736600" cy="259045"/>
    <xdr:sp macro="" textlink="">
      <xdr:nvSpPr>
        <xdr:cNvPr id="385" name="テキスト ボックス 384"/>
        <xdr:cNvSpPr txBox="1"/>
      </xdr:nvSpPr>
      <xdr:spPr>
        <a:xfrm>
          <a:off x="15798800" y="640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159703</xdr:rowOff>
    </xdr:from>
    <xdr:to>
      <xdr:col>22</xdr:col>
      <xdr:colOff>254000</xdr:colOff>
      <xdr:row>39</xdr:row>
      <xdr:rowOff>89853</xdr:rowOff>
    </xdr:to>
    <xdr:sp macro="" textlink="">
      <xdr:nvSpPr>
        <xdr:cNvPr id="386" name="円/楕円 385"/>
        <xdr:cNvSpPr/>
      </xdr:nvSpPr>
      <xdr:spPr>
        <a:xfrm>
          <a:off x="15240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100030</xdr:rowOff>
    </xdr:from>
    <xdr:ext cx="762000" cy="259045"/>
    <xdr:sp macro="" textlink="">
      <xdr:nvSpPr>
        <xdr:cNvPr id="387" name="テキスト ボックス 386"/>
        <xdr:cNvSpPr txBox="1"/>
      </xdr:nvSpPr>
      <xdr:spPr>
        <a:xfrm>
          <a:off x="14909800" y="644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12382</xdr:rowOff>
    </xdr:from>
    <xdr:to>
      <xdr:col>21</xdr:col>
      <xdr:colOff>50800</xdr:colOff>
      <xdr:row>39</xdr:row>
      <xdr:rowOff>113982</xdr:rowOff>
    </xdr:to>
    <xdr:sp macro="" textlink="">
      <xdr:nvSpPr>
        <xdr:cNvPr id="388" name="円/楕円 387"/>
        <xdr:cNvSpPr/>
      </xdr:nvSpPr>
      <xdr:spPr>
        <a:xfrm>
          <a:off x="14351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124159</xdr:rowOff>
    </xdr:from>
    <xdr:ext cx="762000" cy="259045"/>
    <xdr:sp macro="" textlink="">
      <xdr:nvSpPr>
        <xdr:cNvPr id="389" name="テキスト ボックス 388"/>
        <xdr:cNvSpPr txBox="1"/>
      </xdr:nvSpPr>
      <xdr:spPr>
        <a:xfrm>
          <a:off x="140208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72707</xdr:rowOff>
    </xdr:from>
    <xdr:to>
      <xdr:col>19</xdr:col>
      <xdr:colOff>533400</xdr:colOff>
      <xdr:row>40</xdr:row>
      <xdr:rowOff>2857</xdr:rowOff>
    </xdr:to>
    <xdr:sp macro="" textlink="">
      <xdr:nvSpPr>
        <xdr:cNvPr id="390" name="円/楕円 389"/>
        <xdr:cNvSpPr/>
      </xdr:nvSpPr>
      <xdr:spPr>
        <a:xfrm>
          <a:off x="13462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13034</xdr:rowOff>
    </xdr:from>
    <xdr:ext cx="762000" cy="259045"/>
    <xdr:sp macro="" textlink="">
      <xdr:nvSpPr>
        <xdr:cNvPr id="391" name="テキスト ボックス 390"/>
        <xdr:cNvSpPr txBox="1"/>
      </xdr:nvSpPr>
      <xdr:spPr>
        <a:xfrm>
          <a:off x="13131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将来負担比率は昨年同様</a:t>
          </a:r>
          <a:r>
            <a:rPr kumimoji="1" lang="en-US" altLang="ja-JP" sz="1300">
              <a:latin typeface="ＭＳ Ｐゴシック"/>
            </a:rPr>
            <a:t>0</a:t>
          </a:r>
          <a:r>
            <a:rPr kumimoji="1" lang="ja-JP" altLang="en-US" sz="1300">
              <a:latin typeface="ＭＳ Ｐゴシック"/>
            </a:rPr>
            <a:t>％となっている。今後も維持に努める。</a:t>
          </a: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3,672
3,663
672.38
7,021,749
6,656,017
226,526
3,099,720
5,841,089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昨年に引き続き、類似団体を下回っているが全国平均より</a:t>
          </a:r>
          <a:r>
            <a:rPr kumimoji="1" lang="en-US" altLang="ja-JP" sz="1300">
              <a:latin typeface="ＭＳ Ｐゴシック"/>
            </a:rPr>
            <a:t>0.1</a:t>
          </a:r>
          <a:r>
            <a:rPr kumimoji="1" lang="ja-JP" altLang="en-US" sz="1300">
              <a:latin typeface="ＭＳ Ｐゴシック"/>
            </a:rPr>
            <a:t>％上回っている。今後も適正化に努める。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119380</xdr:rowOff>
    </xdr:from>
    <xdr:to>
      <xdr:col>7</xdr:col>
      <xdr:colOff>15875</xdr:colOff>
      <xdr:row>36</xdr:row>
      <xdr:rowOff>8890</xdr:rowOff>
    </xdr:to>
    <xdr:cxnSp macro="">
      <xdr:nvCxnSpPr>
        <xdr:cNvPr id="64" name="直線コネクタ 63"/>
        <xdr:cNvCxnSpPr/>
      </xdr:nvCxnSpPr>
      <xdr:spPr>
        <a:xfrm>
          <a:off x="3987800" y="61201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119380</xdr:rowOff>
    </xdr:from>
    <xdr:to>
      <xdr:col>5</xdr:col>
      <xdr:colOff>549275</xdr:colOff>
      <xdr:row>36</xdr:row>
      <xdr:rowOff>100330</xdr:rowOff>
    </xdr:to>
    <xdr:cxnSp macro="">
      <xdr:nvCxnSpPr>
        <xdr:cNvPr id="67" name="直線コネクタ 66"/>
        <xdr:cNvCxnSpPr/>
      </xdr:nvCxnSpPr>
      <xdr:spPr>
        <a:xfrm flipV="1">
          <a:off x="3098800" y="61201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100330</xdr:rowOff>
    </xdr:to>
    <xdr:cxnSp macro="">
      <xdr:nvCxnSpPr>
        <xdr:cNvPr id="70" name="直線コネクタ 69"/>
        <xdr:cNvCxnSpPr/>
      </xdr:nvCxnSpPr>
      <xdr:spPr>
        <a:xfrm>
          <a:off x="2209800" y="61849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134620</xdr:rowOff>
    </xdr:from>
    <xdr:to>
      <xdr:col>3</xdr:col>
      <xdr:colOff>142875</xdr:colOff>
      <xdr:row>36</xdr:row>
      <xdr:rowOff>12700</xdr:rowOff>
    </xdr:to>
    <xdr:cxnSp macro="">
      <xdr:nvCxnSpPr>
        <xdr:cNvPr id="73" name="直線コネクタ 72"/>
        <xdr:cNvCxnSpPr/>
      </xdr:nvCxnSpPr>
      <xdr:spPr>
        <a:xfrm>
          <a:off x="1320800" y="61353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71137</xdr:rowOff>
    </xdr:from>
    <xdr:ext cx="762000" cy="259045"/>
    <xdr:sp macro="" textlink="">
      <xdr:nvSpPr>
        <xdr:cNvPr id="77" name="テキスト ボックス 76"/>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129540</xdr:rowOff>
    </xdr:from>
    <xdr:to>
      <xdr:col>7</xdr:col>
      <xdr:colOff>66675</xdr:colOff>
      <xdr:row>36</xdr:row>
      <xdr:rowOff>59690</xdr:rowOff>
    </xdr:to>
    <xdr:sp macro="" textlink="">
      <xdr:nvSpPr>
        <xdr:cNvPr id="83" name="円/楕円 82"/>
        <xdr:cNvSpPr/>
      </xdr:nvSpPr>
      <xdr:spPr>
        <a:xfrm>
          <a:off x="47752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146067</xdr:rowOff>
    </xdr:from>
    <xdr:ext cx="762000" cy="259045"/>
    <xdr:sp macro="" textlink="">
      <xdr:nvSpPr>
        <xdr:cNvPr id="84" name="人件費該当値テキスト"/>
        <xdr:cNvSpPr txBox="1"/>
      </xdr:nvSpPr>
      <xdr:spPr>
        <a:xfrm>
          <a:off x="49149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68580</xdr:rowOff>
    </xdr:from>
    <xdr:to>
      <xdr:col>5</xdr:col>
      <xdr:colOff>600075</xdr:colOff>
      <xdr:row>35</xdr:row>
      <xdr:rowOff>170180</xdr:rowOff>
    </xdr:to>
    <xdr:sp macro="" textlink="">
      <xdr:nvSpPr>
        <xdr:cNvPr id="85" name="円/楕円 84"/>
        <xdr:cNvSpPr/>
      </xdr:nvSpPr>
      <xdr:spPr>
        <a:xfrm>
          <a:off x="3937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8907</xdr:rowOff>
    </xdr:from>
    <xdr:ext cx="736600" cy="259045"/>
    <xdr:sp macro="" textlink="">
      <xdr:nvSpPr>
        <xdr:cNvPr id="86" name="テキスト ボックス 85"/>
        <xdr:cNvSpPr txBox="1"/>
      </xdr:nvSpPr>
      <xdr:spPr>
        <a:xfrm>
          <a:off x="3606800" y="583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49530</xdr:rowOff>
    </xdr:from>
    <xdr:to>
      <xdr:col>4</xdr:col>
      <xdr:colOff>396875</xdr:colOff>
      <xdr:row>36</xdr:row>
      <xdr:rowOff>151130</xdr:rowOff>
    </xdr:to>
    <xdr:sp macro="" textlink="">
      <xdr:nvSpPr>
        <xdr:cNvPr id="87" name="円/楕円 86"/>
        <xdr:cNvSpPr/>
      </xdr:nvSpPr>
      <xdr:spPr>
        <a:xfrm>
          <a:off x="3048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135907</xdr:rowOff>
    </xdr:from>
    <xdr:ext cx="762000" cy="259045"/>
    <xdr:sp macro="" textlink="">
      <xdr:nvSpPr>
        <xdr:cNvPr id="88" name="テキスト ボックス 87"/>
        <xdr:cNvSpPr txBox="1"/>
      </xdr:nvSpPr>
      <xdr:spPr>
        <a:xfrm>
          <a:off x="2717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89" name="円/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83820</xdr:rowOff>
    </xdr:from>
    <xdr:to>
      <xdr:col>1</xdr:col>
      <xdr:colOff>676275</xdr:colOff>
      <xdr:row>36</xdr:row>
      <xdr:rowOff>13970</xdr:rowOff>
    </xdr:to>
    <xdr:sp macro="" textlink="">
      <xdr:nvSpPr>
        <xdr:cNvPr id="91" name="円/楕円 90"/>
        <xdr:cNvSpPr/>
      </xdr:nvSpPr>
      <xdr:spPr>
        <a:xfrm>
          <a:off x="1270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24147</xdr:rowOff>
    </xdr:from>
    <xdr:ext cx="762000" cy="259045"/>
    <xdr:sp macro="" textlink="">
      <xdr:nvSpPr>
        <xdr:cNvPr id="92" name="テキスト ボックス 91"/>
        <xdr:cNvSpPr txBox="1"/>
      </xdr:nvSpPr>
      <xdr:spPr>
        <a:xfrm>
          <a:off x="939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2.1</a:t>
          </a:r>
          <a:r>
            <a:rPr kumimoji="1" lang="ja-JP" altLang="en-US" sz="1300">
              <a:latin typeface="ＭＳ Ｐゴシック"/>
            </a:rPr>
            <a:t>％減少したが、類似団体平均や全国平均を大きく上回っている。当村は村営バス運営事業を委託しており他団体より物件費は多い傾向である。今後も適正な支出に努める。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159004</xdr:rowOff>
    </xdr:from>
    <xdr:to>
      <xdr:col>24</xdr:col>
      <xdr:colOff>31750</xdr:colOff>
      <xdr:row>19</xdr:row>
      <xdr:rowOff>83566</xdr:rowOff>
    </xdr:to>
    <xdr:cxnSp macro="">
      <xdr:nvCxnSpPr>
        <xdr:cNvPr id="122" name="直線コネクタ 121"/>
        <xdr:cNvCxnSpPr/>
      </xdr:nvCxnSpPr>
      <xdr:spPr>
        <a:xfrm flipV="1">
          <a:off x="15671800" y="324510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37846</xdr:rowOff>
    </xdr:from>
    <xdr:to>
      <xdr:col>22</xdr:col>
      <xdr:colOff>565150</xdr:colOff>
      <xdr:row>19</xdr:row>
      <xdr:rowOff>83566</xdr:rowOff>
    </xdr:to>
    <xdr:cxnSp macro="">
      <xdr:nvCxnSpPr>
        <xdr:cNvPr id="125" name="直線コネクタ 124"/>
        <xdr:cNvCxnSpPr/>
      </xdr:nvCxnSpPr>
      <xdr:spPr>
        <a:xfrm>
          <a:off x="14782800" y="32953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37846</xdr:rowOff>
    </xdr:from>
    <xdr:to>
      <xdr:col>21</xdr:col>
      <xdr:colOff>361950</xdr:colOff>
      <xdr:row>19</xdr:row>
      <xdr:rowOff>92710</xdr:rowOff>
    </xdr:to>
    <xdr:cxnSp macro="">
      <xdr:nvCxnSpPr>
        <xdr:cNvPr id="128" name="直線コネクタ 127"/>
        <xdr:cNvCxnSpPr/>
      </xdr:nvCxnSpPr>
      <xdr:spPr>
        <a:xfrm flipV="1">
          <a:off x="13893800" y="32953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92710</xdr:rowOff>
    </xdr:from>
    <xdr:to>
      <xdr:col>20</xdr:col>
      <xdr:colOff>158750</xdr:colOff>
      <xdr:row>19</xdr:row>
      <xdr:rowOff>147574</xdr:rowOff>
    </xdr:to>
    <xdr:cxnSp macro="">
      <xdr:nvCxnSpPr>
        <xdr:cNvPr id="131" name="直線コネクタ 130"/>
        <xdr:cNvCxnSpPr/>
      </xdr:nvCxnSpPr>
      <xdr:spPr>
        <a:xfrm flipV="1">
          <a:off x="13004800" y="33502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108204</xdr:rowOff>
    </xdr:from>
    <xdr:to>
      <xdr:col>24</xdr:col>
      <xdr:colOff>82550</xdr:colOff>
      <xdr:row>19</xdr:row>
      <xdr:rowOff>38354</xdr:rowOff>
    </xdr:to>
    <xdr:sp macro="" textlink="">
      <xdr:nvSpPr>
        <xdr:cNvPr id="141" name="円/楕円 140"/>
        <xdr:cNvSpPr/>
      </xdr:nvSpPr>
      <xdr:spPr>
        <a:xfrm>
          <a:off x="164592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80281</xdr:rowOff>
    </xdr:from>
    <xdr:ext cx="762000" cy="259045"/>
    <xdr:sp macro="" textlink="">
      <xdr:nvSpPr>
        <xdr:cNvPr id="142" name="物件費該当値テキスト"/>
        <xdr:cNvSpPr txBox="1"/>
      </xdr:nvSpPr>
      <xdr:spPr>
        <a:xfrm>
          <a:off x="165989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32766</xdr:rowOff>
    </xdr:from>
    <xdr:to>
      <xdr:col>22</xdr:col>
      <xdr:colOff>615950</xdr:colOff>
      <xdr:row>19</xdr:row>
      <xdr:rowOff>134366</xdr:rowOff>
    </xdr:to>
    <xdr:sp macro="" textlink="">
      <xdr:nvSpPr>
        <xdr:cNvPr id="143" name="円/楕円 142"/>
        <xdr:cNvSpPr/>
      </xdr:nvSpPr>
      <xdr:spPr>
        <a:xfrm>
          <a:off x="15621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119143</xdr:rowOff>
    </xdr:from>
    <xdr:ext cx="736600" cy="259045"/>
    <xdr:sp macro="" textlink="">
      <xdr:nvSpPr>
        <xdr:cNvPr id="144" name="テキスト ボックス 143"/>
        <xdr:cNvSpPr txBox="1"/>
      </xdr:nvSpPr>
      <xdr:spPr>
        <a:xfrm>
          <a:off x="15290800" y="337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158496</xdr:rowOff>
    </xdr:from>
    <xdr:to>
      <xdr:col>21</xdr:col>
      <xdr:colOff>412750</xdr:colOff>
      <xdr:row>19</xdr:row>
      <xdr:rowOff>88646</xdr:rowOff>
    </xdr:to>
    <xdr:sp macro="" textlink="">
      <xdr:nvSpPr>
        <xdr:cNvPr id="145" name="円/楕円 144"/>
        <xdr:cNvSpPr/>
      </xdr:nvSpPr>
      <xdr:spPr>
        <a:xfrm>
          <a:off x="14732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73423</xdr:rowOff>
    </xdr:from>
    <xdr:ext cx="762000" cy="259045"/>
    <xdr:sp macro="" textlink="">
      <xdr:nvSpPr>
        <xdr:cNvPr id="146" name="テキスト ボックス 145"/>
        <xdr:cNvSpPr txBox="1"/>
      </xdr:nvSpPr>
      <xdr:spPr>
        <a:xfrm>
          <a:off x="14401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41910</xdr:rowOff>
    </xdr:from>
    <xdr:to>
      <xdr:col>20</xdr:col>
      <xdr:colOff>209550</xdr:colOff>
      <xdr:row>19</xdr:row>
      <xdr:rowOff>143510</xdr:rowOff>
    </xdr:to>
    <xdr:sp macro="" textlink="">
      <xdr:nvSpPr>
        <xdr:cNvPr id="147" name="円/楕円 146"/>
        <xdr:cNvSpPr/>
      </xdr:nvSpPr>
      <xdr:spPr>
        <a:xfrm>
          <a:off x="13843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128287</xdr:rowOff>
    </xdr:from>
    <xdr:ext cx="762000" cy="259045"/>
    <xdr:sp macro="" textlink="">
      <xdr:nvSpPr>
        <xdr:cNvPr id="148" name="テキスト ボックス 147"/>
        <xdr:cNvSpPr txBox="1"/>
      </xdr:nvSpPr>
      <xdr:spPr>
        <a:xfrm>
          <a:off x="13512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96774</xdr:rowOff>
    </xdr:from>
    <xdr:to>
      <xdr:col>19</xdr:col>
      <xdr:colOff>6350</xdr:colOff>
      <xdr:row>20</xdr:row>
      <xdr:rowOff>26924</xdr:rowOff>
    </xdr:to>
    <xdr:sp macro="" textlink="">
      <xdr:nvSpPr>
        <xdr:cNvPr id="149" name="円/楕円 148"/>
        <xdr:cNvSpPr/>
      </xdr:nvSpPr>
      <xdr:spPr>
        <a:xfrm>
          <a:off x="12954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11701</xdr:rowOff>
    </xdr:from>
    <xdr:ext cx="762000" cy="259045"/>
    <xdr:sp macro="" textlink="">
      <xdr:nvSpPr>
        <xdr:cNvPr id="150" name="テキスト ボックス 149"/>
        <xdr:cNvSpPr txBox="1"/>
      </xdr:nvSpPr>
      <xdr:spPr>
        <a:xfrm>
          <a:off x="12623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昨年より</a:t>
          </a:r>
          <a:r>
            <a:rPr kumimoji="1" lang="en-US" altLang="ja-JP" sz="1300">
              <a:latin typeface="ＭＳ Ｐゴシック"/>
            </a:rPr>
            <a:t>0.2</a:t>
          </a:r>
          <a:r>
            <a:rPr kumimoji="1" lang="ja-JP" altLang="en-US" sz="1300">
              <a:latin typeface="ＭＳ Ｐゴシック"/>
            </a:rPr>
            <a:t>％増加しているものの、類似団体平均より下回る結果となった。扶助費はここ数年増加してきており今後も適正な支出に努める。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146050</xdr:rowOff>
    </xdr:to>
    <xdr:cxnSp macro="">
      <xdr:nvCxnSpPr>
        <xdr:cNvPr id="182" name="直線コネクタ 181"/>
        <xdr:cNvCxnSpPr/>
      </xdr:nvCxnSpPr>
      <xdr:spPr>
        <a:xfrm>
          <a:off x="3987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107950</xdr:rowOff>
    </xdr:to>
    <xdr:cxnSp macro="">
      <xdr:nvCxnSpPr>
        <xdr:cNvPr id="185" name="直線コネクタ 184"/>
        <xdr:cNvCxnSpPr/>
      </xdr:nvCxnSpPr>
      <xdr:spPr>
        <a:xfrm>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12700</xdr:rowOff>
    </xdr:to>
    <xdr:cxnSp macro="">
      <xdr:nvCxnSpPr>
        <xdr:cNvPr id="188" name="直線コネクタ 187"/>
        <xdr:cNvCxnSpPr/>
      </xdr:nvCxnSpPr>
      <xdr:spPr>
        <a:xfrm flipV="1">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12700</xdr:rowOff>
    </xdr:to>
    <xdr:cxnSp macro="">
      <xdr:nvCxnSpPr>
        <xdr:cNvPr id="191" name="直線コネクタ 190"/>
        <xdr:cNvCxnSpPr/>
      </xdr:nvCxnSpPr>
      <xdr:spPr>
        <a:xfrm>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5" name="テキスト ボックス 19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1" name="円/楕円 200"/>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2"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3" name="円/楕円 20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4" name="テキスト ボックス 203"/>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5" name="円/楕円 20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6" name="テキスト ボックス 20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7" name="円/楕円 20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8" name="テキスト ボックス 20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9" name="円/楕円 208"/>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0" name="テキスト ボックス 209"/>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昨年から</a:t>
          </a:r>
          <a:r>
            <a:rPr kumimoji="1" lang="en-US" altLang="ja-JP" sz="1300">
              <a:latin typeface="ＭＳ Ｐゴシック"/>
            </a:rPr>
            <a:t>3</a:t>
          </a:r>
          <a:r>
            <a:rPr kumimoji="1" lang="ja-JP" altLang="en-US" sz="1300">
              <a:latin typeface="ＭＳ Ｐゴシック"/>
            </a:rPr>
            <a:t>％の増加となっている。学校建設に伴う敷地造成工事の増加が主な要因となっている。類似団体平均や全国平均とはほぼ同水準となっている。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155575</xdr:rowOff>
    </xdr:from>
    <xdr:to>
      <xdr:col>24</xdr:col>
      <xdr:colOff>31750</xdr:colOff>
      <xdr:row>57</xdr:row>
      <xdr:rowOff>155575</xdr:rowOff>
    </xdr:to>
    <xdr:cxnSp macro="">
      <xdr:nvCxnSpPr>
        <xdr:cNvPr id="238" name="直線コネクタ 237"/>
        <xdr:cNvCxnSpPr/>
      </xdr:nvCxnSpPr>
      <xdr:spPr>
        <a:xfrm>
          <a:off x="15671800" y="97567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56</xdr:row>
      <xdr:rowOff>155575</xdr:rowOff>
    </xdr:to>
    <xdr:cxnSp macro="">
      <xdr:nvCxnSpPr>
        <xdr:cNvPr id="241" name="直線コネクタ 240"/>
        <xdr:cNvCxnSpPr/>
      </xdr:nvCxnSpPr>
      <xdr:spPr>
        <a:xfrm>
          <a:off x="14782800" y="97510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149860</xdr:rowOff>
    </xdr:to>
    <xdr:cxnSp macro="">
      <xdr:nvCxnSpPr>
        <xdr:cNvPr id="244" name="直線コネクタ 243"/>
        <xdr:cNvCxnSpPr/>
      </xdr:nvCxnSpPr>
      <xdr:spPr>
        <a:xfrm>
          <a:off x="13893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115570</xdr:rowOff>
    </xdr:to>
    <xdr:cxnSp macro="">
      <xdr:nvCxnSpPr>
        <xdr:cNvPr id="247" name="直線コネクタ 246"/>
        <xdr:cNvCxnSpPr/>
      </xdr:nvCxnSpPr>
      <xdr:spPr>
        <a:xfrm flipV="1">
          <a:off x="13004800" y="9659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104775</xdr:rowOff>
    </xdr:from>
    <xdr:to>
      <xdr:col>24</xdr:col>
      <xdr:colOff>82550</xdr:colOff>
      <xdr:row>58</xdr:row>
      <xdr:rowOff>34925</xdr:rowOff>
    </xdr:to>
    <xdr:sp macro="" textlink="">
      <xdr:nvSpPr>
        <xdr:cNvPr id="257" name="円/楕円 256"/>
        <xdr:cNvSpPr/>
      </xdr:nvSpPr>
      <xdr:spPr>
        <a:xfrm>
          <a:off x="16459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76852</xdr:rowOff>
    </xdr:from>
    <xdr:ext cx="762000" cy="259045"/>
    <xdr:sp macro="" textlink="">
      <xdr:nvSpPr>
        <xdr:cNvPr id="258" name="その他該当値テキスト"/>
        <xdr:cNvSpPr txBox="1"/>
      </xdr:nvSpPr>
      <xdr:spPr>
        <a:xfrm>
          <a:off x="165989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104775</xdr:rowOff>
    </xdr:from>
    <xdr:to>
      <xdr:col>22</xdr:col>
      <xdr:colOff>615950</xdr:colOff>
      <xdr:row>57</xdr:row>
      <xdr:rowOff>34925</xdr:rowOff>
    </xdr:to>
    <xdr:sp macro="" textlink="">
      <xdr:nvSpPr>
        <xdr:cNvPr id="259" name="円/楕円 258"/>
        <xdr:cNvSpPr/>
      </xdr:nvSpPr>
      <xdr:spPr>
        <a:xfrm>
          <a:off x="15621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45102</xdr:rowOff>
    </xdr:from>
    <xdr:ext cx="736600" cy="259045"/>
    <xdr:sp macro="" textlink="">
      <xdr:nvSpPr>
        <xdr:cNvPr id="260" name="テキスト ボックス 259"/>
        <xdr:cNvSpPr txBox="1"/>
      </xdr:nvSpPr>
      <xdr:spPr>
        <a:xfrm>
          <a:off x="15290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1" name="円/楕円 260"/>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63" name="円/楕円 262"/>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64770</xdr:rowOff>
    </xdr:from>
    <xdr:to>
      <xdr:col>19</xdr:col>
      <xdr:colOff>6350</xdr:colOff>
      <xdr:row>56</xdr:row>
      <xdr:rowOff>166370</xdr:rowOff>
    </xdr:to>
    <xdr:sp macro="" textlink="">
      <xdr:nvSpPr>
        <xdr:cNvPr id="265" name="円/楕円 264"/>
        <xdr:cNvSpPr/>
      </xdr:nvSpPr>
      <xdr:spPr>
        <a:xfrm>
          <a:off x="12954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5097</xdr:rowOff>
    </xdr:from>
    <xdr:ext cx="762000" cy="259045"/>
    <xdr:sp macro="" textlink="">
      <xdr:nvSpPr>
        <xdr:cNvPr id="266" name="テキスト ボックス 265"/>
        <xdr:cNvSpPr txBox="1"/>
      </xdr:nvSpPr>
      <xdr:spPr>
        <a:xfrm>
          <a:off x="12623800" y="943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昨年から</a:t>
          </a:r>
          <a:r>
            <a:rPr kumimoji="1" lang="en-US" altLang="ja-JP" sz="1300">
              <a:latin typeface="ＭＳ Ｐゴシック"/>
            </a:rPr>
            <a:t>5</a:t>
          </a:r>
          <a:r>
            <a:rPr kumimoji="1" lang="ja-JP" altLang="en-US" sz="1300">
              <a:latin typeface="ＭＳ Ｐゴシック"/>
            </a:rPr>
            <a:t>．</a:t>
          </a:r>
          <a:r>
            <a:rPr kumimoji="1" lang="en-US" altLang="ja-JP" sz="1300">
              <a:latin typeface="ＭＳ Ｐゴシック"/>
            </a:rPr>
            <a:t>7</a:t>
          </a:r>
          <a:r>
            <a:rPr kumimoji="1" lang="ja-JP" altLang="en-US" sz="1300">
              <a:latin typeface="ＭＳ Ｐゴシック"/>
            </a:rPr>
            <a:t>％増と大幅な増加となっている。要因としては南和医療組合に対する負担金増が大半を占めている。負担金については一時的なものであるが、今後も各団体への補助金等の適正化に努める。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131572</xdr:rowOff>
    </xdr:from>
    <xdr:to>
      <xdr:col>24</xdr:col>
      <xdr:colOff>31750</xdr:colOff>
      <xdr:row>36</xdr:row>
      <xdr:rowOff>49276</xdr:rowOff>
    </xdr:to>
    <xdr:cxnSp macro="">
      <xdr:nvCxnSpPr>
        <xdr:cNvPr id="296" name="直線コネクタ 295"/>
        <xdr:cNvCxnSpPr/>
      </xdr:nvCxnSpPr>
      <xdr:spPr>
        <a:xfrm>
          <a:off x="15671800" y="5960872"/>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34</xdr:row>
      <xdr:rowOff>154432</xdr:rowOff>
    </xdr:to>
    <xdr:cxnSp macro="">
      <xdr:nvCxnSpPr>
        <xdr:cNvPr id="299" name="直線コネクタ 298"/>
        <xdr:cNvCxnSpPr/>
      </xdr:nvCxnSpPr>
      <xdr:spPr>
        <a:xfrm flipV="1">
          <a:off x="14782800" y="59608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154432</xdr:rowOff>
    </xdr:from>
    <xdr:to>
      <xdr:col>21</xdr:col>
      <xdr:colOff>361950</xdr:colOff>
      <xdr:row>35</xdr:row>
      <xdr:rowOff>1270</xdr:rowOff>
    </xdr:to>
    <xdr:cxnSp macro="">
      <xdr:nvCxnSpPr>
        <xdr:cNvPr id="302" name="直線コネクタ 301"/>
        <xdr:cNvCxnSpPr/>
      </xdr:nvCxnSpPr>
      <xdr:spPr>
        <a:xfrm flipV="1">
          <a:off x="13893800" y="5983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1270</xdr:rowOff>
    </xdr:to>
    <xdr:cxnSp macro="">
      <xdr:nvCxnSpPr>
        <xdr:cNvPr id="305" name="直線コネクタ 304"/>
        <xdr:cNvCxnSpPr/>
      </xdr:nvCxnSpPr>
      <xdr:spPr>
        <a:xfrm>
          <a:off x="13004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15" name="円/楕円 314"/>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16"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80772</xdr:rowOff>
    </xdr:from>
    <xdr:to>
      <xdr:col>22</xdr:col>
      <xdr:colOff>615950</xdr:colOff>
      <xdr:row>35</xdr:row>
      <xdr:rowOff>10922</xdr:rowOff>
    </xdr:to>
    <xdr:sp macro="" textlink="">
      <xdr:nvSpPr>
        <xdr:cNvPr id="317" name="円/楕円 316"/>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21099</xdr:rowOff>
    </xdr:from>
    <xdr:ext cx="736600" cy="259045"/>
    <xdr:sp macro="" textlink="">
      <xdr:nvSpPr>
        <xdr:cNvPr id="318" name="テキスト ボックス 317"/>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103632</xdr:rowOff>
    </xdr:from>
    <xdr:to>
      <xdr:col>21</xdr:col>
      <xdr:colOff>412750</xdr:colOff>
      <xdr:row>35</xdr:row>
      <xdr:rowOff>33782</xdr:rowOff>
    </xdr:to>
    <xdr:sp macro="" textlink="">
      <xdr:nvSpPr>
        <xdr:cNvPr id="319" name="円/楕円 318"/>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43959</xdr:rowOff>
    </xdr:from>
    <xdr:ext cx="762000" cy="259045"/>
    <xdr:sp macro="" textlink="">
      <xdr:nvSpPr>
        <xdr:cNvPr id="320" name="テキスト ボックス 319"/>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21" name="円/楕円 320"/>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22" name="テキスト ボックス 321"/>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23" name="円/楕円 322"/>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24" name="テキスト ボックス 323"/>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昨年より過疎対策事業債の償還増などにより</a:t>
          </a:r>
          <a:r>
            <a:rPr kumimoji="1" lang="en-US" altLang="ja-JP" sz="1300">
              <a:latin typeface="ＭＳ Ｐゴシック"/>
            </a:rPr>
            <a:t>1.5</a:t>
          </a:r>
          <a:r>
            <a:rPr kumimoji="1" lang="ja-JP" altLang="en-US" sz="1300">
              <a:latin typeface="ＭＳ Ｐゴシック"/>
            </a:rPr>
            <a:t>％上昇したものの類似団体平均、全国平均を下回る結果となった。今後公債費は増加していくため、引き続き適正な起債計画を立てるよう努める。</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138430</xdr:rowOff>
    </xdr:to>
    <xdr:cxnSp macro="">
      <xdr:nvCxnSpPr>
        <xdr:cNvPr id="356" name="直線コネクタ 355"/>
        <xdr:cNvCxnSpPr/>
      </xdr:nvCxnSpPr>
      <xdr:spPr>
        <a:xfrm>
          <a:off x="3987800" y="131114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115570</xdr:rowOff>
    </xdr:to>
    <xdr:cxnSp macro="">
      <xdr:nvCxnSpPr>
        <xdr:cNvPr id="359" name="直線コネクタ 358"/>
        <xdr:cNvCxnSpPr/>
      </xdr:nvCxnSpPr>
      <xdr:spPr>
        <a:xfrm flipV="1">
          <a:off x="3098800" y="13111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92711</xdr:rowOff>
    </xdr:from>
    <xdr:to>
      <xdr:col>4</xdr:col>
      <xdr:colOff>346075</xdr:colOff>
      <xdr:row>76</xdr:row>
      <xdr:rowOff>115570</xdr:rowOff>
    </xdr:to>
    <xdr:cxnSp macro="">
      <xdr:nvCxnSpPr>
        <xdr:cNvPr id="362" name="直線コネクタ 361"/>
        <xdr:cNvCxnSpPr/>
      </xdr:nvCxnSpPr>
      <xdr:spPr>
        <a:xfrm>
          <a:off x="2209800" y="131229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64" name="テキスト ボックス 36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88900</xdr:rowOff>
    </xdr:from>
    <xdr:to>
      <xdr:col>3</xdr:col>
      <xdr:colOff>142875</xdr:colOff>
      <xdr:row>76</xdr:row>
      <xdr:rowOff>92711</xdr:rowOff>
    </xdr:to>
    <xdr:cxnSp macro="">
      <xdr:nvCxnSpPr>
        <xdr:cNvPr id="365" name="直線コネクタ 364"/>
        <xdr:cNvCxnSpPr/>
      </xdr:nvCxnSpPr>
      <xdr:spPr>
        <a:xfrm>
          <a:off x="1320800" y="13119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67" name="テキスト ボックス 36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69" name="テキスト ボックス 36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75" name="円/楕円 374"/>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104157</xdr:rowOff>
    </xdr:from>
    <xdr:ext cx="762000" cy="259045"/>
    <xdr:sp macro="" textlink="">
      <xdr:nvSpPr>
        <xdr:cNvPr id="376" name="公債費該当値テキスト"/>
        <xdr:cNvSpPr txBox="1"/>
      </xdr:nvSpPr>
      <xdr:spPr>
        <a:xfrm>
          <a:off x="4914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77" name="円/楕円 376"/>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8" name="テキスト ボックス 377"/>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64770</xdr:rowOff>
    </xdr:from>
    <xdr:to>
      <xdr:col>4</xdr:col>
      <xdr:colOff>396875</xdr:colOff>
      <xdr:row>76</xdr:row>
      <xdr:rowOff>166370</xdr:rowOff>
    </xdr:to>
    <xdr:sp macro="" textlink="">
      <xdr:nvSpPr>
        <xdr:cNvPr id="379" name="円/楕円 378"/>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5097</xdr:rowOff>
    </xdr:from>
    <xdr:ext cx="762000" cy="259045"/>
    <xdr:sp macro="" textlink="">
      <xdr:nvSpPr>
        <xdr:cNvPr id="380" name="テキスト ボックス 379"/>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41911</xdr:rowOff>
    </xdr:from>
    <xdr:to>
      <xdr:col>3</xdr:col>
      <xdr:colOff>193675</xdr:colOff>
      <xdr:row>76</xdr:row>
      <xdr:rowOff>143511</xdr:rowOff>
    </xdr:to>
    <xdr:sp macro="" textlink="">
      <xdr:nvSpPr>
        <xdr:cNvPr id="381" name="円/楕円 380"/>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153687</xdr:rowOff>
    </xdr:from>
    <xdr:ext cx="762000" cy="259045"/>
    <xdr:sp macro="" textlink="">
      <xdr:nvSpPr>
        <xdr:cNvPr id="382" name="テキスト ボックス 381"/>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83" name="円/楕円 382"/>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149877</xdr:rowOff>
    </xdr:from>
    <xdr:ext cx="762000" cy="259045"/>
    <xdr:sp macro="" textlink="">
      <xdr:nvSpPr>
        <xdr:cNvPr id="384" name="テキスト ボックス 383"/>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昨年より</a:t>
          </a:r>
          <a:r>
            <a:rPr kumimoji="1" lang="en-US" altLang="ja-JP" sz="1300">
              <a:latin typeface="ＭＳ Ｐゴシック"/>
            </a:rPr>
            <a:t>8.4</a:t>
          </a:r>
          <a:r>
            <a:rPr kumimoji="1" lang="ja-JP" altLang="en-US" sz="1300">
              <a:latin typeface="ＭＳ Ｐゴシック"/>
            </a:rPr>
            <a:t>％の増となっている。公債費の伸び率よりその他の支出が大きく伸びており、主に建設工事費の増加が要因となっている。本年は類似団体平均を上回ったが、全国平均や奈良県平均からは大きく下回っている。</a:t>
          </a: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37846</xdr:rowOff>
    </xdr:from>
    <xdr:to>
      <xdr:col>24</xdr:col>
      <xdr:colOff>31750</xdr:colOff>
      <xdr:row>77</xdr:row>
      <xdr:rowOff>58420</xdr:rowOff>
    </xdr:to>
    <xdr:cxnSp macro="">
      <xdr:nvCxnSpPr>
        <xdr:cNvPr id="415" name="直線コネクタ 414"/>
        <xdr:cNvCxnSpPr/>
      </xdr:nvCxnSpPr>
      <xdr:spPr>
        <a:xfrm>
          <a:off x="15671800" y="1306804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37846</xdr:rowOff>
    </xdr:from>
    <xdr:to>
      <xdr:col>22</xdr:col>
      <xdr:colOff>565150</xdr:colOff>
      <xdr:row>76</xdr:row>
      <xdr:rowOff>110998</xdr:rowOff>
    </xdr:to>
    <xdr:cxnSp macro="">
      <xdr:nvCxnSpPr>
        <xdr:cNvPr id="418" name="直線コネクタ 417"/>
        <xdr:cNvCxnSpPr/>
      </xdr:nvCxnSpPr>
      <xdr:spPr>
        <a:xfrm flipV="1">
          <a:off x="14782800" y="1306804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76</xdr:row>
      <xdr:rowOff>110998</xdr:rowOff>
    </xdr:to>
    <xdr:cxnSp macro="">
      <xdr:nvCxnSpPr>
        <xdr:cNvPr id="421" name="直線コネクタ 420"/>
        <xdr:cNvCxnSpPr/>
      </xdr:nvCxnSpPr>
      <xdr:spPr>
        <a:xfrm>
          <a:off x="13893800" y="13102337"/>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90424</xdr:rowOff>
    </xdr:to>
    <xdr:cxnSp macro="">
      <xdr:nvCxnSpPr>
        <xdr:cNvPr id="424" name="直線コネクタ 423"/>
        <xdr:cNvCxnSpPr/>
      </xdr:nvCxnSpPr>
      <xdr:spPr>
        <a:xfrm flipV="1">
          <a:off x="13004800" y="131023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7620</xdr:rowOff>
    </xdr:from>
    <xdr:to>
      <xdr:col>24</xdr:col>
      <xdr:colOff>82550</xdr:colOff>
      <xdr:row>77</xdr:row>
      <xdr:rowOff>109220</xdr:rowOff>
    </xdr:to>
    <xdr:sp macro="" textlink="">
      <xdr:nvSpPr>
        <xdr:cNvPr id="434" name="円/楕円 433"/>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151147</xdr:rowOff>
    </xdr:from>
    <xdr:ext cx="762000" cy="259045"/>
    <xdr:sp macro="" textlink="">
      <xdr:nvSpPr>
        <xdr:cNvPr id="435"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158496</xdr:rowOff>
    </xdr:from>
    <xdr:to>
      <xdr:col>22</xdr:col>
      <xdr:colOff>615950</xdr:colOff>
      <xdr:row>76</xdr:row>
      <xdr:rowOff>88646</xdr:rowOff>
    </xdr:to>
    <xdr:sp macro="" textlink="">
      <xdr:nvSpPr>
        <xdr:cNvPr id="436" name="円/楕円 435"/>
        <xdr:cNvSpPr/>
      </xdr:nvSpPr>
      <xdr:spPr>
        <a:xfrm>
          <a:off x="15621000" y="130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98823</xdr:rowOff>
    </xdr:from>
    <xdr:ext cx="736600" cy="259045"/>
    <xdr:sp macro="" textlink="">
      <xdr:nvSpPr>
        <xdr:cNvPr id="437" name="テキスト ボックス 436"/>
        <xdr:cNvSpPr txBox="1"/>
      </xdr:nvSpPr>
      <xdr:spPr>
        <a:xfrm>
          <a:off x="15290800" y="1278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60198</xdr:rowOff>
    </xdr:from>
    <xdr:to>
      <xdr:col>21</xdr:col>
      <xdr:colOff>412750</xdr:colOff>
      <xdr:row>76</xdr:row>
      <xdr:rowOff>161798</xdr:rowOff>
    </xdr:to>
    <xdr:sp macro="" textlink="">
      <xdr:nvSpPr>
        <xdr:cNvPr id="438" name="円/楕円 437"/>
        <xdr:cNvSpPr/>
      </xdr:nvSpPr>
      <xdr:spPr>
        <a:xfrm>
          <a:off x="14732000" y="13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146575</xdr:rowOff>
    </xdr:from>
    <xdr:ext cx="762000" cy="259045"/>
    <xdr:sp macro="" textlink="">
      <xdr:nvSpPr>
        <xdr:cNvPr id="439" name="テキスト ボックス 438"/>
        <xdr:cNvSpPr txBox="1"/>
      </xdr:nvSpPr>
      <xdr:spPr>
        <a:xfrm>
          <a:off x="14401800" y="1317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40" name="円/楕円 439"/>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41" name="テキスト ボックス 440"/>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42" name="円/楕円 441"/>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126001</xdr:rowOff>
    </xdr:from>
    <xdr:ext cx="762000" cy="259045"/>
    <xdr:sp macro="" textlink="">
      <xdr:nvSpPr>
        <xdr:cNvPr id="443" name="テキスト ボックス 442"/>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奈良県十津川村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84137</xdr:rowOff>
    </xdr:from>
    <xdr:to>
      <xdr:col>4</xdr:col>
      <xdr:colOff>1117600</xdr:colOff>
      <xdr:row>18</xdr:row>
      <xdr:rowOff>92386</xdr:rowOff>
    </xdr:to>
    <xdr:cxnSp macro="">
      <xdr:nvCxnSpPr>
        <xdr:cNvPr id="51" name="直線コネクタ 50"/>
        <xdr:cNvCxnSpPr/>
      </xdr:nvCxnSpPr>
      <xdr:spPr bwMode="auto">
        <a:xfrm flipV="1">
          <a:off x="5003800" y="3217862"/>
          <a:ext cx="647700" cy="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69688</xdr:rowOff>
    </xdr:from>
    <xdr:to>
      <xdr:col>4</xdr:col>
      <xdr:colOff>469900</xdr:colOff>
      <xdr:row>18</xdr:row>
      <xdr:rowOff>92386</xdr:rowOff>
    </xdr:to>
    <xdr:cxnSp macro="">
      <xdr:nvCxnSpPr>
        <xdr:cNvPr id="54" name="直線コネクタ 53"/>
        <xdr:cNvCxnSpPr/>
      </xdr:nvCxnSpPr>
      <xdr:spPr bwMode="auto">
        <a:xfrm>
          <a:off x="4305300" y="3203413"/>
          <a:ext cx="698500" cy="22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69688</xdr:rowOff>
    </xdr:from>
    <xdr:to>
      <xdr:col>3</xdr:col>
      <xdr:colOff>904875</xdr:colOff>
      <xdr:row>18</xdr:row>
      <xdr:rowOff>86462</xdr:rowOff>
    </xdr:to>
    <xdr:cxnSp macro="">
      <xdr:nvCxnSpPr>
        <xdr:cNvPr id="57" name="直線コネクタ 56"/>
        <xdr:cNvCxnSpPr/>
      </xdr:nvCxnSpPr>
      <xdr:spPr bwMode="auto">
        <a:xfrm flipV="1">
          <a:off x="3606800" y="3203413"/>
          <a:ext cx="698500" cy="16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86462</xdr:rowOff>
    </xdr:from>
    <xdr:to>
      <xdr:col>3</xdr:col>
      <xdr:colOff>206375</xdr:colOff>
      <xdr:row>18</xdr:row>
      <xdr:rowOff>150246</xdr:rowOff>
    </xdr:to>
    <xdr:cxnSp macro="">
      <xdr:nvCxnSpPr>
        <xdr:cNvPr id="60" name="直線コネクタ 59"/>
        <xdr:cNvCxnSpPr/>
      </xdr:nvCxnSpPr>
      <xdr:spPr bwMode="auto">
        <a:xfrm flipV="1">
          <a:off x="2908300" y="3220187"/>
          <a:ext cx="698500" cy="63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144861</xdr:rowOff>
    </xdr:from>
    <xdr:ext cx="762000" cy="259045"/>
    <xdr:sp macro="" textlink="">
      <xdr:nvSpPr>
        <xdr:cNvPr id="64" name="テキスト ボックス 63"/>
        <xdr:cNvSpPr txBox="1"/>
      </xdr:nvSpPr>
      <xdr:spPr>
        <a:xfrm>
          <a:off x="2527300" y="29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33337</xdr:rowOff>
    </xdr:from>
    <xdr:to>
      <xdr:col>5</xdr:col>
      <xdr:colOff>34925</xdr:colOff>
      <xdr:row>18</xdr:row>
      <xdr:rowOff>134937</xdr:rowOff>
    </xdr:to>
    <xdr:sp macro="" textlink="">
      <xdr:nvSpPr>
        <xdr:cNvPr id="70" name="円/楕円 69"/>
        <xdr:cNvSpPr/>
      </xdr:nvSpPr>
      <xdr:spPr bwMode="auto">
        <a:xfrm>
          <a:off x="5600700" y="316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5414</xdr:rowOff>
    </xdr:from>
    <xdr:ext cx="762000" cy="259045"/>
    <xdr:sp macro="" textlink="">
      <xdr:nvSpPr>
        <xdr:cNvPr id="71" name="人口1人当たり決算額の推移該当値テキスト130"/>
        <xdr:cNvSpPr txBox="1"/>
      </xdr:nvSpPr>
      <xdr:spPr>
        <a:xfrm>
          <a:off x="5740400" y="313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240,417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41586</xdr:rowOff>
    </xdr:from>
    <xdr:to>
      <xdr:col>4</xdr:col>
      <xdr:colOff>520700</xdr:colOff>
      <xdr:row>18</xdr:row>
      <xdr:rowOff>143186</xdr:rowOff>
    </xdr:to>
    <xdr:sp macro="" textlink="">
      <xdr:nvSpPr>
        <xdr:cNvPr id="72" name="円/楕円 71"/>
        <xdr:cNvSpPr/>
      </xdr:nvSpPr>
      <xdr:spPr bwMode="auto">
        <a:xfrm>
          <a:off x="4953000" y="317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153363</xdr:rowOff>
    </xdr:from>
    <xdr:ext cx="736600" cy="259045"/>
    <xdr:sp macro="" textlink="">
      <xdr:nvSpPr>
        <xdr:cNvPr id="73" name="テキスト ボックス 72"/>
        <xdr:cNvSpPr txBox="1"/>
      </xdr:nvSpPr>
      <xdr:spPr>
        <a:xfrm>
          <a:off x="4622800" y="29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235,365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18888</xdr:rowOff>
    </xdr:from>
    <xdr:to>
      <xdr:col>3</xdr:col>
      <xdr:colOff>955675</xdr:colOff>
      <xdr:row>18</xdr:row>
      <xdr:rowOff>120488</xdr:rowOff>
    </xdr:to>
    <xdr:sp macro="" textlink="">
      <xdr:nvSpPr>
        <xdr:cNvPr id="74" name="円/楕円 73"/>
        <xdr:cNvSpPr/>
      </xdr:nvSpPr>
      <xdr:spPr bwMode="auto">
        <a:xfrm>
          <a:off x="4254500" y="315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130665</xdr:rowOff>
    </xdr:from>
    <xdr:ext cx="762000" cy="259045"/>
    <xdr:sp macro="" textlink="">
      <xdr:nvSpPr>
        <xdr:cNvPr id="75" name="テキスト ボックス 74"/>
        <xdr:cNvSpPr txBox="1"/>
      </xdr:nvSpPr>
      <xdr:spPr>
        <a:xfrm>
          <a:off x="3924300" y="292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249,266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35662</xdr:rowOff>
    </xdr:from>
    <xdr:to>
      <xdr:col>3</xdr:col>
      <xdr:colOff>257175</xdr:colOff>
      <xdr:row>18</xdr:row>
      <xdr:rowOff>137262</xdr:rowOff>
    </xdr:to>
    <xdr:sp macro="" textlink="">
      <xdr:nvSpPr>
        <xdr:cNvPr id="76" name="円/楕円 75"/>
        <xdr:cNvSpPr/>
      </xdr:nvSpPr>
      <xdr:spPr bwMode="auto">
        <a:xfrm>
          <a:off x="3556000" y="316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147439</xdr:rowOff>
    </xdr:from>
    <xdr:ext cx="762000" cy="259045"/>
    <xdr:sp macro="" textlink="">
      <xdr:nvSpPr>
        <xdr:cNvPr id="77" name="テキスト ボックス 76"/>
        <xdr:cNvSpPr txBox="1"/>
      </xdr:nvSpPr>
      <xdr:spPr>
        <a:xfrm>
          <a:off x="3225800" y="293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238,993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99446</xdr:rowOff>
    </xdr:from>
    <xdr:to>
      <xdr:col>2</xdr:col>
      <xdr:colOff>692150</xdr:colOff>
      <xdr:row>19</xdr:row>
      <xdr:rowOff>29597</xdr:rowOff>
    </xdr:to>
    <xdr:sp macro="" textlink="">
      <xdr:nvSpPr>
        <xdr:cNvPr id="78" name="円/楕円 77"/>
        <xdr:cNvSpPr/>
      </xdr:nvSpPr>
      <xdr:spPr bwMode="auto">
        <a:xfrm>
          <a:off x="2857500" y="323317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14373</xdr:rowOff>
    </xdr:from>
    <xdr:ext cx="762000" cy="259045"/>
    <xdr:sp macro="" textlink="">
      <xdr:nvSpPr>
        <xdr:cNvPr id="79" name="テキスト ボックス 78"/>
        <xdr:cNvSpPr txBox="1"/>
      </xdr:nvSpPr>
      <xdr:spPr>
        <a:xfrm>
          <a:off x="2527300" y="33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199,930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236600</xdr:rowOff>
    </xdr:from>
    <xdr:to>
      <xdr:col>4</xdr:col>
      <xdr:colOff>1117600</xdr:colOff>
      <xdr:row>35</xdr:row>
      <xdr:rowOff>268682</xdr:rowOff>
    </xdr:to>
    <xdr:cxnSp macro="">
      <xdr:nvCxnSpPr>
        <xdr:cNvPr id="110" name="直線コネクタ 109"/>
        <xdr:cNvCxnSpPr/>
      </xdr:nvCxnSpPr>
      <xdr:spPr bwMode="auto">
        <a:xfrm flipV="1">
          <a:off x="5003800" y="6846950"/>
          <a:ext cx="647700" cy="32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210128</xdr:rowOff>
    </xdr:from>
    <xdr:to>
      <xdr:col>4</xdr:col>
      <xdr:colOff>469900</xdr:colOff>
      <xdr:row>35</xdr:row>
      <xdr:rowOff>268682</xdr:rowOff>
    </xdr:to>
    <xdr:cxnSp macro="">
      <xdr:nvCxnSpPr>
        <xdr:cNvPr id="113" name="直線コネクタ 112"/>
        <xdr:cNvCxnSpPr/>
      </xdr:nvCxnSpPr>
      <xdr:spPr bwMode="auto">
        <a:xfrm>
          <a:off x="4305300" y="6820478"/>
          <a:ext cx="698500" cy="5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210128</xdr:rowOff>
    </xdr:from>
    <xdr:to>
      <xdr:col>3</xdr:col>
      <xdr:colOff>904875</xdr:colOff>
      <xdr:row>35</xdr:row>
      <xdr:rowOff>238090</xdr:rowOff>
    </xdr:to>
    <xdr:cxnSp macro="">
      <xdr:nvCxnSpPr>
        <xdr:cNvPr id="116" name="直線コネクタ 115"/>
        <xdr:cNvCxnSpPr/>
      </xdr:nvCxnSpPr>
      <xdr:spPr bwMode="auto">
        <a:xfrm flipV="1">
          <a:off x="3606800" y="6820478"/>
          <a:ext cx="698500" cy="27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245973</xdr:rowOff>
    </xdr:from>
    <xdr:ext cx="762000" cy="259045"/>
    <xdr:sp macro="" textlink="">
      <xdr:nvSpPr>
        <xdr:cNvPr id="118" name="テキスト ボックス 117"/>
        <xdr:cNvSpPr txBox="1"/>
      </xdr:nvSpPr>
      <xdr:spPr>
        <a:xfrm>
          <a:off x="3924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234173</xdr:rowOff>
    </xdr:from>
    <xdr:to>
      <xdr:col>3</xdr:col>
      <xdr:colOff>206375</xdr:colOff>
      <xdr:row>35</xdr:row>
      <xdr:rowOff>238090</xdr:rowOff>
    </xdr:to>
    <xdr:cxnSp macro="">
      <xdr:nvCxnSpPr>
        <xdr:cNvPr id="119" name="直線コネクタ 118"/>
        <xdr:cNvCxnSpPr/>
      </xdr:nvCxnSpPr>
      <xdr:spPr bwMode="auto">
        <a:xfrm>
          <a:off x="2908300" y="6844523"/>
          <a:ext cx="698500" cy="3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170187</xdr:rowOff>
    </xdr:from>
    <xdr:ext cx="762000" cy="259045"/>
    <xdr:sp macro="" textlink="">
      <xdr:nvSpPr>
        <xdr:cNvPr id="123" name="テキスト ボックス 122"/>
        <xdr:cNvSpPr txBox="1"/>
      </xdr:nvSpPr>
      <xdr:spPr>
        <a:xfrm>
          <a:off x="2527300" y="643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185800</xdr:rowOff>
    </xdr:from>
    <xdr:to>
      <xdr:col>5</xdr:col>
      <xdr:colOff>34925</xdr:colOff>
      <xdr:row>35</xdr:row>
      <xdr:rowOff>287400</xdr:rowOff>
    </xdr:to>
    <xdr:sp macro="" textlink="">
      <xdr:nvSpPr>
        <xdr:cNvPr id="129" name="円/楕円 128"/>
        <xdr:cNvSpPr/>
      </xdr:nvSpPr>
      <xdr:spPr bwMode="auto">
        <a:xfrm>
          <a:off x="5600700" y="679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157877</xdr:rowOff>
    </xdr:from>
    <xdr:ext cx="762000" cy="259045"/>
    <xdr:sp macro="" textlink="">
      <xdr:nvSpPr>
        <xdr:cNvPr id="130" name="人口1人当たり決算額の推移該当値テキスト445"/>
        <xdr:cNvSpPr txBox="1"/>
      </xdr:nvSpPr>
      <xdr:spPr>
        <a:xfrm>
          <a:off x="5740400" y="67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217882</xdr:rowOff>
    </xdr:from>
    <xdr:to>
      <xdr:col>4</xdr:col>
      <xdr:colOff>520700</xdr:colOff>
      <xdr:row>35</xdr:row>
      <xdr:rowOff>319482</xdr:rowOff>
    </xdr:to>
    <xdr:sp macro="" textlink="">
      <xdr:nvSpPr>
        <xdr:cNvPr id="131" name="円/楕円 130"/>
        <xdr:cNvSpPr/>
      </xdr:nvSpPr>
      <xdr:spPr bwMode="auto">
        <a:xfrm>
          <a:off x="4953000" y="6828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304259</xdr:rowOff>
    </xdr:from>
    <xdr:ext cx="736600" cy="259045"/>
    <xdr:sp macro="" textlink="">
      <xdr:nvSpPr>
        <xdr:cNvPr id="132" name="テキスト ボックス 131"/>
        <xdr:cNvSpPr txBox="1"/>
      </xdr:nvSpPr>
      <xdr:spPr>
        <a:xfrm>
          <a:off x="4622800" y="6914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159328</xdr:rowOff>
    </xdr:from>
    <xdr:to>
      <xdr:col>3</xdr:col>
      <xdr:colOff>955675</xdr:colOff>
      <xdr:row>35</xdr:row>
      <xdr:rowOff>260928</xdr:rowOff>
    </xdr:to>
    <xdr:sp macro="" textlink="">
      <xdr:nvSpPr>
        <xdr:cNvPr id="133" name="円/楕円 132"/>
        <xdr:cNvSpPr/>
      </xdr:nvSpPr>
      <xdr:spPr bwMode="auto">
        <a:xfrm>
          <a:off x="4254500" y="676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245705</xdr:rowOff>
    </xdr:from>
    <xdr:ext cx="762000" cy="259045"/>
    <xdr:sp macro="" textlink="">
      <xdr:nvSpPr>
        <xdr:cNvPr id="134" name="テキスト ボックス 133"/>
        <xdr:cNvSpPr txBox="1"/>
      </xdr:nvSpPr>
      <xdr:spPr>
        <a:xfrm>
          <a:off x="3924300" y="685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187290</xdr:rowOff>
    </xdr:from>
    <xdr:to>
      <xdr:col>3</xdr:col>
      <xdr:colOff>257175</xdr:colOff>
      <xdr:row>35</xdr:row>
      <xdr:rowOff>288890</xdr:rowOff>
    </xdr:to>
    <xdr:sp macro="" textlink="">
      <xdr:nvSpPr>
        <xdr:cNvPr id="135" name="円/楕円 134"/>
        <xdr:cNvSpPr/>
      </xdr:nvSpPr>
      <xdr:spPr bwMode="auto">
        <a:xfrm>
          <a:off x="3556000" y="679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273667</xdr:rowOff>
    </xdr:from>
    <xdr:ext cx="762000" cy="259045"/>
    <xdr:sp macro="" textlink="">
      <xdr:nvSpPr>
        <xdr:cNvPr id="136" name="テキスト ボックス 135"/>
        <xdr:cNvSpPr txBox="1"/>
      </xdr:nvSpPr>
      <xdr:spPr>
        <a:xfrm>
          <a:off x="3225800" y="68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183373</xdr:rowOff>
    </xdr:from>
    <xdr:to>
      <xdr:col>2</xdr:col>
      <xdr:colOff>692150</xdr:colOff>
      <xdr:row>35</xdr:row>
      <xdr:rowOff>284973</xdr:rowOff>
    </xdr:to>
    <xdr:sp macro="" textlink="">
      <xdr:nvSpPr>
        <xdr:cNvPr id="137" name="円/楕円 136"/>
        <xdr:cNvSpPr/>
      </xdr:nvSpPr>
      <xdr:spPr bwMode="auto">
        <a:xfrm>
          <a:off x="2857500" y="679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269750</xdr:rowOff>
    </xdr:from>
    <xdr:ext cx="762000" cy="259045"/>
    <xdr:sp macro="" textlink="">
      <xdr:nvSpPr>
        <xdr:cNvPr id="138" name="テキスト ボックス 137"/>
        <xdr:cNvSpPr txBox="1"/>
      </xdr:nvSpPr>
      <xdr:spPr>
        <a:xfrm>
          <a:off x="2527300" y="688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標準財政規模からみた財政調整基金残高は、ここ数年微増してきている。実質収支額についても</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年度と比較して微増である。今後も歳出の適正化を図り、基金取り崩し額の減少に努める。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年度と比較すると一般会計において黒字額が増加し、連結実施赤字額も計上されていない。今後とも適正な歳出と歳入の確保に努める。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元利償還金等は昨年と比較して微増し算入公債費等は横ばい状態である。本村は過疎対策事業債や簡易水道事業債の借入が主であるため、公債費に算入される交付税の金額も大きい。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年と小学校建設事業等で起債額も増加する為、適正な起債計画に努める。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将来負担額はここ数年横ばい状態である。充当可能財源等も数年間、維持の状態である。今後も基金取り崩し額の減少に努める。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7021749</v>
      </c>
      <c r="BO4" s="349"/>
      <c r="BP4" s="349"/>
      <c r="BQ4" s="349"/>
      <c r="BR4" s="349"/>
      <c r="BS4" s="349"/>
      <c r="BT4" s="349"/>
      <c r="BU4" s="350"/>
      <c r="BV4" s="348">
        <v>7668993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6656017</v>
      </c>
      <c r="BO5" s="386"/>
      <c r="BP5" s="386"/>
      <c r="BQ5" s="386"/>
      <c r="BR5" s="386"/>
      <c r="BS5" s="386"/>
      <c r="BT5" s="386"/>
      <c r="BU5" s="387"/>
      <c r="BV5" s="385">
        <v>7116790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86.8</v>
      </c>
      <c r="CU5" s="383"/>
      <c r="CV5" s="383"/>
      <c r="CW5" s="383"/>
      <c r="CX5" s="383"/>
      <c r="CY5" s="383"/>
      <c r="CZ5" s="383"/>
      <c r="DA5" s="384"/>
      <c r="DB5" s="382">
        <v>76.900000000000006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365732</v>
      </c>
      <c r="BO6" s="386"/>
      <c r="BP6" s="386"/>
      <c r="BQ6" s="386"/>
      <c r="BR6" s="386"/>
      <c r="BS6" s="386"/>
      <c r="BT6" s="386"/>
      <c r="BU6" s="387"/>
      <c r="BV6" s="385">
        <v>552203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91.6</v>
      </c>
      <c r="CU6" s="423"/>
      <c r="CV6" s="423"/>
      <c r="CW6" s="423"/>
      <c r="CX6" s="423"/>
      <c r="CY6" s="423"/>
      <c r="CZ6" s="423"/>
      <c r="DA6" s="424"/>
      <c r="DB6" s="422">
        <v>81.5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139206</v>
      </c>
      <c r="BO7" s="386"/>
      <c r="BP7" s="386"/>
      <c r="BQ7" s="386"/>
      <c r="BR7" s="386"/>
      <c r="BS7" s="386"/>
      <c r="BT7" s="386"/>
      <c r="BU7" s="387"/>
      <c r="BV7" s="385">
        <v>381723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3099720</v>
      </c>
      <c r="CU7" s="386"/>
      <c r="CV7" s="386"/>
      <c r="CW7" s="386"/>
      <c r="CX7" s="386"/>
      <c r="CY7" s="386"/>
      <c r="CZ7" s="386"/>
      <c r="DA7" s="387"/>
      <c r="DB7" s="385">
        <v>3378665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226526</v>
      </c>
      <c r="BO8" s="386"/>
      <c r="BP8" s="386"/>
      <c r="BQ8" s="386"/>
      <c r="BR8" s="386"/>
      <c r="BS8" s="386"/>
      <c r="BT8" s="386"/>
      <c r="BU8" s="387"/>
      <c r="BV8" s="385">
        <v>170480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4107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56046</v>
      </c>
      <c r="BO9" s="386"/>
      <c r="BP9" s="386"/>
      <c r="BQ9" s="386"/>
      <c r="BR9" s="386"/>
      <c r="BS9" s="386"/>
      <c r="BT9" s="386"/>
      <c r="BU9" s="387"/>
      <c r="BV9" s="385">
        <v>-417780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11.8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4390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848</v>
      </c>
      <c r="BO10" s="386"/>
      <c r="BP10" s="386"/>
      <c r="BQ10" s="386"/>
      <c r="BR10" s="386"/>
      <c r="BS10" s="386"/>
      <c r="BT10" s="386"/>
      <c r="BU10" s="387"/>
      <c r="BV10" s="385">
        <v>438107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3672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3663</v>
      </c>
      <c r="S13" s="467"/>
      <c r="T13" s="467"/>
      <c r="U13" s="467"/>
      <c r="V13" s="468"/>
      <c r="W13" s="401" t="s">
        <v>125</v>
      </c>
      <c r="X13" s="402"/>
      <c r="Y13" s="402"/>
      <c r="Z13" s="402"/>
      <c r="AA13" s="402"/>
      <c r="AB13" s="392"/>
      <c r="AC13" s="436">
        <v>169</v>
      </c>
      <c r="AD13" s="437"/>
      <c r="AE13" s="437"/>
      <c r="AF13" s="437"/>
      <c r="AG13" s="476"/>
      <c r="AH13" s="436">
        <v>116</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56894</v>
      </c>
      <c r="BO13" s="386"/>
      <c r="BP13" s="386"/>
      <c r="BQ13" s="386"/>
      <c r="BR13" s="386"/>
      <c r="BS13" s="386"/>
      <c r="BT13" s="386"/>
      <c r="BU13" s="387"/>
      <c r="BV13" s="385">
        <v>20327</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5</v>
      </c>
      <c r="CU13" s="383"/>
      <c r="CV13" s="383"/>
      <c r="CW13" s="383"/>
      <c r="CX13" s="383"/>
      <c r="CY13" s="383"/>
      <c r="CZ13" s="383"/>
      <c r="DA13" s="384"/>
      <c r="DB13" s="382">
        <v>5.0999999999999996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3749</v>
      </c>
      <c r="S14" s="467"/>
      <c r="T14" s="467"/>
      <c r="U14" s="467"/>
      <c r="V14" s="468"/>
      <c r="W14" s="375"/>
      <c r="X14" s="376"/>
      <c r="Y14" s="376"/>
      <c r="Z14" s="376"/>
      <c r="AA14" s="376"/>
      <c r="AB14" s="365"/>
      <c r="AC14" s="469">
        <v>10</v>
      </c>
      <c r="AD14" s="470"/>
      <c r="AE14" s="470"/>
      <c r="AF14" s="470"/>
      <c r="AG14" s="471"/>
      <c r="AH14" s="469">
        <v>6.7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3740</v>
      </c>
      <c r="S15" s="467"/>
      <c r="T15" s="467"/>
      <c r="U15" s="467"/>
      <c r="V15" s="468"/>
      <c r="W15" s="401" t="s">
        <v>132</v>
      </c>
      <c r="X15" s="402"/>
      <c r="Y15" s="402"/>
      <c r="Z15" s="402"/>
      <c r="AA15" s="402"/>
      <c r="AB15" s="392"/>
      <c r="AC15" s="436">
        <v>412</v>
      </c>
      <c r="AD15" s="437"/>
      <c r="AE15" s="437"/>
      <c r="AF15" s="437"/>
      <c r="AG15" s="476"/>
      <c r="AH15" s="436">
        <v>372</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592302</v>
      </c>
      <c r="BO15" s="349"/>
      <c r="BP15" s="349"/>
      <c r="BQ15" s="349"/>
      <c r="BR15" s="349"/>
      <c r="BS15" s="349"/>
      <c r="BT15" s="349"/>
      <c r="BU15" s="350"/>
      <c r="BV15" s="348">
        <v>564269</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24.4</v>
      </c>
      <c r="AD16" s="470"/>
      <c r="AE16" s="470"/>
      <c r="AF16" s="470"/>
      <c r="AG16" s="471"/>
      <c r="AH16" s="469">
        <v>21.5</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2806253</v>
      </c>
      <c r="BO16" s="386"/>
      <c r="BP16" s="386"/>
      <c r="BQ16" s="386"/>
      <c r="BR16" s="386"/>
      <c r="BS16" s="386"/>
      <c r="BT16" s="386"/>
      <c r="BU16" s="387"/>
      <c r="BV16" s="385">
        <v>3029864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1107</v>
      </c>
      <c r="AD17" s="437"/>
      <c r="AE17" s="437"/>
      <c r="AF17" s="437"/>
      <c r="AG17" s="476"/>
      <c r="AH17" s="436">
        <v>1231</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757273</v>
      </c>
      <c r="BO17" s="386"/>
      <c r="BP17" s="386"/>
      <c r="BQ17" s="386"/>
      <c r="BR17" s="386"/>
      <c r="BS17" s="386"/>
      <c r="BT17" s="386"/>
      <c r="BU17" s="387"/>
      <c r="BV17" s="385">
        <v>718559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672.38</v>
      </c>
      <c r="M18" s="498"/>
      <c r="N18" s="498"/>
      <c r="O18" s="498"/>
      <c r="P18" s="498"/>
      <c r="Q18" s="498"/>
      <c r="R18" s="499"/>
      <c r="S18" s="499"/>
      <c r="T18" s="499"/>
      <c r="U18" s="499"/>
      <c r="V18" s="500"/>
      <c r="W18" s="403"/>
      <c r="X18" s="404"/>
      <c r="Y18" s="404"/>
      <c r="Z18" s="404"/>
      <c r="AA18" s="404"/>
      <c r="AB18" s="395"/>
      <c r="AC18" s="501">
        <v>65.599999999999994</v>
      </c>
      <c r="AD18" s="502"/>
      <c r="AE18" s="502"/>
      <c r="AF18" s="502"/>
      <c r="AG18" s="503"/>
      <c r="AH18" s="501">
        <v>71.099999999999994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2774978</v>
      </c>
      <c r="BO18" s="386"/>
      <c r="BP18" s="386"/>
      <c r="BQ18" s="386"/>
      <c r="BR18" s="386"/>
      <c r="BS18" s="386"/>
      <c r="BT18" s="386"/>
      <c r="BU18" s="387"/>
      <c r="BV18" s="385">
        <v>2677045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3950965</v>
      </c>
      <c r="BO19" s="386"/>
      <c r="BP19" s="386"/>
      <c r="BQ19" s="386"/>
      <c r="BR19" s="386"/>
      <c r="BS19" s="386"/>
      <c r="BT19" s="386"/>
      <c r="BU19" s="387"/>
      <c r="BV19" s="385">
        <v>4649336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1831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5841089</v>
      </c>
      <c r="BO23" s="386"/>
      <c r="BP23" s="386"/>
      <c r="BQ23" s="386"/>
      <c r="BR23" s="386"/>
      <c r="BS23" s="386"/>
      <c r="BT23" s="386"/>
      <c r="BU23" s="387"/>
      <c r="BV23" s="385">
        <v>5857294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6750</v>
      </c>
      <c r="R24" s="437"/>
      <c r="S24" s="437"/>
      <c r="T24" s="437"/>
      <c r="U24" s="437"/>
      <c r="V24" s="476"/>
      <c r="W24" s="531"/>
      <c r="X24" s="519"/>
      <c r="Y24" s="520"/>
      <c r="Z24" s="435" t="s">
        <v>155</v>
      </c>
      <c r="AA24" s="415"/>
      <c r="AB24" s="415"/>
      <c r="AC24" s="415"/>
      <c r="AD24" s="415"/>
      <c r="AE24" s="415"/>
      <c r="AF24" s="415"/>
      <c r="AG24" s="416"/>
      <c r="AH24" s="436">
        <v>103</v>
      </c>
      <c r="AI24" s="437"/>
      <c r="AJ24" s="437"/>
      <c r="AK24" s="437"/>
      <c r="AL24" s="476"/>
      <c r="AM24" s="436">
        <v>291799</v>
      </c>
      <c r="AN24" s="437"/>
      <c r="AO24" s="437"/>
      <c r="AP24" s="437"/>
      <c r="AQ24" s="437"/>
      <c r="AR24" s="476"/>
      <c r="AS24" s="436">
        <v>2833</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5841089</v>
      </c>
      <c r="BO24" s="386"/>
      <c r="BP24" s="386"/>
      <c r="BQ24" s="386"/>
      <c r="BR24" s="386"/>
      <c r="BS24" s="386"/>
      <c r="BT24" s="386"/>
      <c r="BU24" s="387"/>
      <c r="BV24" s="385">
        <v>5856844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5900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339076</v>
      </c>
      <c r="BO25" s="349"/>
      <c r="BP25" s="349"/>
      <c r="BQ25" s="349"/>
      <c r="BR25" s="349"/>
      <c r="BS25" s="349"/>
      <c r="BT25" s="349"/>
      <c r="BU25" s="350"/>
      <c r="BV25" s="348">
        <v>558405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5400</v>
      </c>
      <c r="R26" s="437"/>
      <c r="S26" s="437"/>
      <c r="T26" s="437"/>
      <c r="U26" s="437"/>
      <c r="V26" s="476"/>
      <c r="W26" s="531"/>
      <c r="X26" s="519"/>
      <c r="Y26" s="520"/>
      <c r="Z26" s="435" t="s">
        <v>161</v>
      </c>
      <c r="AA26" s="555"/>
      <c r="AB26" s="555"/>
      <c r="AC26" s="555"/>
      <c r="AD26" s="555"/>
      <c r="AE26" s="555"/>
      <c r="AF26" s="555"/>
      <c r="AG26" s="556"/>
      <c r="AH26" s="436">
        <v>12</v>
      </c>
      <c r="AI26" s="437"/>
      <c r="AJ26" s="437"/>
      <c r="AK26" s="437"/>
      <c r="AL26" s="476"/>
      <c r="AM26" s="436">
        <v>34812</v>
      </c>
      <c r="AN26" s="437"/>
      <c r="AO26" s="437"/>
      <c r="AP26" s="437"/>
      <c r="AQ26" s="437"/>
      <c r="AR26" s="476"/>
      <c r="AS26" s="436">
        <v>2901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2800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134644</v>
      </c>
      <c r="BO27" s="553"/>
      <c r="BP27" s="553"/>
      <c r="BQ27" s="553"/>
      <c r="BR27" s="553"/>
      <c r="BS27" s="553"/>
      <c r="BT27" s="553"/>
      <c r="BU27" s="554"/>
      <c r="BV27" s="552">
        <v>134611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2350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2169708</v>
      </c>
      <c r="BO28" s="349"/>
      <c r="BP28" s="349"/>
      <c r="BQ28" s="349"/>
      <c r="BR28" s="349"/>
      <c r="BS28" s="349"/>
      <c r="BT28" s="349"/>
      <c r="BU28" s="350"/>
      <c r="BV28" s="348">
        <v>2168860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7</v>
      </c>
      <c r="M29" s="437"/>
      <c r="N29" s="437"/>
      <c r="O29" s="437"/>
      <c r="P29" s="476"/>
      <c r="Q29" s="436">
        <v>2150</v>
      </c>
      <c r="R29" s="437"/>
      <c r="S29" s="437"/>
      <c r="T29" s="437"/>
      <c r="U29" s="437"/>
      <c r="V29" s="476"/>
      <c r="W29" s="532"/>
      <c r="X29" s="533"/>
      <c r="Y29" s="534"/>
      <c r="Z29" s="435" t="s">
        <v>171</v>
      </c>
      <c r="AA29" s="415"/>
      <c r="AB29" s="415"/>
      <c r="AC29" s="415"/>
      <c r="AD29" s="415"/>
      <c r="AE29" s="415"/>
      <c r="AF29" s="415"/>
      <c r="AG29" s="416"/>
      <c r="AH29" s="436">
        <v>103</v>
      </c>
      <c r="AI29" s="437"/>
      <c r="AJ29" s="437"/>
      <c r="AK29" s="437"/>
      <c r="AL29" s="476"/>
      <c r="AM29" s="436">
        <v>291799</v>
      </c>
      <c r="AN29" s="437"/>
      <c r="AO29" s="437"/>
      <c r="AP29" s="437"/>
      <c r="AQ29" s="437"/>
      <c r="AR29" s="476"/>
      <c r="AS29" s="436">
        <v>2833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861255</v>
      </c>
      <c r="BO29" s="386"/>
      <c r="BP29" s="386"/>
      <c r="BQ29" s="386"/>
      <c r="BR29" s="386"/>
      <c r="BS29" s="386"/>
      <c r="BT29" s="386"/>
      <c r="BU29" s="387"/>
      <c r="BV29" s="385">
        <v>854927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92.7</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174</v>
      </c>
      <c r="BD30" s="550"/>
      <c r="BE30" s="550"/>
      <c r="BF30" s="550"/>
      <c r="BG30" s="550"/>
      <c r="BH30" s="550"/>
      <c r="BI30" s="550"/>
      <c r="BJ30" s="550"/>
      <c r="BK30" s="550"/>
      <c r="BL30" s="550"/>
      <c r="BM30" s="551"/>
      <c r="BN30" s="552">
        <v>4024333</v>
      </c>
      <c r="BO30" s="553"/>
      <c r="BP30" s="553"/>
      <c r="BQ30" s="553"/>
      <c r="BR30" s="553"/>
      <c r="BS30" s="553"/>
      <c r="BT30" s="553"/>
      <c r="BU30" s="554"/>
      <c r="BV30" s="552">
        <v>4099969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奈良県市町村総合事務組合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貯木場等維持管理事業特別会計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十津川温泉事業特別会計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南和広域医療組合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国民健康保険診療所事業特別会計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湯泉地温泉事業特別会計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奈良県広域消防組合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介護保険事業特別会計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介護サービス事業特別会計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5579</v>
      </c>
      <c r="J41" s="83">
        <v>5993</v>
      </c>
      <c r="K41" s="83">
        <v>5970</v>
      </c>
      <c r="L41" s="83">
        <v>5857</v>
      </c>
      <c r="M41" s="84">
        <v>5841</v>
      </c>
    </row>
    <row r="42" spans="2:13" ht="27.75" customHeight="1">
      <c r="B42" s="1171"/>
      <c r="C42" s="1172"/>
      <c r="D42" s="85"/>
      <c r="E42" s="1177" t="s">
        <v>26</v>
      </c>
      <c r="F42" s="1177"/>
      <c r="G42" s="1177"/>
      <c r="H42" s="1178"/>
      <c r="I42" s="86" t="s">
        <v>482</v>
      </c>
      <c r="J42" s="87" t="s">
        <v>482</v>
      </c>
      <c r="K42" s="87" t="s">
        <v>482</v>
      </c>
      <c r="L42" s="87" t="s">
        <v>482</v>
      </c>
      <c r="M42" s="88" t="s">
        <v>482</v>
      </c>
    </row>
    <row r="43" spans="2:13" ht="27.75" customHeight="1">
      <c r="B43" s="1171"/>
      <c r="C43" s="1172"/>
      <c r="D43" s="85"/>
      <c r="E43" s="1177" t="s">
        <v>27</v>
      </c>
      <c r="F43" s="1177"/>
      <c r="G43" s="1177"/>
      <c r="H43" s="1178"/>
      <c r="I43" s="86">
        <v>855</v>
      </c>
      <c r="J43" s="87">
        <v>789</v>
      </c>
      <c r="K43" s="87">
        <v>876</v>
      </c>
      <c r="L43" s="87">
        <v>920</v>
      </c>
      <c r="M43" s="88">
        <v>931</v>
      </c>
    </row>
    <row r="44" spans="2:13" ht="27.75" customHeight="1">
      <c r="B44" s="1171"/>
      <c r="C44" s="1172"/>
      <c r="D44" s="85"/>
      <c r="E44" s="1177" t="s">
        <v>28</v>
      </c>
      <c r="F44" s="1177"/>
      <c r="G44" s="1177"/>
      <c r="H44" s="1178"/>
      <c r="I44" s="86" t="s">
        <v>482</v>
      </c>
      <c r="J44" s="87" t="s">
        <v>482</v>
      </c>
      <c r="K44" s="87" t="s">
        <v>482</v>
      </c>
      <c r="L44" s="87">
        <v>3</v>
      </c>
      <c r="M44" s="88">
        <v>78</v>
      </c>
    </row>
    <row r="45" spans="2:13" ht="27.75" customHeight="1">
      <c r="B45" s="1171"/>
      <c r="C45" s="1172"/>
      <c r="D45" s="85"/>
      <c r="E45" s="1177" t="s">
        <v>29</v>
      </c>
      <c r="F45" s="1177"/>
      <c r="G45" s="1177"/>
      <c r="H45" s="1178"/>
      <c r="I45" s="86">
        <v>1468</v>
      </c>
      <c r="J45" s="87">
        <v>1496</v>
      </c>
      <c r="K45" s="87">
        <v>1477</v>
      </c>
      <c r="L45" s="87">
        <v>1431</v>
      </c>
      <c r="M45" s="88">
        <v>1404</v>
      </c>
    </row>
    <row r="46" spans="2:13" ht="27.75" customHeight="1">
      <c r="B46" s="1171"/>
      <c r="C46" s="1172"/>
      <c r="D46" s="85"/>
      <c r="E46" s="1177" t="s">
        <v>30</v>
      </c>
      <c r="F46" s="1177"/>
      <c r="G46" s="1177"/>
      <c r="H46" s="1178"/>
      <c r="I46" s="86" t="s">
        <v>482</v>
      </c>
      <c r="J46" s="87" t="s">
        <v>482</v>
      </c>
      <c r="K46" s="87" t="s">
        <v>482</v>
      </c>
      <c r="L46" s="87" t="s">
        <v>482</v>
      </c>
      <c r="M46" s="88" t="s">
        <v>482</v>
      </c>
    </row>
    <row r="47" spans="2:13" ht="27.75" customHeight="1">
      <c r="B47" s="1171"/>
      <c r="C47" s="1172"/>
      <c r="D47" s="85"/>
      <c r="E47" s="1177" t="s">
        <v>31</v>
      </c>
      <c r="F47" s="1177"/>
      <c r="G47" s="1177"/>
      <c r="H47" s="1178"/>
      <c r="I47" s="86" t="s">
        <v>482</v>
      </c>
      <c r="J47" s="87" t="s">
        <v>482</v>
      </c>
      <c r="K47" s="87" t="s">
        <v>482</v>
      </c>
      <c r="L47" s="87" t="s">
        <v>482</v>
      </c>
      <c r="M47" s="88" t="s">
        <v>482</v>
      </c>
    </row>
    <row r="48" spans="2:13" ht="27.75" customHeight="1">
      <c r="B48" s="1173"/>
      <c r="C48" s="1174"/>
      <c r="D48" s="85"/>
      <c r="E48" s="1177" t="s">
        <v>32</v>
      </c>
      <c r="F48" s="1177"/>
      <c r="G48" s="1177"/>
      <c r="H48" s="1178"/>
      <c r="I48" s="86" t="s">
        <v>482</v>
      </c>
      <c r="J48" s="87" t="s">
        <v>482</v>
      </c>
      <c r="K48" s="87" t="s">
        <v>482</v>
      </c>
      <c r="L48" s="87" t="s">
        <v>482</v>
      </c>
      <c r="M48" s="88" t="s">
        <v>482</v>
      </c>
    </row>
    <row r="49" spans="2:13" ht="27.75" customHeight="1">
      <c r="B49" s="1179" t="s">
        <v>33</v>
      </c>
      <c r="C49" s="1180"/>
      <c r="D49" s="89"/>
      <c r="E49" s="1177" t="s">
        <v>34</v>
      </c>
      <c r="F49" s="1177"/>
      <c r="G49" s="1177"/>
      <c r="H49" s="1178"/>
      <c r="I49" s="86">
        <v>4343</v>
      </c>
      <c r="J49" s="87">
        <v>4277</v>
      </c>
      <c r="K49" s="87">
        <v>4229</v>
      </c>
      <c r="L49" s="87">
        <v>4504</v>
      </c>
      <c r="M49" s="88">
        <v>4510</v>
      </c>
    </row>
    <row r="50" spans="2:13" ht="27.75" customHeight="1">
      <c r="B50" s="1171"/>
      <c r="C50" s="1172"/>
      <c r="D50" s="85"/>
      <c r="E50" s="1177" t="s">
        <v>35</v>
      </c>
      <c r="F50" s="1177"/>
      <c r="G50" s="1177"/>
      <c r="H50" s="1178"/>
      <c r="I50" s="86" t="s">
        <v>482</v>
      </c>
      <c r="J50" s="87" t="s">
        <v>482</v>
      </c>
      <c r="K50" s="87" t="s">
        <v>482</v>
      </c>
      <c r="L50" s="87" t="s">
        <v>482</v>
      </c>
      <c r="M50" s="88" t="s">
        <v>482</v>
      </c>
    </row>
    <row r="51" spans="2:13" ht="27.75" customHeight="1">
      <c r="B51" s="1173"/>
      <c r="C51" s="1174"/>
      <c r="D51" s="85"/>
      <c r="E51" s="1177" t="s">
        <v>36</v>
      </c>
      <c r="F51" s="1177"/>
      <c r="G51" s="1177"/>
      <c r="H51" s="1178"/>
      <c r="I51" s="86">
        <v>4453</v>
      </c>
      <c r="J51" s="87">
        <v>4511</v>
      </c>
      <c r="K51" s="87">
        <v>5057</v>
      </c>
      <c r="L51" s="87">
        <v>4993</v>
      </c>
      <c r="M51" s="88">
        <v>4961</v>
      </c>
    </row>
    <row r="52" spans="2:13" ht="27.75" customHeight="1" thickBot="1">
      <c r="B52" s="1181" t="s">
        <v>37</v>
      </c>
      <c r="C52" s="1182"/>
      <c r="D52" s="90"/>
      <c r="E52" s="1183" t="s">
        <v>38</v>
      </c>
      <c r="F52" s="1183"/>
      <c r="G52" s="1183"/>
      <c r="H52" s="1184"/>
      <c r="I52" s="91">
        <v>-894</v>
      </c>
      <c r="J52" s="92">
        <v>-509</v>
      </c>
      <c r="K52" s="92">
        <v>-961</v>
      </c>
      <c r="L52" s="92">
        <v>-1286</v>
      </c>
      <c r="M52" s="93">
        <v>-1217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590414</v>
      </c>
      <c r="E3" s="116"/>
      <c r="F3" s="117">
        <v>325581</v>
      </c>
      <c r="G3" s="118"/>
      <c r="H3" s="119"/>
    </row>
    <row r="4" spans="1:8">
      <c r="A4" s="120"/>
      <c r="B4" s="121"/>
      <c r="C4" s="122"/>
      <c r="D4" s="123">
        <v>389209</v>
      </c>
      <c r="E4" s="124"/>
      <c r="F4" s="125">
        <v>165116</v>
      </c>
      <c r="G4" s="126"/>
      <c r="H4" s="127"/>
    </row>
    <row r="5" spans="1:8">
      <c r="A5" s="108" t="s">
        <v>515</v>
      </c>
      <c r="B5" s="113"/>
      <c r="C5" s="114"/>
      <c r="D5" s="115">
        <v>586386</v>
      </c>
      <c r="E5" s="116"/>
      <c r="F5" s="117">
        <v>203567</v>
      </c>
      <c r="G5" s="118"/>
      <c r="H5" s="119"/>
    </row>
    <row r="6" spans="1:8">
      <c r="A6" s="120"/>
      <c r="B6" s="121"/>
      <c r="C6" s="122"/>
      <c r="D6" s="123">
        <v>273705</v>
      </c>
      <c r="E6" s="124"/>
      <c r="F6" s="125">
        <v>121137</v>
      </c>
      <c r="G6" s="126"/>
      <c r="H6" s="127"/>
    </row>
    <row r="7" spans="1:8">
      <c r="A7" s="108" t="s">
        <v>516</v>
      </c>
      <c r="B7" s="113"/>
      <c r="C7" s="114"/>
      <c r="D7" s="115">
        <v>392424</v>
      </c>
      <c r="E7" s="116"/>
      <c r="F7" s="117">
        <v>185018</v>
      </c>
      <c r="G7" s="118"/>
      <c r="H7" s="119"/>
    </row>
    <row r="8" spans="1:8">
      <c r="A8" s="120"/>
      <c r="B8" s="121"/>
      <c r="C8" s="122"/>
      <c r="D8" s="123">
        <v>207310</v>
      </c>
      <c r="E8" s="124"/>
      <c r="F8" s="125">
        <v>95064</v>
      </c>
      <c r="G8" s="126"/>
      <c r="H8" s="127"/>
    </row>
    <row r="9" spans="1:8">
      <c r="A9" s="108" t="s">
        <v>517</v>
      </c>
      <c r="B9" s="113"/>
      <c r="C9" s="114"/>
      <c r="D9" s="115">
        <v>443742</v>
      </c>
      <c r="E9" s="116"/>
      <c r="F9" s="117">
        <v>238802</v>
      </c>
      <c r="G9" s="118"/>
      <c r="H9" s="119"/>
    </row>
    <row r="10" spans="1:8">
      <c r="A10" s="120"/>
      <c r="B10" s="121"/>
      <c r="C10" s="122"/>
      <c r="D10" s="123">
        <v>190723</v>
      </c>
      <c r="E10" s="124"/>
      <c r="F10" s="125">
        <v>128562</v>
      </c>
      <c r="G10" s="126"/>
      <c r="H10" s="127"/>
    </row>
    <row r="11" spans="1:8">
      <c r="A11" s="108" t="s">
        <v>518</v>
      </c>
      <c r="B11" s="113"/>
      <c r="C11" s="114"/>
      <c r="D11" s="115">
        <v>550472</v>
      </c>
      <c r="E11" s="116"/>
      <c r="F11" s="117">
        <v>288550</v>
      </c>
      <c r="G11" s="118"/>
      <c r="H11" s="119"/>
    </row>
    <row r="12" spans="1:8">
      <c r="A12" s="120"/>
      <c r="B12" s="121"/>
      <c r="C12" s="128"/>
      <c r="D12" s="123">
        <v>327398</v>
      </c>
      <c r="E12" s="124"/>
      <c r="F12" s="125">
        <v>141525</v>
      </c>
      <c r="G12" s="126"/>
      <c r="H12" s="127"/>
    </row>
    <row r="13" spans="1:8">
      <c r="A13" s="108"/>
      <c r="B13" s="113"/>
      <c r="C13" s="129"/>
      <c r="D13" s="130">
        <v>512688</v>
      </c>
      <c r="E13" s="131"/>
      <c r="F13" s="132">
        <v>248304</v>
      </c>
      <c r="G13" s="133"/>
      <c r="H13" s="119"/>
    </row>
    <row r="14" spans="1:8">
      <c r="A14" s="120"/>
      <c r="B14" s="121"/>
      <c r="C14" s="122"/>
      <c r="D14" s="123">
        <v>277669</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6.25</v>
      </c>
      <c r="C19" s="134">
        <f>ROUND(VALUE(SUBSTITUTE(実質収支比率等に係る経年分析!G$48,"▲","-")),2)</f>
        <v>4.79</v>
      </c>
      <c r="D19" s="134">
        <f>ROUND(VALUE(SUBSTITUTE(実質収支比率等に係る経年分析!H$48,"▲","-")),2)</f>
        <v>17.27</v>
      </c>
      <c r="E19" s="134">
        <f>ROUND(VALUE(SUBSTITUTE(実質収支比率等に係る経年分析!I$48,"▲","-")),2)</f>
        <v>5.05</v>
      </c>
      <c r="F19" s="134">
        <f>ROUND(VALUE(SUBSTITUTE(実質収支比率等に係る経年分析!J$48,"▲","-")),2)</f>
        <v>7.31</v>
      </c>
    </row>
    <row r="20" spans="1:11">
      <c r="A20" s="134" t="s">
        <v>43</v>
      </c>
      <c r="B20" s="134">
        <f>ROUND(VALUE(SUBSTITUTE(実質収支比率等に係る経年分析!F$47,"▲","-")),2)</f>
        <v>55.74</v>
      </c>
      <c r="C20" s="134">
        <f>ROUND(VALUE(SUBSTITUTE(実質収支比率等に係る経年分析!G$47,"▲","-")),2)</f>
        <v>54.56</v>
      </c>
      <c r="D20" s="134">
        <f>ROUND(VALUE(SUBSTITUTE(実質収支比率等に係る経年分析!H$47,"▲","-")),2)</f>
        <v>50.82</v>
      </c>
      <c r="E20" s="134">
        <f>ROUND(VALUE(SUBSTITUTE(実質収支比率等に係る経年分析!I$47,"▲","-")),2)</f>
        <v>64.19</v>
      </c>
      <c r="F20" s="134">
        <f>ROUND(VALUE(SUBSTITUTE(実質収支比率等に係る経年分析!J$47,"▲","-")),2)</f>
        <v>70</v>
      </c>
    </row>
    <row r="21" spans="1:11">
      <c r="A21" s="134" t="s">
        <v>44</v>
      </c>
      <c r="B21" s="134">
        <f>IF(ISNUMBER(VALUE(SUBSTITUTE(実質収支比率等に係る経年分析!F$49,"▲","-"))),ROUND(VALUE(SUBSTITUTE(実質収支比率等に係る経年分析!F$49,"▲","-")),2),NA())</f>
        <v>-0.75</v>
      </c>
      <c r="C21" s="134">
        <f>IF(ISNUMBER(VALUE(SUBSTITUTE(実質収支比率等に係る経年分析!G$49,"▲","-"))),ROUND(VALUE(SUBSTITUTE(実質収支比率等に係る経年分析!G$49,"▲","-")),2),NA())</f>
        <v>-1.28</v>
      </c>
      <c r="D21" s="134">
        <f>IF(ISNUMBER(VALUE(SUBSTITUTE(実質収支比率等に係る経年分析!H$49,"▲","-"))),ROUND(VALUE(SUBSTITUTE(実質収支比率等に係る経年分析!H$49,"▲","-")),2),NA())</f>
        <v>12.82</v>
      </c>
      <c r="E21" s="134">
        <f>IF(ISNUMBER(VALUE(SUBSTITUTE(実質収支比率等に係る経年分析!I$49,"▲","-"))),ROUND(VALUE(SUBSTITUTE(実質収支比率等に係る経年分析!I$49,"▲","-")),2),NA())</f>
        <v>0.6</v>
      </c>
      <c r="F21" s="134">
        <f>IF(ISNUMBER(VALUE(SUBSTITUTE(実質収支比率等に係る経年分析!J$49,"▲","-"))),ROUND(VALUE(SUBSTITUTE(実質収支比率等に係る経年分析!J$49,"▲","-")),2),NA())</f>
        <v>1.84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1.75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湯泉地温泉事業特別会計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十津川温泉事業特別会計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0.38</v>
      </c>
    </row>
    <row r="35" spans="1:16">
      <c r="A35" s="135" t="str">
        <f>IF(連結実質赤字比率に係る赤字・黒字の構成分析!C$35="",NA(),連結実質赤字比率に係る赤字・黒字の構成分析!C$35)</f>
        <v>貯木場等維持管理事業特別会計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424</v>
      </c>
      <c r="E42" s="136"/>
      <c r="F42" s="136"/>
      <c r="G42" s="136">
        <f>'実質公債費比率（分子）の構造'!L$52</f>
        <v>462</v>
      </c>
      <c r="H42" s="136"/>
      <c r="I42" s="136"/>
      <c r="J42" s="136">
        <f>'実質公債費比率（分子）の構造'!M$52</f>
        <v>474</v>
      </c>
      <c r="K42" s="136"/>
      <c r="L42" s="136"/>
      <c r="M42" s="136">
        <f>'実質公債費比率（分子）の構造'!N$52</f>
        <v>471</v>
      </c>
      <c r="N42" s="136"/>
      <c r="O42" s="136"/>
      <c r="P42" s="136">
        <f>'実質公債費比率（分子）の構造'!O$52</f>
        <v>474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66</v>
      </c>
      <c r="C46" s="136"/>
      <c r="D46" s="136"/>
      <c r="E46" s="136">
        <f>'実質公債費比率（分子）の構造'!L$48</f>
        <v>80</v>
      </c>
      <c r="F46" s="136"/>
      <c r="G46" s="136"/>
      <c r="H46" s="136">
        <f>'実質公債費比率（分子）の構造'!M$48</f>
        <v>66</v>
      </c>
      <c r="I46" s="136"/>
      <c r="J46" s="136"/>
      <c r="K46" s="136">
        <f>'実質公債費比率（分子）の構造'!N$48</f>
        <v>39</v>
      </c>
      <c r="L46" s="136"/>
      <c r="M46" s="136"/>
      <c r="N46" s="136">
        <f>'実質公債費比率（分子）の構造'!O$48</f>
        <v>64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v>
      </c>
      <c r="C49" s="136"/>
      <c r="D49" s="136"/>
      <c r="E49" s="136">
        <f>'実質公債費比率（分子）の構造'!L$45</f>
        <v>532</v>
      </c>
      <c r="F49" s="136"/>
      <c r="G49" s="136"/>
      <c r="H49" s="136">
        <f>'実質公債費比率（分子）の構造'!M$45</f>
        <v>577</v>
      </c>
      <c r="I49" s="136"/>
      <c r="J49" s="136"/>
      <c r="K49" s="136">
        <f>'実質公債費比率（分子）の構造'!N$45</f>
        <v>550</v>
      </c>
      <c r="L49" s="136"/>
      <c r="M49" s="136"/>
      <c r="N49" s="136">
        <f>'実質公債費比率（分子）の構造'!O$45</f>
        <v>551</v>
      </c>
      <c r="O49" s="136"/>
      <c r="P49" s="136"/>
    </row>
    <row r="50" spans="1:16">
      <c r="A50" s="136" t="s">
        <v>59</v>
      </c>
      <c r="B50" s="136" t="e">
        <f>NA()</f>
        <v>#N/A</v>
      </c>
      <c r="C50" s="136">
        <f>IF(ISNUMBER('実質公債費比率（分子）の構造'!K$53),'実質公債費比率（分子）の構造'!K$53,NA())</f>
        <v>158</v>
      </c>
      <c r="D50" s="136" t="e">
        <f>NA()</f>
        <v>#N/A</v>
      </c>
      <c r="E50" s="136" t="e">
        <f>NA()</f>
        <v>#N/A</v>
      </c>
      <c r="F50" s="136">
        <f>IF(ISNUMBER('実質公債費比率（分子）の構造'!L$53),'実質公債費比率（分子）の構造'!L$53,NA())</f>
        <v>150</v>
      </c>
      <c r="G50" s="136" t="e">
        <f>NA()</f>
        <v>#N/A</v>
      </c>
      <c r="H50" s="136" t="e">
        <f>NA()</f>
        <v>#N/A</v>
      </c>
      <c r="I50" s="136">
        <f>IF(ISNUMBER('実質公債費比率（分子）の構造'!M$53),'実質公債費比率（分子）の構造'!M$53,NA())</f>
        <v>169</v>
      </c>
      <c r="J50" s="136" t="e">
        <f>NA()</f>
        <v>#N/A</v>
      </c>
      <c r="K50" s="136" t="e">
        <f>NA()</f>
        <v>#N/A</v>
      </c>
      <c r="L50" s="136">
        <f>IF(ISNUMBER('実質公債費比率（分子）の構造'!N$53),'実質公債費比率（分子）の構造'!N$53,NA())</f>
        <v>118</v>
      </c>
      <c r="M50" s="136" t="e">
        <f>NA()</f>
        <v>#N/A</v>
      </c>
      <c r="N50" s="136" t="e">
        <f>NA()</f>
        <v>#N/A</v>
      </c>
      <c r="O50" s="136">
        <f>IF(ISNUMBER('実質公債費比率（分子）の構造'!O$53),'実質公債費比率（分子）の構造'!O$53,NA())</f>
        <v>141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4453</v>
      </c>
      <c r="E56" s="135"/>
      <c r="F56" s="135"/>
      <c r="G56" s="135">
        <f>'将来負担比率（分子）の構造'!J$51</f>
        <v>4511</v>
      </c>
      <c r="H56" s="135"/>
      <c r="I56" s="135"/>
      <c r="J56" s="135">
        <f>'将来負担比率（分子）の構造'!K$51</f>
        <v>5057</v>
      </c>
      <c r="K56" s="135"/>
      <c r="L56" s="135"/>
      <c r="M56" s="135">
        <f>'将来負担比率（分子）の構造'!L$51</f>
        <v>4993</v>
      </c>
      <c r="N56" s="135"/>
      <c r="O56" s="135"/>
      <c r="P56" s="135">
        <f>'将来負担比率（分子）の構造'!M$51</f>
        <v>4961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4343</v>
      </c>
      <c r="E58" s="135"/>
      <c r="F58" s="135"/>
      <c r="G58" s="135">
        <f>'将来負担比率（分子）の構造'!J$49</f>
        <v>4277</v>
      </c>
      <c r="H58" s="135"/>
      <c r="I58" s="135"/>
      <c r="J58" s="135">
        <f>'将来負担比率（分子）の構造'!K$49</f>
        <v>4229</v>
      </c>
      <c r="K58" s="135"/>
      <c r="L58" s="135"/>
      <c r="M58" s="135">
        <f>'将来負担比率（分子）の構造'!L$49</f>
        <v>4504</v>
      </c>
      <c r="N58" s="135"/>
      <c r="O58" s="135"/>
      <c r="P58" s="135">
        <f>'将来負担比率（分子）の構造'!M$49</f>
        <v>4510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1468</v>
      </c>
      <c r="C62" s="135"/>
      <c r="D62" s="135"/>
      <c r="E62" s="135">
        <f>'将来負担比率（分子）の構造'!J$45</f>
        <v>1496</v>
      </c>
      <c r="F62" s="135"/>
      <c r="G62" s="135"/>
      <c r="H62" s="135">
        <f>'将来負担比率（分子）の構造'!K$45</f>
        <v>1477</v>
      </c>
      <c r="I62" s="135"/>
      <c r="J62" s="135"/>
      <c r="K62" s="135">
        <f>'将来負担比率（分子）の構造'!L$45</f>
        <v>1431</v>
      </c>
      <c r="L62" s="135"/>
      <c r="M62" s="135"/>
      <c r="N62" s="135">
        <f>'将来負担比率（分子）の構造'!M$45</f>
        <v>1404</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3</v>
      </c>
      <c r="L63" s="135"/>
      <c r="M63" s="135"/>
      <c r="N63" s="135">
        <f>'将来負担比率（分子）の構造'!M$44</f>
        <v>78</v>
      </c>
      <c r="O63" s="135"/>
      <c r="P63" s="135"/>
    </row>
    <row r="64" spans="1:16">
      <c r="A64" s="135" t="s">
        <v>27</v>
      </c>
      <c r="B64" s="135">
        <f>'将来負担比率（分子）の構造'!I$43</f>
        <v>855</v>
      </c>
      <c r="C64" s="135"/>
      <c r="D64" s="135"/>
      <c r="E64" s="135">
        <f>'将来負担比率（分子）の構造'!J$43</f>
        <v>789</v>
      </c>
      <c r="F64" s="135"/>
      <c r="G64" s="135"/>
      <c r="H64" s="135">
        <f>'将来負担比率（分子）の構造'!K$43</f>
        <v>876</v>
      </c>
      <c r="I64" s="135"/>
      <c r="J64" s="135"/>
      <c r="K64" s="135">
        <f>'将来負担比率（分子）の構造'!L$43</f>
        <v>920</v>
      </c>
      <c r="L64" s="135"/>
      <c r="M64" s="135"/>
      <c r="N64" s="135">
        <f>'将来負担比率（分子）の構造'!M$43</f>
        <v>931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5579</v>
      </c>
      <c r="C66" s="135"/>
      <c r="D66" s="135"/>
      <c r="E66" s="135">
        <f>'将来負担比率（分子）の構造'!J$41</f>
        <v>5993</v>
      </c>
      <c r="F66" s="135"/>
      <c r="G66" s="135"/>
      <c r="H66" s="135">
        <f>'将来負担比率（分子）の構造'!K$41</f>
        <v>5970</v>
      </c>
      <c r="I66" s="135"/>
      <c r="J66" s="135"/>
      <c r="K66" s="135">
        <f>'将来負担比率（分子）の構造'!L$41</f>
        <v>5857</v>
      </c>
      <c r="L66" s="135"/>
      <c r="M66" s="135"/>
      <c r="N66" s="135">
        <f>'将来負担比率（分子）の構造'!M$41</f>
        <v>5841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4857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665794</v>
      </c>
      <c r="S5" s="583"/>
      <c r="T5" s="583"/>
      <c r="U5" s="583"/>
      <c r="V5" s="583"/>
      <c r="W5" s="583"/>
      <c r="X5" s="583"/>
      <c r="Y5" s="584"/>
      <c r="Z5" s="585">
        <v>9.5</v>
      </c>
      <c r="AA5" s="585"/>
      <c r="AB5" s="585"/>
      <c r="AC5" s="585"/>
      <c r="AD5" s="586">
        <v>665794</v>
      </c>
      <c r="AE5" s="586"/>
      <c r="AF5" s="586"/>
      <c r="AG5" s="586"/>
      <c r="AH5" s="586"/>
      <c r="AI5" s="586"/>
      <c r="AJ5" s="586"/>
      <c r="AK5" s="586"/>
      <c r="AL5" s="587">
        <v>22</v>
      </c>
      <c r="AM5" s="588"/>
      <c r="AN5" s="588"/>
      <c r="AO5" s="589"/>
      <c r="AP5" s="579" t="s">
        <v>209</v>
      </c>
      <c r="AQ5" s="580"/>
      <c r="AR5" s="580"/>
      <c r="AS5" s="580"/>
      <c r="AT5" s="580"/>
      <c r="AU5" s="580"/>
      <c r="AV5" s="580"/>
      <c r="AW5" s="580"/>
      <c r="AX5" s="580"/>
      <c r="AY5" s="580"/>
      <c r="AZ5" s="580"/>
      <c r="BA5" s="580"/>
      <c r="BB5" s="580"/>
      <c r="BC5" s="580"/>
      <c r="BD5" s="580"/>
      <c r="BE5" s="580"/>
      <c r="BF5" s="581"/>
      <c r="BG5" s="593">
        <v>662848</v>
      </c>
      <c r="BH5" s="594"/>
      <c r="BI5" s="594"/>
      <c r="BJ5" s="594"/>
      <c r="BK5" s="594"/>
      <c r="BL5" s="594"/>
      <c r="BM5" s="594"/>
      <c r="BN5" s="595"/>
      <c r="BO5" s="596">
        <v>99.6</v>
      </c>
      <c r="BP5" s="596"/>
      <c r="BQ5" s="596"/>
      <c r="BR5" s="596"/>
      <c r="BS5" s="597">
        <v>59184</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64313</v>
      </c>
      <c r="S6" s="594"/>
      <c r="T6" s="594"/>
      <c r="U6" s="594"/>
      <c r="V6" s="594"/>
      <c r="W6" s="594"/>
      <c r="X6" s="594"/>
      <c r="Y6" s="595"/>
      <c r="Z6" s="596">
        <v>0.9</v>
      </c>
      <c r="AA6" s="596"/>
      <c r="AB6" s="596"/>
      <c r="AC6" s="596"/>
      <c r="AD6" s="597">
        <v>64313</v>
      </c>
      <c r="AE6" s="597"/>
      <c r="AF6" s="597"/>
      <c r="AG6" s="597"/>
      <c r="AH6" s="597"/>
      <c r="AI6" s="597"/>
      <c r="AJ6" s="597"/>
      <c r="AK6" s="597"/>
      <c r="AL6" s="598">
        <v>2.1</v>
      </c>
      <c r="AM6" s="599"/>
      <c r="AN6" s="599"/>
      <c r="AO6" s="600"/>
      <c r="AP6" s="590" t="s">
        <v>214</v>
      </c>
      <c r="AQ6" s="591"/>
      <c r="AR6" s="591"/>
      <c r="AS6" s="591"/>
      <c r="AT6" s="591"/>
      <c r="AU6" s="591"/>
      <c r="AV6" s="591"/>
      <c r="AW6" s="591"/>
      <c r="AX6" s="591"/>
      <c r="AY6" s="591"/>
      <c r="AZ6" s="591"/>
      <c r="BA6" s="591"/>
      <c r="BB6" s="591"/>
      <c r="BC6" s="591"/>
      <c r="BD6" s="591"/>
      <c r="BE6" s="591"/>
      <c r="BF6" s="592"/>
      <c r="BG6" s="593">
        <v>662848</v>
      </c>
      <c r="BH6" s="594"/>
      <c r="BI6" s="594"/>
      <c r="BJ6" s="594"/>
      <c r="BK6" s="594"/>
      <c r="BL6" s="594"/>
      <c r="BM6" s="594"/>
      <c r="BN6" s="595"/>
      <c r="BO6" s="596">
        <v>99.6</v>
      </c>
      <c r="BP6" s="596"/>
      <c r="BQ6" s="596"/>
      <c r="BR6" s="596"/>
      <c r="BS6" s="597">
        <v>59184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72663</v>
      </c>
      <c r="CS6" s="594"/>
      <c r="CT6" s="594"/>
      <c r="CU6" s="594"/>
      <c r="CV6" s="594"/>
      <c r="CW6" s="594"/>
      <c r="CX6" s="594"/>
      <c r="CY6" s="595"/>
      <c r="CZ6" s="596">
        <v>1.1000000000000001</v>
      </c>
      <c r="DA6" s="596"/>
      <c r="DB6" s="596"/>
      <c r="DC6" s="596"/>
      <c r="DD6" s="602" t="s">
        <v>216</v>
      </c>
      <c r="DE6" s="594"/>
      <c r="DF6" s="594"/>
      <c r="DG6" s="594"/>
      <c r="DH6" s="594"/>
      <c r="DI6" s="594"/>
      <c r="DJ6" s="594"/>
      <c r="DK6" s="594"/>
      <c r="DL6" s="594"/>
      <c r="DM6" s="594"/>
      <c r="DN6" s="594"/>
      <c r="DO6" s="594"/>
      <c r="DP6" s="595"/>
      <c r="DQ6" s="602">
        <v>72663</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982</v>
      </c>
      <c r="S7" s="594"/>
      <c r="T7" s="594"/>
      <c r="U7" s="594"/>
      <c r="V7" s="594"/>
      <c r="W7" s="594"/>
      <c r="X7" s="594"/>
      <c r="Y7" s="595"/>
      <c r="Z7" s="596">
        <v>0</v>
      </c>
      <c r="AA7" s="596"/>
      <c r="AB7" s="596"/>
      <c r="AC7" s="596"/>
      <c r="AD7" s="597">
        <v>982</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155664</v>
      </c>
      <c r="BH7" s="594"/>
      <c r="BI7" s="594"/>
      <c r="BJ7" s="594"/>
      <c r="BK7" s="594"/>
      <c r="BL7" s="594"/>
      <c r="BM7" s="594"/>
      <c r="BN7" s="595"/>
      <c r="BO7" s="596">
        <v>23.4</v>
      </c>
      <c r="BP7" s="596"/>
      <c r="BQ7" s="596"/>
      <c r="BR7" s="596"/>
      <c r="BS7" s="597" t="s">
        <v>216</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924802</v>
      </c>
      <c r="CS7" s="594"/>
      <c r="CT7" s="594"/>
      <c r="CU7" s="594"/>
      <c r="CV7" s="594"/>
      <c r="CW7" s="594"/>
      <c r="CX7" s="594"/>
      <c r="CY7" s="595"/>
      <c r="CZ7" s="596">
        <v>13.9</v>
      </c>
      <c r="DA7" s="596"/>
      <c r="DB7" s="596"/>
      <c r="DC7" s="596"/>
      <c r="DD7" s="602">
        <v>55875</v>
      </c>
      <c r="DE7" s="594"/>
      <c r="DF7" s="594"/>
      <c r="DG7" s="594"/>
      <c r="DH7" s="594"/>
      <c r="DI7" s="594"/>
      <c r="DJ7" s="594"/>
      <c r="DK7" s="594"/>
      <c r="DL7" s="594"/>
      <c r="DM7" s="594"/>
      <c r="DN7" s="594"/>
      <c r="DO7" s="594"/>
      <c r="DP7" s="595"/>
      <c r="DQ7" s="602">
        <v>642728</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4374</v>
      </c>
      <c r="S8" s="594"/>
      <c r="T8" s="594"/>
      <c r="U8" s="594"/>
      <c r="V8" s="594"/>
      <c r="W8" s="594"/>
      <c r="X8" s="594"/>
      <c r="Y8" s="595"/>
      <c r="Z8" s="596">
        <v>0.1</v>
      </c>
      <c r="AA8" s="596"/>
      <c r="AB8" s="596"/>
      <c r="AC8" s="596"/>
      <c r="AD8" s="597">
        <v>4374</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5049</v>
      </c>
      <c r="BH8" s="594"/>
      <c r="BI8" s="594"/>
      <c r="BJ8" s="594"/>
      <c r="BK8" s="594"/>
      <c r="BL8" s="594"/>
      <c r="BM8" s="594"/>
      <c r="BN8" s="595"/>
      <c r="BO8" s="596">
        <v>0.8</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796331</v>
      </c>
      <c r="CS8" s="594"/>
      <c r="CT8" s="594"/>
      <c r="CU8" s="594"/>
      <c r="CV8" s="594"/>
      <c r="CW8" s="594"/>
      <c r="CX8" s="594"/>
      <c r="CY8" s="595"/>
      <c r="CZ8" s="596">
        <v>12</v>
      </c>
      <c r="DA8" s="596"/>
      <c r="DB8" s="596"/>
      <c r="DC8" s="596"/>
      <c r="DD8" s="602" t="s">
        <v>216</v>
      </c>
      <c r="DE8" s="594"/>
      <c r="DF8" s="594"/>
      <c r="DG8" s="594"/>
      <c r="DH8" s="594"/>
      <c r="DI8" s="594"/>
      <c r="DJ8" s="594"/>
      <c r="DK8" s="594"/>
      <c r="DL8" s="594"/>
      <c r="DM8" s="594"/>
      <c r="DN8" s="594"/>
      <c r="DO8" s="594"/>
      <c r="DP8" s="595"/>
      <c r="DQ8" s="602">
        <v>538966</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2386</v>
      </c>
      <c r="S9" s="594"/>
      <c r="T9" s="594"/>
      <c r="U9" s="594"/>
      <c r="V9" s="594"/>
      <c r="W9" s="594"/>
      <c r="X9" s="594"/>
      <c r="Y9" s="595"/>
      <c r="Z9" s="596">
        <v>0</v>
      </c>
      <c r="AA9" s="596"/>
      <c r="AB9" s="596"/>
      <c r="AC9" s="596"/>
      <c r="AD9" s="597">
        <v>2386</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120871</v>
      </c>
      <c r="BH9" s="594"/>
      <c r="BI9" s="594"/>
      <c r="BJ9" s="594"/>
      <c r="BK9" s="594"/>
      <c r="BL9" s="594"/>
      <c r="BM9" s="594"/>
      <c r="BN9" s="595"/>
      <c r="BO9" s="596">
        <v>18.2</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566942</v>
      </c>
      <c r="CS9" s="594"/>
      <c r="CT9" s="594"/>
      <c r="CU9" s="594"/>
      <c r="CV9" s="594"/>
      <c r="CW9" s="594"/>
      <c r="CX9" s="594"/>
      <c r="CY9" s="595"/>
      <c r="CZ9" s="596">
        <v>8.5</v>
      </c>
      <c r="DA9" s="596"/>
      <c r="DB9" s="596"/>
      <c r="DC9" s="596"/>
      <c r="DD9" s="602">
        <v>127130</v>
      </c>
      <c r="DE9" s="594"/>
      <c r="DF9" s="594"/>
      <c r="DG9" s="594"/>
      <c r="DH9" s="594"/>
      <c r="DI9" s="594"/>
      <c r="DJ9" s="594"/>
      <c r="DK9" s="594"/>
      <c r="DL9" s="594"/>
      <c r="DM9" s="594"/>
      <c r="DN9" s="594"/>
      <c r="DO9" s="594"/>
      <c r="DP9" s="595"/>
      <c r="DQ9" s="602">
        <v>442355</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42208</v>
      </c>
      <c r="S10" s="594"/>
      <c r="T10" s="594"/>
      <c r="U10" s="594"/>
      <c r="V10" s="594"/>
      <c r="W10" s="594"/>
      <c r="X10" s="594"/>
      <c r="Y10" s="595"/>
      <c r="Z10" s="596">
        <v>0.6</v>
      </c>
      <c r="AA10" s="596"/>
      <c r="AB10" s="596"/>
      <c r="AC10" s="596"/>
      <c r="AD10" s="597">
        <v>42208</v>
      </c>
      <c r="AE10" s="597"/>
      <c r="AF10" s="597"/>
      <c r="AG10" s="597"/>
      <c r="AH10" s="597"/>
      <c r="AI10" s="597"/>
      <c r="AJ10" s="597"/>
      <c r="AK10" s="597"/>
      <c r="AL10" s="598">
        <v>1.4</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17380</v>
      </c>
      <c r="BH10" s="594"/>
      <c r="BI10" s="594"/>
      <c r="BJ10" s="594"/>
      <c r="BK10" s="594"/>
      <c r="BL10" s="594"/>
      <c r="BM10" s="594"/>
      <c r="BN10" s="595"/>
      <c r="BO10" s="596">
        <v>2.6</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t="s">
        <v>222</v>
      </c>
      <c r="CS10" s="594"/>
      <c r="CT10" s="594"/>
      <c r="CU10" s="594"/>
      <c r="CV10" s="594"/>
      <c r="CW10" s="594"/>
      <c r="CX10" s="594"/>
      <c r="CY10" s="595"/>
      <c r="CZ10" s="596" t="s">
        <v>222</v>
      </c>
      <c r="DA10" s="596"/>
      <c r="DB10" s="596"/>
      <c r="DC10" s="596"/>
      <c r="DD10" s="602" t="s">
        <v>222</v>
      </c>
      <c r="DE10" s="594"/>
      <c r="DF10" s="594"/>
      <c r="DG10" s="594"/>
      <c r="DH10" s="594"/>
      <c r="DI10" s="594"/>
      <c r="DJ10" s="594"/>
      <c r="DK10" s="594"/>
      <c r="DL10" s="594"/>
      <c r="DM10" s="594"/>
      <c r="DN10" s="594"/>
      <c r="DO10" s="594"/>
      <c r="DP10" s="595"/>
      <c r="DQ10" s="602" t="s">
        <v>222</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12364</v>
      </c>
      <c r="BH11" s="594"/>
      <c r="BI11" s="594"/>
      <c r="BJ11" s="594"/>
      <c r="BK11" s="594"/>
      <c r="BL11" s="594"/>
      <c r="BM11" s="594"/>
      <c r="BN11" s="595"/>
      <c r="BO11" s="596">
        <v>1.9</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930061</v>
      </c>
      <c r="CS11" s="594"/>
      <c r="CT11" s="594"/>
      <c r="CU11" s="594"/>
      <c r="CV11" s="594"/>
      <c r="CW11" s="594"/>
      <c r="CX11" s="594"/>
      <c r="CY11" s="595"/>
      <c r="CZ11" s="596">
        <v>14</v>
      </c>
      <c r="DA11" s="596"/>
      <c r="DB11" s="596"/>
      <c r="DC11" s="596"/>
      <c r="DD11" s="602">
        <v>513093</v>
      </c>
      <c r="DE11" s="594"/>
      <c r="DF11" s="594"/>
      <c r="DG11" s="594"/>
      <c r="DH11" s="594"/>
      <c r="DI11" s="594"/>
      <c r="DJ11" s="594"/>
      <c r="DK11" s="594"/>
      <c r="DL11" s="594"/>
      <c r="DM11" s="594"/>
      <c r="DN11" s="594"/>
      <c r="DO11" s="594"/>
      <c r="DP11" s="595"/>
      <c r="DQ11" s="602">
        <v>185325</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479337</v>
      </c>
      <c r="BH12" s="594"/>
      <c r="BI12" s="594"/>
      <c r="BJ12" s="594"/>
      <c r="BK12" s="594"/>
      <c r="BL12" s="594"/>
      <c r="BM12" s="594"/>
      <c r="BN12" s="595"/>
      <c r="BO12" s="596">
        <v>72</v>
      </c>
      <c r="BP12" s="596"/>
      <c r="BQ12" s="596"/>
      <c r="BR12" s="596"/>
      <c r="BS12" s="602">
        <v>59184</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256556</v>
      </c>
      <c r="CS12" s="594"/>
      <c r="CT12" s="594"/>
      <c r="CU12" s="594"/>
      <c r="CV12" s="594"/>
      <c r="CW12" s="594"/>
      <c r="CX12" s="594"/>
      <c r="CY12" s="595"/>
      <c r="CZ12" s="596">
        <v>3.9</v>
      </c>
      <c r="DA12" s="596"/>
      <c r="DB12" s="596"/>
      <c r="DC12" s="596"/>
      <c r="DD12" s="602">
        <v>33918</v>
      </c>
      <c r="DE12" s="594"/>
      <c r="DF12" s="594"/>
      <c r="DG12" s="594"/>
      <c r="DH12" s="594"/>
      <c r="DI12" s="594"/>
      <c r="DJ12" s="594"/>
      <c r="DK12" s="594"/>
      <c r="DL12" s="594"/>
      <c r="DM12" s="594"/>
      <c r="DN12" s="594"/>
      <c r="DO12" s="594"/>
      <c r="DP12" s="595"/>
      <c r="DQ12" s="602">
        <v>167904</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8365</v>
      </c>
      <c r="S13" s="594"/>
      <c r="T13" s="594"/>
      <c r="U13" s="594"/>
      <c r="V13" s="594"/>
      <c r="W13" s="594"/>
      <c r="X13" s="594"/>
      <c r="Y13" s="595"/>
      <c r="Z13" s="596">
        <v>0.1</v>
      </c>
      <c r="AA13" s="596"/>
      <c r="AB13" s="596"/>
      <c r="AC13" s="596"/>
      <c r="AD13" s="597">
        <v>8365</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476819</v>
      </c>
      <c r="BH13" s="594"/>
      <c r="BI13" s="594"/>
      <c r="BJ13" s="594"/>
      <c r="BK13" s="594"/>
      <c r="BL13" s="594"/>
      <c r="BM13" s="594"/>
      <c r="BN13" s="595"/>
      <c r="BO13" s="596">
        <v>71.599999999999994</v>
      </c>
      <c r="BP13" s="596"/>
      <c r="BQ13" s="596"/>
      <c r="BR13" s="596"/>
      <c r="BS13" s="602">
        <v>59184</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941603</v>
      </c>
      <c r="CS13" s="594"/>
      <c r="CT13" s="594"/>
      <c r="CU13" s="594"/>
      <c r="CV13" s="594"/>
      <c r="CW13" s="594"/>
      <c r="CX13" s="594"/>
      <c r="CY13" s="595"/>
      <c r="CZ13" s="596">
        <v>14.1</v>
      </c>
      <c r="DA13" s="596"/>
      <c r="DB13" s="596"/>
      <c r="DC13" s="596"/>
      <c r="DD13" s="602">
        <v>811036</v>
      </c>
      <c r="DE13" s="594"/>
      <c r="DF13" s="594"/>
      <c r="DG13" s="594"/>
      <c r="DH13" s="594"/>
      <c r="DI13" s="594"/>
      <c r="DJ13" s="594"/>
      <c r="DK13" s="594"/>
      <c r="DL13" s="594"/>
      <c r="DM13" s="594"/>
      <c r="DN13" s="594"/>
      <c r="DO13" s="594"/>
      <c r="DP13" s="595"/>
      <c r="DQ13" s="602">
        <v>316109</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9883</v>
      </c>
      <c r="BH14" s="594"/>
      <c r="BI14" s="594"/>
      <c r="BJ14" s="594"/>
      <c r="BK14" s="594"/>
      <c r="BL14" s="594"/>
      <c r="BM14" s="594"/>
      <c r="BN14" s="595"/>
      <c r="BO14" s="596">
        <v>1.5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248940</v>
      </c>
      <c r="CS14" s="594"/>
      <c r="CT14" s="594"/>
      <c r="CU14" s="594"/>
      <c r="CV14" s="594"/>
      <c r="CW14" s="594"/>
      <c r="CX14" s="594"/>
      <c r="CY14" s="595"/>
      <c r="CZ14" s="596">
        <v>3.7</v>
      </c>
      <c r="DA14" s="596"/>
      <c r="DB14" s="596"/>
      <c r="DC14" s="596"/>
      <c r="DD14" s="602">
        <v>10513</v>
      </c>
      <c r="DE14" s="594"/>
      <c r="DF14" s="594"/>
      <c r="DG14" s="594"/>
      <c r="DH14" s="594"/>
      <c r="DI14" s="594"/>
      <c r="DJ14" s="594"/>
      <c r="DK14" s="594"/>
      <c r="DL14" s="594"/>
      <c r="DM14" s="594"/>
      <c r="DN14" s="594"/>
      <c r="DO14" s="594"/>
      <c r="DP14" s="595"/>
      <c r="DQ14" s="602">
        <v>238499</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129</v>
      </c>
      <c r="S15" s="594"/>
      <c r="T15" s="594"/>
      <c r="U15" s="594"/>
      <c r="V15" s="594"/>
      <c r="W15" s="594"/>
      <c r="X15" s="594"/>
      <c r="Y15" s="595"/>
      <c r="Z15" s="596">
        <v>0</v>
      </c>
      <c r="AA15" s="596"/>
      <c r="AB15" s="596"/>
      <c r="AC15" s="596"/>
      <c r="AD15" s="597">
        <v>129</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17964</v>
      </c>
      <c r="BH15" s="594"/>
      <c r="BI15" s="594"/>
      <c r="BJ15" s="594"/>
      <c r="BK15" s="594"/>
      <c r="BL15" s="594"/>
      <c r="BM15" s="594"/>
      <c r="BN15" s="595"/>
      <c r="BO15" s="596">
        <v>2.7</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761990</v>
      </c>
      <c r="CS15" s="594"/>
      <c r="CT15" s="594"/>
      <c r="CU15" s="594"/>
      <c r="CV15" s="594"/>
      <c r="CW15" s="594"/>
      <c r="CX15" s="594"/>
      <c r="CY15" s="595"/>
      <c r="CZ15" s="596">
        <v>11.4</v>
      </c>
      <c r="DA15" s="596"/>
      <c r="DB15" s="596"/>
      <c r="DC15" s="596"/>
      <c r="DD15" s="602">
        <v>469767</v>
      </c>
      <c r="DE15" s="594"/>
      <c r="DF15" s="594"/>
      <c r="DG15" s="594"/>
      <c r="DH15" s="594"/>
      <c r="DI15" s="594"/>
      <c r="DJ15" s="594"/>
      <c r="DK15" s="594"/>
      <c r="DL15" s="594"/>
      <c r="DM15" s="594"/>
      <c r="DN15" s="594"/>
      <c r="DO15" s="594"/>
      <c r="DP15" s="595"/>
      <c r="DQ15" s="602">
        <v>387083</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2545938</v>
      </c>
      <c r="S16" s="594"/>
      <c r="T16" s="594"/>
      <c r="U16" s="594"/>
      <c r="V16" s="594"/>
      <c r="W16" s="594"/>
      <c r="X16" s="594"/>
      <c r="Y16" s="595"/>
      <c r="Z16" s="596">
        <v>36.299999999999997</v>
      </c>
      <c r="AA16" s="596"/>
      <c r="AB16" s="596"/>
      <c r="AC16" s="596"/>
      <c r="AD16" s="597">
        <v>2174561</v>
      </c>
      <c r="AE16" s="597"/>
      <c r="AF16" s="597"/>
      <c r="AG16" s="597"/>
      <c r="AH16" s="597"/>
      <c r="AI16" s="597"/>
      <c r="AJ16" s="597"/>
      <c r="AK16" s="597"/>
      <c r="AL16" s="598">
        <v>71.8</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604630</v>
      </c>
      <c r="CS16" s="594"/>
      <c r="CT16" s="594"/>
      <c r="CU16" s="594"/>
      <c r="CV16" s="594"/>
      <c r="CW16" s="594"/>
      <c r="CX16" s="594"/>
      <c r="CY16" s="595"/>
      <c r="CZ16" s="596">
        <v>9.1</v>
      </c>
      <c r="DA16" s="596"/>
      <c r="DB16" s="596"/>
      <c r="DC16" s="596"/>
      <c r="DD16" s="602" t="s">
        <v>222</v>
      </c>
      <c r="DE16" s="594"/>
      <c r="DF16" s="594"/>
      <c r="DG16" s="594"/>
      <c r="DH16" s="594"/>
      <c r="DI16" s="594"/>
      <c r="DJ16" s="594"/>
      <c r="DK16" s="594"/>
      <c r="DL16" s="594"/>
      <c r="DM16" s="594"/>
      <c r="DN16" s="594"/>
      <c r="DO16" s="594"/>
      <c r="DP16" s="595"/>
      <c r="DQ16" s="602">
        <v>42102</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2174561</v>
      </c>
      <c r="S17" s="594"/>
      <c r="T17" s="594"/>
      <c r="U17" s="594"/>
      <c r="V17" s="594"/>
      <c r="W17" s="594"/>
      <c r="X17" s="594"/>
      <c r="Y17" s="595"/>
      <c r="Z17" s="596">
        <v>31</v>
      </c>
      <c r="AA17" s="596"/>
      <c r="AB17" s="596"/>
      <c r="AC17" s="596"/>
      <c r="AD17" s="597">
        <v>2174561</v>
      </c>
      <c r="AE17" s="597"/>
      <c r="AF17" s="597"/>
      <c r="AG17" s="597"/>
      <c r="AH17" s="597"/>
      <c r="AI17" s="597"/>
      <c r="AJ17" s="597"/>
      <c r="AK17" s="597"/>
      <c r="AL17" s="598">
        <v>71.8</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551499</v>
      </c>
      <c r="CS17" s="594"/>
      <c r="CT17" s="594"/>
      <c r="CU17" s="594"/>
      <c r="CV17" s="594"/>
      <c r="CW17" s="594"/>
      <c r="CX17" s="594"/>
      <c r="CY17" s="595"/>
      <c r="CZ17" s="596">
        <v>8.3000000000000007</v>
      </c>
      <c r="DA17" s="596"/>
      <c r="DB17" s="596"/>
      <c r="DC17" s="596"/>
      <c r="DD17" s="602" t="s">
        <v>222</v>
      </c>
      <c r="DE17" s="594"/>
      <c r="DF17" s="594"/>
      <c r="DG17" s="594"/>
      <c r="DH17" s="594"/>
      <c r="DI17" s="594"/>
      <c r="DJ17" s="594"/>
      <c r="DK17" s="594"/>
      <c r="DL17" s="594"/>
      <c r="DM17" s="594"/>
      <c r="DN17" s="594"/>
      <c r="DO17" s="594"/>
      <c r="DP17" s="595"/>
      <c r="DQ17" s="602">
        <v>551499</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371377</v>
      </c>
      <c r="S18" s="594"/>
      <c r="T18" s="594"/>
      <c r="U18" s="594"/>
      <c r="V18" s="594"/>
      <c r="W18" s="594"/>
      <c r="X18" s="594"/>
      <c r="Y18" s="595"/>
      <c r="Z18" s="596">
        <v>5.3</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2946</v>
      </c>
      <c r="BH19" s="594"/>
      <c r="BI19" s="594"/>
      <c r="BJ19" s="594"/>
      <c r="BK19" s="594"/>
      <c r="BL19" s="594"/>
      <c r="BM19" s="594"/>
      <c r="BN19" s="595"/>
      <c r="BO19" s="596">
        <v>0.4</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3334489</v>
      </c>
      <c r="S20" s="594"/>
      <c r="T20" s="594"/>
      <c r="U20" s="594"/>
      <c r="V20" s="594"/>
      <c r="W20" s="594"/>
      <c r="X20" s="594"/>
      <c r="Y20" s="595"/>
      <c r="Z20" s="596">
        <v>47.5</v>
      </c>
      <c r="AA20" s="596"/>
      <c r="AB20" s="596"/>
      <c r="AC20" s="596"/>
      <c r="AD20" s="597">
        <v>2963112</v>
      </c>
      <c r="AE20" s="597"/>
      <c r="AF20" s="597"/>
      <c r="AG20" s="597"/>
      <c r="AH20" s="597"/>
      <c r="AI20" s="597"/>
      <c r="AJ20" s="597"/>
      <c r="AK20" s="597"/>
      <c r="AL20" s="598">
        <v>97.8</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2946</v>
      </c>
      <c r="BH20" s="594"/>
      <c r="BI20" s="594"/>
      <c r="BJ20" s="594"/>
      <c r="BK20" s="594"/>
      <c r="BL20" s="594"/>
      <c r="BM20" s="594"/>
      <c r="BN20" s="595"/>
      <c r="BO20" s="596">
        <v>0.4</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6656017</v>
      </c>
      <c r="CS20" s="594"/>
      <c r="CT20" s="594"/>
      <c r="CU20" s="594"/>
      <c r="CV20" s="594"/>
      <c r="CW20" s="594"/>
      <c r="CX20" s="594"/>
      <c r="CY20" s="595"/>
      <c r="CZ20" s="596">
        <v>100</v>
      </c>
      <c r="DA20" s="596"/>
      <c r="DB20" s="596"/>
      <c r="DC20" s="596"/>
      <c r="DD20" s="602">
        <v>2021332</v>
      </c>
      <c r="DE20" s="594"/>
      <c r="DF20" s="594"/>
      <c r="DG20" s="594"/>
      <c r="DH20" s="594"/>
      <c r="DI20" s="594"/>
      <c r="DJ20" s="594"/>
      <c r="DK20" s="594"/>
      <c r="DL20" s="594"/>
      <c r="DM20" s="594"/>
      <c r="DN20" s="594"/>
      <c r="DO20" s="594"/>
      <c r="DP20" s="595"/>
      <c r="DQ20" s="602">
        <v>3585233</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t="s">
        <v>222</v>
      </c>
      <c r="S21" s="594"/>
      <c r="T21" s="594"/>
      <c r="U21" s="594"/>
      <c r="V21" s="594"/>
      <c r="W21" s="594"/>
      <c r="X21" s="594"/>
      <c r="Y21" s="595"/>
      <c r="Z21" s="596" t="s">
        <v>222</v>
      </c>
      <c r="AA21" s="596"/>
      <c r="AB21" s="596"/>
      <c r="AC21" s="596"/>
      <c r="AD21" s="597" t="s">
        <v>222</v>
      </c>
      <c r="AE21" s="597"/>
      <c r="AF21" s="597"/>
      <c r="AG21" s="597"/>
      <c r="AH21" s="597"/>
      <c r="AI21" s="597"/>
      <c r="AJ21" s="597"/>
      <c r="AK21" s="597"/>
      <c r="AL21" s="598" t="s">
        <v>222</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2946</v>
      </c>
      <c r="BH21" s="594"/>
      <c r="BI21" s="594"/>
      <c r="BJ21" s="594"/>
      <c r="BK21" s="594"/>
      <c r="BL21" s="594"/>
      <c r="BM21" s="594"/>
      <c r="BN21" s="595"/>
      <c r="BO21" s="596">
        <v>0.4</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2758</v>
      </c>
      <c r="S22" s="594"/>
      <c r="T22" s="594"/>
      <c r="U22" s="594"/>
      <c r="V22" s="594"/>
      <c r="W22" s="594"/>
      <c r="X22" s="594"/>
      <c r="Y22" s="595"/>
      <c r="Z22" s="596">
        <v>0</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88486</v>
      </c>
      <c r="S23" s="594"/>
      <c r="T23" s="594"/>
      <c r="U23" s="594"/>
      <c r="V23" s="594"/>
      <c r="W23" s="594"/>
      <c r="X23" s="594"/>
      <c r="Y23" s="595"/>
      <c r="Z23" s="596">
        <v>1.3</v>
      </c>
      <c r="AA23" s="596"/>
      <c r="AB23" s="596"/>
      <c r="AC23" s="596"/>
      <c r="AD23" s="597" t="s">
        <v>222</v>
      </c>
      <c r="AE23" s="597"/>
      <c r="AF23" s="597"/>
      <c r="AG23" s="597"/>
      <c r="AH23" s="597"/>
      <c r="AI23" s="597"/>
      <c r="AJ23" s="597"/>
      <c r="AK23" s="597"/>
      <c r="AL23" s="598" t="s">
        <v>222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23847</v>
      </c>
      <c r="S24" s="594"/>
      <c r="T24" s="594"/>
      <c r="U24" s="594"/>
      <c r="V24" s="594"/>
      <c r="W24" s="594"/>
      <c r="X24" s="594"/>
      <c r="Y24" s="595"/>
      <c r="Z24" s="596">
        <v>0.3</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1684183</v>
      </c>
      <c r="CS24" s="583"/>
      <c r="CT24" s="583"/>
      <c r="CU24" s="583"/>
      <c r="CV24" s="583"/>
      <c r="CW24" s="583"/>
      <c r="CX24" s="583"/>
      <c r="CY24" s="584"/>
      <c r="CZ24" s="624">
        <v>25.3</v>
      </c>
      <c r="DA24" s="625"/>
      <c r="DB24" s="625"/>
      <c r="DC24" s="626"/>
      <c r="DD24" s="623">
        <v>1405569</v>
      </c>
      <c r="DE24" s="583"/>
      <c r="DF24" s="583"/>
      <c r="DG24" s="583"/>
      <c r="DH24" s="583"/>
      <c r="DI24" s="583"/>
      <c r="DJ24" s="583"/>
      <c r="DK24" s="584"/>
      <c r="DL24" s="623">
        <v>1400799</v>
      </c>
      <c r="DM24" s="583"/>
      <c r="DN24" s="583"/>
      <c r="DO24" s="583"/>
      <c r="DP24" s="583"/>
      <c r="DQ24" s="583"/>
      <c r="DR24" s="583"/>
      <c r="DS24" s="583"/>
      <c r="DT24" s="583"/>
      <c r="DU24" s="583"/>
      <c r="DV24" s="584"/>
      <c r="DW24" s="587">
        <v>43.8</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1068751</v>
      </c>
      <c r="S25" s="594"/>
      <c r="T25" s="594"/>
      <c r="U25" s="594"/>
      <c r="V25" s="594"/>
      <c r="W25" s="594"/>
      <c r="X25" s="594"/>
      <c r="Y25" s="595"/>
      <c r="Z25" s="596">
        <v>15.2</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847837</v>
      </c>
      <c r="CS25" s="619"/>
      <c r="CT25" s="619"/>
      <c r="CU25" s="619"/>
      <c r="CV25" s="619"/>
      <c r="CW25" s="619"/>
      <c r="CX25" s="619"/>
      <c r="CY25" s="620"/>
      <c r="CZ25" s="627">
        <v>12.7</v>
      </c>
      <c r="DA25" s="628"/>
      <c r="DB25" s="628"/>
      <c r="DC25" s="629"/>
      <c r="DD25" s="602">
        <v>769109</v>
      </c>
      <c r="DE25" s="619"/>
      <c r="DF25" s="619"/>
      <c r="DG25" s="619"/>
      <c r="DH25" s="619"/>
      <c r="DI25" s="619"/>
      <c r="DJ25" s="619"/>
      <c r="DK25" s="620"/>
      <c r="DL25" s="602">
        <v>765359</v>
      </c>
      <c r="DM25" s="619"/>
      <c r="DN25" s="619"/>
      <c r="DO25" s="619"/>
      <c r="DP25" s="619"/>
      <c r="DQ25" s="619"/>
      <c r="DR25" s="619"/>
      <c r="DS25" s="619"/>
      <c r="DT25" s="619"/>
      <c r="DU25" s="619"/>
      <c r="DV25" s="620"/>
      <c r="DW25" s="598">
        <v>23.9</v>
      </c>
      <c r="DX25" s="621"/>
      <c r="DY25" s="621"/>
      <c r="DZ25" s="621"/>
      <c r="EA25" s="621"/>
      <c r="EB25" s="621"/>
      <c r="EC25" s="622"/>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516770</v>
      </c>
      <c r="CS26" s="594"/>
      <c r="CT26" s="594"/>
      <c r="CU26" s="594"/>
      <c r="CV26" s="594"/>
      <c r="CW26" s="594"/>
      <c r="CX26" s="594"/>
      <c r="CY26" s="595"/>
      <c r="CZ26" s="627">
        <v>7.8</v>
      </c>
      <c r="DA26" s="628"/>
      <c r="DB26" s="628"/>
      <c r="DC26" s="629"/>
      <c r="DD26" s="602">
        <v>516770</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1"/>
      <c r="DY26" s="621"/>
      <c r="DZ26" s="621"/>
      <c r="EA26" s="621"/>
      <c r="EB26" s="621"/>
      <c r="EC26" s="622"/>
    </row>
    <row r="27" spans="2:133" ht="11.25" customHeight="1">
      <c r="B27" s="590" t="s">
        <v>281</v>
      </c>
      <c r="C27" s="591"/>
      <c r="D27" s="591"/>
      <c r="E27" s="591"/>
      <c r="F27" s="591"/>
      <c r="G27" s="591"/>
      <c r="H27" s="591"/>
      <c r="I27" s="591"/>
      <c r="J27" s="591"/>
      <c r="K27" s="591"/>
      <c r="L27" s="591"/>
      <c r="M27" s="591"/>
      <c r="N27" s="591"/>
      <c r="O27" s="591"/>
      <c r="P27" s="591"/>
      <c r="Q27" s="592"/>
      <c r="R27" s="593">
        <v>359859</v>
      </c>
      <c r="S27" s="594"/>
      <c r="T27" s="594"/>
      <c r="U27" s="594"/>
      <c r="V27" s="594"/>
      <c r="W27" s="594"/>
      <c r="X27" s="594"/>
      <c r="Y27" s="595"/>
      <c r="Z27" s="596">
        <v>5.0999999999999996</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665794</v>
      </c>
      <c r="BH27" s="594"/>
      <c r="BI27" s="594"/>
      <c r="BJ27" s="594"/>
      <c r="BK27" s="594"/>
      <c r="BL27" s="594"/>
      <c r="BM27" s="594"/>
      <c r="BN27" s="595"/>
      <c r="BO27" s="596">
        <v>100</v>
      </c>
      <c r="BP27" s="596"/>
      <c r="BQ27" s="596"/>
      <c r="BR27" s="596"/>
      <c r="BS27" s="602">
        <v>59184</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284847</v>
      </c>
      <c r="CS27" s="619"/>
      <c r="CT27" s="619"/>
      <c r="CU27" s="619"/>
      <c r="CV27" s="619"/>
      <c r="CW27" s="619"/>
      <c r="CX27" s="619"/>
      <c r="CY27" s="620"/>
      <c r="CZ27" s="627">
        <v>4.3</v>
      </c>
      <c r="DA27" s="628"/>
      <c r="DB27" s="628"/>
      <c r="DC27" s="629"/>
      <c r="DD27" s="602">
        <v>84961</v>
      </c>
      <c r="DE27" s="619"/>
      <c r="DF27" s="619"/>
      <c r="DG27" s="619"/>
      <c r="DH27" s="619"/>
      <c r="DI27" s="619"/>
      <c r="DJ27" s="619"/>
      <c r="DK27" s="620"/>
      <c r="DL27" s="602">
        <v>83941</v>
      </c>
      <c r="DM27" s="619"/>
      <c r="DN27" s="619"/>
      <c r="DO27" s="619"/>
      <c r="DP27" s="619"/>
      <c r="DQ27" s="619"/>
      <c r="DR27" s="619"/>
      <c r="DS27" s="619"/>
      <c r="DT27" s="619"/>
      <c r="DU27" s="619"/>
      <c r="DV27" s="620"/>
      <c r="DW27" s="598">
        <v>2.6</v>
      </c>
      <c r="DX27" s="621"/>
      <c r="DY27" s="621"/>
      <c r="DZ27" s="621"/>
      <c r="EA27" s="621"/>
      <c r="EB27" s="621"/>
      <c r="EC27" s="622"/>
    </row>
    <row r="28" spans="2:133" ht="11.25" customHeight="1">
      <c r="B28" s="590" t="s">
        <v>284</v>
      </c>
      <c r="C28" s="591"/>
      <c r="D28" s="591"/>
      <c r="E28" s="591"/>
      <c r="F28" s="591"/>
      <c r="G28" s="591"/>
      <c r="H28" s="591"/>
      <c r="I28" s="591"/>
      <c r="J28" s="591"/>
      <c r="K28" s="591"/>
      <c r="L28" s="591"/>
      <c r="M28" s="591"/>
      <c r="N28" s="591"/>
      <c r="O28" s="591"/>
      <c r="P28" s="591"/>
      <c r="Q28" s="592"/>
      <c r="R28" s="593">
        <v>352319</v>
      </c>
      <c r="S28" s="594"/>
      <c r="T28" s="594"/>
      <c r="U28" s="594"/>
      <c r="V28" s="594"/>
      <c r="W28" s="594"/>
      <c r="X28" s="594"/>
      <c r="Y28" s="595"/>
      <c r="Z28" s="596">
        <v>5</v>
      </c>
      <c r="AA28" s="596"/>
      <c r="AB28" s="596"/>
      <c r="AC28" s="596"/>
      <c r="AD28" s="597">
        <v>15874</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551499</v>
      </c>
      <c r="CS28" s="594"/>
      <c r="CT28" s="594"/>
      <c r="CU28" s="594"/>
      <c r="CV28" s="594"/>
      <c r="CW28" s="594"/>
      <c r="CX28" s="594"/>
      <c r="CY28" s="595"/>
      <c r="CZ28" s="627">
        <v>8.3000000000000007</v>
      </c>
      <c r="DA28" s="628"/>
      <c r="DB28" s="628"/>
      <c r="DC28" s="629"/>
      <c r="DD28" s="602">
        <v>551499</v>
      </c>
      <c r="DE28" s="594"/>
      <c r="DF28" s="594"/>
      <c r="DG28" s="594"/>
      <c r="DH28" s="594"/>
      <c r="DI28" s="594"/>
      <c r="DJ28" s="594"/>
      <c r="DK28" s="595"/>
      <c r="DL28" s="602">
        <v>551499</v>
      </c>
      <c r="DM28" s="594"/>
      <c r="DN28" s="594"/>
      <c r="DO28" s="594"/>
      <c r="DP28" s="594"/>
      <c r="DQ28" s="594"/>
      <c r="DR28" s="594"/>
      <c r="DS28" s="594"/>
      <c r="DT28" s="594"/>
      <c r="DU28" s="594"/>
      <c r="DV28" s="595"/>
      <c r="DW28" s="598">
        <v>17.3</v>
      </c>
      <c r="DX28" s="621"/>
      <c r="DY28" s="621"/>
      <c r="DZ28" s="621"/>
      <c r="EA28" s="621"/>
      <c r="EB28" s="621"/>
      <c r="EC28" s="622"/>
    </row>
    <row r="29" spans="2:133" ht="11.25" customHeight="1">
      <c r="B29" s="590" t="s">
        <v>286</v>
      </c>
      <c r="C29" s="591"/>
      <c r="D29" s="591"/>
      <c r="E29" s="591"/>
      <c r="F29" s="591"/>
      <c r="G29" s="591"/>
      <c r="H29" s="591"/>
      <c r="I29" s="591"/>
      <c r="J29" s="591"/>
      <c r="K29" s="591"/>
      <c r="L29" s="591"/>
      <c r="M29" s="591"/>
      <c r="N29" s="591"/>
      <c r="O29" s="591"/>
      <c r="P29" s="591"/>
      <c r="Q29" s="592"/>
      <c r="R29" s="593">
        <v>6411</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551499</v>
      </c>
      <c r="CS29" s="619"/>
      <c r="CT29" s="619"/>
      <c r="CU29" s="619"/>
      <c r="CV29" s="619"/>
      <c r="CW29" s="619"/>
      <c r="CX29" s="619"/>
      <c r="CY29" s="620"/>
      <c r="CZ29" s="627">
        <v>8.3000000000000007</v>
      </c>
      <c r="DA29" s="628"/>
      <c r="DB29" s="628"/>
      <c r="DC29" s="629"/>
      <c r="DD29" s="602">
        <v>551499</v>
      </c>
      <c r="DE29" s="619"/>
      <c r="DF29" s="619"/>
      <c r="DG29" s="619"/>
      <c r="DH29" s="619"/>
      <c r="DI29" s="619"/>
      <c r="DJ29" s="619"/>
      <c r="DK29" s="620"/>
      <c r="DL29" s="602">
        <v>551499</v>
      </c>
      <c r="DM29" s="619"/>
      <c r="DN29" s="619"/>
      <c r="DO29" s="619"/>
      <c r="DP29" s="619"/>
      <c r="DQ29" s="619"/>
      <c r="DR29" s="619"/>
      <c r="DS29" s="619"/>
      <c r="DT29" s="619"/>
      <c r="DU29" s="619"/>
      <c r="DV29" s="620"/>
      <c r="DW29" s="598">
        <v>17.3</v>
      </c>
      <c r="DX29" s="621"/>
      <c r="DY29" s="621"/>
      <c r="DZ29" s="621"/>
      <c r="EA29" s="621"/>
      <c r="EB29" s="621"/>
      <c r="EC29" s="622"/>
    </row>
    <row r="30" spans="2:133" ht="11.25" customHeight="1">
      <c r="B30" s="590" t="s">
        <v>291</v>
      </c>
      <c r="C30" s="591"/>
      <c r="D30" s="591"/>
      <c r="E30" s="591"/>
      <c r="F30" s="591"/>
      <c r="G30" s="591"/>
      <c r="H30" s="591"/>
      <c r="I30" s="591"/>
      <c r="J30" s="591"/>
      <c r="K30" s="591"/>
      <c r="L30" s="591"/>
      <c r="M30" s="591"/>
      <c r="N30" s="591"/>
      <c r="O30" s="591"/>
      <c r="P30" s="591"/>
      <c r="Q30" s="592"/>
      <c r="R30" s="593">
        <v>266616</v>
      </c>
      <c r="S30" s="594"/>
      <c r="T30" s="594"/>
      <c r="U30" s="594"/>
      <c r="V30" s="594"/>
      <c r="W30" s="594"/>
      <c r="X30" s="594"/>
      <c r="Y30" s="595"/>
      <c r="Z30" s="596">
        <v>3.8</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99.3</v>
      </c>
      <c r="BH30" s="652"/>
      <c r="BI30" s="652"/>
      <c r="BJ30" s="652"/>
      <c r="BK30" s="652"/>
      <c r="BL30" s="652"/>
      <c r="BM30" s="588">
        <v>94.4</v>
      </c>
      <c r="BN30" s="652"/>
      <c r="BO30" s="652"/>
      <c r="BP30" s="652"/>
      <c r="BQ30" s="653"/>
      <c r="BR30" s="651">
        <v>99.3</v>
      </c>
      <c r="BS30" s="652"/>
      <c r="BT30" s="652"/>
      <c r="BU30" s="652"/>
      <c r="BV30" s="652"/>
      <c r="BW30" s="652"/>
      <c r="BX30" s="588">
        <v>94.5</v>
      </c>
      <c r="BY30" s="652"/>
      <c r="BZ30" s="652"/>
      <c r="CA30" s="652"/>
      <c r="CB30" s="653"/>
      <c r="CD30" s="656"/>
      <c r="CE30" s="657"/>
      <c r="CF30" s="607" t="s">
        <v>294</v>
      </c>
      <c r="CG30" s="608"/>
      <c r="CH30" s="608"/>
      <c r="CI30" s="608"/>
      <c r="CJ30" s="608"/>
      <c r="CK30" s="608"/>
      <c r="CL30" s="608"/>
      <c r="CM30" s="608"/>
      <c r="CN30" s="608"/>
      <c r="CO30" s="608"/>
      <c r="CP30" s="608"/>
      <c r="CQ30" s="609"/>
      <c r="CR30" s="593">
        <v>493505</v>
      </c>
      <c r="CS30" s="594"/>
      <c r="CT30" s="594"/>
      <c r="CU30" s="594"/>
      <c r="CV30" s="594"/>
      <c r="CW30" s="594"/>
      <c r="CX30" s="594"/>
      <c r="CY30" s="595"/>
      <c r="CZ30" s="627">
        <v>7.4</v>
      </c>
      <c r="DA30" s="628"/>
      <c r="DB30" s="628"/>
      <c r="DC30" s="629"/>
      <c r="DD30" s="602">
        <v>493505</v>
      </c>
      <c r="DE30" s="594"/>
      <c r="DF30" s="594"/>
      <c r="DG30" s="594"/>
      <c r="DH30" s="594"/>
      <c r="DI30" s="594"/>
      <c r="DJ30" s="594"/>
      <c r="DK30" s="595"/>
      <c r="DL30" s="602">
        <v>493505</v>
      </c>
      <c r="DM30" s="594"/>
      <c r="DN30" s="594"/>
      <c r="DO30" s="594"/>
      <c r="DP30" s="594"/>
      <c r="DQ30" s="594"/>
      <c r="DR30" s="594"/>
      <c r="DS30" s="594"/>
      <c r="DT30" s="594"/>
      <c r="DU30" s="594"/>
      <c r="DV30" s="595"/>
      <c r="DW30" s="598">
        <v>15.4</v>
      </c>
      <c r="DX30" s="621"/>
      <c r="DY30" s="621"/>
      <c r="DZ30" s="621"/>
      <c r="EA30" s="621"/>
      <c r="EB30" s="621"/>
      <c r="EC30" s="622"/>
    </row>
    <row r="31" spans="2:133" ht="11.25" customHeight="1">
      <c r="B31" s="590" t="s">
        <v>295</v>
      </c>
      <c r="C31" s="591"/>
      <c r="D31" s="591"/>
      <c r="E31" s="591"/>
      <c r="F31" s="591"/>
      <c r="G31" s="591"/>
      <c r="H31" s="591"/>
      <c r="I31" s="591"/>
      <c r="J31" s="591"/>
      <c r="K31" s="591"/>
      <c r="L31" s="591"/>
      <c r="M31" s="591"/>
      <c r="N31" s="591"/>
      <c r="O31" s="591"/>
      <c r="P31" s="591"/>
      <c r="Q31" s="592"/>
      <c r="R31" s="593">
        <v>552203</v>
      </c>
      <c r="S31" s="594"/>
      <c r="T31" s="594"/>
      <c r="U31" s="594"/>
      <c r="V31" s="594"/>
      <c r="W31" s="594"/>
      <c r="X31" s="594"/>
      <c r="Y31" s="595"/>
      <c r="Z31" s="596">
        <v>7.9</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99.5</v>
      </c>
      <c r="BH31" s="619"/>
      <c r="BI31" s="619"/>
      <c r="BJ31" s="619"/>
      <c r="BK31" s="619"/>
      <c r="BL31" s="619"/>
      <c r="BM31" s="599">
        <v>97.7</v>
      </c>
      <c r="BN31" s="649"/>
      <c r="BO31" s="649"/>
      <c r="BP31" s="649"/>
      <c r="BQ31" s="650"/>
      <c r="BR31" s="648">
        <v>99.6</v>
      </c>
      <c r="BS31" s="619"/>
      <c r="BT31" s="619"/>
      <c r="BU31" s="619"/>
      <c r="BV31" s="619"/>
      <c r="BW31" s="619"/>
      <c r="BX31" s="599">
        <v>97.6</v>
      </c>
      <c r="BY31" s="649"/>
      <c r="BZ31" s="649"/>
      <c r="CA31" s="649"/>
      <c r="CB31" s="650"/>
      <c r="CD31" s="656"/>
      <c r="CE31" s="657"/>
      <c r="CF31" s="607" t="s">
        <v>298</v>
      </c>
      <c r="CG31" s="608"/>
      <c r="CH31" s="608"/>
      <c r="CI31" s="608"/>
      <c r="CJ31" s="608"/>
      <c r="CK31" s="608"/>
      <c r="CL31" s="608"/>
      <c r="CM31" s="608"/>
      <c r="CN31" s="608"/>
      <c r="CO31" s="608"/>
      <c r="CP31" s="608"/>
      <c r="CQ31" s="609"/>
      <c r="CR31" s="593">
        <v>57994</v>
      </c>
      <c r="CS31" s="619"/>
      <c r="CT31" s="619"/>
      <c r="CU31" s="619"/>
      <c r="CV31" s="619"/>
      <c r="CW31" s="619"/>
      <c r="CX31" s="619"/>
      <c r="CY31" s="620"/>
      <c r="CZ31" s="627">
        <v>0.9</v>
      </c>
      <c r="DA31" s="628"/>
      <c r="DB31" s="628"/>
      <c r="DC31" s="629"/>
      <c r="DD31" s="602">
        <v>57994</v>
      </c>
      <c r="DE31" s="619"/>
      <c r="DF31" s="619"/>
      <c r="DG31" s="619"/>
      <c r="DH31" s="619"/>
      <c r="DI31" s="619"/>
      <c r="DJ31" s="619"/>
      <c r="DK31" s="620"/>
      <c r="DL31" s="602">
        <v>57994</v>
      </c>
      <c r="DM31" s="619"/>
      <c r="DN31" s="619"/>
      <c r="DO31" s="619"/>
      <c r="DP31" s="619"/>
      <c r="DQ31" s="619"/>
      <c r="DR31" s="619"/>
      <c r="DS31" s="619"/>
      <c r="DT31" s="619"/>
      <c r="DU31" s="619"/>
      <c r="DV31" s="620"/>
      <c r="DW31" s="598">
        <v>1.8</v>
      </c>
      <c r="DX31" s="621"/>
      <c r="DY31" s="621"/>
      <c r="DZ31" s="621"/>
      <c r="EA31" s="621"/>
      <c r="EB31" s="621"/>
      <c r="EC31" s="622"/>
    </row>
    <row r="32" spans="2:133" ht="11.25" customHeight="1">
      <c r="B32" s="590" t="s">
        <v>299</v>
      </c>
      <c r="C32" s="591"/>
      <c r="D32" s="591"/>
      <c r="E32" s="591"/>
      <c r="F32" s="591"/>
      <c r="G32" s="591"/>
      <c r="H32" s="591"/>
      <c r="I32" s="591"/>
      <c r="J32" s="591"/>
      <c r="K32" s="591"/>
      <c r="L32" s="591"/>
      <c r="M32" s="591"/>
      <c r="N32" s="591"/>
      <c r="O32" s="591"/>
      <c r="P32" s="591"/>
      <c r="Q32" s="592"/>
      <c r="R32" s="593">
        <v>488710</v>
      </c>
      <c r="S32" s="594"/>
      <c r="T32" s="594"/>
      <c r="U32" s="594"/>
      <c r="V32" s="594"/>
      <c r="W32" s="594"/>
      <c r="X32" s="594"/>
      <c r="Y32" s="595"/>
      <c r="Z32" s="596">
        <v>7</v>
      </c>
      <c r="AA32" s="596"/>
      <c r="AB32" s="596"/>
      <c r="AC32" s="596"/>
      <c r="AD32" s="597">
        <v>49539</v>
      </c>
      <c r="AE32" s="597"/>
      <c r="AF32" s="597"/>
      <c r="AG32" s="597"/>
      <c r="AH32" s="597"/>
      <c r="AI32" s="597"/>
      <c r="AJ32" s="597"/>
      <c r="AK32" s="597"/>
      <c r="AL32" s="598">
        <v>1.6</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99.1</v>
      </c>
      <c r="BH32" s="661"/>
      <c r="BI32" s="661"/>
      <c r="BJ32" s="661"/>
      <c r="BK32" s="661"/>
      <c r="BL32" s="661"/>
      <c r="BM32" s="662">
        <v>93</v>
      </c>
      <c r="BN32" s="661"/>
      <c r="BO32" s="661"/>
      <c r="BP32" s="661"/>
      <c r="BQ32" s="663"/>
      <c r="BR32" s="660">
        <v>99.2</v>
      </c>
      <c r="BS32" s="661"/>
      <c r="BT32" s="661"/>
      <c r="BU32" s="661"/>
      <c r="BV32" s="661"/>
      <c r="BW32" s="661"/>
      <c r="BX32" s="662">
        <v>93.1</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1"/>
      <c r="DY32" s="621"/>
      <c r="DZ32" s="621"/>
      <c r="EA32" s="621"/>
      <c r="EB32" s="621"/>
      <c r="EC32" s="622"/>
    </row>
    <row r="33" spans="2:133" ht="11.25" customHeight="1">
      <c r="B33" s="590" t="s">
        <v>302</v>
      </c>
      <c r="C33" s="591"/>
      <c r="D33" s="591"/>
      <c r="E33" s="591"/>
      <c r="F33" s="591"/>
      <c r="G33" s="591"/>
      <c r="H33" s="591"/>
      <c r="I33" s="591"/>
      <c r="J33" s="591"/>
      <c r="K33" s="591"/>
      <c r="L33" s="591"/>
      <c r="M33" s="591"/>
      <c r="N33" s="591"/>
      <c r="O33" s="591"/>
      <c r="P33" s="591"/>
      <c r="Q33" s="592"/>
      <c r="R33" s="593">
        <v>477300</v>
      </c>
      <c r="S33" s="594"/>
      <c r="T33" s="594"/>
      <c r="U33" s="594"/>
      <c r="V33" s="594"/>
      <c r="W33" s="594"/>
      <c r="X33" s="594"/>
      <c r="Y33" s="595"/>
      <c r="Z33" s="596">
        <v>6.8</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2345872</v>
      </c>
      <c r="CS33" s="619"/>
      <c r="CT33" s="619"/>
      <c r="CU33" s="619"/>
      <c r="CV33" s="619"/>
      <c r="CW33" s="619"/>
      <c r="CX33" s="619"/>
      <c r="CY33" s="620"/>
      <c r="CZ33" s="627">
        <v>35.200000000000003</v>
      </c>
      <c r="DA33" s="628"/>
      <c r="DB33" s="628"/>
      <c r="DC33" s="629"/>
      <c r="DD33" s="602">
        <v>1559949</v>
      </c>
      <c r="DE33" s="619"/>
      <c r="DF33" s="619"/>
      <c r="DG33" s="619"/>
      <c r="DH33" s="619"/>
      <c r="DI33" s="619"/>
      <c r="DJ33" s="619"/>
      <c r="DK33" s="620"/>
      <c r="DL33" s="602">
        <v>1374179</v>
      </c>
      <c r="DM33" s="619"/>
      <c r="DN33" s="619"/>
      <c r="DO33" s="619"/>
      <c r="DP33" s="619"/>
      <c r="DQ33" s="619"/>
      <c r="DR33" s="619"/>
      <c r="DS33" s="619"/>
      <c r="DT33" s="619"/>
      <c r="DU33" s="619"/>
      <c r="DV33" s="620"/>
      <c r="DW33" s="598">
        <v>43</v>
      </c>
      <c r="DX33" s="621"/>
      <c r="DY33" s="621"/>
      <c r="DZ33" s="621"/>
      <c r="EA33" s="621"/>
      <c r="EB33" s="621"/>
      <c r="EC33" s="622"/>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992254</v>
      </c>
      <c r="CS34" s="594"/>
      <c r="CT34" s="594"/>
      <c r="CU34" s="594"/>
      <c r="CV34" s="594"/>
      <c r="CW34" s="594"/>
      <c r="CX34" s="594"/>
      <c r="CY34" s="595"/>
      <c r="CZ34" s="627">
        <v>14.9</v>
      </c>
      <c r="DA34" s="628"/>
      <c r="DB34" s="628"/>
      <c r="DC34" s="629"/>
      <c r="DD34" s="602">
        <v>697491</v>
      </c>
      <c r="DE34" s="594"/>
      <c r="DF34" s="594"/>
      <c r="DG34" s="594"/>
      <c r="DH34" s="594"/>
      <c r="DI34" s="594"/>
      <c r="DJ34" s="594"/>
      <c r="DK34" s="595"/>
      <c r="DL34" s="602">
        <v>661306</v>
      </c>
      <c r="DM34" s="594"/>
      <c r="DN34" s="594"/>
      <c r="DO34" s="594"/>
      <c r="DP34" s="594"/>
      <c r="DQ34" s="594"/>
      <c r="DR34" s="594"/>
      <c r="DS34" s="594"/>
      <c r="DT34" s="594"/>
      <c r="DU34" s="594"/>
      <c r="DV34" s="595"/>
      <c r="DW34" s="598">
        <v>20.7</v>
      </c>
      <c r="DX34" s="621"/>
      <c r="DY34" s="621"/>
      <c r="DZ34" s="621"/>
      <c r="EA34" s="621"/>
      <c r="EB34" s="621"/>
      <c r="EC34" s="622"/>
    </row>
    <row r="35" spans="2:133" ht="11.25" customHeight="1">
      <c r="B35" s="590" t="s">
        <v>308</v>
      </c>
      <c r="C35" s="591"/>
      <c r="D35" s="591"/>
      <c r="E35" s="591"/>
      <c r="F35" s="591"/>
      <c r="G35" s="591"/>
      <c r="H35" s="591"/>
      <c r="I35" s="591"/>
      <c r="J35" s="591"/>
      <c r="K35" s="591"/>
      <c r="L35" s="591"/>
      <c r="M35" s="591"/>
      <c r="N35" s="591"/>
      <c r="O35" s="591"/>
      <c r="P35" s="591"/>
      <c r="Q35" s="592"/>
      <c r="R35" s="593">
        <v>167800</v>
      </c>
      <c r="S35" s="594"/>
      <c r="T35" s="594"/>
      <c r="U35" s="594"/>
      <c r="V35" s="594"/>
      <c r="W35" s="594"/>
      <c r="X35" s="594"/>
      <c r="Y35" s="595"/>
      <c r="Z35" s="596">
        <v>2.4</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431188</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700</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90665</v>
      </c>
      <c r="CS35" s="619"/>
      <c r="CT35" s="619"/>
      <c r="CU35" s="619"/>
      <c r="CV35" s="619"/>
      <c r="CW35" s="619"/>
      <c r="CX35" s="619"/>
      <c r="CY35" s="620"/>
      <c r="CZ35" s="627">
        <v>1.4</v>
      </c>
      <c r="DA35" s="628"/>
      <c r="DB35" s="628"/>
      <c r="DC35" s="629"/>
      <c r="DD35" s="602">
        <v>81756</v>
      </c>
      <c r="DE35" s="619"/>
      <c r="DF35" s="619"/>
      <c r="DG35" s="619"/>
      <c r="DH35" s="619"/>
      <c r="DI35" s="619"/>
      <c r="DJ35" s="619"/>
      <c r="DK35" s="620"/>
      <c r="DL35" s="602">
        <v>81756</v>
      </c>
      <c r="DM35" s="619"/>
      <c r="DN35" s="619"/>
      <c r="DO35" s="619"/>
      <c r="DP35" s="619"/>
      <c r="DQ35" s="619"/>
      <c r="DR35" s="619"/>
      <c r="DS35" s="619"/>
      <c r="DT35" s="619"/>
      <c r="DU35" s="619"/>
      <c r="DV35" s="620"/>
      <c r="DW35" s="598">
        <v>2.6</v>
      </c>
      <c r="DX35" s="621"/>
      <c r="DY35" s="621"/>
      <c r="DZ35" s="621"/>
      <c r="EA35" s="621"/>
      <c r="EB35" s="621"/>
      <c r="EC35" s="622"/>
    </row>
    <row r="36" spans="2:133" ht="11.25" customHeight="1">
      <c r="B36" s="636" t="s">
        <v>312</v>
      </c>
      <c r="C36" s="637"/>
      <c r="D36" s="637"/>
      <c r="E36" s="637"/>
      <c r="F36" s="637"/>
      <c r="G36" s="637"/>
      <c r="H36" s="637"/>
      <c r="I36" s="637"/>
      <c r="J36" s="637"/>
      <c r="K36" s="637"/>
      <c r="L36" s="637"/>
      <c r="M36" s="637"/>
      <c r="N36" s="637"/>
      <c r="O36" s="637"/>
      <c r="P36" s="637"/>
      <c r="Q36" s="638"/>
      <c r="R36" s="665">
        <v>7021749</v>
      </c>
      <c r="S36" s="666"/>
      <c r="T36" s="666"/>
      <c r="U36" s="666"/>
      <c r="V36" s="666"/>
      <c r="W36" s="666"/>
      <c r="X36" s="666"/>
      <c r="Y36" s="667"/>
      <c r="Z36" s="668">
        <v>100</v>
      </c>
      <c r="AA36" s="668"/>
      <c r="AB36" s="668"/>
      <c r="AC36" s="668"/>
      <c r="AD36" s="669">
        <v>3028525</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102985</v>
      </c>
      <c r="BA36" s="594"/>
      <c r="BB36" s="594"/>
      <c r="BC36" s="594"/>
      <c r="BD36" s="619"/>
      <c r="BE36" s="619"/>
      <c r="BF36" s="650"/>
      <c r="BG36" s="607" t="s">
        <v>314</v>
      </c>
      <c r="BH36" s="608"/>
      <c r="BI36" s="608"/>
      <c r="BJ36" s="608"/>
      <c r="BK36" s="608"/>
      <c r="BL36" s="608"/>
      <c r="BM36" s="608"/>
      <c r="BN36" s="608"/>
      <c r="BO36" s="608"/>
      <c r="BP36" s="608"/>
      <c r="BQ36" s="608"/>
      <c r="BR36" s="608"/>
      <c r="BS36" s="608"/>
      <c r="BT36" s="608"/>
      <c r="BU36" s="609"/>
      <c r="BV36" s="593">
        <v>-8726</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601929</v>
      </c>
      <c r="CS36" s="594"/>
      <c r="CT36" s="594"/>
      <c r="CU36" s="594"/>
      <c r="CV36" s="594"/>
      <c r="CW36" s="594"/>
      <c r="CX36" s="594"/>
      <c r="CY36" s="595"/>
      <c r="CZ36" s="627">
        <v>9</v>
      </c>
      <c r="DA36" s="628"/>
      <c r="DB36" s="628"/>
      <c r="DC36" s="629"/>
      <c r="DD36" s="602">
        <v>382295</v>
      </c>
      <c r="DE36" s="594"/>
      <c r="DF36" s="594"/>
      <c r="DG36" s="594"/>
      <c r="DH36" s="594"/>
      <c r="DI36" s="594"/>
      <c r="DJ36" s="594"/>
      <c r="DK36" s="595"/>
      <c r="DL36" s="602">
        <v>346731</v>
      </c>
      <c r="DM36" s="594"/>
      <c r="DN36" s="594"/>
      <c r="DO36" s="594"/>
      <c r="DP36" s="594"/>
      <c r="DQ36" s="594"/>
      <c r="DR36" s="594"/>
      <c r="DS36" s="594"/>
      <c r="DT36" s="594"/>
      <c r="DU36" s="594"/>
      <c r="DV36" s="595"/>
      <c r="DW36" s="598">
        <v>10.8</v>
      </c>
      <c r="DX36" s="621"/>
      <c r="DY36" s="621"/>
      <c r="DZ36" s="621"/>
      <c r="EA36" s="621"/>
      <c r="EB36" s="621"/>
      <c r="EC36" s="622"/>
    </row>
    <row r="37" spans="2:133" ht="11.25" customHeight="1">
      <c r="AQ37" s="672" t="s">
        <v>316</v>
      </c>
      <c r="AR37" s="673"/>
      <c r="AS37" s="673"/>
      <c r="AT37" s="673"/>
      <c r="AU37" s="673"/>
      <c r="AV37" s="673"/>
      <c r="AW37" s="673"/>
      <c r="AX37" s="673"/>
      <c r="AY37" s="674"/>
      <c r="AZ37" s="593" t="s">
        <v>317</v>
      </c>
      <c r="BA37" s="594"/>
      <c r="BB37" s="594"/>
      <c r="BC37" s="594"/>
      <c r="BD37" s="619"/>
      <c r="BE37" s="619"/>
      <c r="BF37" s="650"/>
      <c r="BG37" s="607" t="s">
        <v>318</v>
      </c>
      <c r="BH37" s="608"/>
      <c r="BI37" s="608"/>
      <c r="BJ37" s="608"/>
      <c r="BK37" s="608"/>
      <c r="BL37" s="608"/>
      <c r="BM37" s="608"/>
      <c r="BN37" s="608"/>
      <c r="BO37" s="608"/>
      <c r="BP37" s="608"/>
      <c r="BQ37" s="608"/>
      <c r="BR37" s="608"/>
      <c r="BS37" s="608"/>
      <c r="BT37" s="608"/>
      <c r="BU37" s="609"/>
      <c r="BV37" s="593">
        <v>692</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69443</v>
      </c>
      <c r="CS37" s="619"/>
      <c r="CT37" s="619"/>
      <c r="CU37" s="619"/>
      <c r="CV37" s="619"/>
      <c r="CW37" s="619"/>
      <c r="CX37" s="619"/>
      <c r="CY37" s="620"/>
      <c r="CZ37" s="627">
        <v>1</v>
      </c>
      <c r="DA37" s="628"/>
      <c r="DB37" s="628"/>
      <c r="DC37" s="629"/>
      <c r="DD37" s="602">
        <v>4699</v>
      </c>
      <c r="DE37" s="619"/>
      <c r="DF37" s="619"/>
      <c r="DG37" s="619"/>
      <c r="DH37" s="619"/>
      <c r="DI37" s="619"/>
      <c r="DJ37" s="619"/>
      <c r="DK37" s="620"/>
      <c r="DL37" s="602">
        <v>4627</v>
      </c>
      <c r="DM37" s="619"/>
      <c r="DN37" s="619"/>
      <c r="DO37" s="619"/>
      <c r="DP37" s="619"/>
      <c r="DQ37" s="619"/>
      <c r="DR37" s="619"/>
      <c r="DS37" s="619"/>
      <c r="DT37" s="619"/>
      <c r="DU37" s="619"/>
      <c r="DV37" s="620"/>
      <c r="DW37" s="598">
        <v>0.1</v>
      </c>
      <c r="DX37" s="621"/>
      <c r="DY37" s="621"/>
      <c r="DZ37" s="621"/>
      <c r="EA37" s="621"/>
      <c r="EB37" s="621"/>
      <c r="EC37" s="622"/>
    </row>
    <row r="38" spans="2:133" ht="11.25" customHeight="1">
      <c r="AQ38" s="672" t="s">
        <v>320</v>
      </c>
      <c r="AR38" s="673"/>
      <c r="AS38" s="673"/>
      <c r="AT38" s="673"/>
      <c r="AU38" s="673"/>
      <c r="AV38" s="673"/>
      <c r="AW38" s="673"/>
      <c r="AX38" s="673"/>
      <c r="AY38" s="674"/>
      <c r="AZ38" s="593" t="s">
        <v>321</v>
      </c>
      <c r="BA38" s="594"/>
      <c r="BB38" s="594"/>
      <c r="BC38" s="594"/>
      <c r="BD38" s="619"/>
      <c r="BE38" s="619"/>
      <c r="BF38" s="650"/>
      <c r="BG38" s="607" t="s">
        <v>322</v>
      </c>
      <c r="BH38" s="608"/>
      <c r="BI38" s="608"/>
      <c r="BJ38" s="608"/>
      <c r="BK38" s="608"/>
      <c r="BL38" s="608"/>
      <c r="BM38" s="608"/>
      <c r="BN38" s="608"/>
      <c r="BO38" s="608"/>
      <c r="BP38" s="608"/>
      <c r="BQ38" s="608"/>
      <c r="BR38" s="608"/>
      <c r="BS38" s="608"/>
      <c r="BT38" s="608"/>
      <c r="BU38" s="609"/>
      <c r="BV38" s="593">
        <v>1125</v>
      </c>
      <c r="BW38" s="594"/>
      <c r="BX38" s="594"/>
      <c r="BY38" s="594"/>
      <c r="BZ38" s="594"/>
      <c r="CA38" s="594"/>
      <c r="CB38" s="603"/>
      <c r="CD38" s="607" t="s">
        <v>323</v>
      </c>
      <c r="CE38" s="608"/>
      <c r="CF38" s="608"/>
      <c r="CG38" s="608"/>
      <c r="CH38" s="608"/>
      <c r="CI38" s="608"/>
      <c r="CJ38" s="608"/>
      <c r="CK38" s="608"/>
      <c r="CL38" s="608"/>
      <c r="CM38" s="608"/>
      <c r="CN38" s="608"/>
      <c r="CO38" s="608"/>
      <c r="CP38" s="608"/>
      <c r="CQ38" s="609"/>
      <c r="CR38" s="593">
        <v>431188</v>
      </c>
      <c r="CS38" s="594"/>
      <c r="CT38" s="594"/>
      <c r="CU38" s="594"/>
      <c r="CV38" s="594"/>
      <c r="CW38" s="594"/>
      <c r="CX38" s="594"/>
      <c r="CY38" s="595"/>
      <c r="CZ38" s="627">
        <v>6.5</v>
      </c>
      <c r="DA38" s="628"/>
      <c r="DB38" s="628"/>
      <c r="DC38" s="629"/>
      <c r="DD38" s="602">
        <v>398407</v>
      </c>
      <c r="DE38" s="594"/>
      <c r="DF38" s="594"/>
      <c r="DG38" s="594"/>
      <c r="DH38" s="594"/>
      <c r="DI38" s="594"/>
      <c r="DJ38" s="594"/>
      <c r="DK38" s="595"/>
      <c r="DL38" s="602">
        <v>284386</v>
      </c>
      <c r="DM38" s="594"/>
      <c r="DN38" s="594"/>
      <c r="DO38" s="594"/>
      <c r="DP38" s="594"/>
      <c r="DQ38" s="594"/>
      <c r="DR38" s="594"/>
      <c r="DS38" s="594"/>
      <c r="DT38" s="594"/>
      <c r="DU38" s="594"/>
      <c r="DV38" s="595"/>
      <c r="DW38" s="598">
        <v>8.9</v>
      </c>
      <c r="DX38" s="621"/>
      <c r="DY38" s="621"/>
      <c r="DZ38" s="621"/>
      <c r="EA38" s="621"/>
      <c r="EB38" s="621"/>
      <c r="EC38" s="622"/>
    </row>
    <row r="39" spans="2:133" ht="11.25" customHeight="1">
      <c r="AQ39" s="672" t="s">
        <v>324</v>
      </c>
      <c r="AR39" s="673"/>
      <c r="AS39" s="673"/>
      <c r="AT39" s="673"/>
      <c r="AU39" s="673"/>
      <c r="AV39" s="673"/>
      <c r="AW39" s="673"/>
      <c r="AX39" s="673"/>
      <c r="AY39" s="674"/>
      <c r="AZ39" s="593" t="s">
        <v>321</v>
      </c>
      <c r="BA39" s="594"/>
      <c r="BB39" s="594"/>
      <c r="BC39" s="594"/>
      <c r="BD39" s="619"/>
      <c r="BE39" s="619"/>
      <c r="BF39" s="650"/>
      <c r="BG39" s="676" t="s">
        <v>325</v>
      </c>
      <c r="BH39" s="677"/>
      <c r="BI39" s="677"/>
      <c r="BJ39" s="677"/>
      <c r="BK39" s="677"/>
      <c r="BL39" s="187"/>
      <c r="BM39" s="608" t="s">
        <v>326</v>
      </c>
      <c r="BN39" s="608"/>
      <c r="BO39" s="608"/>
      <c r="BP39" s="608"/>
      <c r="BQ39" s="608"/>
      <c r="BR39" s="608"/>
      <c r="BS39" s="608"/>
      <c r="BT39" s="608"/>
      <c r="BU39" s="609"/>
      <c r="BV39" s="593">
        <v>82</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178156</v>
      </c>
      <c r="CS39" s="619"/>
      <c r="CT39" s="619"/>
      <c r="CU39" s="619"/>
      <c r="CV39" s="619"/>
      <c r="CW39" s="619"/>
      <c r="CX39" s="619"/>
      <c r="CY39" s="620"/>
      <c r="CZ39" s="627">
        <v>2.7</v>
      </c>
      <c r="DA39" s="628"/>
      <c r="DB39" s="628"/>
      <c r="DC39" s="629"/>
      <c r="DD39" s="602" t="s">
        <v>321</v>
      </c>
      <c r="DE39" s="619"/>
      <c r="DF39" s="619"/>
      <c r="DG39" s="619"/>
      <c r="DH39" s="619"/>
      <c r="DI39" s="619"/>
      <c r="DJ39" s="619"/>
      <c r="DK39" s="620"/>
      <c r="DL39" s="602" t="s">
        <v>321</v>
      </c>
      <c r="DM39" s="619"/>
      <c r="DN39" s="619"/>
      <c r="DO39" s="619"/>
      <c r="DP39" s="619"/>
      <c r="DQ39" s="619"/>
      <c r="DR39" s="619"/>
      <c r="DS39" s="619"/>
      <c r="DT39" s="619"/>
      <c r="DU39" s="619"/>
      <c r="DV39" s="620"/>
      <c r="DW39" s="598"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116388</v>
      </c>
      <c r="BA40" s="594"/>
      <c r="BB40" s="594"/>
      <c r="BC40" s="594"/>
      <c r="BD40" s="619"/>
      <c r="BE40" s="619"/>
      <c r="BF40" s="650"/>
      <c r="BG40" s="676"/>
      <c r="BH40" s="677"/>
      <c r="BI40" s="677"/>
      <c r="BJ40" s="677"/>
      <c r="BK40" s="677"/>
      <c r="BL40" s="187"/>
      <c r="BM40" s="608" t="s">
        <v>329</v>
      </c>
      <c r="BN40" s="608"/>
      <c r="BO40" s="608"/>
      <c r="BP40" s="608"/>
      <c r="BQ40" s="608"/>
      <c r="BR40" s="608"/>
      <c r="BS40" s="608"/>
      <c r="BT40" s="608"/>
      <c r="BU40" s="609"/>
      <c r="BV40" s="593">
        <v>136</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v>51680</v>
      </c>
      <c r="CS40" s="594"/>
      <c r="CT40" s="594"/>
      <c r="CU40" s="594"/>
      <c r="CV40" s="594"/>
      <c r="CW40" s="594"/>
      <c r="CX40" s="594"/>
      <c r="CY40" s="595"/>
      <c r="CZ40" s="627">
        <v>0.8</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211815</v>
      </c>
      <c r="BA41" s="666"/>
      <c r="BB41" s="666"/>
      <c r="BC41" s="666"/>
      <c r="BD41" s="661"/>
      <c r="BE41" s="661"/>
      <c r="BF41" s="663"/>
      <c r="BG41" s="678"/>
      <c r="BH41" s="679"/>
      <c r="BI41" s="679"/>
      <c r="BJ41" s="679"/>
      <c r="BK41" s="679"/>
      <c r="BL41" s="189"/>
      <c r="BM41" s="614" t="s">
        <v>332</v>
      </c>
      <c r="BN41" s="614"/>
      <c r="BO41" s="614"/>
      <c r="BP41" s="614"/>
      <c r="BQ41" s="614"/>
      <c r="BR41" s="614"/>
      <c r="BS41" s="614"/>
      <c r="BT41" s="614"/>
      <c r="BU41" s="615"/>
      <c r="BV41" s="665">
        <v>308</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317</v>
      </c>
      <c r="CS41" s="619"/>
      <c r="CT41" s="619"/>
      <c r="CU41" s="619"/>
      <c r="CV41" s="619"/>
      <c r="CW41" s="619"/>
      <c r="CX41" s="619"/>
      <c r="CY41" s="620"/>
      <c r="CZ41" s="627" t="s">
        <v>317</v>
      </c>
      <c r="DA41" s="628"/>
      <c r="DB41" s="628"/>
      <c r="DC41" s="629"/>
      <c r="DD41" s="602" t="s">
        <v>317</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2625962</v>
      </c>
      <c r="CS42" s="594"/>
      <c r="CT42" s="594"/>
      <c r="CU42" s="594"/>
      <c r="CV42" s="594"/>
      <c r="CW42" s="594"/>
      <c r="CX42" s="594"/>
      <c r="CY42" s="595"/>
      <c r="CZ42" s="627">
        <v>39.5</v>
      </c>
      <c r="DA42" s="686"/>
      <c r="DB42" s="686"/>
      <c r="DC42" s="687"/>
      <c r="DD42" s="602">
        <v>619715</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28813</v>
      </c>
      <c r="CS43" s="619"/>
      <c r="CT43" s="619"/>
      <c r="CU43" s="619"/>
      <c r="CV43" s="619"/>
      <c r="CW43" s="619"/>
      <c r="CX43" s="619"/>
      <c r="CY43" s="620"/>
      <c r="CZ43" s="627">
        <v>0.4</v>
      </c>
      <c r="DA43" s="628"/>
      <c r="DB43" s="628"/>
      <c r="DC43" s="629"/>
      <c r="DD43" s="602">
        <v>28813</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2021332</v>
      </c>
      <c r="CS44" s="594"/>
      <c r="CT44" s="594"/>
      <c r="CU44" s="594"/>
      <c r="CV44" s="594"/>
      <c r="CW44" s="594"/>
      <c r="CX44" s="594"/>
      <c r="CY44" s="595"/>
      <c r="CZ44" s="627">
        <v>30.4</v>
      </c>
      <c r="DA44" s="686"/>
      <c r="DB44" s="686"/>
      <c r="DC44" s="687"/>
      <c r="DD44" s="602">
        <v>577613</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340</v>
      </c>
      <c r="CG45" s="591"/>
      <c r="CH45" s="591"/>
      <c r="CI45" s="591"/>
      <c r="CJ45" s="591"/>
      <c r="CK45" s="591"/>
      <c r="CL45" s="591"/>
      <c r="CM45" s="591"/>
      <c r="CN45" s="591"/>
      <c r="CO45" s="591"/>
      <c r="CP45" s="591"/>
      <c r="CQ45" s="592"/>
      <c r="CR45" s="593">
        <v>797271</v>
      </c>
      <c r="CS45" s="619"/>
      <c r="CT45" s="619"/>
      <c r="CU45" s="619"/>
      <c r="CV45" s="619"/>
      <c r="CW45" s="619"/>
      <c r="CX45" s="619"/>
      <c r="CY45" s="620"/>
      <c r="CZ45" s="627">
        <v>12</v>
      </c>
      <c r="DA45" s="628"/>
      <c r="DB45" s="628"/>
      <c r="DC45" s="629"/>
      <c r="DD45" s="602">
        <v>36506</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341</v>
      </c>
      <c r="CG46" s="591"/>
      <c r="CH46" s="591"/>
      <c r="CI46" s="591"/>
      <c r="CJ46" s="591"/>
      <c r="CK46" s="591"/>
      <c r="CL46" s="591"/>
      <c r="CM46" s="591"/>
      <c r="CN46" s="591"/>
      <c r="CO46" s="591"/>
      <c r="CP46" s="591"/>
      <c r="CQ46" s="592"/>
      <c r="CR46" s="593">
        <v>1202205</v>
      </c>
      <c r="CS46" s="594"/>
      <c r="CT46" s="594"/>
      <c r="CU46" s="594"/>
      <c r="CV46" s="594"/>
      <c r="CW46" s="594"/>
      <c r="CX46" s="594"/>
      <c r="CY46" s="595"/>
      <c r="CZ46" s="627">
        <v>18.100000000000001</v>
      </c>
      <c r="DA46" s="686"/>
      <c r="DB46" s="686"/>
      <c r="DC46" s="687"/>
      <c r="DD46" s="602">
        <v>519251</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342</v>
      </c>
      <c r="CG47" s="591"/>
      <c r="CH47" s="591"/>
      <c r="CI47" s="591"/>
      <c r="CJ47" s="591"/>
      <c r="CK47" s="591"/>
      <c r="CL47" s="591"/>
      <c r="CM47" s="591"/>
      <c r="CN47" s="591"/>
      <c r="CO47" s="591"/>
      <c r="CP47" s="591"/>
      <c r="CQ47" s="592"/>
      <c r="CR47" s="593">
        <v>604630</v>
      </c>
      <c r="CS47" s="619"/>
      <c r="CT47" s="619"/>
      <c r="CU47" s="619"/>
      <c r="CV47" s="619"/>
      <c r="CW47" s="619"/>
      <c r="CX47" s="619"/>
      <c r="CY47" s="620"/>
      <c r="CZ47" s="627">
        <v>9.1</v>
      </c>
      <c r="DA47" s="628"/>
      <c r="DB47" s="628"/>
      <c r="DC47" s="629"/>
      <c r="DD47" s="602">
        <v>42102</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343</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86"/>
      <c r="DB48" s="686"/>
      <c r="DC48" s="687"/>
      <c r="DD48" s="602" t="s">
        <v>222</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344</v>
      </c>
      <c r="CE49" s="637"/>
      <c r="CF49" s="637"/>
      <c r="CG49" s="637"/>
      <c r="CH49" s="637"/>
      <c r="CI49" s="637"/>
      <c r="CJ49" s="637"/>
      <c r="CK49" s="637"/>
      <c r="CL49" s="637"/>
      <c r="CM49" s="637"/>
      <c r="CN49" s="637"/>
      <c r="CO49" s="637"/>
      <c r="CP49" s="637"/>
      <c r="CQ49" s="638"/>
      <c r="CR49" s="665">
        <v>6656017</v>
      </c>
      <c r="CS49" s="661"/>
      <c r="CT49" s="661"/>
      <c r="CU49" s="661"/>
      <c r="CV49" s="661"/>
      <c r="CW49" s="661"/>
      <c r="CX49" s="661"/>
      <c r="CY49" s="688"/>
      <c r="CZ49" s="689">
        <v>100</v>
      </c>
      <c r="DA49" s="690"/>
      <c r="DB49" s="690"/>
      <c r="DC49" s="691"/>
      <c r="DD49" s="692">
        <v>3585233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c r="R7" s="723"/>
      <c r="S7" s="723"/>
      <c r="T7" s="723"/>
      <c r="U7" s="723"/>
      <c r="V7" s="723"/>
      <c r="W7" s="723"/>
      <c r="X7" s="723"/>
      <c r="Y7" s="723"/>
      <c r="Z7" s="723"/>
      <c r="AA7" s="723"/>
      <c r="AB7" s="723"/>
      <c r="AC7" s="723"/>
      <c r="AD7" s="723"/>
      <c r="AE7" s="724"/>
      <c r="AF7" s="725">
        <v>163</v>
      </c>
      <c r="AG7" s="726"/>
      <c r="AH7" s="726"/>
      <c r="AI7" s="726"/>
      <c r="AJ7" s="727"/>
      <c r="AK7" s="762"/>
      <c r="AL7" s="763"/>
      <c r="AM7" s="763"/>
      <c r="AN7" s="763"/>
      <c r="AO7" s="763"/>
      <c r="AP7" s="763"/>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v>63</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227</v>
      </c>
      <c r="AG23" s="782"/>
      <c r="AH23" s="782"/>
      <c r="AI23" s="782"/>
      <c r="AJ23" s="785"/>
      <c r="AK23" s="786"/>
      <c r="AL23" s="787"/>
      <c r="AM23" s="787"/>
      <c r="AN23" s="787"/>
      <c r="AO23" s="787"/>
      <c r="AP23" s="782"/>
      <c r="AQ23" s="782"/>
      <c r="AR23" s="782"/>
      <c r="AS23" s="782"/>
      <c r="AT23" s="782"/>
      <c r="AU23" s="788"/>
      <c r="AV23" s="788"/>
      <c r="AW23" s="788"/>
      <c r="AX23" s="788"/>
      <c r="AY23" s="789"/>
      <c r="AZ23" s="797" t="s">
        <v>372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c r="R28" s="811"/>
      <c r="S28" s="811"/>
      <c r="T28" s="811"/>
      <c r="U28" s="811"/>
      <c r="V28" s="811"/>
      <c r="W28" s="811"/>
      <c r="X28" s="811"/>
      <c r="Y28" s="811"/>
      <c r="Z28" s="811"/>
      <c r="AA28" s="811"/>
      <c r="AB28" s="811"/>
      <c r="AC28" s="811"/>
      <c r="AD28" s="811"/>
      <c r="AE28" s="812"/>
      <c r="AF28" s="813">
        <v>1</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c r="R29" s="747"/>
      <c r="S29" s="747"/>
      <c r="T29" s="747"/>
      <c r="U29" s="747"/>
      <c r="V29" s="747"/>
      <c r="W29" s="747"/>
      <c r="X29" s="747"/>
      <c r="Y29" s="747"/>
      <c r="Z29" s="747"/>
      <c r="AA29" s="747"/>
      <c r="AB29" s="747"/>
      <c r="AC29" s="747"/>
      <c r="AD29" s="747"/>
      <c r="AE29" s="748"/>
      <c r="AF29" s="749">
        <v>0</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c r="R30" s="747"/>
      <c r="S30" s="747"/>
      <c r="T30" s="747"/>
      <c r="U30" s="747"/>
      <c r="V30" s="747"/>
      <c r="W30" s="747"/>
      <c r="X30" s="747"/>
      <c r="Y30" s="747"/>
      <c r="Z30" s="747"/>
      <c r="AA30" s="747"/>
      <c r="AB30" s="747"/>
      <c r="AC30" s="747"/>
      <c r="AD30" s="747"/>
      <c r="AE30" s="748"/>
      <c r="AF30" s="749" t="s">
        <v>372</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v>12</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t="s">
        <v>372</v>
      </c>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t="s">
        <v>372</v>
      </c>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v>3</v>
      </c>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v>0</v>
      </c>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372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396</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5719</v>
      </c>
      <c r="R68" s="854"/>
      <c r="S68" s="854"/>
      <c r="T68" s="854"/>
      <c r="U68" s="854"/>
      <c r="V68" s="854">
        <v>5670</v>
      </c>
      <c r="W68" s="854"/>
      <c r="X68" s="854"/>
      <c r="Y68" s="854"/>
      <c r="Z68" s="854"/>
      <c r="AA68" s="854">
        <v>49</v>
      </c>
      <c r="AB68" s="854"/>
      <c r="AC68" s="854"/>
      <c r="AD68" s="854"/>
      <c r="AE68" s="854"/>
      <c r="AF68" s="854"/>
      <c r="AG68" s="854"/>
      <c r="AH68" s="854"/>
      <c r="AI68" s="854"/>
      <c r="AJ68" s="854"/>
      <c r="AK68" s="854">
        <v>5</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v>687</v>
      </c>
      <c r="R69" s="819"/>
      <c r="S69" s="819"/>
      <c r="T69" s="819"/>
      <c r="U69" s="819"/>
      <c r="V69" s="819">
        <v>680</v>
      </c>
      <c r="W69" s="819"/>
      <c r="X69" s="819"/>
      <c r="Y69" s="819"/>
      <c r="Z69" s="819"/>
      <c r="AA69" s="819">
        <v>6</v>
      </c>
      <c r="AB69" s="819"/>
      <c r="AC69" s="819"/>
      <c r="AD69" s="819"/>
      <c r="AE69" s="819"/>
      <c r="AF69" s="819"/>
      <c r="AG69" s="819"/>
      <c r="AH69" s="819"/>
      <c r="AI69" s="819"/>
      <c r="AJ69" s="819"/>
      <c r="AK69" s="819">
        <v>12</v>
      </c>
      <c r="AL69" s="819"/>
      <c r="AM69" s="819"/>
      <c r="AN69" s="819"/>
      <c r="AO69" s="819"/>
      <c r="AP69" s="819">
        <v>525</v>
      </c>
      <c r="AQ69" s="819"/>
      <c r="AR69" s="819"/>
      <c r="AS69" s="819"/>
      <c r="AT69" s="819"/>
      <c r="AU69" s="819">
        <v>24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540</v>
      </c>
      <c r="C70" s="862"/>
      <c r="D70" s="862"/>
      <c r="E70" s="862"/>
      <c r="F70" s="862"/>
      <c r="G70" s="862"/>
      <c r="H70" s="862"/>
      <c r="I70" s="862"/>
      <c r="J70" s="862"/>
      <c r="K70" s="862"/>
      <c r="L70" s="862"/>
      <c r="M70" s="862"/>
      <c r="N70" s="862"/>
      <c r="O70" s="862"/>
      <c r="P70" s="863"/>
      <c r="Q70" s="864">
        <v>14880</v>
      </c>
      <c r="R70" s="819"/>
      <c r="S70" s="819"/>
      <c r="T70" s="819"/>
      <c r="U70" s="819"/>
      <c r="V70" s="819">
        <v>14267</v>
      </c>
      <c r="W70" s="819"/>
      <c r="X70" s="819"/>
      <c r="Y70" s="819"/>
      <c r="Z70" s="819"/>
      <c r="AA70" s="819">
        <v>613</v>
      </c>
      <c r="AB70" s="819"/>
      <c r="AC70" s="819"/>
      <c r="AD70" s="819"/>
      <c r="AE70" s="819"/>
      <c r="AF70" s="819"/>
      <c r="AG70" s="819"/>
      <c r="AH70" s="819"/>
      <c r="AI70" s="819"/>
      <c r="AJ70" s="819"/>
      <c r="AK70" s="819"/>
      <c r="AL70" s="819"/>
      <c r="AM70" s="819"/>
      <c r="AN70" s="819"/>
      <c r="AO70" s="819"/>
      <c r="AP70" s="819">
        <v>1742</v>
      </c>
      <c r="AQ70" s="819"/>
      <c r="AR70" s="819"/>
      <c r="AS70" s="819"/>
      <c r="AT70" s="819"/>
      <c r="AU70" s="819">
        <v>54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288</v>
      </c>
      <c r="AG109" s="883"/>
      <c r="AH109" s="883"/>
      <c r="AI109" s="883"/>
      <c r="AJ109" s="884"/>
      <c r="AK109" s="882" t="s">
        <v>287</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288</v>
      </c>
      <c r="BW109" s="883"/>
      <c r="BX109" s="883"/>
      <c r="BY109" s="883"/>
      <c r="BZ109" s="884"/>
      <c r="CA109" s="882" t="s">
        <v>287</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288</v>
      </c>
      <c r="DM109" s="883"/>
      <c r="DN109" s="883"/>
      <c r="DO109" s="883"/>
      <c r="DP109" s="884"/>
      <c r="DQ109" s="882" t="s">
        <v>287</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577273</v>
      </c>
      <c r="AB110" s="890"/>
      <c r="AC110" s="890"/>
      <c r="AD110" s="890"/>
      <c r="AE110" s="891"/>
      <c r="AF110" s="892">
        <v>549514</v>
      </c>
      <c r="AG110" s="890"/>
      <c r="AH110" s="890"/>
      <c r="AI110" s="890"/>
      <c r="AJ110" s="891"/>
      <c r="AK110" s="892">
        <v>551499</v>
      </c>
      <c r="AL110" s="890"/>
      <c r="AM110" s="890"/>
      <c r="AN110" s="890"/>
      <c r="AO110" s="891"/>
      <c r="AP110" s="893">
        <v>21</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5970268</v>
      </c>
      <c r="BR110" s="927"/>
      <c r="BS110" s="927"/>
      <c r="BT110" s="927"/>
      <c r="BU110" s="927"/>
      <c r="BV110" s="927">
        <v>5857292</v>
      </c>
      <c r="BW110" s="927"/>
      <c r="BX110" s="927"/>
      <c r="BY110" s="927"/>
      <c r="BZ110" s="927"/>
      <c r="CA110" s="927">
        <v>5841089</v>
      </c>
      <c r="CB110" s="927"/>
      <c r="CC110" s="927"/>
      <c r="CD110" s="927"/>
      <c r="CE110" s="927"/>
      <c r="CF110" s="941">
        <v>222.4</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372</v>
      </c>
      <c r="DH110" s="927"/>
      <c r="DI110" s="927"/>
      <c r="DJ110" s="927"/>
      <c r="DK110" s="927"/>
      <c r="DL110" s="927" t="s">
        <v>372</v>
      </c>
      <c r="DM110" s="927"/>
      <c r="DN110" s="927"/>
      <c r="DO110" s="927"/>
      <c r="DP110" s="927"/>
      <c r="DQ110" s="927" t="s">
        <v>372</v>
      </c>
      <c r="DR110" s="927"/>
      <c r="DS110" s="927"/>
      <c r="DT110" s="927"/>
      <c r="DU110" s="927"/>
      <c r="DV110" s="928" t="s">
        <v>372</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372</v>
      </c>
      <c r="AB111" s="934"/>
      <c r="AC111" s="934"/>
      <c r="AD111" s="934"/>
      <c r="AE111" s="935"/>
      <c r="AF111" s="936" t="s">
        <v>372</v>
      </c>
      <c r="AG111" s="934"/>
      <c r="AH111" s="934"/>
      <c r="AI111" s="934"/>
      <c r="AJ111" s="935"/>
      <c r="AK111" s="936" t="s">
        <v>372</v>
      </c>
      <c r="AL111" s="934"/>
      <c r="AM111" s="934"/>
      <c r="AN111" s="934"/>
      <c r="AO111" s="935"/>
      <c r="AP111" s="937" t="s">
        <v>372</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t="s">
        <v>372</v>
      </c>
      <c r="BR111" s="920"/>
      <c r="BS111" s="920"/>
      <c r="BT111" s="920"/>
      <c r="BU111" s="920"/>
      <c r="BV111" s="920" t="s">
        <v>372</v>
      </c>
      <c r="BW111" s="920"/>
      <c r="BX111" s="920"/>
      <c r="BY111" s="920"/>
      <c r="BZ111" s="920"/>
      <c r="CA111" s="920" t="s">
        <v>372</v>
      </c>
      <c r="CB111" s="920"/>
      <c r="CC111" s="920"/>
      <c r="CD111" s="920"/>
      <c r="CE111" s="920"/>
      <c r="CF111" s="914" t="s">
        <v>372</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372</v>
      </c>
      <c r="DH111" s="920"/>
      <c r="DI111" s="920"/>
      <c r="DJ111" s="920"/>
      <c r="DK111" s="920"/>
      <c r="DL111" s="920" t="s">
        <v>372</v>
      </c>
      <c r="DM111" s="920"/>
      <c r="DN111" s="920"/>
      <c r="DO111" s="920"/>
      <c r="DP111" s="920"/>
      <c r="DQ111" s="920" t="s">
        <v>372</v>
      </c>
      <c r="DR111" s="920"/>
      <c r="DS111" s="920"/>
      <c r="DT111" s="920"/>
      <c r="DU111" s="920"/>
      <c r="DV111" s="921" t="s">
        <v>372</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372</v>
      </c>
      <c r="AB112" s="959"/>
      <c r="AC112" s="959"/>
      <c r="AD112" s="959"/>
      <c r="AE112" s="960"/>
      <c r="AF112" s="961" t="s">
        <v>372</v>
      </c>
      <c r="AG112" s="959"/>
      <c r="AH112" s="959"/>
      <c r="AI112" s="959"/>
      <c r="AJ112" s="960"/>
      <c r="AK112" s="961" t="s">
        <v>372</v>
      </c>
      <c r="AL112" s="959"/>
      <c r="AM112" s="959"/>
      <c r="AN112" s="959"/>
      <c r="AO112" s="960"/>
      <c r="AP112" s="962" t="s">
        <v>372</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876376</v>
      </c>
      <c r="BR112" s="920"/>
      <c r="BS112" s="920"/>
      <c r="BT112" s="920"/>
      <c r="BU112" s="920"/>
      <c r="BV112" s="920">
        <v>919675</v>
      </c>
      <c r="BW112" s="920"/>
      <c r="BX112" s="920"/>
      <c r="BY112" s="920"/>
      <c r="BZ112" s="920"/>
      <c r="CA112" s="920">
        <v>930860</v>
      </c>
      <c r="CB112" s="920"/>
      <c r="CC112" s="920"/>
      <c r="CD112" s="920"/>
      <c r="CE112" s="920"/>
      <c r="CF112" s="914">
        <v>35.4</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372</v>
      </c>
      <c r="DH112" s="920"/>
      <c r="DI112" s="920"/>
      <c r="DJ112" s="920"/>
      <c r="DK112" s="920"/>
      <c r="DL112" s="920" t="s">
        <v>372</v>
      </c>
      <c r="DM112" s="920"/>
      <c r="DN112" s="920"/>
      <c r="DO112" s="920"/>
      <c r="DP112" s="920"/>
      <c r="DQ112" s="920" t="s">
        <v>372</v>
      </c>
      <c r="DR112" s="920"/>
      <c r="DS112" s="920"/>
      <c r="DT112" s="920"/>
      <c r="DU112" s="920"/>
      <c r="DV112" s="921" t="s">
        <v>372</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65582</v>
      </c>
      <c r="AB113" s="934"/>
      <c r="AC113" s="934"/>
      <c r="AD113" s="934"/>
      <c r="AE113" s="935"/>
      <c r="AF113" s="936">
        <v>39277</v>
      </c>
      <c r="AG113" s="934"/>
      <c r="AH113" s="934"/>
      <c r="AI113" s="934"/>
      <c r="AJ113" s="935"/>
      <c r="AK113" s="936">
        <v>63850</v>
      </c>
      <c r="AL113" s="934"/>
      <c r="AM113" s="934"/>
      <c r="AN113" s="934"/>
      <c r="AO113" s="935"/>
      <c r="AP113" s="937">
        <v>2.4</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t="s">
        <v>372</v>
      </c>
      <c r="BR113" s="920"/>
      <c r="BS113" s="920"/>
      <c r="BT113" s="920"/>
      <c r="BU113" s="920"/>
      <c r="BV113" s="920">
        <v>2519</v>
      </c>
      <c r="BW113" s="920"/>
      <c r="BX113" s="920"/>
      <c r="BY113" s="920"/>
      <c r="BZ113" s="920"/>
      <c r="CA113" s="920">
        <v>78088</v>
      </c>
      <c r="CB113" s="920"/>
      <c r="CC113" s="920"/>
      <c r="CD113" s="920"/>
      <c r="CE113" s="920"/>
      <c r="CF113" s="914">
        <v>3</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372</v>
      </c>
      <c r="DH113" s="959"/>
      <c r="DI113" s="959"/>
      <c r="DJ113" s="959"/>
      <c r="DK113" s="960"/>
      <c r="DL113" s="961" t="s">
        <v>372</v>
      </c>
      <c r="DM113" s="959"/>
      <c r="DN113" s="959"/>
      <c r="DO113" s="959"/>
      <c r="DP113" s="960"/>
      <c r="DQ113" s="961" t="s">
        <v>372</v>
      </c>
      <c r="DR113" s="959"/>
      <c r="DS113" s="959"/>
      <c r="DT113" s="959"/>
      <c r="DU113" s="960"/>
      <c r="DV113" s="962" t="s">
        <v>372</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372</v>
      </c>
      <c r="AB114" s="959"/>
      <c r="AC114" s="959"/>
      <c r="AD114" s="959"/>
      <c r="AE114" s="960"/>
      <c r="AF114" s="961" t="s">
        <v>372</v>
      </c>
      <c r="AG114" s="959"/>
      <c r="AH114" s="959"/>
      <c r="AI114" s="959"/>
      <c r="AJ114" s="960"/>
      <c r="AK114" s="961" t="s">
        <v>372</v>
      </c>
      <c r="AL114" s="959"/>
      <c r="AM114" s="959"/>
      <c r="AN114" s="959"/>
      <c r="AO114" s="960"/>
      <c r="AP114" s="962" t="s">
        <v>372</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1477418</v>
      </c>
      <c r="BR114" s="920"/>
      <c r="BS114" s="920"/>
      <c r="BT114" s="920"/>
      <c r="BU114" s="920"/>
      <c r="BV114" s="920">
        <v>1431423</v>
      </c>
      <c r="BW114" s="920"/>
      <c r="BX114" s="920"/>
      <c r="BY114" s="920"/>
      <c r="BZ114" s="920"/>
      <c r="CA114" s="920">
        <v>1404417</v>
      </c>
      <c r="CB114" s="920"/>
      <c r="CC114" s="920"/>
      <c r="CD114" s="920"/>
      <c r="CE114" s="920"/>
      <c r="CF114" s="914">
        <v>53.5</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372</v>
      </c>
      <c r="DH114" s="959"/>
      <c r="DI114" s="959"/>
      <c r="DJ114" s="959"/>
      <c r="DK114" s="960"/>
      <c r="DL114" s="961" t="s">
        <v>372</v>
      </c>
      <c r="DM114" s="959"/>
      <c r="DN114" s="959"/>
      <c r="DO114" s="959"/>
      <c r="DP114" s="960"/>
      <c r="DQ114" s="961" t="s">
        <v>372</v>
      </c>
      <c r="DR114" s="959"/>
      <c r="DS114" s="959"/>
      <c r="DT114" s="959"/>
      <c r="DU114" s="960"/>
      <c r="DV114" s="962" t="s">
        <v>372</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372</v>
      </c>
      <c r="AB115" s="934"/>
      <c r="AC115" s="934"/>
      <c r="AD115" s="934"/>
      <c r="AE115" s="935"/>
      <c r="AF115" s="936" t="s">
        <v>372</v>
      </c>
      <c r="AG115" s="934"/>
      <c r="AH115" s="934"/>
      <c r="AI115" s="934"/>
      <c r="AJ115" s="935"/>
      <c r="AK115" s="936" t="s">
        <v>372</v>
      </c>
      <c r="AL115" s="934"/>
      <c r="AM115" s="934"/>
      <c r="AN115" s="934"/>
      <c r="AO115" s="935"/>
      <c r="AP115" s="937" t="s">
        <v>372</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372</v>
      </c>
      <c r="BR115" s="920"/>
      <c r="BS115" s="920"/>
      <c r="BT115" s="920"/>
      <c r="BU115" s="920"/>
      <c r="BV115" s="920" t="s">
        <v>372</v>
      </c>
      <c r="BW115" s="920"/>
      <c r="BX115" s="920"/>
      <c r="BY115" s="920"/>
      <c r="BZ115" s="920"/>
      <c r="CA115" s="920" t="s">
        <v>372</v>
      </c>
      <c r="CB115" s="920"/>
      <c r="CC115" s="920"/>
      <c r="CD115" s="920"/>
      <c r="CE115" s="920"/>
      <c r="CF115" s="914" t="s">
        <v>372</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372</v>
      </c>
      <c r="DH115" s="959"/>
      <c r="DI115" s="959"/>
      <c r="DJ115" s="959"/>
      <c r="DK115" s="960"/>
      <c r="DL115" s="961" t="s">
        <v>372</v>
      </c>
      <c r="DM115" s="959"/>
      <c r="DN115" s="959"/>
      <c r="DO115" s="959"/>
      <c r="DP115" s="960"/>
      <c r="DQ115" s="961" t="s">
        <v>372</v>
      </c>
      <c r="DR115" s="959"/>
      <c r="DS115" s="959"/>
      <c r="DT115" s="959"/>
      <c r="DU115" s="960"/>
      <c r="DV115" s="962" t="s">
        <v>372</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372</v>
      </c>
      <c r="AB116" s="959"/>
      <c r="AC116" s="959"/>
      <c r="AD116" s="959"/>
      <c r="AE116" s="960"/>
      <c r="AF116" s="961" t="s">
        <v>372</v>
      </c>
      <c r="AG116" s="959"/>
      <c r="AH116" s="959"/>
      <c r="AI116" s="959"/>
      <c r="AJ116" s="960"/>
      <c r="AK116" s="961" t="s">
        <v>372</v>
      </c>
      <c r="AL116" s="959"/>
      <c r="AM116" s="959"/>
      <c r="AN116" s="959"/>
      <c r="AO116" s="960"/>
      <c r="AP116" s="962" t="s">
        <v>372</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372</v>
      </c>
      <c r="BR116" s="920"/>
      <c r="BS116" s="920"/>
      <c r="BT116" s="920"/>
      <c r="BU116" s="920"/>
      <c r="BV116" s="920" t="s">
        <v>372</v>
      </c>
      <c r="BW116" s="920"/>
      <c r="BX116" s="920"/>
      <c r="BY116" s="920"/>
      <c r="BZ116" s="920"/>
      <c r="CA116" s="920" t="s">
        <v>372</v>
      </c>
      <c r="CB116" s="920"/>
      <c r="CC116" s="920"/>
      <c r="CD116" s="920"/>
      <c r="CE116" s="920"/>
      <c r="CF116" s="914" t="s">
        <v>372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372</v>
      </c>
      <c r="DH116" s="959"/>
      <c r="DI116" s="959"/>
      <c r="DJ116" s="959"/>
      <c r="DK116" s="960"/>
      <c r="DL116" s="961" t="s">
        <v>372</v>
      </c>
      <c r="DM116" s="959"/>
      <c r="DN116" s="959"/>
      <c r="DO116" s="959"/>
      <c r="DP116" s="960"/>
      <c r="DQ116" s="961" t="s">
        <v>372</v>
      </c>
      <c r="DR116" s="959"/>
      <c r="DS116" s="959"/>
      <c r="DT116" s="959"/>
      <c r="DU116" s="960"/>
      <c r="DV116" s="962" t="s">
        <v>372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642855</v>
      </c>
      <c r="AB117" s="966"/>
      <c r="AC117" s="966"/>
      <c r="AD117" s="966"/>
      <c r="AE117" s="967"/>
      <c r="AF117" s="965">
        <v>588791</v>
      </c>
      <c r="AG117" s="966"/>
      <c r="AH117" s="966"/>
      <c r="AI117" s="966"/>
      <c r="AJ117" s="967"/>
      <c r="AK117" s="965">
        <v>615349</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372</v>
      </c>
      <c r="BR117" s="986"/>
      <c r="BS117" s="986"/>
      <c r="BT117" s="986"/>
      <c r="BU117" s="986"/>
      <c r="BV117" s="986" t="s">
        <v>372</v>
      </c>
      <c r="BW117" s="986"/>
      <c r="BX117" s="986"/>
      <c r="BY117" s="986"/>
      <c r="BZ117" s="986"/>
      <c r="CA117" s="986" t="s">
        <v>372</v>
      </c>
      <c r="CB117" s="986"/>
      <c r="CC117" s="986"/>
      <c r="CD117" s="986"/>
      <c r="CE117" s="986"/>
      <c r="CF117" s="914" t="s">
        <v>372</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372</v>
      </c>
      <c r="DH117" s="959"/>
      <c r="DI117" s="959"/>
      <c r="DJ117" s="959"/>
      <c r="DK117" s="960"/>
      <c r="DL117" s="961" t="s">
        <v>372</v>
      </c>
      <c r="DM117" s="959"/>
      <c r="DN117" s="959"/>
      <c r="DO117" s="959"/>
      <c r="DP117" s="960"/>
      <c r="DQ117" s="961" t="s">
        <v>372</v>
      </c>
      <c r="DR117" s="959"/>
      <c r="DS117" s="959"/>
      <c r="DT117" s="959"/>
      <c r="DU117" s="960"/>
      <c r="DV117" s="962" t="s">
        <v>372</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288</v>
      </c>
      <c r="AG118" s="883"/>
      <c r="AH118" s="883"/>
      <c r="AI118" s="883"/>
      <c r="AJ118" s="884"/>
      <c r="AK118" s="882" t="s">
        <v>287</v>
      </c>
      <c r="AL118" s="883"/>
      <c r="AM118" s="883"/>
      <c r="AN118" s="883"/>
      <c r="AO118" s="884"/>
      <c r="AP118" s="990" t="s">
        <v>407</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435</v>
      </c>
      <c r="BP118" s="994"/>
      <c r="BQ118" s="985">
        <v>8324062</v>
      </c>
      <c r="BR118" s="986"/>
      <c r="BS118" s="986"/>
      <c r="BT118" s="986"/>
      <c r="BU118" s="986"/>
      <c r="BV118" s="986">
        <v>8210909</v>
      </c>
      <c r="BW118" s="986"/>
      <c r="BX118" s="986"/>
      <c r="BY118" s="986"/>
      <c r="BZ118" s="986"/>
      <c r="CA118" s="986">
        <v>8254454</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372</v>
      </c>
      <c r="DH118" s="959"/>
      <c r="DI118" s="959"/>
      <c r="DJ118" s="959"/>
      <c r="DK118" s="960"/>
      <c r="DL118" s="961" t="s">
        <v>372</v>
      </c>
      <c r="DM118" s="959"/>
      <c r="DN118" s="959"/>
      <c r="DO118" s="959"/>
      <c r="DP118" s="960"/>
      <c r="DQ118" s="961" t="s">
        <v>372</v>
      </c>
      <c r="DR118" s="959"/>
      <c r="DS118" s="959"/>
      <c r="DT118" s="959"/>
      <c r="DU118" s="960"/>
      <c r="DV118" s="962" t="s">
        <v>372</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372</v>
      </c>
      <c r="AB119" s="890"/>
      <c r="AC119" s="890"/>
      <c r="AD119" s="890"/>
      <c r="AE119" s="891"/>
      <c r="AF119" s="892" t="s">
        <v>372</v>
      </c>
      <c r="AG119" s="890"/>
      <c r="AH119" s="890"/>
      <c r="AI119" s="890"/>
      <c r="AJ119" s="891"/>
      <c r="AK119" s="892" t="s">
        <v>372</v>
      </c>
      <c r="AL119" s="890"/>
      <c r="AM119" s="890"/>
      <c r="AN119" s="890"/>
      <c r="AO119" s="891"/>
      <c r="AP119" s="893" t="s">
        <v>372</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4228549</v>
      </c>
      <c r="BR119" s="927"/>
      <c r="BS119" s="927"/>
      <c r="BT119" s="927"/>
      <c r="BU119" s="927"/>
      <c r="BV119" s="927">
        <v>4504012</v>
      </c>
      <c r="BW119" s="927"/>
      <c r="BX119" s="927"/>
      <c r="BY119" s="927"/>
      <c r="BZ119" s="927"/>
      <c r="CA119" s="927">
        <v>4510229</v>
      </c>
      <c r="CB119" s="927"/>
      <c r="CC119" s="927"/>
      <c r="CD119" s="927"/>
      <c r="CE119" s="927"/>
      <c r="CF119" s="941">
        <v>171.8</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372</v>
      </c>
      <c r="DH119" s="998"/>
      <c r="DI119" s="998"/>
      <c r="DJ119" s="998"/>
      <c r="DK119" s="999"/>
      <c r="DL119" s="1000" t="s">
        <v>372</v>
      </c>
      <c r="DM119" s="998"/>
      <c r="DN119" s="998"/>
      <c r="DO119" s="998"/>
      <c r="DP119" s="999"/>
      <c r="DQ119" s="1000" t="s">
        <v>372</v>
      </c>
      <c r="DR119" s="998"/>
      <c r="DS119" s="998"/>
      <c r="DT119" s="998"/>
      <c r="DU119" s="999"/>
      <c r="DV119" s="1001" t="s">
        <v>372</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372</v>
      </c>
      <c r="AB120" s="959"/>
      <c r="AC120" s="959"/>
      <c r="AD120" s="959"/>
      <c r="AE120" s="960"/>
      <c r="AF120" s="961" t="s">
        <v>372</v>
      </c>
      <c r="AG120" s="959"/>
      <c r="AH120" s="959"/>
      <c r="AI120" s="959"/>
      <c r="AJ120" s="960"/>
      <c r="AK120" s="961" t="s">
        <v>372</v>
      </c>
      <c r="AL120" s="959"/>
      <c r="AM120" s="959"/>
      <c r="AN120" s="959"/>
      <c r="AO120" s="960"/>
      <c r="AP120" s="962" t="s">
        <v>372</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t="s">
        <v>372</v>
      </c>
      <c r="BR120" s="920"/>
      <c r="BS120" s="920"/>
      <c r="BT120" s="920"/>
      <c r="BU120" s="920"/>
      <c r="BV120" s="920" t="s">
        <v>372</v>
      </c>
      <c r="BW120" s="920"/>
      <c r="BX120" s="920"/>
      <c r="BY120" s="920"/>
      <c r="BZ120" s="920"/>
      <c r="CA120" s="920" t="s">
        <v>372</v>
      </c>
      <c r="CB120" s="920"/>
      <c r="CC120" s="920"/>
      <c r="CD120" s="920"/>
      <c r="CE120" s="920"/>
      <c r="CF120" s="914" t="s">
        <v>372</v>
      </c>
      <c r="CG120" s="915"/>
      <c r="CH120" s="915"/>
      <c r="CI120" s="915"/>
      <c r="CJ120" s="915"/>
      <c r="CK120" s="1013" t="s">
        <v>441</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876376</v>
      </c>
      <c r="DH120" s="927"/>
      <c r="DI120" s="927"/>
      <c r="DJ120" s="927"/>
      <c r="DK120" s="927"/>
      <c r="DL120" s="927">
        <v>919675</v>
      </c>
      <c r="DM120" s="927"/>
      <c r="DN120" s="927"/>
      <c r="DO120" s="927"/>
      <c r="DP120" s="927"/>
      <c r="DQ120" s="927">
        <v>930860</v>
      </c>
      <c r="DR120" s="927"/>
      <c r="DS120" s="927"/>
      <c r="DT120" s="927"/>
      <c r="DU120" s="927"/>
      <c r="DV120" s="928">
        <v>35.4</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372</v>
      </c>
      <c r="AB121" s="959"/>
      <c r="AC121" s="959"/>
      <c r="AD121" s="959"/>
      <c r="AE121" s="960"/>
      <c r="AF121" s="961" t="s">
        <v>372</v>
      </c>
      <c r="AG121" s="959"/>
      <c r="AH121" s="959"/>
      <c r="AI121" s="959"/>
      <c r="AJ121" s="960"/>
      <c r="AK121" s="961" t="s">
        <v>372</v>
      </c>
      <c r="AL121" s="959"/>
      <c r="AM121" s="959"/>
      <c r="AN121" s="959"/>
      <c r="AO121" s="960"/>
      <c r="AP121" s="962" t="s">
        <v>372</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5056922</v>
      </c>
      <c r="BR121" s="986"/>
      <c r="BS121" s="986"/>
      <c r="BT121" s="986"/>
      <c r="BU121" s="986"/>
      <c r="BV121" s="986">
        <v>4992524</v>
      </c>
      <c r="BW121" s="986"/>
      <c r="BX121" s="986"/>
      <c r="BY121" s="986"/>
      <c r="BZ121" s="986"/>
      <c r="CA121" s="986">
        <v>4961269</v>
      </c>
      <c r="CB121" s="986"/>
      <c r="CC121" s="986"/>
      <c r="CD121" s="986"/>
      <c r="CE121" s="986"/>
      <c r="CF121" s="1024">
        <v>188.9</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t="s">
        <v>372</v>
      </c>
      <c r="DH121" s="920"/>
      <c r="DI121" s="920"/>
      <c r="DJ121" s="920"/>
      <c r="DK121" s="920"/>
      <c r="DL121" s="920" t="s">
        <v>372</v>
      </c>
      <c r="DM121" s="920"/>
      <c r="DN121" s="920"/>
      <c r="DO121" s="920"/>
      <c r="DP121" s="920"/>
      <c r="DQ121" s="920" t="s">
        <v>372</v>
      </c>
      <c r="DR121" s="920"/>
      <c r="DS121" s="920"/>
      <c r="DT121" s="920"/>
      <c r="DU121" s="920"/>
      <c r="DV121" s="921" t="s">
        <v>372</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372</v>
      </c>
      <c r="AB122" s="959"/>
      <c r="AC122" s="959"/>
      <c r="AD122" s="959"/>
      <c r="AE122" s="960"/>
      <c r="AF122" s="961" t="s">
        <v>372</v>
      </c>
      <c r="AG122" s="959"/>
      <c r="AH122" s="959"/>
      <c r="AI122" s="959"/>
      <c r="AJ122" s="960"/>
      <c r="AK122" s="961" t="s">
        <v>372</v>
      </c>
      <c r="AL122" s="959"/>
      <c r="AM122" s="959"/>
      <c r="AN122" s="959"/>
      <c r="AO122" s="960"/>
      <c r="AP122" s="962" t="s">
        <v>372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444</v>
      </c>
      <c r="BP122" s="994"/>
      <c r="BQ122" s="1034">
        <v>9285471</v>
      </c>
      <c r="BR122" s="1035"/>
      <c r="BS122" s="1035"/>
      <c r="BT122" s="1035"/>
      <c r="BU122" s="1035"/>
      <c r="BV122" s="1035">
        <v>9496536</v>
      </c>
      <c r="BW122" s="1035"/>
      <c r="BX122" s="1035"/>
      <c r="BY122" s="1035"/>
      <c r="BZ122" s="1035"/>
      <c r="CA122" s="1035">
        <v>9471498</v>
      </c>
      <c r="CB122" s="1035"/>
      <c r="CC122" s="1035"/>
      <c r="CD122" s="1035"/>
      <c r="CE122" s="1035"/>
      <c r="CF122" s="987"/>
      <c r="CG122" s="988"/>
      <c r="CH122" s="988"/>
      <c r="CI122" s="988"/>
      <c r="CJ122" s="989"/>
      <c r="CK122" s="1016"/>
      <c r="CL122" s="1017"/>
      <c r="CM122" s="1017"/>
      <c r="CN122" s="1017"/>
      <c r="CO122" s="1018"/>
      <c r="CP122" s="1007" t="s">
        <v>445</v>
      </c>
      <c r="CQ122" s="1008"/>
      <c r="CR122" s="1008"/>
      <c r="CS122" s="1008"/>
      <c r="CT122" s="1008"/>
      <c r="CU122" s="1008"/>
      <c r="CV122" s="1008"/>
      <c r="CW122" s="1008"/>
      <c r="CX122" s="1008"/>
      <c r="CY122" s="1008"/>
      <c r="CZ122" s="1008"/>
      <c r="DA122" s="1008"/>
      <c r="DB122" s="1008"/>
      <c r="DC122" s="1008"/>
      <c r="DD122" s="1008"/>
      <c r="DE122" s="1008"/>
      <c r="DF122" s="1009"/>
      <c r="DG122" s="919" t="s">
        <v>446</v>
      </c>
      <c r="DH122" s="920"/>
      <c r="DI122" s="920"/>
      <c r="DJ122" s="920"/>
      <c r="DK122" s="920"/>
      <c r="DL122" s="920" t="s">
        <v>446</v>
      </c>
      <c r="DM122" s="920"/>
      <c r="DN122" s="920"/>
      <c r="DO122" s="920"/>
      <c r="DP122" s="920"/>
      <c r="DQ122" s="920" t="s">
        <v>446</v>
      </c>
      <c r="DR122" s="920"/>
      <c r="DS122" s="920"/>
      <c r="DT122" s="920"/>
      <c r="DU122" s="920"/>
      <c r="DV122" s="921" t="s">
        <v>446</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446</v>
      </c>
      <c r="AB123" s="959"/>
      <c r="AC123" s="959"/>
      <c r="AD123" s="959"/>
      <c r="AE123" s="960"/>
      <c r="AF123" s="961" t="s">
        <v>446</v>
      </c>
      <c r="AG123" s="959"/>
      <c r="AH123" s="959"/>
      <c r="AI123" s="959"/>
      <c r="AJ123" s="960"/>
      <c r="AK123" s="961" t="s">
        <v>446</v>
      </c>
      <c r="AL123" s="959"/>
      <c r="AM123" s="959"/>
      <c r="AN123" s="959"/>
      <c r="AO123" s="960"/>
      <c r="AP123" s="962" t="s">
        <v>446</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446</v>
      </c>
      <c r="BR123" s="1027"/>
      <c r="BS123" s="1027"/>
      <c r="BT123" s="1027"/>
      <c r="BU123" s="1027"/>
      <c r="BV123" s="1027" t="s">
        <v>446</v>
      </c>
      <c r="BW123" s="1027"/>
      <c r="BX123" s="1027"/>
      <c r="BY123" s="1027"/>
      <c r="BZ123" s="1027"/>
      <c r="CA123" s="1027" t="s">
        <v>446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372</v>
      </c>
      <c r="AB124" s="959"/>
      <c r="AC124" s="959"/>
      <c r="AD124" s="959"/>
      <c r="AE124" s="960"/>
      <c r="AF124" s="961" t="s">
        <v>372</v>
      </c>
      <c r="AG124" s="959"/>
      <c r="AH124" s="959"/>
      <c r="AI124" s="959"/>
      <c r="AJ124" s="960"/>
      <c r="AK124" s="961" t="s">
        <v>372</v>
      </c>
      <c r="AL124" s="959"/>
      <c r="AM124" s="959"/>
      <c r="AN124" s="959"/>
      <c r="AO124" s="960"/>
      <c r="AP124" s="962" t="s">
        <v>372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372</v>
      </c>
      <c r="DH124" s="998"/>
      <c r="DI124" s="998"/>
      <c r="DJ124" s="998"/>
      <c r="DK124" s="999"/>
      <c r="DL124" s="1000" t="s">
        <v>372</v>
      </c>
      <c r="DM124" s="998"/>
      <c r="DN124" s="998"/>
      <c r="DO124" s="998"/>
      <c r="DP124" s="999"/>
      <c r="DQ124" s="1000" t="s">
        <v>372</v>
      </c>
      <c r="DR124" s="998"/>
      <c r="DS124" s="998"/>
      <c r="DT124" s="998"/>
      <c r="DU124" s="999"/>
      <c r="DV124" s="1001" t="s">
        <v>372</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372</v>
      </c>
      <c r="AB125" s="959"/>
      <c r="AC125" s="959"/>
      <c r="AD125" s="959"/>
      <c r="AE125" s="960"/>
      <c r="AF125" s="961" t="s">
        <v>372</v>
      </c>
      <c r="AG125" s="959"/>
      <c r="AH125" s="959"/>
      <c r="AI125" s="959"/>
      <c r="AJ125" s="960"/>
      <c r="AK125" s="961" t="s">
        <v>372</v>
      </c>
      <c r="AL125" s="959"/>
      <c r="AM125" s="959"/>
      <c r="AN125" s="959"/>
      <c r="AO125" s="960"/>
      <c r="AP125" s="962" t="s">
        <v>372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372</v>
      </c>
      <c r="DH125" s="927"/>
      <c r="DI125" s="927"/>
      <c r="DJ125" s="927"/>
      <c r="DK125" s="927"/>
      <c r="DL125" s="927" t="s">
        <v>372</v>
      </c>
      <c r="DM125" s="927"/>
      <c r="DN125" s="927"/>
      <c r="DO125" s="927"/>
      <c r="DP125" s="927"/>
      <c r="DQ125" s="927" t="s">
        <v>372</v>
      </c>
      <c r="DR125" s="927"/>
      <c r="DS125" s="927"/>
      <c r="DT125" s="927"/>
      <c r="DU125" s="927"/>
      <c r="DV125" s="928" t="s">
        <v>372</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372</v>
      </c>
      <c r="AB126" s="959"/>
      <c r="AC126" s="959"/>
      <c r="AD126" s="959"/>
      <c r="AE126" s="960"/>
      <c r="AF126" s="961" t="s">
        <v>372</v>
      </c>
      <c r="AG126" s="959"/>
      <c r="AH126" s="959"/>
      <c r="AI126" s="959"/>
      <c r="AJ126" s="960"/>
      <c r="AK126" s="961" t="s">
        <v>372</v>
      </c>
      <c r="AL126" s="959"/>
      <c r="AM126" s="959"/>
      <c r="AN126" s="959"/>
      <c r="AO126" s="960"/>
      <c r="AP126" s="962" t="s">
        <v>372</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372</v>
      </c>
      <c r="DH126" s="920"/>
      <c r="DI126" s="920"/>
      <c r="DJ126" s="920"/>
      <c r="DK126" s="920"/>
      <c r="DL126" s="920" t="s">
        <v>372</v>
      </c>
      <c r="DM126" s="920"/>
      <c r="DN126" s="920"/>
      <c r="DO126" s="920"/>
      <c r="DP126" s="920"/>
      <c r="DQ126" s="920" t="s">
        <v>372</v>
      </c>
      <c r="DR126" s="920"/>
      <c r="DS126" s="920"/>
      <c r="DT126" s="920"/>
      <c r="DU126" s="920"/>
      <c r="DV126" s="921" t="s">
        <v>372</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372</v>
      </c>
      <c r="AB127" s="959"/>
      <c r="AC127" s="959"/>
      <c r="AD127" s="959"/>
      <c r="AE127" s="960"/>
      <c r="AF127" s="961" t="s">
        <v>372</v>
      </c>
      <c r="AG127" s="959"/>
      <c r="AH127" s="959"/>
      <c r="AI127" s="959"/>
      <c r="AJ127" s="960"/>
      <c r="AK127" s="961" t="s">
        <v>372</v>
      </c>
      <c r="AL127" s="959"/>
      <c r="AM127" s="959"/>
      <c r="AN127" s="959"/>
      <c r="AO127" s="960"/>
      <c r="AP127" s="962" t="s">
        <v>372</v>
      </c>
      <c r="AQ127" s="963"/>
      <c r="AR127" s="963"/>
      <c r="AS127" s="963"/>
      <c r="AT127" s="964"/>
      <c r="AU127" s="233"/>
      <c r="AV127" s="233"/>
      <c r="AW127" s="233"/>
      <c r="AX127" s="886" t="s">
        <v>457</v>
      </c>
      <c r="AY127" s="887"/>
      <c r="AZ127" s="887"/>
      <c r="BA127" s="887"/>
      <c r="BB127" s="887"/>
      <c r="BC127" s="887"/>
      <c r="BD127" s="887"/>
      <c r="BE127" s="888"/>
      <c r="BF127" s="1041" t="s">
        <v>372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372</v>
      </c>
      <c r="DH127" s="1048"/>
      <c r="DI127" s="1048"/>
      <c r="DJ127" s="1048"/>
      <c r="DK127" s="1048"/>
      <c r="DL127" s="1048" t="s">
        <v>372</v>
      </c>
      <c r="DM127" s="1048"/>
      <c r="DN127" s="1048"/>
      <c r="DO127" s="1048"/>
      <c r="DP127" s="1048"/>
      <c r="DQ127" s="1048" t="s">
        <v>372</v>
      </c>
      <c r="DR127" s="1048"/>
      <c r="DS127" s="1048"/>
      <c r="DT127" s="1048"/>
      <c r="DU127" s="1048"/>
      <c r="DV127" s="1049" t="s">
        <v>372</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t="s">
        <v>372</v>
      </c>
      <c r="AB128" s="1090"/>
      <c r="AC128" s="1090"/>
      <c r="AD128" s="1090"/>
      <c r="AE128" s="1091"/>
      <c r="AF128" s="1092" t="s">
        <v>372</v>
      </c>
      <c r="AG128" s="1090"/>
      <c r="AH128" s="1090"/>
      <c r="AI128" s="1090"/>
      <c r="AJ128" s="1091"/>
      <c r="AK128" s="1092" t="s">
        <v>372</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372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3405902</v>
      </c>
      <c r="AB129" s="959"/>
      <c r="AC129" s="959"/>
      <c r="AD129" s="959"/>
      <c r="AE129" s="960"/>
      <c r="AF129" s="961">
        <v>3378665</v>
      </c>
      <c r="AG129" s="959"/>
      <c r="AH129" s="959"/>
      <c r="AI129" s="959"/>
      <c r="AJ129" s="960"/>
      <c r="AK129" s="961">
        <v>3099720</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474491</v>
      </c>
      <c r="AB130" s="959"/>
      <c r="AC130" s="959"/>
      <c r="AD130" s="959"/>
      <c r="AE130" s="960"/>
      <c r="AF130" s="961">
        <v>470658</v>
      </c>
      <c r="AG130" s="959"/>
      <c r="AH130" s="959"/>
      <c r="AI130" s="959"/>
      <c r="AJ130" s="960"/>
      <c r="AK130" s="961">
        <v>473876</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t="s">
        <v>372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2931411</v>
      </c>
      <c r="AB131" s="998"/>
      <c r="AC131" s="998"/>
      <c r="AD131" s="998"/>
      <c r="AE131" s="999"/>
      <c r="AF131" s="1000">
        <v>2908007</v>
      </c>
      <c r="AG131" s="998"/>
      <c r="AH131" s="998"/>
      <c r="AI131" s="998"/>
      <c r="AJ131" s="999"/>
      <c r="AK131" s="1000">
        <v>2625844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5.7434457329999997</v>
      </c>
      <c r="AB132" s="1104"/>
      <c r="AC132" s="1104"/>
      <c r="AD132" s="1104"/>
      <c r="AE132" s="1105"/>
      <c r="AF132" s="1106">
        <v>4.0623354760000003</v>
      </c>
      <c r="AG132" s="1104"/>
      <c r="AH132" s="1104"/>
      <c r="AI132" s="1104"/>
      <c r="AJ132" s="1105"/>
      <c r="AK132" s="1106">
        <v>5.3877153399999997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5.7</v>
      </c>
      <c r="AB133" s="1111"/>
      <c r="AC133" s="1111"/>
      <c r="AD133" s="1111"/>
      <c r="AE133" s="1112"/>
      <c r="AF133" s="1110">
        <v>5.0999999999999996</v>
      </c>
      <c r="AG133" s="1111"/>
      <c r="AH133" s="1111"/>
      <c r="AI133" s="1111"/>
      <c r="AJ133" s="1112"/>
      <c r="AK133" s="1110">
        <v>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97" zoomScaleNormal="85" zoomScaleSheetLayoutView="55" workbookViewId="0">
      <selection activeCell="AC94" sqref="AC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847837</v>
      </c>
      <c r="L9" s="264">
        <v>230892</v>
      </c>
      <c r="M9" s="265">
        <v>198661</v>
      </c>
      <c r="N9" s="266">
        <v>16.2</v>
      </c>
    </row>
    <row r="10" spans="1:16">
      <c r="A10" s="248"/>
      <c r="B10" s="244"/>
      <c r="C10" s="244"/>
      <c r="D10" s="244"/>
      <c r="E10" s="244"/>
      <c r="F10" s="244"/>
      <c r="G10" s="1119" t="s">
        <v>479</v>
      </c>
      <c r="H10" s="1120"/>
      <c r="I10" s="1120"/>
      <c r="J10" s="1121"/>
      <c r="K10" s="267">
        <v>75234</v>
      </c>
      <c r="L10" s="268">
        <v>20489</v>
      </c>
      <c r="M10" s="269">
        <v>22571</v>
      </c>
      <c r="N10" s="270">
        <v>-9.1999999999999993</v>
      </c>
    </row>
    <row r="11" spans="1:16" ht="13.5" customHeight="1">
      <c r="A11" s="248"/>
      <c r="B11" s="244"/>
      <c r="C11" s="244"/>
      <c r="D11" s="244"/>
      <c r="E11" s="244"/>
      <c r="F11" s="244"/>
      <c r="G11" s="1119" t="s">
        <v>480</v>
      </c>
      <c r="H11" s="1120"/>
      <c r="I11" s="1120"/>
      <c r="J11" s="1121"/>
      <c r="K11" s="267">
        <v>3868</v>
      </c>
      <c r="L11" s="268">
        <v>1053</v>
      </c>
      <c r="M11" s="269">
        <v>24639</v>
      </c>
      <c r="N11" s="270">
        <v>-95.7</v>
      </c>
    </row>
    <row r="12" spans="1:16" ht="13.5" customHeight="1">
      <c r="A12" s="248"/>
      <c r="B12" s="244"/>
      <c r="C12" s="244"/>
      <c r="D12" s="244"/>
      <c r="E12" s="244"/>
      <c r="F12" s="244"/>
      <c r="G12" s="1119" t="s">
        <v>481</v>
      </c>
      <c r="H12" s="1120"/>
      <c r="I12" s="1120"/>
      <c r="J12" s="1121"/>
      <c r="K12" s="267" t="s">
        <v>482</v>
      </c>
      <c r="L12" s="268" t="s">
        <v>482</v>
      </c>
      <c r="M12" s="269">
        <v>3341</v>
      </c>
      <c r="N12" s="270" t="s">
        <v>482</v>
      </c>
    </row>
    <row r="13" spans="1:16" ht="13.5" customHeight="1">
      <c r="A13" s="248"/>
      <c r="B13" s="244"/>
      <c r="C13" s="244"/>
      <c r="D13" s="244"/>
      <c r="E13" s="244"/>
      <c r="F13" s="244"/>
      <c r="G13" s="1119" t="s">
        <v>483</v>
      </c>
      <c r="H13" s="1120"/>
      <c r="I13" s="1120"/>
      <c r="J13" s="1121"/>
      <c r="K13" s="267" t="s">
        <v>482</v>
      </c>
      <c r="L13" s="268" t="s">
        <v>482</v>
      </c>
      <c r="M13" s="269" t="s">
        <v>482</v>
      </c>
      <c r="N13" s="270" t="s">
        <v>482</v>
      </c>
    </row>
    <row r="14" spans="1:16" ht="13.5" customHeight="1">
      <c r="A14" s="248"/>
      <c r="B14" s="244"/>
      <c r="C14" s="244"/>
      <c r="D14" s="244"/>
      <c r="E14" s="244"/>
      <c r="F14" s="244"/>
      <c r="G14" s="1119" t="s">
        <v>484</v>
      </c>
      <c r="H14" s="1120"/>
      <c r="I14" s="1120"/>
      <c r="J14" s="1121"/>
      <c r="K14" s="267">
        <v>20655</v>
      </c>
      <c r="L14" s="268">
        <v>5625</v>
      </c>
      <c r="M14" s="269">
        <v>9231</v>
      </c>
      <c r="N14" s="270">
        <v>-39.1</v>
      </c>
    </row>
    <row r="15" spans="1:16" ht="13.5" customHeight="1">
      <c r="A15" s="248"/>
      <c r="B15" s="244"/>
      <c r="C15" s="244"/>
      <c r="D15" s="244"/>
      <c r="E15" s="244"/>
      <c r="F15" s="244"/>
      <c r="G15" s="1119" t="s">
        <v>485</v>
      </c>
      <c r="H15" s="1120"/>
      <c r="I15" s="1120"/>
      <c r="J15" s="1121"/>
      <c r="K15" s="267">
        <v>28813</v>
      </c>
      <c r="L15" s="268">
        <v>7847</v>
      </c>
      <c r="M15" s="269">
        <v>4542</v>
      </c>
      <c r="N15" s="270">
        <v>72.8</v>
      </c>
    </row>
    <row r="16" spans="1:16">
      <c r="A16" s="248"/>
      <c r="B16" s="244"/>
      <c r="C16" s="244"/>
      <c r="D16" s="244"/>
      <c r="E16" s="244"/>
      <c r="F16" s="244"/>
      <c r="G16" s="1122" t="s">
        <v>486</v>
      </c>
      <c r="H16" s="1123"/>
      <c r="I16" s="1123"/>
      <c r="J16" s="1124"/>
      <c r="K16" s="268">
        <v>-93597</v>
      </c>
      <c r="L16" s="268">
        <v>-25489</v>
      </c>
      <c r="M16" s="269">
        <v>-20623</v>
      </c>
      <c r="N16" s="270">
        <v>23.6</v>
      </c>
    </row>
    <row r="17" spans="1:16">
      <c r="A17" s="248"/>
      <c r="B17" s="244"/>
      <c r="C17" s="244"/>
      <c r="D17" s="244"/>
      <c r="E17" s="244"/>
      <c r="F17" s="244"/>
      <c r="G17" s="1122" t="s">
        <v>171</v>
      </c>
      <c r="H17" s="1123"/>
      <c r="I17" s="1123"/>
      <c r="J17" s="1124"/>
      <c r="K17" s="268">
        <v>882810</v>
      </c>
      <c r="L17" s="268">
        <v>240417</v>
      </c>
      <c r="M17" s="269">
        <v>242361</v>
      </c>
      <c r="N17" s="270">
        <v>-0.8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28.05</v>
      </c>
      <c r="L21" s="281">
        <v>22.07</v>
      </c>
      <c r="M21" s="282">
        <v>5.98</v>
      </c>
      <c r="N21" s="249"/>
      <c r="O21" s="283"/>
      <c r="P21" s="279"/>
    </row>
    <row r="22" spans="1:16" s="284" customFormat="1">
      <c r="A22" s="279"/>
      <c r="B22" s="249"/>
      <c r="C22" s="249"/>
      <c r="D22" s="249"/>
      <c r="E22" s="249"/>
      <c r="F22" s="249"/>
      <c r="G22" s="1114" t="s">
        <v>492</v>
      </c>
      <c r="H22" s="1115"/>
      <c r="I22" s="1115"/>
      <c r="J22" s="1116"/>
      <c r="K22" s="285">
        <v>92.7</v>
      </c>
      <c r="L22" s="286">
        <v>93.5</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495</v>
      </c>
      <c r="H32" s="1131"/>
      <c r="I32" s="1131"/>
      <c r="J32" s="1132"/>
      <c r="K32" s="294">
        <v>551499</v>
      </c>
      <c r="L32" s="294">
        <v>150190</v>
      </c>
      <c r="M32" s="295">
        <v>131612</v>
      </c>
      <c r="N32" s="296">
        <v>14.1</v>
      </c>
    </row>
    <row r="33" spans="1:16" ht="13.5" customHeight="1">
      <c r="A33" s="248"/>
      <c r="B33" s="244"/>
      <c r="C33" s="244"/>
      <c r="D33" s="244"/>
      <c r="E33" s="244"/>
      <c r="F33" s="244"/>
      <c r="G33" s="1130" t="s">
        <v>496</v>
      </c>
      <c r="H33" s="1131"/>
      <c r="I33" s="1131"/>
      <c r="J33" s="1132"/>
      <c r="K33" s="294" t="s">
        <v>482</v>
      </c>
      <c r="L33" s="294" t="s">
        <v>482</v>
      </c>
      <c r="M33" s="295" t="s">
        <v>482</v>
      </c>
      <c r="N33" s="296" t="s">
        <v>482</v>
      </c>
    </row>
    <row r="34" spans="1:16" ht="27" customHeight="1">
      <c r="A34" s="248"/>
      <c r="B34" s="244"/>
      <c r="C34" s="244"/>
      <c r="D34" s="244"/>
      <c r="E34" s="244"/>
      <c r="F34" s="244"/>
      <c r="G34" s="1130" t="s">
        <v>497</v>
      </c>
      <c r="H34" s="1131"/>
      <c r="I34" s="1131"/>
      <c r="J34" s="1132"/>
      <c r="K34" s="294" t="s">
        <v>482</v>
      </c>
      <c r="L34" s="294" t="s">
        <v>482</v>
      </c>
      <c r="M34" s="295">
        <v>41</v>
      </c>
      <c r="N34" s="296" t="s">
        <v>482</v>
      </c>
    </row>
    <row r="35" spans="1:16" ht="27" customHeight="1">
      <c r="A35" s="248"/>
      <c r="B35" s="244"/>
      <c r="C35" s="244"/>
      <c r="D35" s="244"/>
      <c r="E35" s="244"/>
      <c r="F35" s="244"/>
      <c r="G35" s="1130" t="s">
        <v>498</v>
      </c>
      <c r="H35" s="1131"/>
      <c r="I35" s="1131"/>
      <c r="J35" s="1132"/>
      <c r="K35" s="294">
        <v>63850</v>
      </c>
      <c r="L35" s="294">
        <v>17388</v>
      </c>
      <c r="M35" s="295">
        <v>31555</v>
      </c>
      <c r="N35" s="296">
        <v>-44.9</v>
      </c>
    </row>
    <row r="36" spans="1:16" ht="27" customHeight="1">
      <c r="A36" s="248"/>
      <c r="B36" s="244"/>
      <c r="C36" s="244"/>
      <c r="D36" s="244"/>
      <c r="E36" s="244"/>
      <c r="F36" s="244"/>
      <c r="G36" s="1130" t="s">
        <v>499</v>
      </c>
      <c r="H36" s="1131"/>
      <c r="I36" s="1131"/>
      <c r="J36" s="1132"/>
      <c r="K36" s="294" t="s">
        <v>482</v>
      </c>
      <c r="L36" s="294" t="s">
        <v>482</v>
      </c>
      <c r="M36" s="295">
        <v>5720</v>
      </c>
      <c r="N36" s="296" t="s">
        <v>482</v>
      </c>
    </row>
    <row r="37" spans="1:16" ht="13.5" customHeight="1">
      <c r="A37" s="248"/>
      <c r="B37" s="244"/>
      <c r="C37" s="244"/>
      <c r="D37" s="244"/>
      <c r="E37" s="244"/>
      <c r="F37" s="244"/>
      <c r="G37" s="1130" t="s">
        <v>500</v>
      </c>
      <c r="H37" s="1131"/>
      <c r="I37" s="1131"/>
      <c r="J37" s="1132"/>
      <c r="K37" s="294" t="s">
        <v>482</v>
      </c>
      <c r="L37" s="294" t="s">
        <v>482</v>
      </c>
      <c r="M37" s="295">
        <v>1648</v>
      </c>
      <c r="N37" s="296" t="s">
        <v>482</v>
      </c>
    </row>
    <row r="38" spans="1:16" ht="27" customHeight="1">
      <c r="A38" s="248"/>
      <c r="B38" s="244"/>
      <c r="C38" s="244"/>
      <c r="D38" s="244"/>
      <c r="E38" s="244"/>
      <c r="F38" s="244"/>
      <c r="G38" s="1133" t="s">
        <v>501</v>
      </c>
      <c r="H38" s="1134"/>
      <c r="I38" s="1134"/>
      <c r="J38" s="1135"/>
      <c r="K38" s="297" t="s">
        <v>482</v>
      </c>
      <c r="L38" s="297" t="s">
        <v>482</v>
      </c>
      <c r="M38" s="298">
        <v>64</v>
      </c>
      <c r="N38" s="299" t="s">
        <v>482</v>
      </c>
      <c r="O38" s="293"/>
    </row>
    <row r="39" spans="1:16">
      <c r="A39" s="248"/>
      <c r="B39" s="244"/>
      <c r="C39" s="244"/>
      <c r="D39" s="244"/>
      <c r="E39" s="244"/>
      <c r="F39" s="244"/>
      <c r="G39" s="1133" t="s">
        <v>502</v>
      </c>
      <c r="H39" s="1134"/>
      <c r="I39" s="1134"/>
      <c r="J39" s="1135"/>
      <c r="K39" s="300" t="s">
        <v>482</v>
      </c>
      <c r="L39" s="300" t="s">
        <v>482</v>
      </c>
      <c r="M39" s="301">
        <v>-9298</v>
      </c>
      <c r="N39" s="302" t="s">
        <v>482</v>
      </c>
      <c r="O39" s="293"/>
    </row>
    <row r="40" spans="1:16" ht="27" customHeight="1">
      <c r="A40" s="248"/>
      <c r="B40" s="244"/>
      <c r="C40" s="244"/>
      <c r="D40" s="244"/>
      <c r="E40" s="244"/>
      <c r="F40" s="244"/>
      <c r="G40" s="1130" t="s">
        <v>503</v>
      </c>
      <c r="H40" s="1131"/>
      <c r="I40" s="1131"/>
      <c r="J40" s="1132"/>
      <c r="K40" s="300">
        <v>-473876</v>
      </c>
      <c r="L40" s="300">
        <v>-129051</v>
      </c>
      <c r="M40" s="301">
        <v>-121787</v>
      </c>
      <c r="N40" s="302">
        <v>6</v>
      </c>
      <c r="O40" s="293"/>
    </row>
    <row r="41" spans="1:16">
      <c r="A41" s="248"/>
      <c r="B41" s="244"/>
      <c r="C41" s="244"/>
      <c r="D41" s="244"/>
      <c r="E41" s="244"/>
      <c r="F41" s="244"/>
      <c r="G41" s="1136" t="s">
        <v>282</v>
      </c>
      <c r="H41" s="1137"/>
      <c r="I41" s="1137"/>
      <c r="J41" s="1138"/>
      <c r="K41" s="294">
        <v>141473</v>
      </c>
      <c r="L41" s="300">
        <v>38528</v>
      </c>
      <c r="M41" s="301">
        <v>39554</v>
      </c>
      <c r="N41" s="302">
        <v>-2.6</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2398854</v>
      </c>
      <c r="J51" s="320">
        <v>590414</v>
      </c>
      <c r="K51" s="321">
        <v>16.8</v>
      </c>
      <c r="L51" s="322">
        <v>325581</v>
      </c>
      <c r="M51" s="323">
        <v>11.5</v>
      </c>
      <c r="N51" s="324">
        <v>5.3</v>
      </c>
    </row>
    <row r="52" spans="1:14">
      <c r="A52" s="248"/>
      <c r="B52" s="244"/>
      <c r="C52" s="244"/>
      <c r="D52" s="244"/>
      <c r="E52" s="244"/>
      <c r="F52" s="244"/>
      <c r="G52" s="325"/>
      <c r="H52" s="326" t="s">
        <v>514</v>
      </c>
      <c r="I52" s="327">
        <v>1581355</v>
      </c>
      <c r="J52" s="328">
        <v>389209</v>
      </c>
      <c r="K52" s="329">
        <v>36.4</v>
      </c>
      <c r="L52" s="330">
        <v>165116</v>
      </c>
      <c r="M52" s="331">
        <v>0.9</v>
      </c>
      <c r="N52" s="332">
        <v>35.5</v>
      </c>
    </row>
    <row r="53" spans="1:14">
      <c r="A53" s="248"/>
      <c r="B53" s="244"/>
      <c r="C53" s="244"/>
      <c r="D53" s="244"/>
      <c r="E53" s="244"/>
      <c r="F53" s="244"/>
      <c r="G53" s="310" t="s">
        <v>515</v>
      </c>
      <c r="H53" s="311"/>
      <c r="I53" s="319">
        <v>2302153</v>
      </c>
      <c r="J53" s="320">
        <v>586386</v>
      </c>
      <c r="K53" s="321">
        <v>-0.7</v>
      </c>
      <c r="L53" s="322">
        <v>203567</v>
      </c>
      <c r="M53" s="323">
        <v>-37.5</v>
      </c>
      <c r="N53" s="324">
        <v>36.799999999999997</v>
      </c>
    </row>
    <row r="54" spans="1:14">
      <c r="A54" s="248"/>
      <c r="B54" s="244"/>
      <c r="C54" s="244"/>
      <c r="D54" s="244"/>
      <c r="E54" s="244"/>
      <c r="F54" s="244"/>
      <c r="G54" s="325"/>
      <c r="H54" s="326" t="s">
        <v>514</v>
      </c>
      <c r="I54" s="327">
        <v>1074566</v>
      </c>
      <c r="J54" s="328">
        <v>273705</v>
      </c>
      <c r="K54" s="329">
        <v>-29.7</v>
      </c>
      <c r="L54" s="330">
        <v>121137</v>
      </c>
      <c r="M54" s="331">
        <v>-26.6</v>
      </c>
      <c r="N54" s="332">
        <v>-3.1</v>
      </c>
    </row>
    <row r="55" spans="1:14">
      <c r="A55" s="248"/>
      <c r="B55" s="244"/>
      <c r="C55" s="244"/>
      <c r="D55" s="244"/>
      <c r="E55" s="244"/>
      <c r="F55" s="244"/>
      <c r="G55" s="310" t="s">
        <v>516</v>
      </c>
      <c r="H55" s="311"/>
      <c r="I55" s="319">
        <v>1490820</v>
      </c>
      <c r="J55" s="320">
        <v>392424</v>
      </c>
      <c r="K55" s="321">
        <v>-33.1</v>
      </c>
      <c r="L55" s="322">
        <v>185018</v>
      </c>
      <c r="M55" s="323">
        <v>-9.1</v>
      </c>
      <c r="N55" s="324">
        <v>-24</v>
      </c>
    </row>
    <row r="56" spans="1:14">
      <c r="A56" s="248"/>
      <c r="B56" s="244"/>
      <c r="C56" s="244"/>
      <c r="D56" s="244"/>
      <c r="E56" s="244"/>
      <c r="F56" s="244"/>
      <c r="G56" s="325"/>
      <c r="H56" s="326" t="s">
        <v>514</v>
      </c>
      <c r="I56" s="327">
        <v>787572</v>
      </c>
      <c r="J56" s="328">
        <v>207310</v>
      </c>
      <c r="K56" s="329">
        <v>-24.3</v>
      </c>
      <c r="L56" s="330">
        <v>95064</v>
      </c>
      <c r="M56" s="331">
        <v>-21.5</v>
      </c>
      <c r="N56" s="332">
        <v>-2.8</v>
      </c>
    </row>
    <row r="57" spans="1:14">
      <c r="A57" s="248"/>
      <c r="B57" s="244"/>
      <c r="C57" s="244"/>
      <c r="D57" s="244"/>
      <c r="E57" s="244"/>
      <c r="F57" s="244"/>
      <c r="G57" s="310" t="s">
        <v>517</v>
      </c>
      <c r="H57" s="311"/>
      <c r="I57" s="319">
        <v>1663590</v>
      </c>
      <c r="J57" s="320">
        <v>443742</v>
      </c>
      <c r="K57" s="321">
        <v>13.1</v>
      </c>
      <c r="L57" s="322">
        <v>238802</v>
      </c>
      <c r="M57" s="323">
        <v>29.1</v>
      </c>
      <c r="N57" s="324">
        <v>-16</v>
      </c>
    </row>
    <row r="58" spans="1:14">
      <c r="A58" s="248"/>
      <c r="B58" s="244"/>
      <c r="C58" s="244"/>
      <c r="D58" s="244"/>
      <c r="E58" s="244"/>
      <c r="F58" s="244"/>
      <c r="G58" s="325"/>
      <c r="H58" s="326" t="s">
        <v>514</v>
      </c>
      <c r="I58" s="327">
        <v>715019</v>
      </c>
      <c r="J58" s="328">
        <v>190723</v>
      </c>
      <c r="K58" s="329">
        <v>-8</v>
      </c>
      <c r="L58" s="330">
        <v>128562</v>
      </c>
      <c r="M58" s="331">
        <v>35.200000000000003</v>
      </c>
      <c r="N58" s="332">
        <v>-43.2</v>
      </c>
    </row>
    <row r="59" spans="1:14">
      <c r="A59" s="248"/>
      <c r="B59" s="244"/>
      <c r="C59" s="244"/>
      <c r="D59" s="244"/>
      <c r="E59" s="244"/>
      <c r="F59" s="244"/>
      <c r="G59" s="310" t="s">
        <v>518</v>
      </c>
      <c r="H59" s="311"/>
      <c r="I59" s="319">
        <v>2021332</v>
      </c>
      <c r="J59" s="320">
        <v>550472</v>
      </c>
      <c r="K59" s="321">
        <v>24.1</v>
      </c>
      <c r="L59" s="322">
        <v>288550</v>
      </c>
      <c r="M59" s="323">
        <v>20.8</v>
      </c>
      <c r="N59" s="324">
        <v>3.3</v>
      </c>
    </row>
    <row r="60" spans="1:14">
      <c r="A60" s="248"/>
      <c r="B60" s="244"/>
      <c r="C60" s="244"/>
      <c r="D60" s="244"/>
      <c r="E60" s="244"/>
      <c r="F60" s="244"/>
      <c r="G60" s="325"/>
      <c r="H60" s="326" t="s">
        <v>514</v>
      </c>
      <c r="I60" s="333">
        <v>1202205</v>
      </c>
      <c r="J60" s="328">
        <v>327398</v>
      </c>
      <c r="K60" s="329">
        <v>71.7</v>
      </c>
      <c r="L60" s="330">
        <v>141525</v>
      </c>
      <c r="M60" s="331">
        <v>10.1</v>
      </c>
      <c r="N60" s="332">
        <v>61.6</v>
      </c>
    </row>
    <row r="61" spans="1:14">
      <c r="A61" s="248"/>
      <c r="B61" s="244"/>
      <c r="C61" s="244"/>
      <c r="D61" s="244"/>
      <c r="E61" s="244"/>
      <c r="F61" s="244"/>
      <c r="G61" s="310" t="s">
        <v>519</v>
      </c>
      <c r="H61" s="334"/>
      <c r="I61" s="335">
        <v>1975350</v>
      </c>
      <c r="J61" s="336">
        <v>512688</v>
      </c>
      <c r="K61" s="337">
        <v>4</v>
      </c>
      <c r="L61" s="338">
        <v>248304</v>
      </c>
      <c r="M61" s="339">
        <v>3</v>
      </c>
      <c r="N61" s="324">
        <v>1</v>
      </c>
    </row>
    <row r="62" spans="1:14">
      <c r="A62" s="248"/>
      <c r="B62" s="244"/>
      <c r="C62" s="244"/>
      <c r="D62" s="244"/>
      <c r="E62" s="244"/>
      <c r="F62" s="244"/>
      <c r="G62" s="325"/>
      <c r="H62" s="326" t="s">
        <v>514</v>
      </c>
      <c r="I62" s="327">
        <v>1072143</v>
      </c>
      <c r="J62" s="328">
        <v>277669</v>
      </c>
      <c r="K62" s="329">
        <v>9.1999999999999993</v>
      </c>
      <c r="L62" s="330">
        <v>130281</v>
      </c>
      <c r="M62" s="331">
        <v>-0.4</v>
      </c>
      <c r="N62" s="332">
        <v>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55.74</v>
      </c>
      <c r="G47" s="12">
        <v>54.56</v>
      </c>
      <c r="H47" s="12">
        <v>50.82</v>
      </c>
      <c r="I47" s="12">
        <v>64.19</v>
      </c>
      <c r="J47" s="13">
        <v>70</v>
      </c>
    </row>
    <row r="48" spans="2:10" ht="57.75" customHeight="1">
      <c r="B48" s="14"/>
      <c r="C48" s="1141" t="s">
        <v>4</v>
      </c>
      <c r="D48" s="1141"/>
      <c r="E48" s="1142"/>
      <c r="F48" s="15">
        <v>6.25</v>
      </c>
      <c r="G48" s="16">
        <v>4.79</v>
      </c>
      <c r="H48" s="16">
        <v>17.27</v>
      </c>
      <c r="I48" s="16">
        <v>5.05</v>
      </c>
      <c r="J48" s="17">
        <v>7.31</v>
      </c>
    </row>
    <row r="49" spans="2:10" ht="57.75" customHeight="1" thickBot="1">
      <c r="B49" s="18"/>
      <c r="C49" s="1143" t="s">
        <v>5</v>
      </c>
      <c r="D49" s="1143"/>
      <c r="E49" s="1144"/>
      <c r="F49" s="19" t="s">
        <v>526</v>
      </c>
      <c r="G49" s="20" t="s">
        <v>527</v>
      </c>
      <c r="H49" s="20">
        <v>12.82</v>
      </c>
      <c r="I49" s="20">
        <v>0.6</v>
      </c>
      <c r="J49" s="21">
        <v>1.84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528</v>
      </c>
      <c r="D34" s="1151"/>
      <c r="E34" s="1152"/>
      <c r="F34" s="32">
        <v>5.53</v>
      </c>
      <c r="G34" s="33">
        <v>1.48</v>
      </c>
      <c r="H34" s="33">
        <v>15.69</v>
      </c>
      <c r="I34" s="33">
        <v>3.76</v>
      </c>
      <c r="J34" s="34">
        <v>5.26</v>
      </c>
      <c r="K34" s="22"/>
      <c r="L34" s="22"/>
      <c r="M34" s="22"/>
      <c r="N34" s="22"/>
      <c r="O34" s="22"/>
      <c r="P34" s="22"/>
    </row>
    <row r="35" spans="1:16" ht="39" customHeight="1">
      <c r="A35" s="22"/>
      <c r="B35" s="35"/>
      <c r="C35" s="1145" t="s">
        <v>529</v>
      </c>
      <c r="D35" s="1146"/>
      <c r="E35" s="1147"/>
      <c r="F35" s="36">
        <v>0.7</v>
      </c>
      <c r="G35" s="37">
        <v>3.3</v>
      </c>
      <c r="H35" s="37">
        <v>1.57</v>
      </c>
      <c r="I35" s="37">
        <v>1.27</v>
      </c>
      <c r="J35" s="38">
        <v>2.04</v>
      </c>
      <c r="K35" s="22"/>
      <c r="L35" s="22"/>
      <c r="M35" s="22"/>
      <c r="N35" s="22"/>
      <c r="O35" s="22"/>
      <c r="P35" s="22"/>
    </row>
    <row r="36" spans="1:16" ht="39" customHeight="1">
      <c r="A36" s="22"/>
      <c r="B36" s="35"/>
      <c r="C36" s="1145" t="s">
        <v>530</v>
      </c>
      <c r="D36" s="1146"/>
      <c r="E36" s="1147"/>
      <c r="F36" s="36">
        <v>0.32</v>
      </c>
      <c r="G36" s="37">
        <v>0.47</v>
      </c>
      <c r="H36" s="37">
        <v>0</v>
      </c>
      <c r="I36" s="37">
        <v>0</v>
      </c>
      <c r="J36" s="38">
        <v>0.38</v>
      </c>
      <c r="K36" s="22"/>
      <c r="L36" s="22"/>
      <c r="M36" s="22"/>
      <c r="N36" s="22"/>
      <c r="O36" s="22"/>
      <c r="P36" s="22"/>
    </row>
    <row r="37" spans="1:16" ht="39" customHeight="1">
      <c r="A37" s="22"/>
      <c r="B37" s="35"/>
      <c r="C37" s="1145" t="s">
        <v>531</v>
      </c>
      <c r="D37" s="1146"/>
      <c r="E37" s="1147"/>
      <c r="F37" s="36">
        <v>0.16</v>
      </c>
      <c r="G37" s="37">
        <v>0.34</v>
      </c>
      <c r="H37" s="37">
        <v>0.28000000000000003</v>
      </c>
      <c r="I37" s="37">
        <v>0.04</v>
      </c>
      <c r="J37" s="38">
        <v>0.09</v>
      </c>
      <c r="K37" s="22"/>
      <c r="L37" s="22"/>
      <c r="M37" s="22"/>
      <c r="N37" s="22"/>
      <c r="O37" s="22"/>
      <c r="P37" s="22"/>
    </row>
    <row r="38" spans="1:16" ht="39" customHeight="1">
      <c r="A38" s="22"/>
      <c r="B38" s="35"/>
      <c r="C38" s="1145" t="s">
        <v>532</v>
      </c>
      <c r="D38" s="1146"/>
      <c r="E38" s="1147"/>
      <c r="F38" s="36">
        <v>0</v>
      </c>
      <c r="G38" s="37">
        <v>0.02</v>
      </c>
      <c r="H38" s="37">
        <v>0.01</v>
      </c>
      <c r="I38" s="37">
        <v>0</v>
      </c>
      <c r="J38" s="38">
        <v>0.02</v>
      </c>
      <c r="K38" s="22"/>
      <c r="L38" s="22"/>
      <c r="M38" s="22"/>
      <c r="N38" s="22"/>
      <c r="O38" s="22"/>
      <c r="P38" s="22"/>
    </row>
    <row r="39" spans="1:16" ht="39" customHeight="1">
      <c r="A39" s="22"/>
      <c r="B39" s="35"/>
      <c r="C39" s="1145" t="s">
        <v>533</v>
      </c>
      <c r="D39" s="1146"/>
      <c r="E39" s="1147"/>
      <c r="F39" s="36">
        <v>0.06</v>
      </c>
      <c r="G39" s="37">
        <v>0.03</v>
      </c>
      <c r="H39" s="37">
        <v>0.09</v>
      </c>
      <c r="I39" s="37">
        <v>0</v>
      </c>
      <c r="J39" s="38">
        <v>0</v>
      </c>
      <c r="K39" s="22"/>
      <c r="L39" s="22"/>
      <c r="M39" s="22"/>
      <c r="N39" s="22"/>
      <c r="O39" s="22"/>
      <c r="P39" s="22"/>
    </row>
    <row r="40" spans="1:16" ht="39" customHeight="1">
      <c r="A40" s="22"/>
      <c r="B40" s="35"/>
      <c r="C40" s="1145" t="s">
        <v>534</v>
      </c>
      <c r="D40" s="1146"/>
      <c r="E40" s="1147"/>
      <c r="F40" s="36">
        <v>0</v>
      </c>
      <c r="G40" s="37">
        <v>0</v>
      </c>
      <c r="H40" s="37">
        <v>0</v>
      </c>
      <c r="I40" s="37">
        <v>0</v>
      </c>
      <c r="J40" s="38">
        <v>0</v>
      </c>
      <c r="K40" s="22"/>
      <c r="L40" s="22"/>
      <c r="M40" s="22"/>
      <c r="N40" s="22"/>
      <c r="O40" s="22"/>
      <c r="P40" s="22"/>
    </row>
    <row r="41" spans="1:16" ht="39" customHeight="1">
      <c r="A41" s="22"/>
      <c r="B41" s="35"/>
      <c r="C41" s="1145" t="s">
        <v>535</v>
      </c>
      <c r="D41" s="1146"/>
      <c r="E41" s="1147"/>
      <c r="F41" s="36">
        <v>0</v>
      </c>
      <c r="G41" s="37">
        <v>0</v>
      </c>
      <c r="H41" s="37">
        <v>0</v>
      </c>
      <c r="I41" s="37">
        <v>0</v>
      </c>
      <c r="J41" s="38">
        <v>0</v>
      </c>
      <c r="K41" s="22"/>
      <c r="L41" s="22"/>
      <c r="M41" s="22"/>
      <c r="N41" s="22"/>
      <c r="O41" s="22"/>
      <c r="P41" s="22"/>
    </row>
    <row r="42" spans="1:16" ht="39" customHeight="1">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537</v>
      </c>
      <c r="D43" s="1149"/>
      <c r="E43" s="1150"/>
      <c r="F43" s="41">
        <v>0</v>
      </c>
      <c r="G43" s="42">
        <v>0</v>
      </c>
      <c r="H43" s="42">
        <v>1.75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Q56" sqref="Q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516</v>
      </c>
      <c r="L45" s="60">
        <v>532</v>
      </c>
      <c r="M45" s="60">
        <v>577</v>
      </c>
      <c r="N45" s="60">
        <v>550</v>
      </c>
      <c r="O45" s="61">
        <v>551</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66</v>
      </c>
      <c r="L48" s="64">
        <v>80</v>
      </c>
      <c r="M48" s="64">
        <v>66</v>
      </c>
      <c r="N48" s="64">
        <v>39</v>
      </c>
      <c r="O48" s="65">
        <v>64</v>
      </c>
      <c r="P48" s="48"/>
      <c r="Q48" s="48"/>
      <c r="R48" s="48"/>
      <c r="S48" s="48"/>
      <c r="T48" s="48"/>
      <c r="U48" s="48"/>
    </row>
    <row r="49" spans="1:21" ht="30.75" customHeight="1">
      <c r="A49" s="48"/>
      <c r="B49" s="1163"/>
      <c r="C49" s="1164"/>
      <c r="D49" s="62"/>
      <c r="E49" s="1155" t="s">
        <v>16</v>
      </c>
      <c r="F49" s="1155"/>
      <c r="G49" s="1155"/>
      <c r="H49" s="1155"/>
      <c r="I49" s="1155"/>
      <c r="J49" s="1156"/>
      <c r="K49" s="63" t="s">
        <v>482</v>
      </c>
      <c r="L49" s="64" t="s">
        <v>482</v>
      </c>
      <c r="M49" s="64" t="s">
        <v>482</v>
      </c>
      <c r="N49" s="64" t="s">
        <v>482</v>
      </c>
      <c r="O49" s="65" t="s">
        <v>482</v>
      </c>
      <c r="P49" s="48"/>
      <c r="Q49" s="48"/>
      <c r="R49" s="48"/>
      <c r="S49" s="48"/>
      <c r="T49" s="48"/>
      <c r="U49" s="48"/>
    </row>
    <row r="50" spans="1:21" ht="30.75" customHeight="1">
      <c r="A50" s="48"/>
      <c r="B50" s="1163"/>
      <c r="C50" s="1164"/>
      <c r="D50" s="62"/>
      <c r="E50" s="1155" t="s">
        <v>17</v>
      </c>
      <c r="F50" s="1155"/>
      <c r="G50" s="1155"/>
      <c r="H50" s="1155"/>
      <c r="I50" s="1155"/>
      <c r="J50" s="1156"/>
      <c r="K50" s="63" t="s">
        <v>482</v>
      </c>
      <c r="L50" s="64" t="s">
        <v>482</v>
      </c>
      <c r="M50" s="64" t="s">
        <v>482</v>
      </c>
      <c r="N50" s="64" t="s">
        <v>482</v>
      </c>
      <c r="O50" s="65" t="s">
        <v>482</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424</v>
      </c>
      <c r="L52" s="64">
        <v>462</v>
      </c>
      <c r="M52" s="64">
        <v>474</v>
      </c>
      <c r="N52" s="64">
        <v>471</v>
      </c>
      <c r="O52" s="65">
        <v>474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158</v>
      </c>
      <c r="L53" s="69">
        <v>150</v>
      </c>
      <c r="M53" s="69">
        <v>169</v>
      </c>
      <c r="N53" s="69">
        <v>118</v>
      </c>
      <c r="O53" s="70">
        <v>141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2016-05-06T09:45:52Z</cp:lastPrinted>
  <dcterms:created xsi:type="dcterms:W3CDTF">2016-02-15T01:52:52Z</dcterms:created>
  <dcterms:modified xsi:type="dcterms:W3CDTF">2016-05-06T09:51:00Z</dcterms:modified>
</cp:coreProperties>
</file>