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90" windowWidth="17700" windowHeight="5730" activeTab="0"/>
  </bookViews>
  <sheets>
    <sheet name="24.8市町村別推計人口・世帯数" sheetId="1" r:id="rId1"/>
    <sheet name="市町村別人口動態（日本人・外国人別）" sheetId="2" r:id="rId2"/>
    <sheet name="市町村別人口動態（出生・死亡、転入・転出別）" sheetId="3" r:id="rId3"/>
  </sheets>
  <definedNames>
    <definedName name="_xlnm.Print_Area" localSheetId="0">'24.8市町村別推計人口・世帯数'!$A$1:$I$61</definedName>
  </definedNames>
  <calcPr fullCalcOnLoad="1"/>
</workbook>
</file>

<file path=xl/sharedStrings.xml><?xml version="1.0" encoding="utf-8"?>
<sst xmlns="http://schemas.openxmlformats.org/spreadsheetml/2006/main" count="225" uniqueCount="109">
  <si>
    <r>
      <t xml:space="preserve">市町村別推計人口    </t>
    </r>
    <r>
      <rPr>
        <b/>
        <sz val="9"/>
        <rFont val="ＭＳ ゴシック"/>
        <family val="3"/>
      </rPr>
      <t>(平成２４年８月１日)</t>
    </r>
  </si>
  <si>
    <t>奈良県知事公室統計課</t>
  </si>
  <si>
    <t>市町村名</t>
  </si>
  <si>
    <t>世　　帯</t>
  </si>
  <si>
    <t>推　計　人　口</t>
  </si>
  <si>
    <t>総数</t>
  </si>
  <si>
    <t>世帯数</t>
  </si>
  <si>
    <t>対前月増減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</si>
  <si>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</si>
  <si>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</si>
  <si>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</si>
  <si>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</si>
  <si>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</si>
  <si>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</si>
  <si>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</si>
  <si>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</si>
  <si>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</si>
  <si>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</si>
  <si>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</si>
  <si>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</si>
  <si>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</si>
  <si>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</si>
  <si>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【市部計】</t>
  </si>
  <si>
    <t>山添村</t>
  </si>
  <si>
    <t>《山辺郡計》</t>
  </si>
  <si>
    <t>平群町</t>
  </si>
  <si>
    <t>三郷町</t>
  </si>
  <si>
    <t>斑鳩町</t>
  </si>
  <si>
    <t>安堵町</t>
  </si>
  <si>
    <t>《生駒郡計》</t>
  </si>
  <si>
    <t>川西町</t>
  </si>
  <si>
    <t>三宅町</t>
  </si>
  <si>
    <t>田原本町</t>
  </si>
  <si>
    <t>《磯城郡計》</t>
  </si>
  <si>
    <t>曽爾村</t>
  </si>
  <si>
    <t>御杖村</t>
  </si>
  <si>
    <t>《宇陀郡計》</t>
  </si>
  <si>
    <t>高取町</t>
  </si>
  <si>
    <t>明日香村</t>
  </si>
  <si>
    <t>《高市郡計》</t>
  </si>
  <si>
    <t>上牧町</t>
  </si>
  <si>
    <t>王寺町</t>
  </si>
  <si>
    <t>広陵町</t>
  </si>
  <si>
    <t>河合町</t>
  </si>
  <si>
    <t>《北葛城郡計》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</si>
  <si>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</si>
  <si>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</si>
  <si>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</si>
  <si>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</si>
  <si>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</si>
  <si>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</si>
  <si>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</si>
  <si>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</si>
  <si>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</si>
  <si>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</si>
  <si>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</si>
  <si>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《吉野郡計》</t>
  </si>
  <si>
    <t>【郡部計】</t>
  </si>
  <si>
    <t>【【県　計】】</t>
  </si>
  <si>
    <t>　　
　　　　　　-数値の算出方法-
　　　　　　　◎推計人口…国勢調査時の人口に、その後の出生・死亡、転入・転出による人口の増減を
　　　　　　　　　　　　　加算したものであり、住民基本台帳の人口とは異なる。
　　　　　　　◎世 帯 数…住民基本台帳による。   
　　　　　　　注）この人口は、平成22年国勢調査の確報値をベースにして推計したものです。</t>
  </si>
  <si>
    <t>　　【県　計】</t>
  </si>
  <si>
    <t>　　【郡部　計】</t>
  </si>
  <si>
    <t>　　［吉野郡　計］</t>
  </si>
  <si>
    <t>　　［北葛城郡　計］</t>
  </si>
  <si>
    <t>　　［高市郡　計］</t>
  </si>
  <si>
    <t>　　［宇陀郡　計］</t>
  </si>
  <si>
    <t>御杖村</t>
  </si>
  <si>
    <t>　　［磯城郡　計］</t>
  </si>
  <si>
    <t>　　［生駒郡　計］</t>
  </si>
  <si>
    <t>　　［山辺郡　計］</t>
  </si>
  <si>
    <t>　　【市部　計】</t>
  </si>
  <si>
    <t>宇陀市</t>
  </si>
  <si>
    <t>葛城市</t>
  </si>
  <si>
    <t>五條市</t>
  </si>
  <si>
    <t>奈良市</t>
  </si>
  <si>
    <t>外国人女</t>
  </si>
  <si>
    <t>外国人男</t>
  </si>
  <si>
    <t>日本人女</t>
  </si>
  <si>
    <t>日本人男</t>
  </si>
  <si>
    <t>対前月増減</t>
  </si>
  <si>
    <t>男</t>
  </si>
  <si>
    <t>社　会　増　減</t>
  </si>
  <si>
    <t>自　然　増　減</t>
  </si>
  <si>
    <t>合　　　　計</t>
  </si>
  <si>
    <t>人　　　　　　口　　　　　　増　　　　　　減　　　（　　対　　　前　　　月　　）</t>
  </si>
  <si>
    <t>推　計　人　口</t>
  </si>
  <si>
    <t>世帯数</t>
  </si>
  <si>
    <t>世　　　　　帯</t>
  </si>
  <si>
    <t>奈良県知事公室統計課</t>
  </si>
  <si>
    <t>（平成24年8月1日現在）</t>
  </si>
  <si>
    <t>市町村別推計人口・世帯数</t>
  </si>
  <si>
    <t>女</t>
  </si>
  <si>
    <t>男</t>
  </si>
  <si>
    <t>計</t>
  </si>
  <si>
    <t>総数</t>
  </si>
  <si>
    <t>自然増減＋転入超過</t>
  </si>
  <si>
    <t>転入超過</t>
  </si>
  <si>
    <t>転　　出</t>
  </si>
  <si>
    <t>転　　入</t>
  </si>
  <si>
    <t>自然増減</t>
  </si>
  <si>
    <t>死　　亡</t>
  </si>
  <si>
    <t>出　　生</t>
  </si>
  <si>
    <t>人　口　増　減</t>
  </si>
  <si>
    <t>社　　　会　　　動　　　態</t>
  </si>
  <si>
    <t>自　　　然　　　動　　　態</t>
  </si>
  <si>
    <t>市　町　村　名</t>
  </si>
  <si>
    <t>単位：人</t>
  </si>
  <si>
    <t>（平成24年7月）</t>
  </si>
  <si>
    <t>市町村別自然動態・社会動態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</si>
</sst>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38" fontId="7" fillId="0" borderId="0" xfId="48" applyFont="1" applyAlignment="1">
      <alignment/>
    </xf>
    <xf numFmtId="38" fontId="6" fillId="0" borderId="0" xfId="48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10" xfId="48" applyFont="1" applyBorder="1" applyAlignment="1">
      <alignment horizontal="centerContinuous" vertical="center"/>
    </xf>
    <xf numFmtId="38" fontId="6" fillId="0" borderId="11" xfId="48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38" fontId="6" fillId="0" borderId="14" xfId="48" applyFont="1" applyBorder="1" applyAlignment="1">
      <alignment horizontal="right"/>
    </xf>
    <xf numFmtId="38" fontId="6" fillId="0" borderId="14" xfId="48" applyFont="1" applyBorder="1" applyAlignment="1">
      <alignment/>
    </xf>
    <xf numFmtId="0" fontId="6" fillId="33" borderId="14" xfId="0" applyFont="1" applyFill="1" applyBorder="1" applyAlignment="1">
      <alignment/>
    </xf>
    <xf numFmtId="38" fontId="6" fillId="33" borderId="14" xfId="48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61">
      <alignment/>
      <protection/>
    </xf>
    <xf numFmtId="0" fontId="11" fillId="0" borderId="0" xfId="61" applyFont="1" applyFill="1" applyBorder="1">
      <alignment/>
      <protection/>
    </xf>
    <xf numFmtId="0" fontId="11" fillId="0" borderId="13" xfId="61" applyFont="1" applyFill="1" applyBorder="1">
      <alignment/>
      <protection/>
    </xf>
    <xf numFmtId="176" fontId="12" fillId="0" borderId="15" xfId="61" applyNumberFormat="1" applyFont="1" applyBorder="1" applyAlignment="1">
      <alignment vertical="center"/>
      <protection/>
    </xf>
    <xf numFmtId="176" fontId="12" fillId="0" borderId="16" xfId="61" applyNumberFormat="1" applyFont="1" applyBorder="1" applyAlignment="1">
      <alignment vertical="center"/>
      <protection/>
    </xf>
    <xf numFmtId="176" fontId="12" fillId="0" borderId="17" xfId="61" applyNumberFormat="1" applyFont="1" applyBorder="1" applyAlignment="1">
      <alignment vertical="center"/>
      <protection/>
    </xf>
    <xf numFmtId="176" fontId="12" fillId="0" borderId="18" xfId="61" applyNumberFormat="1" applyFont="1" applyBorder="1" applyAlignment="1">
      <alignment vertical="center"/>
      <protection/>
    </xf>
    <xf numFmtId="176" fontId="13" fillId="0" borderId="19" xfId="61" applyNumberFormat="1" applyFont="1" applyBorder="1" applyAlignment="1">
      <alignment vertical="center"/>
      <protection/>
    </xf>
    <xf numFmtId="0" fontId="11" fillId="0" borderId="20" xfId="61" applyFont="1" applyBorder="1" applyAlignment="1">
      <alignment vertical="center"/>
      <protection/>
    </xf>
    <xf numFmtId="176" fontId="12" fillId="0" borderId="21" xfId="61" applyNumberFormat="1" applyFont="1" applyBorder="1" applyAlignment="1">
      <alignment vertical="center"/>
      <protection/>
    </xf>
    <xf numFmtId="176" fontId="12" fillId="0" borderId="22" xfId="61" applyNumberFormat="1" applyFont="1" applyBorder="1" applyAlignment="1">
      <alignment vertical="center"/>
      <protection/>
    </xf>
    <xf numFmtId="176" fontId="12" fillId="0" borderId="23" xfId="61" applyNumberFormat="1" applyFont="1" applyBorder="1" applyAlignment="1">
      <alignment vertical="center"/>
      <protection/>
    </xf>
    <xf numFmtId="176" fontId="12" fillId="0" borderId="24" xfId="61" applyNumberFormat="1" applyFont="1" applyBorder="1" applyAlignment="1">
      <alignment vertical="center"/>
      <protection/>
    </xf>
    <xf numFmtId="176" fontId="13" fillId="0" borderId="14" xfId="61" applyNumberFormat="1" applyFont="1" applyBorder="1" applyAlignment="1">
      <alignment vertical="center"/>
      <protection/>
    </xf>
    <xf numFmtId="0" fontId="11" fillId="0" borderId="10" xfId="61" applyFont="1" applyBorder="1" applyAlignment="1">
      <alignment vertical="center"/>
      <protection/>
    </xf>
    <xf numFmtId="176" fontId="12" fillId="0" borderId="10" xfId="61" applyNumberFormat="1" applyFont="1" applyBorder="1" applyAlignment="1">
      <alignment vertical="center"/>
      <protection/>
    </xf>
    <xf numFmtId="176" fontId="12" fillId="0" borderId="25" xfId="50" applyNumberFormat="1" applyFont="1" applyBorder="1" applyAlignment="1">
      <alignment vertical="center"/>
    </xf>
    <xf numFmtId="176" fontId="12" fillId="0" borderId="26" xfId="50" applyNumberFormat="1" applyFont="1" applyBorder="1" applyAlignment="1">
      <alignment vertical="center"/>
    </xf>
    <xf numFmtId="176" fontId="12" fillId="0" borderId="27" xfId="50" applyNumberFormat="1" applyFont="1" applyBorder="1" applyAlignment="1">
      <alignment vertical="center"/>
    </xf>
    <xf numFmtId="176" fontId="12" fillId="0" borderId="28" xfId="50" applyNumberFormat="1" applyFont="1" applyBorder="1" applyAlignment="1">
      <alignment vertical="center"/>
    </xf>
    <xf numFmtId="176" fontId="12" fillId="0" borderId="29" xfId="50" applyNumberFormat="1" applyFont="1" applyBorder="1" applyAlignment="1">
      <alignment vertical="center"/>
    </xf>
    <xf numFmtId="176" fontId="13" fillId="0" borderId="29" xfId="50" applyNumberFormat="1" applyFont="1" applyBorder="1" applyAlignment="1">
      <alignment vertical="center"/>
    </xf>
    <xf numFmtId="0" fontId="10" fillId="0" borderId="30" xfId="61" applyBorder="1" applyAlignment="1">
      <alignment vertical="center"/>
      <protection/>
    </xf>
    <xf numFmtId="176" fontId="12" fillId="0" borderId="31" xfId="50" applyNumberFormat="1" applyFont="1" applyBorder="1" applyAlignment="1">
      <alignment vertical="center"/>
    </xf>
    <xf numFmtId="176" fontId="12" fillId="0" borderId="32" xfId="50" applyNumberFormat="1" applyFont="1" applyBorder="1" applyAlignment="1">
      <alignment vertical="center"/>
    </xf>
    <xf numFmtId="176" fontId="12" fillId="0" borderId="33" xfId="50" applyNumberFormat="1" applyFont="1" applyBorder="1" applyAlignment="1">
      <alignment vertical="center"/>
    </xf>
    <xf numFmtId="176" fontId="12" fillId="0" borderId="34" xfId="50" applyNumberFormat="1" applyFont="1" applyBorder="1" applyAlignment="1">
      <alignment vertical="center"/>
    </xf>
    <xf numFmtId="176" fontId="12" fillId="0" borderId="35" xfId="50" applyNumberFormat="1" applyFont="1" applyBorder="1" applyAlignment="1">
      <alignment vertical="center"/>
    </xf>
    <xf numFmtId="176" fontId="13" fillId="0" borderId="35" xfId="50" applyNumberFormat="1" applyFont="1" applyBorder="1" applyAlignment="1">
      <alignment vertical="center"/>
    </xf>
    <xf numFmtId="0" fontId="10" fillId="0" borderId="36" xfId="61" applyBorder="1" applyAlignment="1">
      <alignment vertical="center"/>
      <protection/>
    </xf>
    <xf numFmtId="176" fontId="12" fillId="0" borderId="37" xfId="50" applyNumberFormat="1" applyFont="1" applyBorder="1" applyAlignment="1">
      <alignment vertical="center"/>
    </xf>
    <xf numFmtId="176" fontId="12" fillId="0" borderId="38" xfId="50" applyNumberFormat="1" applyFont="1" applyBorder="1" applyAlignment="1">
      <alignment vertical="center"/>
    </xf>
    <xf numFmtId="176" fontId="12" fillId="0" borderId="39" xfId="50" applyNumberFormat="1" applyFont="1" applyBorder="1" applyAlignment="1">
      <alignment vertical="center"/>
    </xf>
    <xf numFmtId="176" fontId="12" fillId="0" borderId="40" xfId="50" applyNumberFormat="1" applyFont="1" applyBorder="1" applyAlignment="1">
      <alignment vertical="center"/>
    </xf>
    <xf numFmtId="176" fontId="12" fillId="0" borderId="41" xfId="50" applyNumberFormat="1" applyFont="1" applyBorder="1" applyAlignment="1">
      <alignment vertical="center"/>
    </xf>
    <xf numFmtId="176" fontId="13" fillId="0" borderId="41" xfId="50" applyNumberFormat="1" applyFont="1" applyBorder="1" applyAlignment="1">
      <alignment vertical="center"/>
    </xf>
    <xf numFmtId="0" fontId="10" fillId="0" borderId="42" xfId="61" applyBorder="1" applyAlignment="1">
      <alignment vertical="center"/>
      <protection/>
    </xf>
    <xf numFmtId="176" fontId="12" fillId="0" borderId="21" xfId="50" applyNumberFormat="1" applyFont="1" applyBorder="1" applyAlignment="1">
      <alignment vertical="center"/>
    </xf>
    <xf numFmtId="176" fontId="12" fillId="0" borderId="22" xfId="50" applyNumberFormat="1" applyFont="1" applyBorder="1" applyAlignment="1">
      <alignment vertical="center"/>
    </xf>
    <xf numFmtId="176" fontId="12" fillId="0" borderId="23" xfId="50" applyNumberFormat="1" applyFont="1" applyBorder="1" applyAlignment="1">
      <alignment vertical="center"/>
    </xf>
    <xf numFmtId="176" fontId="12" fillId="0" borderId="24" xfId="50" applyNumberFormat="1" applyFont="1" applyBorder="1" applyAlignment="1">
      <alignment vertical="center"/>
    </xf>
    <xf numFmtId="176" fontId="12" fillId="0" borderId="10" xfId="50" applyNumberFormat="1" applyFont="1" applyBorder="1" applyAlignment="1">
      <alignment vertical="center"/>
    </xf>
    <xf numFmtId="176" fontId="13" fillId="0" borderId="14" xfId="50" applyNumberFormat="1" applyFont="1" applyBorder="1" applyAlignment="1">
      <alignment vertical="center"/>
    </xf>
    <xf numFmtId="176" fontId="12" fillId="0" borderId="43" xfId="50" applyNumberFormat="1" applyFont="1" applyBorder="1" applyAlignment="1">
      <alignment vertical="center"/>
    </xf>
    <xf numFmtId="0" fontId="10" fillId="0" borderId="44" xfId="61" applyBorder="1" applyAlignment="1">
      <alignment vertical="center"/>
      <protection/>
    </xf>
    <xf numFmtId="176" fontId="12" fillId="0" borderId="45" xfId="50" applyNumberFormat="1" applyFont="1" applyBorder="1" applyAlignment="1">
      <alignment vertical="center"/>
    </xf>
    <xf numFmtId="0" fontId="10" fillId="0" borderId="46" xfId="61" applyBorder="1" applyAlignment="1">
      <alignment vertical="center"/>
      <protection/>
    </xf>
    <xf numFmtId="0" fontId="10" fillId="0" borderId="0" xfId="61" applyAlignment="1">
      <alignment vertical="center"/>
      <protection/>
    </xf>
    <xf numFmtId="0" fontId="10" fillId="0" borderId="25" xfId="61" applyBorder="1" applyAlignment="1">
      <alignment horizontal="center" vertical="center"/>
      <protection/>
    </xf>
    <xf numFmtId="0" fontId="10" fillId="0" borderId="26" xfId="61" applyBorder="1" applyAlignment="1">
      <alignment horizontal="center" vertical="center"/>
      <protection/>
    </xf>
    <xf numFmtId="0" fontId="10" fillId="0" borderId="47" xfId="61" applyBorder="1" applyAlignment="1">
      <alignment horizontal="center" vertical="center"/>
      <protection/>
    </xf>
    <xf numFmtId="0" fontId="10" fillId="0" borderId="48" xfId="61" applyBorder="1" applyAlignment="1">
      <alignment horizontal="center" vertical="center"/>
      <protection/>
    </xf>
    <xf numFmtId="0" fontId="10" fillId="0" borderId="49" xfId="61" applyBorder="1" applyAlignment="1">
      <alignment horizontal="center" vertical="center"/>
      <protection/>
    </xf>
    <xf numFmtId="0" fontId="10" fillId="0" borderId="50" xfId="61" applyBorder="1" applyAlignment="1">
      <alignment horizontal="center" vertical="center"/>
      <protection/>
    </xf>
    <xf numFmtId="0" fontId="10" fillId="0" borderId="51" xfId="61" applyBorder="1" applyAlignment="1">
      <alignment horizontal="center" vertical="center"/>
      <protection/>
    </xf>
    <xf numFmtId="0" fontId="10" fillId="0" borderId="52" xfId="61" applyBorder="1" applyAlignment="1">
      <alignment horizontal="center" vertical="center"/>
      <protection/>
    </xf>
    <xf numFmtId="0" fontId="10" fillId="0" borderId="53" xfId="61" applyBorder="1" applyAlignment="1">
      <alignment horizontal="center" vertical="center"/>
      <protection/>
    </xf>
    <xf numFmtId="0" fontId="10" fillId="0" borderId="54" xfId="61" applyBorder="1" applyAlignment="1">
      <alignment horizontal="center" vertical="center"/>
      <protection/>
    </xf>
    <xf numFmtId="0" fontId="11" fillId="0" borderId="0" xfId="61" applyFont="1">
      <alignment/>
      <protection/>
    </xf>
    <xf numFmtId="0" fontId="15" fillId="0" borderId="0" xfId="61" applyFont="1">
      <alignment/>
      <protection/>
    </xf>
    <xf numFmtId="3" fontId="12" fillId="0" borderId="55" xfId="50" applyNumberFormat="1" applyFont="1" applyBorder="1" applyAlignment="1">
      <alignment vertical="center"/>
    </xf>
    <xf numFmtId="3" fontId="12" fillId="0" borderId="16" xfId="50" applyNumberFormat="1" applyFont="1" applyBorder="1" applyAlignment="1">
      <alignment vertical="center"/>
    </xf>
    <xf numFmtId="3" fontId="12" fillId="0" borderId="20" xfId="50" applyNumberFormat="1" applyFont="1" applyBorder="1" applyAlignment="1">
      <alignment vertical="center"/>
    </xf>
    <xf numFmtId="3" fontId="12" fillId="0" borderId="56" xfId="50" applyNumberFormat="1" applyFont="1" applyBorder="1" applyAlignment="1">
      <alignment vertical="center"/>
    </xf>
    <xf numFmtId="0" fontId="11" fillId="0" borderId="19" xfId="61" applyFont="1" applyBorder="1" applyAlignment="1">
      <alignment vertical="center"/>
      <protection/>
    </xf>
    <xf numFmtId="3" fontId="12" fillId="0" borderId="12" xfId="50" applyNumberFormat="1" applyFont="1" applyBorder="1" applyAlignment="1">
      <alignment vertical="center"/>
    </xf>
    <xf numFmtId="3" fontId="12" fillId="0" borderId="22" xfId="50" applyNumberFormat="1" applyFont="1" applyBorder="1" applyAlignment="1">
      <alignment vertical="center"/>
    </xf>
    <xf numFmtId="3" fontId="12" fillId="0" borderId="10" xfId="50" applyNumberFormat="1" applyFont="1" applyBorder="1" applyAlignment="1">
      <alignment vertical="center"/>
    </xf>
    <xf numFmtId="3" fontId="12" fillId="0" borderId="57" xfId="50" applyNumberFormat="1" applyFont="1" applyBorder="1" applyAlignment="1">
      <alignment vertical="center"/>
    </xf>
    <xf numFmtId="0" fontId="11" fillId="0" borderId="14" xfId="61" applyFont="1" applyBorder="1" applyAlignment="1">
      <alignment vertical="center"/>
      <protection/>
    </xf>
    <xf numFmtId="3" fontId="12" fillId="0" borderId="47" xfId="50" applyNumberFormat="1" applyFont="1" applyBorder="1" applyAlignment="1">
      <alignment vertical="center"/>
    </xf>
    <xf numFmtId="3" fontId="12" fillId="0" borderId="32" xfId="50" applyNumberFormat="1" applyFont="1" applyBorder="1" applyAlignment="1">
      <alignment vertical="center"/>
    </xf>
    <xf numFmtId="3" fontId="12" fillId="0" borderId="44" xfId="50" applyNumberFormat="1" applyFont="1" applyBorder="1" applyAlignment="1">
      <alignment vertical="center"/>
    </xf>
    <xf numFmtId="3" fontId="12" fillId="0" borderId="58" xfId="50" applyNumberFormat="1" applyFont="1" applyBorder="1" applyAlignment="1">
      <alignment vertical="center"/>
    </xf>
    <xf numFmtId="3" fontId="12" fillId="0" borderId="53" xfId="50" applyNumberFormat="1" applyFont="1" applyBorder="1" applyAlignment="1">
      <alignment vertical="center"/>
    </xf>
    <xf numFmtId="3" fontId="12" fillId="0" borderId="46" xfId="50" applyNumberFormat="1" applyFont="1" applyBorder="1" applyAlignment="1">
      <alignment vertical="center"/>
    </xf>
    <xf numFmtId="3" fontId="12" fillId="0" borderId="59" xfId="50" applyNumberFormat="1" applyFont="1" applyBorder="1" applyAlignment="1">
      <alignment vertical="center"/>
    </xf>
    <xf numFmtId="0" fontId="10" fillId="0" borderId="35" xfId="61" applyBorder="1" applyAlignment="1">
      <alignment vertical="center"/>
      <protection/>
    </xf>
    <xf numFmtId="3" fontId="12" fillId="0" borderId="30" xfId="50" applyNumberFormat="1" applyFont="1" applyBorder="1" applyAlignment="1">
      <alignment vertical="center"/>
    </xf>
    <xf numFmtId="3" fontId="12" fillId="0" borderId="50" xfId="50" applyNumberFormat="1" applyFont="1" applyBorder="1" applyAlignment="1">
      <alignment vertical="center"/>
    </xf>
    <xf numFmtId="3" fontId="12" fillId="0" borderId="47" xfId="50" applyNumberFormat="1" applyFont="1" applyFill="1" applyBorder="1" applyAlignment="1">
      <alignment vertical="center"/>
    </xf>
    <xf numFmtId="3" fontId="12" fillId="0" borderId="32" xfId="50" applyNumberFormat="1" applyFont="1" applyFill="1" applyBorder="1" applyAlignment="1">
      <alignment vertical="center"/>
    </xf>
    <xf numFmtId="3" fontId="12" fillId="0" borderId="30" xfId="50" applyNumberFormat="1" applyFont="1" applyFill="1" applyBorder="1" applyAlignment="1">
      <alignment vertical="center"/>
    </xf>
    <xf numFmtId="0" fontId="10" fillId="0" borderId="60" xfId="61" applyBorder="1" applyAlignment="1">
      <alignment vertical="center"/>
      <protection/>
    </xf>
    <xf numFmtId="3" fontId="12" fillId="0" borderId="42" xfId="50" applyNumberFormat="1" applyFont="1" applyFill="1" applyBorder="1" applyAlignment="1">
      <alignment vertical="center"/>
    </xf>
    <xf numFmtId="3" fontId="12" fillId="0" borderId="61" xfId="50" applyNumberFormat="1" applyFont="1" applyBorder="1" applyAlignment="1">
      <alignment vertical="center"/>
    </xf>
    <xf numFmtId="3" fontId="12" fillId="0" borderId="62" xfId="50" applyNumberFormat="1" applyFont="1" applyBorder="1" applyAlignment="1">
      <alignment vertical="center"/>
    </xf>
    <xf numFmtId="3" fontId="12" fillId="0" borderId="36" xfId="50" applyNumberFormat="1" applyFont="1" applyBorder="1" applyAlignment="1">
      <alignment vertical="center"/>
    </xf>
    <xf numFmtId="3" fontId="12" fillId="0" borderId="63" xfId="50" applyNumberFormat="1" applyFont="1" applyBorder="1" applyAlignment="1">
      <alignment vertical="center"/>
    </xf>
    <xf numFmtId="0" fontId="10" fillId="0" borderId="41" xfId="61" applyBorder="1" applyAlignment="1">
      <alignment vertical="center"/>
      <protection/>
    </xf>
    <xf numFmtId="3" fontId="12" fillId="0" borderId="42" xfId="50" applyNumberFormat="1" applyFont="1" applyBorder="1" applyAlignment="1">
      <alignment vertical="center"/>
    </xf>
    <xf numFmtId="0" fontId="10" fillId="0" borderId="29" xfId="61" applyBorder="1" applyAlignment="1">
      <alignment vertical="center"/>
      <protection/>
    </xf>
    <xf numFmtId="3" fontId="12" fillId="0" borderId="64" xfId="50" applyNumberFormat="1" applyFont="1" applyBorder="1" applyAlignment="1">
      <alignment vertical="center"/>
    </xf>
    <xf numFmtId="3" fontId="12" fillId="0" borderId="65" xfId="50" applyNumberFormat="1" applyFont="1" applyBorder="1" applyAlignment="1">
      <alignment vertical="center"/>
    </xf>
    <xf numFmtId="3" fontId="12" fillId="0" borderId="66" xfId="50" applyNumberFormat="1" applyFont="1" applyBorder="1" applyAlignment="1">
      <alignment vertical="center"/>
    </xf>
    <xf numFmtId="3" fontId="12" fillId="0" borderId="67" xfId="50" applyNumberFormat="1" applyFont="1" applyBorder="1" applyAlignment="1">
      <alignment vertical="center"/>
    </xf>
    <xf numFmtId="3" fontId="12" fillId="0" borderId="68" xfId="50" applyNumberFormat="1" applyFont="1" applyBorder="1" applyAlignment="1">
      <alignment vertical="center"/>
    </xf>
    <xf numFmtId="3" fontId="12" fillId="0" borderId="26" xfId="50" applyNumberFormat="1" applyFont="1" applyBorder="1" applyAlignment="1">
      <alignment vertical="center"/>
    </xf>
    <xf numFmtId="0" fontId="10" fillId="0" borderId="69" xfId="61" applyBorder="1" applyAlignment="1">
      <alignment vertical="center"/>
      <protection/>
    </xf>
    <xf numFmtId="3" fontId="12" fillId="0" borderId="70" xfId="50" applyNumberFormat="1" applyFont="1" applyBorder="1" applyAlignment="1">
      <alignment vertical="center"/>
    </xf>
    <xf numFmtId="3" fontId="12" fillId="0" borderId="38" xfId="50" applyNumberFormat="1" applyFont="1" applyBorder="1" applyAlignment="1">
      <alignment vertical="center"/>
    </xf>
    <xf numFmtId="3" fontId="12" fillId="0" borderId="71" xfId="50" applyNumberFormat="1" applyFont="1" applyBorder="1" applyAlignment="1">
      <alignment vertical="center"/>
    </xf>
    <xf numFmtId="0" fontId="10" fillId="0" borderId="28" xfId="61" applyBorder="1" applyAlignment="1">
      <alignment horizontal="center" vertical="center"/>
      <protection/>
    </xf>
    <xf numFmtId="0" fontId="10" fillId="0" borderId="64" xfId="61" applyBorder="1" applyAlignment="1">
      <alignment horizontal="center" vertical="center"/>
      <protection/>
    </xf>
    <xf numFmtId="0" fontId="10" fillId="0" borderId="0" xfId="61" applyBorder="1" applyAlignment="1">
      <alignment horizontal="center" vertical="center"/>
      <protection/>
    </xf>
    <xf numFmtId="0" fontId="10" fillId="0" borderId="0" xfId="61" applyBorder="1">
      <alignment/>
      <protection/>
    </xf>
    <xf numFmtId="0" fontId="6" fillId="0" borderId="5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6" fillId="0" borderId="72" xfId="0" applyFont="1" applyBorder="1" applyAlignment="1">
      <alignment horizontal="center" vertical="distributed"/>
    </xf>
    <xf numFmtId="0" fontId="0" fillId="0" borderId="69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38" fontId="6" fillId="0" borderId="54" xfId="48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20" xfId="0" applyBorder="1" applyAlignment="1">
      <alignment/>
    </xf>
    <xf numFmtId="0" fontId="6" fillId="0" borderId="72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10" fillId="0" borderId="73" xfId="61" applyBorder="1" applyAlignment="1">
      <alignment horizontal="right"/>
      <protection/>
    </xf>
    <xf numFmtId="0" fontId="10" fillId="0" borderId="42" xfId="61" applyBorder="1" applyAlignment="1">
      <alignment horizontal="center" vertical="center"/>
      <protection/>
    </xf>
    <xf numFmtId="0" fontId="10" fillId="0" borderId="36" xfId="61" applyBorder="1" applyAlignment="1">
      <alignment horizontal="center" vertical="center"/>
      <protection/>
    </xf>
    <xf numFmtId="0" fontId="10" fillId="0" borderId="30" xfId="61" applyBorder="1" applyAlignment="1">
      <alignment horizontal="center" vertical="center"/>
      <protection/>
    </xf>
    <xf numFmtId="0" fontId="10" fillId="0" borderId="44" xfId="61" applyBorder="1" applyAlignment="1">
      <alignment horizontal="center" vertical="center"/>
      <protection/>
    </xf>
    <xf numFmtId="0" fontId="10" fillId="0" borderId="72" xfId="61" applyBorder="1" applyAlignment="1">
      <alignment horizontal="center" vertical="center"/>
      <protection/>
    </xf>
    <xf numFmtId="0" fontId="10" fillId="0" borderId="69" xfId="61" applyBorder="1" applyAlignment="1">
      <alignment horizontal="center" vertical="center"/>
      <protection/>
    </xf>
    <xf numFmtId="0" fontId="10" fillId="0" borderId="19" xfId="61" applyBorder="1" applyAlignment="1">
      <alignment horizontal="center" vertical="center"/>
      <protection/>
    </xf>
    <xf numFmtId="0" fontId="10" fillId="0" borderId="74" xfId="61" applyBorder="1" applyAlignment="1">
      <alignment horizontal="center" vertical="center"/>
      <protection/>
    </xf>
    <xf numFmtId="0" fontId="10" fillId="0" borderId="70" xfId="61" applyBorder="1" applyAlignment="1">
      <alignment horizontal="center" vertical="center"/>
      <protection/>
    </xf>
    <xf numFmtId="0" fontId="10" fillId="0" borderId="46" xfId="61" applyBorder="1" applyAlignment="1">
      <alignment horizontal="center" vertical="center"/>
      <protection/>
    </xf>
    <xf numFmtId="0" fontId="10" fillId="0" borderId="66" xfId="61" applyBorder="1" applyAlignment="1">
      <alignment horizontal="center" vertical="center"/>
      <protection/>
    </xf>
    <xf numFmtId="0" fontId="10" fillId="0" borderId="20" xfId="61" applyBorder="1" applyAlignment="1">
      <alignment horizontal="center" vertical="center"/>
      <protection/>
    </xf>
    <xf numFmtId="0" fontId="10" fillId="0" borderId="75" xfId="61" applyBorder="1" applyAlignment="1">
      <alignment horizontal="center" vertical="center"/>
      <protection/>
    </xf>
    <xf numFmtId="0" fontId="10" fillId="0" borderId="59" xfId="61" applyBorder="1" applyAlignment="1">
      <alignment horizontal="center" vertical="center"/>
      <protection/>
    </xf>
    <xf numFmtId="0" fontId="10" fillId="0" borderId="51" xfId="61" applyBorder="1" applyAlignment="1">
      <alignment horizontal="center" vertical="center"/>
      <protection/>
    </xf>
    <xf numFmtId="0" fontId="10" fillId="0" borderId="63" xfId="61" applyBorder="1" applyAlignment="1">
      <alignment horizontal="center" vertical="center"/>
      <protection/>
    </xf>
    <xf numFmtId="0" fontId="10" fillId="0" borderId="49" xfId="61" applyBorder="1" applyAlignment="1">
      <alignment horizontal="center" vertical="center"/>
      <protection/>
    </xf>
    <xf numFmtId="0" fontId="10" fillId="0" borderId="76" xfId="61" applyBorder="1" applyAlignment="1">
      <alignment horizontal="center" vertical="center"/>
      <protection/>
    </xf>
    <xf numFmtId="0" fontId="10" fillId="0" borderId="58" xfId="61" applyBorder="1" applyAlignment="1">
      <alignment horizontal="center" vertical="center"/>
      <protection/>
    </xf>
    <xf numFmtId="0" fontId="10" fillId="0" borderId="61" xfId="61" applyBorder="1" applyAlignment="1">
      <alignment horizontal="center" vertical="center"/>
      <protection/>
    </xf>
    <xf numFmtId="0" fontId="10" fillId="0" borderId="53" xfId="61" applyBorder="1" applyAlignment="1">
      <alignment horizontal="center" vertical="center"/>
      <protection/>
    </xf>
    <xf numFmtId="0" fontId="10" fillId="0" borderId="65" xfId="61" applyBorder="1" applyAlignment="1">
      <alignment horizontal="center" vertical="center"/>
      <protection/>
    </xf>
    <xf numFmtId="0" fontId="10" fillId="0" borderId="16" xfId="61" applyBorder="1" applyAlignment="1">
      <alignment horizontal="center" vertical="center"/>
      <protection/>
    </xf>
    <xf numFmtId="0" fontId="10" fillId="0" borderId="52" xfId="61" applyBorder="1" applyAlignment="1">
      <alignment horizontal="center" vertical="center"/>
      <protection/>
    </xf>
    <xf numFmtId="0" fontId="10" fillId="0" borderId="77" xfId="61" applyBorder="1" applyAlignment="1">
      <alignment horizontal="center" vertical="center"/>
      <protection/>
    </xf>
    <xf numFmtId="0" fontId="10" fillId="0" borderId="15" xfId="61" applyBorder="1" applyAlignment="1">
      <alignment horizontal="center" vertical="center"/>
      <protection/>
    </xf>
    <xf numFmtId="0" fontId="10" fillId="0" borderId="18" xfId="61" applyBorder="1" applyAlignment="1">
      <alignment horizontal="center" vertical="center"/>
      <protection/>
    </xf>
    <xf numFmtId="0" fontId="11" fillId="0" borderId="0" xfId="61" applyFont="1" applyBorder="1" applyAlignment="1">
      <alignment horizontal="center"/>
      <protection/>
    </xf>
    <xf numFmtId="0" fontId="10" fillId="0" borderId="69" xfId="61" applyBorder="1" applyAlignment="1">
      <alignment/>
      <protection/>
    </xf>
    <xf numFmtId="0" fontId="10" fillId="0" borderId="19" xfId="61" applyBorder="1" applyAlignment="1">
      <alignment/>
      <protection/>
    </xf>
    <xf numFmtId="0" fontId="10" fillId="0" borderId="10" xfId="61" applyBorder="1" applyAlignment="1">
      <alignment horizontal="center" vertical="center"/>
      <protection/>
    </xf>
    <xf numFmtId="0" fontId="10" fillId="0" borderId="11" xfId="61" applyBorder="1" applyAlignment="1">
      <alignment horizontal="center" vertical="center"/>
      <protection/>
    </xf>
    <xf numFmtId="0" fontId="10" fillId="0" borderId="12" xfId="61" applyBorder="1" applyAlignment="1">
      <alignment horizontal="center" vertical="center"/>
      <protection/>
    </xf>
    <xf numFmtId="0" fontId="10" fillId="0" borderId="73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P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375" style="6" customWidth="1"/>
    <col min="2" max="2" width="19.25390625" style="6" customWidth="1"/>
    <col min="3" max="3" width="12.75390625" style="6" customWidth="1"/>
    <col min="4" max="5" width="12.75390625" style="3" customWidth="1"/>
    <col min="6" max="6" width="10.75390625" style="6" customWidth="1"/>
    <col min="7" max="7" width="12.75390625" style="6" customWidth="1"/>
    <col min="8" max="8" width="10.75390625" style="6" customWidth="1"/>
    <col min="9" max="9" width="12.75390625" style="6" customWidth="1"/>
    <col min="10" max="16384" width="9.125" style="6" customWidth="1"/>
  </cols>
  <sheetData>
    <row r="1" spans="2:9" ht="20.25" customHeight="1">
      <c r="B1" s="1" t="s">
        <v>0</v>
      </c>
      <c r="C1" s="2"/>
      <c r="E1" s="4"/>
      <c r="F1" s="2"/>
      <c r="G1" s="5" t="s">
        <v>1</v>
      </c>
      <c r="H1" s="5"/>
      <c r="I1" s="5"/>
    </row>
    <row r="2" spans="2:9" ht="13.5" customHeight="1">
      <c r="B2" s="133" t="s">
        <v>2</v>
      </c>
      <c r="C2" s="130" t="s">
        <v>3</v>
      </c>
      <c r="D2" s="7" t="s">
        <v>4</v>
      </c>
      <c r="E2" s="8"/>
      <c r="F2" s="9"/>
      <c r="G2" s="9"/>
      <c r="H2" s="9"/>
      <c r="I2" s="10"/>
    </row>
    <row r="3" spans="2:9" ht="7.5" customHeight="1">
      <c r="B3" s="134"/>
      <c r="C3" s="136"/>
      <c r="D3" s="137" t="s">
        <v>5</v>
      </c>
      <c r="E3" s="11"/>
      <c r="F3" s="9"/>
      <c r="G3" s="9"/>
      <c r="H3" s="9"/>
      <c r="I3" s="10"/>
    </row>
    <row r="4" spans="2:9" ht="7.5" customHeight="1">
      <c r="B4" s="134"/>
      <c r="C4" s="130" t="s">
        <v>6</v>
      </c>
      <c r="D4" s="138"/>
      <c r="E4" s="140" t="s">
        <v>7</v>
      </c>
      <c r="F4" s="130" t="s">
        <v>8</v>
      </c>
      <c r="G4" s="9"/>
      <c r="H4" s="130" t="s">
        <v>9</v>
      </c>
      <c r="I4" s="10"/>
    </row>
    <row r="5" spans="2:9" ht="13.5" customHeight="1">
      <c r="B5" s="135"/>
      <c r="C5" s="139"/>
      <c r="D5" s="131"/>
      <c r="E5" s="141"/>
      <c r="F5" s="131"/>
      <c r="G5" s="12" t="s">
        <v>7</v>
      </c>
      <c r="H5" s="131"/>
      <c r="I5" s="13" t="s">
        <v>7</v>
      </c>
    </row>
    <row r="6" spans="2:9" ht="13.5" customHeight="1">
      <c r="B6" s="14" t="s">
        <v>10</v>
      </c>
      <c r="C6" s="15">
        <v>156207</v>
      </c>
      <c r="D6" s="16">
        <v>364848</v>
      </c>
      <c r="E6" s="16">
        <v>-120</v>
      </c>
      <c r="F6" s="15">
        <v>170357</v>
      </c>
      <c r="G6" s="15">
        <v>-75</v>
      </c>
      <c r="H6" s="15">
        <v>194491</v>
      </c>
      <c r="I6" s="15">
        <v>-45</v>
      </c>
    </row>
    <row r="7" spans="2:9" ht="13.5" customHeight="1">
      <c r="B7" s="14" t="s">
        <v>11</v>
      </c>
      <c r="C7" s="15">
        <v>29342</v>
      </c>
      <c r="D7" s="16">
        <v>67226</v>
      </c>
      <c r="E7" s="16">
        <v>-11</v>
      </c>
      <c r="F7" s="15">
        <v>31578</v>
      </c>
      <c r="G7" s="15">
        <v>-7</v>
      </c>
      <c r="H7" s="15">
        <v>35648</v>
      </c>
      <c r="I7" s="15">
        <v>-4</v>
      </c>
    </row>
    <row r="8" spans="2:9" ht="13.5" customHeight="1">
      <c r="B8" s="14" t="s">
        <v>12</v>
      </c>
      <c r="C8" s="15">
        <v>36879</v>
      </c>
      <c r="D8" s="16">
        <v>88065</v>
      </c>
      <c r="E8" s="16">
        <v>-23</v>
      </c>
      <c r="F8" s="15">
        <v>41802</v>
      </c>
      <c r="G8" s="15">
        <v>-2</v>
      </c>
      <c r="H8" s="15">
        <v>46263</v>
      </c>
      <c r="I8" s="15">
        <v>-21</v>
      </c>
    </row>
    <row r="9" spans="2:9" ht="13.5" customHeight="1">
      <c r="B9" s="14" t="s">
        <v>13</v>
      </c>
      <c r="C9" s="15">
        <v>29595</v>
      </c>
      <c r="D9" s="16">
        <v>68265</v>
      </c>
      <c r="E9" s="16">
        <v>-15</v>
      </c>
      <c r="F9" s="15">
        <v>33417</v>
      </c>
      <c r="G9" s="15">
        <v>-3</v>
      </c>
      <c r="H9" s="15">
        <v>34848</v>
      </c>
      <c r="I9" s="15">
        <v>-12</v>
      </c>
    </row>
    <row r="10" spans="2:9" ht="13.5" customHeight="1">
      <c r="B10" s="14" t="s">
        <v>14</v>
      </c>
      <c r="C10" s="15">
        <v>50913</v>
      </c>
      <c r="D10" s="16">
        <v>125507</v>
      </c>
      <c r="E10" s="16">
        <v>-32</v>
      </c>
      <c r="F10" s="15">
        <v>59796</v>
      </c>
      <c r="G10" s="15">
        <v>-15</v>
      </c>
      <c r="H10" s="15">
        <v>65711</v>
      </c>
      <c r="I10" s="15">
        <v>-17</v>
      </c>
    </row>
    <row r="11" spans="2:9" ht="13.5" customHeight="1">
      <c r="B11" s="14" t="s">
        <v>15</v>
      </c>
      <c r="C11" s="15">
        <v>23927</v>
      </c>
      <c r="D11" s="16">
        <v>59407</v>
      </c>
      <c r="E11" s="16">
        <v>-6</v>
      </c>
      <c r="F11" s="15">
        <v>28096</v>
      </c>
      <c r="G11" s="15">
        <v>-15</v>
      </c>
      <c r="H11" s="15">
        <v>31311</v>
      </c>
      <c r="I11" s="15">
        <v>9</v>
      </c>
    </row>
    <row r="12" spans="2:9" ht="13.5" customHeight="1">
      <c r="B12" s="14" t="s">
        <v>16</v>
      </c>
      <c r="C12" s="15">
        <v>13887</v>
      </c>
      <c r="D12" s="16">
        <v>33421</v>
      </c>
      <c r="E12" s="16">
        <v>-35</v>
      </c>
      <c r="F12" s="15">
        <v>15760</v>
      </c>
      <c r="G12" s="15">
        <v>-29</v>
      </c>
      <c r="H12" s="15">
        <v>17661</v>
      </c>
      <c r="I12" s="15">
        <v>-6</v>
      </c>
    </row>
    <row r="13" spans="2:9" ht="13.5" customHeight="1">
      <c r="B13" s="14" t="s">
        <v>17</v>
      </c>
      <c r="C13" s="15">
        <v>12403</v>
      </c>
      <c r="D13" s="16">
        <v>29134</v>
      </c>
      <c r="E13" s="16">
        <v>-40</v>
      </c>
      <c r="F13" s="15">
        <v>13532</v>
      </c>
      <c r="G13" s="15">
        <v>-20</v>
      </c>
      <c r="H13" s="15">
        <v>15602</v>
      </c>
      <c r="I13" s="15">
        <v>-20</v>
      </c>
    </row>
    <row r="14" spans="2:9" ht="13.5" customHeight="1">
      <c r="B14" s="14" t="s">
        <v>18</v>
      </c>
      <c r="C14" s="15">
        <v>47734</v>
      </c>
      <c r="D14" s="16">
        <v>119442</v>
      </c>
      <c r="E14" s="16">
        <v>84</v>
      </c>
      <c r="F14" s="15">
        <v>56767</v>
      </c>
      <c r="G14" s="15">
        <v>10</v>
      </c>
      <c r="H14" s="15">
        <v>62675</v>
      </c>
      <c r="I14" s="15">
        <v>74</v>
      </c>
    </row>
    <row r="15" spans="2:9" ht="13.5" customHeight="1">
      <c r="B15" s="14" t="s">
        <v>19</v>
      </c>
      <c r="C15" s="15">
        <v>28600</v>
      </c>
      <c r="D15" s="16">
        <v>76585</v>
      </c>
      <c r="E15" s="16">
        <v>107</v>
      </c>
      <c r="F15" s="15">
        <v>36693</v>
      </c>
      <c r="G15" s="15">
        <v>63</v>
      </c>
      <c r="H15" s="15">
        <v>39892</v>
      </c>
      <c r="I15" s="15">
        <v>44</v>
      </c>
    </row>
    <row r="16" spans="2:9" ht="13.5" customHeight="1">
      <c r="B16" s="14" t="s">
        <v>20</v>
      </c>
      <c r="C16" s="15">
        <v>13401</v>
      </c>
      <c r="D16" s="16">
        <v>36077</v>
      </c>
      <c r="E16" s="16">
        <v>29</v>
      </c>
      <c r="F16" s="15">
        <v>17179</v>
      </c>
      <c r="G16" s="15">
        <v>18</v>
      </c>
      <c r="H16" s="15">
        <v>18898</v>
      </c>
      <c r="I16" s="15">
        <v>11</v>
      </c>
    </row>
    <row r="17" spans="2:9" ht="13.5" customHeight="1">
      <c r="B17" s="14" t="s">
        <v>21</v>
      </c>
      <c r="C17" s="15">
        <v>13251</v>
      </c>
      <c r="D17" s="16">
        <v>33001</v>
      </c>
      <c r="E17" s="16">
        <v>-65</v>
      </c>
      <c r="F17" s="15">
        <v>15565</v>
      </c>
      <c r="G17" s="15">
        <v>-35</v>
      </c>
      <c r="H17" s="15">
        <v>17436</v>
      </c>
      <c r="I17" s="15">
        <v>-30</v>
      </c>
    </row>
    <row r="18" spans="2:9" ht="13.5" customHeight="1">
      <c r="B18" s="17" t="s">
        <v>22</v>
      </c>
      <c r="C18" s="18">
        <v>456139</v>
      </c>
      <c r="D18" s="18">
        <v>1100978</v>
      </c>
      <c r="E18" s="18">
        <v>-127</v>
      </c>
      <c r="F18" s="18">
        <v>520542</v>
      </c>
      <c r="G18" s="18">
        <v>-110</v>
      </c>
      <c r="H18" s="18">
        <v>580436</v>
      </c>
      <c r="I18" s="18">
        <v>-17</v>
      </c>
    </row>
    <row r="19" spans="2:9" ht="13.5" customHeight="1">
      <c r="B19" s="14" t="s">
        <v>23</v>
      </c>
      <c r="C19" s="16">
        <v>1338</v>
      </c>
      <c r="D19" s="16">
        <v>3935</v>
      </c>
      <c r="E19" s="16">
        <v>-3</v>
      </c>
      <c r="F19" s="16">
        <v>1901</v>
      </c>
      <c r="G19" s="16">
        <v>-2</v>
      </c>
      <c r="H19" s="16">
        <v>2034</v>
      </c>
      <c r="I19" s="16">
        <v>-1</v>
      </c>
    </row>
    <row r="20" spans="2:9" ht="13.5" customHeight="1">
      <c r="B20" s="17" t="s">
        <v>24</v>
      </c>
      <c r="C20" s="18">
        <v>1338</v>
      </c>
      <c r="D20" s="18">
        <v>3935</v>
      </c>
      <c r="E20" s="18">
        <v>-3</v>
      </c>
      <c r="F20" s="18">
        <v>1901</v>
      </c>
      <c r="G20" s="18">
        <v>-2</v>
      </c>
      <c r="H20" s="18">
        <v>2034</v>
      </c>
      <c r="I20" s="18">
        <v>-1</v>
      </c>
    </row>
    <row r="21" spans="2:9" ht="13.5" customHeight="1">
      <c r="B21" s="14" t="s">
        <v>25</v>
      </c>
      <c r="C21" s="16">
        <v>7776</v>
      </c>
      <c r="D21" s="16">
        <v>19327</v>
      </c>
      <c r="E21" s="16">
        <v>-26</v>
      </c>
      <c r="F21" s="16">
        <v>9122</v>
      </c>
      <c r="G21" s="16">
        <v>-3</v>
      </c>
      <c r="H21" s="16">
        <v>10205</v>
      </c>
      <c r="I21" s="16">
        <v>-23</v>
      </c>
    </row>
    <row r="22" spans="2:9" ht="13.5" customHeight="1">
      <c r="B22" s="14" t="s">
        <v>26</v>
      </c>
      <c r="C22" s="16">
        <v>9947</v>
      </c>
      <c r="D22" s="16">
        <v>23385</v>
      </c>
      <c r="E22" s="16">
        <v>-10</v>
      </c>
      <c r="F22" s="16">
        <v>10961</v>
      </c>
      <c r="G22" s="16">
        <v>4</v>
      </c>
      <c r="H22" s="16">
        <v>12424</v>
      </c>
      <c r="I22" s="16">
        <v>-14</v>
      </c>
    </row>
    <row r="23" spans="2:9" ht="13.5" customHeight="1">
      <c r="B23" s="19" t="s">
        <v>27</v>
      </c>
      <c r="C23" s="16">
        <v>11134</v>
      </c>
      <c r="D23" s="16">
        <v>27596</v>
      </c>
      <c r="E23" s="16">
        <v>2</v>
      </c>
      <c r="F23" s="16">
        <v>12959</v>
      </c>
      <c r="G23" s="16">
        <v>-4</v>
      </c>
      <c r="H23" s="16">
        <v>14637</v>
      </c>
      <c r="I23" s="16">
        <v>6</v>
      </c>
    </row>
    <row r="24" spans="2:9" ht="13.5" customHeight="1">
      <c r="B24" s="14" t="s">
        <v>28</v>
      </c>
      <c r="C24" s="16">
        <v>3455</v>
      </c>
      <c r="D24" s="16">
        <v>7776</v>
      </c>
      <c r="E24" s="16">
        <v>-12</v>
      </c>
      <c r="F24" s="16">
        <v>3709</v>
      </c>
      <c r="G24" s="16">
        <v>-6</v>
      </c>
      <c r="H24" s="16">
        <v>4067</v>
      </c>
      <c r="I24" s="16">
        <v>-6</v>
      </c>
    </row>
    <row r="25" spans="2:9" ht="13.5" customHeight="1">
      <c r="B25" s="17" t="s">
        <v>29</v>
      </c>
      <c r="C25" s="18">
        <v>32312</v>
      </c>
      <c r="D25" s="18">
        <v>78084</v>
      </c>
      <c r="E25" s="18">
        <v>-46</v>
      </c>
      <c r="F25" s="18">
        <v>36751</v>
      </c>
      <c r="G25" s="18">
        <v>-9</v>
      </c>
      <c r="H25" s="18">
        <v>41333</v>
      </c>
      <c r="I25" s="18">
        <v>-37</v>
      </c>
    </row>
    <row r="26" spans="2:9" ht="13.5" customHeight="1">
      <c r="B26" s="14" t="s">
        <v>30</v>
      </c>
      <c r="C26" s="16">
        <v>3453</v>
      </c>
      <c r="D26" s="16">
        <v>8638</v>
      </c>
      <c r="E26" s="16">
        <v>-4</v>
      </c>
      <c r="F26" s="16">
        <v>4153</v>
      </c>
      <c r="G26" s="16">
        <v>-1</v>
      </c>
      <c r="H26" s="16">
        <v>4485</v>
      </c>
      <c r="I26" s="16">
        <v>-3</v>
      </c>
    </row>
    <row r="27" spans="2:9" ht="13.5" customHeight="1">
      <c r="B27" s="14" t="s">
        <v>31</v>
      </c>
      <c r="C27" s="16">
        <v>2907</v>
      </c>
      <c r="D27" s="16">
        <v>7271</v>
      </c>
      <c r="E27" s="16">
        <v>-17</v>
      </c>
      <c r="F27" s="16">
        <v>3433</v>
      </c>
      <c r="G27" s="16">
        <v>-8</v>
      </c>
      <c r="H27" s="16">
        <v>3838</v>
      </c>
      <c r="I27" s="16">
        <v>-9</v>
      </c>
    </row>
    <row r="28" spans="2:9" ht="13.5" customHeight="1">
      <c r="B28" s="14" t="s">
        <v>32</v>
      </c>
      <c r="C28" s="16">
        <v>12031</v>
      </c>
      <c r="D28" s="16">
        <v>31811</v>
      </c>
      <c r="E28" s="16">
        <v>-2</v>
      </c>
      <c r="F28" s="16">
        <v>15141</v>
      </c>
      <c r="G28" s="16">
        <v>-4</v>
      </c>
      <c r="H28" s="16">
        <v>16670</v>
      </c>
      <c r="I28" s="16">
        <v>2</v>
      </c>
    </row>
    <row r="29" spans="2:9" ht="13.5" customHeight="1">
      <c r="B29" s="17" t="s">
        <v>33</v>
      </c>
      <c r="C29" s="18">
        <v>18391</v>
      </c>
      <c r="D29" s="18">
        <v>47720</v>
      </c>
      <c r="E29" s="18">
        <v>-23</v>
      </c>
      <c r="F29" s="18">
        <v>22727</v>
      </c>
      <c r="G29" s="18">
        <v>-13</v>
      </c>
      <c r="H29" s="18">
        <v>24993</v>
      </c>
      <c r="I29" s="18">
        <v>-10</v>
      </c>
    </row>
    <row r="30" spans="2:9" ht="13.5" customHeight="1">
      <c r="B30" s="14" t="s">
        <v>34</v>
      </c>
      <c r="C30" s="16">
        <v>705</v>
      </c>
      <c r="D30" s="16">
        <v>1763</v>
      </c>
      <c r="E30" s="16">
        <v>-3</v>
      </c>
      <c r="F30" s="16">
        <v>809</v>
      </c>
      <c r="G30" s="16">
        <v>-1</v>
      </c>
      <c r="H30" s="16">
        <v>954</v>
      </c>
      <c r="I30" s="16">
        <v>-2</v>
      </c>
    </row>
    <row r="31" spans="2:9" ht="13.5" customHeight="1">
      <c r="B31" s="14" t="s">
        <v>35</v>
      </c>
      <c r="C31" s="16">
        <v>873</v>
      </c>
      <c r="D31" s="16">
        <v>1970</v>
      </c>
      <c r="E31" s="16">
        <v>0</v>
      </c>
      <c r="F31" s="16">
        <v>912</v>
      </c>
      <c r="G31" s="16">
        <v>1</v>
      </c>
      <c r="H31" s="16">
        <v>1058</v>
      </c>
      <c r="I31" s="16">
        <v>-1</v>
      </c>
    </row>
    <row r="32" spans="2:9" ht="13.5" customHeight="1">
      <c r="B32" s="17" t="s">
        <v>36</v>
      </c>
      <c r="C32" s="18">
        <v>1578</v>
      </c>
      <c r="D32" s="18">
        <v>3733</v>
      </c>
      <c r="E32" s="18">
        <v>-3</v>
      </c>
      <c r="F32" s="18">
        <v>1721</v>
      </c>
      <c r="G32" s="18">
        <v>0</v>
      </c>
      <c r="H32" s="18">
        <v>2012</v>
      </c>
      <c r="I32" s="18">
        <v>-3</v>
      </c>
    </row>
    <row r="33" spans="2:9" ht="13.5" customHeight="1">
      <c r="B33" s="14" t="s">
        <v>37</v>
      </c>
      <c r="C33" s="16">
        <v>2901</v>
      </c>
      <c r="D33" s="16">
        <v>7493</v>
      </c>
      <c r="E33" s="16">
        <v>1</v>
      </c>
      <c r="F33" s="16">
        <v>3550</v>
      </c>
      <c r="G33" s="16">
        <v>-1</v>
      </c>
      <c r="H33" s="16">
        <v>3943</v>
      </c>
      <c r="I33" s="16">
        <v>2</v>
      </c>
    </row>
    <row r="34" spans="2:9" ht="13.5" customHeight="1">
      <c r="B34" s="14" t="s">
        <v>38</v>
      </c>
      <c r="C34" s="16">
        <v>2178</v>
      </c>
      <c r="D34" s="16">
        <v>5710</v>
      </c>
      <c r="E34" s="16">
        <v>-10</v>
      </c>
      <c r="F34" s="16">
        <v>2716</v>
      </c>
      <c r="G34" s="16">
        <v>-2</v>
      </c>
      <c r="H34" s="16">
        <v>2994</v>
      </c>
      <c r="I34" s="16">
        <v>-8</v>
      </c>
    </row>
    <row r="35" spans="2:9" ht="13.5" customHeight="1">
      <c r="B35" s="17" t="s">
        <v>39</v>
      </c>
      <c r="C35" s="18">
        <v>5079</v>
      </c>
      <c r="D35" s="18">
        <v>13203</v>
      </c>
      <c r="E35" s="18">
        <v>-9</v>
      </c>
      <c r="F35" s="18">
        <v>6266</v>
      </c>
      <c r="G35" s="18">
        <v>-3</v>
      </c>
      <c r="H35" s="18">
        <v>6937</v>
      </c>
      <c r="I35" s="18">
        <v>-6</v>
      </c>
    </row>
    <row r="36" spans="2:9" ht="13.5" customHeight="1">
      <c r="B36" s="14" t="s">
        <v>40</v>
      </c>
      <c r="C36" s="16">
        <v>9761</v>
      </c>
      <c r="D36" s="16">
        <v>23406</v>
      </c>
      <c r="E36" s="16">
        <v>20</v>
      </c>
      <c r="F36" s="16">
        <v>10985</v>
      </c>
      <c r="G36" s="16">
        <v>12</v>
      </c>
      <c r="H36" s="16">
        <v>12421</v>
      </c>
      <c r="I36" s="16">
        <v>8</v>
      </c>
    </row>
    <row r="37" spans="2:9" ht="13.5" customHeight="1">
      <c r="B37" s="14" t="s">
        <v>41</v>
      </c>
      <c r="C37" s="16">
        <v>9442</v>
      </c>
      <c r="D37" s="16">
        <v>22295</v>
      </c>
      <c r="E37" s="16">
        <v>26</v>
      </c>
      <c r="F37" s="16">
        <v>10522</v>
      </c>
      <c r="G37" s="16">
        <v>5</v>
      </c>
      <c r="H37" s="16">
        <v>11773</v>
      </c>
      <c r="I37" s="16">
        <v>21</v>
      </c>
    </row>
    <row r="38" spans="2:9" ht="13.5" customHeight="1">
      <c r="B38" s="14" t="s">
        <v>42</v>
      </c>
      <c r="C38" s="16">
        <v>11799</v>
      </c>
      <c r="D38" s="16">
        <v>33356</v>
      </c>
      <c r="E38" s="16">
        <v>11</v>
      </c>
      <c r="F38" s="16">
        <v>15840</v>
      </c>
      <c r="G38" s="16">
        <v>9</v>
      </c>
      <c r="H38" s="16">
        <v>17516</v>
      </c>
      <c r="I38" s="16">
        <v>2</v>
      </c>
    </row>
    <row r="39" spans="2:9" ht="13.5" customHeight="1">
      <c r="B39" s="14" t="s">
        <v>43</v>
      </c>
      <c r="C39" s="16">
        <v>7716</v>
      </c>
      <c r="D39" s="16">
        <v>18345</v>
      </c>
      <c r="E39" s="16">
        <v>-5</v>
      </c>
      <c r="F39" s="16">
        <v>8621</v>
      </c>
      <c r="G39" s="16">
        <v>-2</v>
      </c>
      <c r="H39" s="16">
        <v>9724</v>
      </c>
      <c r="I39" s="16">
        <v>-3</v>
      </c>
    </row>
    <row r="40" spans="2:9" ht="13.5" customHeight="1">
      <c r="B40" s="17" t="s">
        <v>44</v>
      </c>
      <c r="C40" s="18">
        <v>38718</v>
      </c>
      <c r="D40" s="18">
        <v>97402</v>
      </c>
      <c r="E40" s="18">
        <v>52</v>
      </c>
      <c r="F40" s="18">
        <v>45968</v>
      </c>
      <c r="G40" s="18">
        <v>24</v>
      </c>
      <c r="H40" s="18">
        <v>51434</v>
      </c>
      <c r="I40" s="18">
        <v>28</v>
      </c>
    </row>
    <row r="41" spans="2:9" ht="13.5" customHeight="1">
      <c r="B41" s="14" t="s">
        <v>45</v>
      </c>
      <c r="C41" s="16">
        <v>3605</v>
      </c>
      <c r="D41" s="16">
        <v>8246</v>
      </c>
      <c r="E41" s="16">
        <v>-23</v>
      </c>
      <c r="F41" s="16">
        <v>3824</v>
      </c>
      <c r="G41" s="16">
        <v>-10</v>
      </c>
      <c r="H41" s="16">
        <v>4422</v>
      </c>
      <c r="I41" s="16">
        <v>-13</v>
      </c>
    </row>
    <row r="42" spans="2:9" ht="13.5" customHeight="1">
      <c r="B42" s="14" t="s">
        <v>46</v>
      </c>
      <c r="C42" s="16">
        <v>7566</v>
      </c>
      <c r="D42" s="16">
        <v>18787</v>
      </c>
      <c r="E42" s="16">
        <v>-45</v>
      </c>
      <c r="F42" s="16">
        <v>8886</v>
      </c>
      <c r="G42" s="16">
        <v>-24</v>
      </c>
      <c r="H42" s="16">
        <v>9901</v>
      </c>
      <c r="I42" s="16">
        <v>-21</v>
      </c>
    </row>
    <row r="43" spans="2:9" ht="13.5" customHeight="1">
      <c r="B43" s="14" t="s">
        <v>47</v>
      </c>
      <c r="C43" s="16">
        <v>2624</v>
      </c>
      <c r="D43" s="16">
        <v>6612</v>
      </c>
      <c r="E43" s="16">
        <v>-8</v>
      </c>
      <c r="F43" s="16">
        <v>3114</v>
      </c>
      <c r="G43" s="16">
        <v>-3</v>
      </c>
      <c r="H43" s="16">
        <v>3498</v>
      </c>
      <c r="I43" s="16">
        <v>-5</v>
      </c>
    </row>
    <row r="44" spans="2:9" ht="13.5" customHeight="1">
      <c r="B44" s="14" t="s">
        <v>48</v>
      </c>
      <c r="C44" s="16">
        <v>392</v>
      </c>
      <c r="D44" s="16">
        <v>792</v>
      </c>
      <c r="E44" s="16">
        <v>-2</v>
      </c>
      <c r="F44" s="16">
        <v>361</v>
      </c>
      <c r="G44" s="16">
        <v>-1</v>
      </c>
      <c r="H44" s="16">
        <v>431</v>
      </c>
      <c r="I44" s="16">
        <v>-1</v>
      </c>
    </row>
    <row r="45" spans="2:9" ht="13.5" customHeight="1">
      <c r="B45" s="14" t="s">
        <v>49</v>
      </c>
      <c r="C45" s="16">
        <v>745</v>
      </c>
      <c r="D45" s="16">
        <v>1491</v>
      </c>
      <c r="E45" s="16">
        <v>9</v>
      </c>
      <c r="F45" s="16">
        <v>705</v>
      </c>
      <c r="G45" s="16">
        <v>2</v>
      </c>
      <c r="H45" s="16">
        <v>786</v>
      </c>
      <c r="I45" s="16">
        <v>7</v>
      </c>
    </row>
    <row r="46" spans="2:9" ht="13.5" customHeight="1">
      <c r="B46" s="14" t="s">
        <v>50</v>
      </c>
      <c r="C46" s="16">
        <v>266</v>
      </c>
      <c r="D46" s="16">
        <v>505</v>
      </c>
      <c r="E46" s="16">
        <v>1</v>
      </c>
      <c r="F46" s="16">
        <v>252</v>
      </c>
      <c r="G46" s="16">
        <v>1</v>
      </c>
      <c r="H46" s="16">
        <v>253</v>
      </c>
      <c r="I46" s="16">
        <v>0</v>
      </c>
    </row>
    <row r="47" spans="2:9" ht="13.5" customHeight="1">
      <c r="B47" s="14" t="s">
        <v>51</v>
      </c>
      <c r="C47" s="16">
        <v>1952</v>
      </c>
      <c r="D47" s="16">
        <v>3893</v>
      </c>
      <c r="E47" s="16">
        <v>-2</v>
      </c>
      <c r="F47" s="16">
        <v>2095</v>
      </c>
      <c r="G47" s="16">
        <v>0</v>
      </c>
      <c r="H47" s="16">
        <v>1798</v>
      </c>
      <c r="I47" s="16">
        <v>-2</v>
      </c>
    </row>
    <row r="48" spans="2:9" ht="13.5" customHeight="1">
      <c r="B48" s="14" t="s">
        <v>52</v>
      </c>
      <c r="C48" s="16">
        <v>623</v>
      </c>
      <c r="D48" s="16">
        <v>937</v>
      </c>
      <c r="E48" s="16">
        <v>-4</v>
      </c>
      <c r="F48" s="16">
        <v>438</v>
      </c>
      <c r="G48" s="16">
        <v>-4</v>
      </c>
      <c r="H48" s="16">
        <v>499</v>
      </c>
      <c r="I48" s="16">
        <v>0</v>
      </c>
    </row>
    <row r="49" spans="2:9" ht="13.5" customHeight="1">
      <c r="B49" s="14" t="s">
        <v>53</v>
      </c>
      <c r="C49" s="16">
        <v>347</v>
      </c>
      <c r="D49" s="16">
        <v>640</v>
      </c>
      <c r="E49" s="16">
        <v>-3</v>
      </c>
      <c r="F49" s="16">
        <v>328</v>
      </c>
      <c r="G49" s="16">
        <v>-3</v>
      </c>
      <c r="H49" s="16">
        <v>312</v>
      </c>
      <c r="I49" s="16">
        <v>0</v>
      </c>
    </row>
    <row r="50" spans="2:9" ht="13.5" customHeight="1">
      <c r="B50" s="14" t="s">
        <v>54</v>
      </c>
      <c r="C50" s="16">
        <v>898</v>
      </c>
      <c r="D50" s="16">
        <v>1526</v>
      </c>
      <c r="E50" s="16">
        <v>2</v>
      </c>
      <c r="F50" s="16">
        <v>740</v>
      </c>
      <c r="G50" s="16">
        <v>2</v>
      </c>
      <c r="H50" s="16">
        <v>786</v>
      </c>
      <c r="I50" s="16">
        <v>0</v>
      </c>
    </row>
    <row r="51" spans="2:9" ht="13.5" customHeight="1">
      <c r="B51" s="14" t="s">
        <v>55</v>
      </c>
      <c r="C51" s="16">
        <v>1043</v>
      </c>
      <c r="D51" s="16">
        <v>2001</v>
      </c>
      <c r="E51" s="16">
        <v>-10</v>
      </c>
      <c r="F51" s="16">
        <v>946</v>
      </c>
      <c r="G51" s="16">
        <v>-4</v>
      </c>
      <c r="H51" s="16">
        <v>1055</v>
      </c>
      <c r="I51" s="16">
        <v>-6</v>
      </c>
    </row>
    <row r="52" spans="2:9" ht="13.5" customHeight="1">
      <c r="B52" s="17" t="s">
        <v>56</v>
      </c>
      <c r="C52" s="18">
        <v>20061</v>
      </c>
      <c r="D52" s="18">
        <v>45430</v>
      </c>
      <c r="E52" s="18">
        <v>-85</v>
      </c>
      <c r="F52" s="18">
        <v>21689</v>
      </c>
      <c r="G52" s="18">
        <v>-44</v>
      </c>
      <c r="H52" s="18">
        <v>23741</v>
      </c>
      <c r="I52" s="18">
        <v>-41</v>
      </c>
    </row>
    <row r="53" spans="2:9" ht="13.5" customHeight="1">
      <c r="B53" s="20" t="s">
        <v>57</v>
      </c>
      <c r="C53" s="18">
        <v>117477</v>
      </c>
      <c r="D53" s="18">
        <v>289507</v>
      </c>
      <c r="E53" s="18">
        <v>-117</v>
      </c>
      <c r="F53" s="18">
        <v>137023</v>
      </c>
      <c r="G53" s="18">
        <v>-47</v>
      </c>
      <c r="H53" s="18">
        <v>152484</v>
      </c>
      <c r="I53" s="18">
        <v>-70</v>
      </c>
    </row>
    <row r="54" spans="2:9" ht="13.5" customHeight="1">
      <c r="B54" s="21" t="s">
        <v>58</v>
      </c>
      <c r="C54" s="18">
        <v>573616</v>
      </c>
      <c r="D54" s="18">
        <v>1390485</v>
      </c>
      <c r="E54" s="18">
        <v>-244</v>
      </c>
      <c r="F54" s="18">
        <v>657565</v>
      </c>
      <c r="G54" s="18">
        <v>-157</v>
      </c>
      <c r="H54" s="18">
        <v>732920</v>
      </c>
      <c r="I54" s="18">
        <v>-87</v>
      </c>
    </row>
    <row r="55" spans="1:9" ht="12.75" customHeight="1">
      <c r="A55" s="22"/>
      <c r="B55" s="132" t="s">
        <v>59</v>
      </c>
      <c r="C55" s="132"/>
      <c r="D55" s="132"/>
      <c r="E55" s="132"/>
      <c r="F55" s="132"/>
      <c r="G55" s="132"/>
      <c r="H55" s="132"/>
      <c r="I55" s="132"/>
    </row>
    <row r="56" spans="1:9" ht="12.75" customHeight="1">
      <c r="A56" s="22"/>
      <c r="B56" s="132"/>
      <c r="C56" s="132"/>
      <c r="D56" s="132"/>
      <c r="E56" s="132"/>
      <c r="F56" s="132"/>
      <c r="G56" s="132"/>
      <c r="H56" s="132"/>
      <c r="I56" s="132"/>
    </row>
    <row r="57" spans="2:9" ht="14.25" customHeight="1">
      <c r="B57" s="132"/>
      <c r="C57" s="132"/>
      <c r="D57" s="132"/>
      <c r="E57" s="132"/>
      <c r="F57" s="132"/>
      <c r="G57" s="132"/>
      <c r="H57" s="132"/>
      <c r="I57" s="132"/>
    </row>
    <row r="58" spans="2:16" ht="48" customHeight="1">
      <c r="B58" s="132"/>
      <c r="C58" s="132"/>
      <c r="D58" s="132"/>
      <c r="E58" s="132"/>
      <c r="F58" s="132"/>
      <c r="G58" s="132"/>
      <c r="H58" s="132"/>
      <c r="I58" s="132"/>
      <c r="J58" s="23"/>
      <c r="K58" s="23"/>
      <c r="L58" s="23"/>
      <c r="M58" s="23"/>
      <c r="N58" s="23"/>
      <c r="O58" s="23"/>
      <c r="P58" s="23"/>
    </row>
    <row r="59" spans="2:16" ht="21" customHeight="1">
      <c r="B59" s="132"/>
      <c r="C59" s="132"/>
      <c r="D59" s="132"/>
      <c r="E59" s="132"/>
      <c r="F59" s="132"/>
      <c r="G59" s="132"/>
      <c r="H59" s="132"/>
      <c r="I59" s="132"/>
      <c r="J59" s="23"/>
      <c r="K59" s="23"/>
      <c r="L59" s="23"/>
      <c r="M59" s="23"/>
      <c r="N59" s="23"/>
      <c r="O59" s="23"/>
      <c r="P59" s="23"/>
    </row>
    <row r="60" spans="2:9" ht="6.75" customHeight="1">
      <c r="B60" s="132"/>
      <c r="C60" s="132"/>
      <c r="D60" s="132"/>
      <c r="E60" s="132"/>
      <c r="F60" s="132"/>
      <c r="G60" s="132"/>
      <c r="H60" s="132"/>
      <c r="I60" s="132"/>
    </row>
    <row r="61" spans="2:9" ht="12.75">
      <c r="B61" s="132"/>
      <c r="C61" s="132"/>
      <c r="D61" s="132"/>
      <c r="E61" s="132"/>
      <c r="F61" s="132"/>
      <c r="G61" s="132"/>
      <c r="H61" s="132"/>
      <c r="I61" s="132"/>
    </row>
  </sheetData>
  <sheetProtection/>
  <mergeCells count="8">
    <mergeCell ref="H4:H5"/>
    <mergeCell ref="B55:I61"/>
    <mergeCell ref="B2:B5"/>
    <mergeCell ref="C2:C3"/>
    <mergeCell ref="D3:D5"/>
    <mergeCell ref="C4:C5"/>
    <mergeCell ref="E4:E5"/>
    <mergeCell ref="F4:F5"/>
  </mergeCells>
  <printOptions/>
  <pageMargins left="0.36" right="0.25" top="1" bottom="0.2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2.75390625" style="24" customWidth="1"/>
    <col min="2" max="2" width="12.625" style="24" hidden="1" customWidth="1"/>
    <col min="3" max="3" width="13.625" style="24" customWidth="1"/>
    <col min="4" max="4" width="15.125" style="24" bestFit="1" customWidth="1"/>
    <col min="5" max="6" width="11.75390625" style="24" customWidth="1"/>
    <col min="7" max="21" width="10.375" style="24" bestFit="1" customWidth="1"/>
    <col min="22" max="16384" width="9.125" style="24" customWidth="1"/>
  </cols>
  <sheetData>
    <row r="1" spans="1:21" ht="18.75">
      <c r="A1" s="83" t="s">
        <v>90</v>
      </c>
      <c r="B1" s="83"/>
      <c r="F1" s="82" t="s">
        <v>89</v>
      </c>
      <c r="S1" s="142" t="s">
        <v>88</v>
      </c>
      <c r="T1" s="142"/>
      <c r="U1" s="142"/>
    </row>
    <row r="2" spans="1:21" s="71" customFormat="1" ht="13.5">
      <c r="A2" s="143" t="s">
        <v>2</v>
      </c>
      <c r="B2" s="81" t="s">
        <v>87</v>
      </c>
      <c r="C2" s="147" t="s">
        <v>86</v>
      </c>
      <c r="D2" s="143" t="s">
        <v>85</v>
      </c>
      <c r="E2" s="150"/>
      <c r="F2" s="150"/>
      <c r="G2" s="143" t="s">
        <v>84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</row>
    <row r="3" spans="1:21" s="71" customFormat="1" ht="9" customHeight="1">
      <c r="A3" s="144"/>
      <c r="B3" s="81"/>
      <c r="C3" s="148"/>
      <c r="D3" s="152" t="s">
        <v>5</v>
      </c>
      <c r="E3" s="78"/>
      <c r="F3" s="78"/>
      <c r="G3" s="152" t="s">
        <v>83</v>
      </c>
      <c r="H3" s="155"/>
      <c r="I3" s="155"/>
      <c r="J3" s="155"/>
      <c r="K3" s="156"/>
      <c r="L3" s="159" t="s">
        <v>82</v>
      </c>
      <c r="M3" s="155"/>
      <c r="N3" s="155"/>
      <c r="O3" s="155"/>
      <c r="P3" s="155"/>
      <c r="Q3" s="159" t="s">
        <v>81</v>
      </c>
      <c r="R3" s="155"/>
      <c r="S3" s="155"/>
      <c r="T3" s="155"/>
      <c r="U3" s="161"/>
    </row>
    <row r="4" spans="1:21" s="71" customFormat="1" ht="9" customHeight="1">
      <c r="A4" s="144"/>
      <c r="B4" s="81"/>
      <c r="C4" s="148"/>
      <c r="D4" s="153"/>
      <c r="E4" s="163" t="s">
        <v>80</v>
      </c>
      <c r="F4" s="166" t="s">
        <v>9</v>
      </c>
      <c r="G4" s="144"/>
      <c r="H4" s="157"/>
      <c r="I4" s="157"/>
      <c r="J4" s="157"/>
      <c r="K4" s="158"/>
      <c r="L4" s="160"/>
      <c r="M4" s="157"/>
      <c r="N4" s="157"/>
      <c r="O4" s="157"/>
      <c r="P4" s="157"/>
      <c r="Q4" s="160"/>
      <c r="R4" s="157"/>
      <c r="S4" s="157"/>
      <c r="T4" s="157"/>
      <c r="U4" s="162"/>
    </row>
    <row r="5" spans="1:21" s="71" customFormat="1" ht="9" customHeight="1">
      <c r="A5" s="145"/>
      <c r="B5" s="143" t="s">
        <v>79</v>
      </c>
      <c r="C5" s="148"/>
      <c r="D5" s="153"/>
      <c r="E5" s="164"/>
      <c r="F5" s="167"/>
      <c r="G5" s="152" t="s">
        <v>5</v>
      </c>
      <c r="H5" s="75"/>
      <c r="I5" s="75"/>
      <c r="J5" s="75"/>
      <c r="K5" s="77"/>
      <c r="L5" s="159" t="s">
        <v>5</v>
      </c>
      <c r="M5" s="75"/>
      <c r="N5" s="75"/>
      <c r="O5" s="75"/>
      <c r="P5" s="77"/>
      <c r="Q5" s="159" t="s">
        <v>5</v>
      </c>
      <c r="R5" s="75"/>
      <c r="S5" s="75"/>
      <c r="T5" s="75"/>
      <c r="U5" s="74"/>
    </row>
    <row r="6" spans="1:21" s="71" customFormat="1" ht="16.5" customHeight="1">
      <c r="A6" s="146"/>
      <c r="B6" s="146"/>
      <c r="C6" s="149"/>
      <c r="D6" s="154"/>
      <c r="E6" s="165"/>
      <c r="F6" s="168"/>
      <c r="G6" s="154"/>
      <c r="H6" s="73" t="s">
        <v>78</v>
      </c>
      <c r="I6" s="73" t="s">
        <v>77</v>
      </c>
      <c r="J6" s="73" t="s">
        <v>76</v>
      </c>
      <c r="K6" s="73" t="s">
        <v>75</v>
      </c>
      <c r="L6" s="169"/>
      <c r="M6" s="73" t="s">
        <v>78</v>
      </c>
      <c r="N6" s="73" t="s">
        <v>77</v>
      </c>
      <c r="O6" s="73" t="s">
        <v>76</v>
      </c>
      <c r="P6" s="73" t="s">
        <v>75</v>
      </c>
      <c r="Q6" s="169"/>
      <c r="R6" s="73" t="s">
        <v>78</v>
      </c>
      <c r="S6" s="73" t="s">
        <v>77</v>
      </c>
      <c r="T6" s="73" t="s">
        <v>76</v>
      </c>
      <c r="U6" s="72" t="s">
        <v>75</v>
      </c>
    </row>
    <row r="7" spans="1:21" ht="15">
      <c r="A7" s="53" t="s">
        <v>74</v>
      </c>
      <c r="B7" s="59">
        <v>0</v>
      </c>
      <c r="C7" s="58">
        <v>156207</v>
      </c>
      <c r="D7" s="56">
        <f aca="true" t="shared" si="0" ref="D7:D18">SUM(E7,F7)</f>
        <v>364848</v>
      </c>
      <c r="E7" s="55">
        <v>170357</v>
      </c>
      <c r="F7" s="57">
        <v>194491</v>
      </c>
      <c r="G7" s="56">
        <f aca="true" t="shared" si="1" ref="G7:G18">SUM(H7,I7,J7,K7)</f>
        <v>-120</v>
      </c>
      <c r="H7" s="55">
        <f aca="true" t="shared" si="2" ref="H7:H18">SUM(M7,R7)</f>
        <v>-66</v>
      </c>
      <c r="I7" s="55">
        <f aca="true" t="shared" si="3" ref="I7:I18">SUM(N7,S7)</f>
        <v>-17</v>
      </c>
      <c r="J7" s="55">
        <f aca="true" t="shared" si="4" ref="J7:J18">SUM(O7,T7)</f>
        <v>-9</v>
      </c>
      <c r="K7" s="55">
        <f aca="true" t="shared" si="5" ref="K7:K18">SUM(P7,U7)</f>
        <v>-28</v>
      </c>
      <c r="L7" s="55">
        <f aca="true" t="shared" si="6" ref="L7:L18">SUM(M7,N7,O7,P7)</f>
        <v>14</v>
      </c>
      <c r="M7" s="55">
        <v>-4</v>
      </c>
      <c r="N7" s="55">
        <v>19</v>
      </c>
      <c r="O7" s="55">
        <v>0</v>
      </c>
      <c r="P7" s="55">
        <v>-1</v>
      </c>
      <c r="Q7" s="55">
        <f aca="true" t="shared" si="7" ref="Q7:Q18">SUM(R7,S7,T7,U7)</f>
        <v>-134</v>
      </c>
      <c r="R7" s="55">
        <v>-62</v>
      </c>
      <c r="S7" s="55">
        <v>-36</v>
      </c>
      <c r="T7" s="55">
        <v>-9</v>
      </c>
      <c r="U7" s="54">
        <v>-27</v>
      </c>
    </row>
    <row r="8" spans="1:21" ht="15">
      <c r="A8" s="46" t="s">
        <v>11</v>
      </c>
      <c r="B8" s="52">
        <v>0</v>
      </c>
      <c r="C8" s="51">
        <v>29342</v>
      </c>
      <c r="D8" s="49">
        <f t="shared" si="0"/>
        <v>67226</v>
      </c>
      <c r="E8" s="48">
        <v>31578</v>
      </c>
      <c r="F8" s="50">
        <v>35648</v>
      </c>
      <c r="G8" s="49">
        <f t="shared" si="1"/>
        <v>-11</v>
      </c>
      <c r="H8" s="48">
        <f t="shared" si="2"/>
        <v>-9</v>
      </c>
      <c r="I8" s="48">
        <f t="shared" si="3"/>
        <v>-6</v>
      </c>
      <c r="J8" s="48">
        <f t="shared" si="4"/>
        <v>2</v>
      </c>
      <c r="K8" s="48">
        <f t="shared" si="5"/>
        <v>2</v>
      </c>
      <c r="L8" s="48">
        <f t="shared" si="6"/>
        <v>-12</v>
      </c>
      <c r="M8" s="48">
        <v>-2</v>
      </c>
      <c r="N8" s="48">
        <v>-9</v>
      </c>
      <c r="O8" s="48">
        <v>-1</v>
      </c>
      <c r="P8" s="48">
        <v>0</v>
      </c>
      <c r="Q8" s="48">
        <f t="shared" si="7"/>
        <v>1</v>
      </c>
      <c r="R8" s="48">
        <v>-7</v>
      </c>
      <c r="S8" s="48">
        <v>3</v>
      </c>
      <c r="T8" s="48">
        <v>3</v>
      </c>
      <c r="U8" s="47">
        <v>2</v>
      </c>
    </row>
    <row r="9" spans="1:21" ht="15">
      <c r="A9" s="46" t="s">
        <v>12</v>
      </c>
      <c r="B9" s="52">
        <v>0</v>
      </c>
      <c r="C9" s="51">
        <v>36879</v>
      </c>
      <c r="D9" s="49">
        <f t="shared" si="0"/>
        <v>88065</v>
      </c>
      <c r="E9" s="48">
        <v>41802</v>
      </c>
      <c r="F9" s="50">
        <v>46263</v>
      </c>
      <c r="G9" s="49">
        <f t="shared" si="1"/>
        <v>-23</v>
      </c>
      <c r="H9" s="48">
        <f t="shared" si="2"/>
        <v>6</v>
      </c>
      <c r="I9" s="48">
        <f t="shared" si="3"/>
        <v>-15</v>
      </c>
      <c r="J9" s="48">
        <f t="shared" si="4"/>
        <v>-8</v>
      </c>
      <c r="K9" s="48">
        <f t="shared" si="5"/>
        <v>-6</v>
      </c>
      <c r="L9" s="48">
        <f t="shared" si="6"/>
        <v>-8</v>
      </c>
      <c r="M9" s="48">
        <v>-8</v>
      </c>
      <c r="N9" s="48">
        <v>1</v>
      </c>
      <c r="O9" s="48">
        <v>-1</v>
      </c>
      <c r="P9" s="48">
        <v>0</v>
      </c>
      <c r="Q9" s="48">
        <f t="shared" si="7"/>
        <v>-15</v>
      </c>
      <c r="R9" s="48">
        <v>14</v>
      </c>
      <c r="S9" s="48">
        <v>-16</v>
      </c>
      <c r="T9" s="48">
        <v>-7</v>
      </c>
      <c r="U9" s="47">
        <v>-6</v>
      </c>
    </row>
    <row r="10" spans="1:21" ht="15">
      <c r="A10" s="46" t="s">
        <v>13</v>
      </c>
      <c r="B10" s="52">
        <v>0</v>
      </c>
      <c r="C10" s="51">
        <v>29595</v>
      </c>
      <c r="D10" s="49">
        <f t="shared" si="0"/>
        <v>68265</v>
      </c>
      <c r="E10" s="48">
        <v>33417</v>
      </c>
      <c r="F10" s="50">
        <v>34848</v>
      </c>
      <c r="G10" s="49">
        <f t="shared" si="1"/>
        <v>-15</v>
      </c>
      <c r="H10" s="48">
        <f t="shared" si="2"/>
        <v>-1</v>
      </c>
      <c r="I10" s="48">
        <f t="shared" si="3"/>
        <v>-16</v>
      </c>
      <c r="J10" s="48">
        <f t="shared" si="4"/>
        <v>-2</v>
      </c>
      <c r="K10" s="48">
        <f t="shared" si="5"/>
        <v>4</v>
      </c>
      <c r="L10" s="48">
        <f t="shared" si="6"/>
        <v>0</v>
      </c>
      <c r="M10" s="48">
        <v>1</v>
      </c>
      <c r="N10" s="48">
        <v>-2</v>
      </c>
      <c r="O10" s="48">
        <v>0</v>
      </c>
      <c r="P10" s="48">
        <v>1</v>
      </c>
      <c r="Q10" s="48">
        <f t="shared" si="7"/>
        <v>-15</v>
      </c>
      <c r="R10" s="48">
        <v>-2</v>
      </c>
      <c r="S10" s="48">
        <v>-14</v>
      </c>
      <c r="T10" s="48">
        <v>-2</v>
      </c>
      <c r="U10" s="47">
        <v>3</v>
      </c>
    </row>
    <row r="11" spans="1:21" ht="15">
      <c r="A11" s="46" t="s">
        <v>14</v>
      </c>
      <c r="B11" s="52">
        <v>0</v>
      </c>
      <c r="C11" s="51">
        <v>50913</v>
      </c>
      <c r="D11" s="49">
        <f t="shared" si="0"/>
        <v>125507</v>
      </c>
      <c r="E11" s="48">
        <v>59796</v>
      </c>
      <c r="F11" s="50">
        <v>65711</v>
      </c>
      <c r="G11" s="49">
        <f t="shared" si="1"/>
        <v>-32</v>
      </c>
      <c r="H11" s="48">
        <f t="shared" si="2"/>
        <v>-24</v>
      </c>
      <c r="I11" s="48">
        <f t="shared" si="3"/>
        <v>-12</v>
      </c>
      <c r="J11" s="48">
        <f t="shared" si="4"/>
        <v>9</v>
      </c>
      <c r="K11" s="48">
        <f t="shared" si="5"/>
        <v>-5</v>
      </c>
      <c r="L11" s="48">
        <f t="shared" si="6"/>
        <v>-13</v>
      </c>
      <c r="M11" s="48">
        <v>-9</v>
      </c>
      <c r="N11" s="48">
        <v>-4</v>
      </c>
      <c r="O11" s="48">
        <v>0</v>
      </c>
      <c r="P11" s="48">
        <v>0</v>
      </c>
      <c r="Q11" s="48">
        <f t="shared" si="7"/>
        <v>-19</v>
      </c>
      <c r="R11" s="48">
        <v>-15</v>
      </c>
      <c r="S11" s="48">
        <v>-8</v>
      </c>
      <c r="T11" s="48">
        <v>9</v>
      </c>
      <c r="U11" s="47">
        <v>-5</v>
      </c>
    </row>
    <row r="12" spans="1:21" ht="15">
      <c r="A12" s="46" t="s">
        <v>15</v>
      </c>
      <c r="B12" s="52">
        <v>0</v>
      </c>
      <c r="C12" s="51">
        <v>23927</v>
      </c>
      <c r="D12" s="49">
        <f t="shared" si="0"/>
        <v>59407</v>
      </c>
      <c r="E12" s="48">
        <v>28096</v>
      </c>
      <c r="F12" s="50">
        <v>31311</v>
      </c>
      <c r="G12" s="49">
        <f t="shared" si="1"/>
        <v>-6</v>
      </c>
      <c r="H12" s="48">
        <f t="shared" si="2"/>
        <v>-14</v>
      </c>
      <c r="I12" s="48">
        <f t="shared" si="3"/>
        <v>13</v>
      </c>
      <c r="J12" s="48">
        <f t="shared" si="4"/>
        <v>-1</v>
      </c>
      <c r="K12" s="48">
        <f t="shared" si="5"/>
        <v>-4</v>
      </c>
      <c r="L12" s="48">
        <f t="shared" si="6"/>
        <v>-13</v>
      </c>
      <c r="M12" s="48">
        <v>-19</v>
      </c>
      <c r="N12" s="48">
        <v>7</v>
      </c>
      <c r="O12" s="48">
        <v>0</v>
      </c>
      <c r="P12" s="48">
        <v>-1</v>
      </c>
      <c r="Q12" s="48">
        <f t="shared" si="7"/>
        <v>7</v>
      </c>
      <c r="R12" s="48">
        <v>5</v>
      </c>
      <c r="S12" s="48">
        <v>6</v>
      </c>
      <c r="T12" s="48">
        <v>-1</v>
      </c>
      <c r="U12" s="47">
        <v>-3</v>
      </c>
    </row>
    <row r="13" spans="1:21" ht="15">
      <c r="A13" s="46" t="s">
        <v>73</v>
      </c>
      <c r="B13" s="52">
        <v>0</v>
      </c>
      <c r="C13" s="51">
        <v>13887</v>
      </c>
      <c r="D13" s="49">
        <f t="shared" si="0"/>
        <v>33421</v>
      </c>
      <c r="E13" s="48">
        <v>15760</v>
      </c>
      <c r="F13" s="50">
        <v>17661</v>
      </c>
      <c r="G13" s="49">
        <f t="shared" si="1"/>
        <v>-35</v>
      </c>
      <c r="H13" s="48">
        <f t="shared" si="2"/>
        <v>-27</v>
      </c>
      <c r="I13" s="48">
        <f t="shared" si="3"/>
        <v>-9</v>
      </c>
      <c r="J13" s="48">
        <f t="shared" si="4"/>
        <v>-2</v>
      </c>
      <c r="K13" s="48">
        <f t="shared" si="5"/>
        <v>3</v>
      </c>
      <c r="L13" s="48">
        <f t="shared" si="6"/>
        <v>-19</v>
      </c>
      <c r="M13" s="48">
        <v>-18</v>
      </c>
      <c r="N13" s="48">
        <v>-1</v>
      </c>
      <c r="O13" s="48">
        <v>0</v>
      </c>
      <c r="P13" s="48">
        <v>0</v>
      </c>
      <c r="Q13" s="48">
        <f t="shared" si="7"/>
        <v>-16</v>
      </c>
      <c r="R13" s="48">
        <v>-9</v>
      </c>
      <c r="S13" s="48">
        <v>-8</v>
      </c>
      <c r="T13" s="48">
        <v>-2</v>
      </c>
      <c r="U13" s="47">
        <v>3</v>
      </c>
    </row>
    <row r="14" spans="1:21" ht="15">
      <c r="A14" s="46" t="s">
        <v>17</v>
      </c>
      <c r="B14" s="52">
        <v>0</v>
      </c>
      <c r="C14" s="51">
        <v>12403</v>
      </c>
      <c r="D14" s="49">
        <f t="shared" si="0"/>
        <v>29134</v>
      </c>
      <c r="E14" s="48">
        <v>13532</v>
      </c>
      <c r="F14" s="50">
        <v>15602</v>
      </c>
      <c r="G14" s="49">
        <f t="shared" si="1"/>
        <v>-40</v>
      </c>
      <c r="H14" s="48">
        <f t="shared" si="2"/>
        <v>-19</v>
      </c>
      <c r="I14" s="48">
        <f t="shared" si="3"/>
        <v>-21</v>
      </c>
      <c r="J14" s="48">
        <f t="shared" si="4"/>
        <v>-1</v>
      </c>
      <c r="K14" s="48">
        <f t="shared" si="5"/>
        <v>1</v>
      </c>
      <c r="L14" s="48">
        <f t="shared" si="6"/>
        <v>-27</v>
      </c>
      <c r="M14" s="48">
        <v>-13</v>
      </c>
      <c r="N14" s="48">
        <v>-14</v>
      </c>
      <c r="O14" s="48">
        <v>0</v>
      </c>
      <c r="P14" s="48">
        <v>0</v>
      </c>
      <c r="Q14" s="48">
        <f t="shared" si="7"/>
        <v>-13</v>
      </c>
      <c r="R14" s="48">
        <v>-6</v>
      </c>
      <c r="S14" s="48">
        <v>-7</v>
      </c>
      <c r="T14" s="48">
        <v>-1</v>
      </c>
      <c r="U14" s="47">
        <v>1</v>
      </c>
    </row>
    <row r="15" spans="1:21" ht="15">
      <c r="A15" s="46" t="s">
        <v>18</v>
      </c>
      <c r="B15" s="52">
        <v>0</v>
      </c>
      <c r="C15" s="51">
        <v>47734</v>
      </c>
      <c r="D15" s="49">
        <f t="shared" si="0"/>
        <v>119442</v>
      </c>
      <c r="E15" s="48">
        <v>56767</v>
      </c>
      <c r="F15" s="50">
        <v>62675</v>
      </c>
      <c r="G15" s="49">
        <f t="shared" si="1"/>
        <v>84</v>
      </c>
      <c r="H15" s="48">
        <f t="shared" si="2"/>
        <v>11</v>
      </c>
      <c r="I15" s="48">
        <f t="shared" si="3"/>
        <v>66</v>
      </c>
      <c r="J15" s="48">
        <f t="shared" si="4"/>
        <v>-1</v>
      </c>
      <c r="K15" s="48">
        <f t="shared" si="5"/>
        <v>8</v>
      </c>
      <c r="L15" s="48">
        <f t="shared" si="6"/>
        <v>34</v>
      </c>
      <c r="M15" s="48">
        <v>13</v>
      </c>
      <c r="N15" s="48">
        <v>20</v>
      </c>
      <c r="O15" s="48">
        <v>0</v>
      </c>
      <c r="P15" s="48">
        <v>1</v>
      </c>
      <c r="Q15" s="48">
        <f t="shared" si="7"/>
        <v>50</v>
      </c>
      <c r="R15" s="48">
        <v>-2</v>
      </c>
      <c r="S15" s="48">
        <v>46</v>
      </c>
      <c r="T15" s="48">
        <v>-1</v>
      </c>
      <c r="U15" s="47">
        <v>7</v>
      </c>
    </row>
    <row r="16" spans="1:21" ht="15">
      <c r="A16" s="70" t="s">
        <v>19</v>
      </c>
      <c r="B16" s="52">
        <v>0</v>
      </c>
      <c r="C16" s="51">
        <v>28600</v>
      </c>
      <c r="D16" s="49">
        <f t="shared" si="0"/>
        <v>76585</v>
      </c>
      <c r="E16" s="48">
        <v>36693</v>
      </c>
      <c r="F16" s="50">
        <v>39892</v>
      </c>
      <c r="G16" s="49">
        <f t="shared" si="1"/>
        <v>107</v>
      </c>
      <c r="H16" s="48">
        <f t="shared" si="2"/>
        <v>62</v>
      </c>
      <c r="I16" s="48">
        <f t="shared" si="3"/>
        <v>44</v>
      </c>
      <c r="J16" s="48">
        <f t="shared" si="4"/>
        <v>1</v>
      </c>
      <c r="K16" s="48">
        <f t="shared" si="5"/>
        <v>0</v>
      </c>
      <c r="L16" s="48">
        <f t="shared" si="6"/>
        <v>34</v>
      </c>
      <c r="M16" s="48">
        <v>20</v>
      </c>
      <c r="N16" s="48">
        <v>14</v>
      </c>
      <c r="O16" s="48">
        <v>0</v>
      </c>
      <c r="P16" s="48">
        <v>0</v>
      </c>
      <c r="Q16" s="48">
        <f t="shared" si="7"/>
        <v>73</v>
      </c>
      <c r="R16" s="48">
        <v>42</v>
      </c>
      <c r="S16" s="48">
        <v>30</v>
      </c>
      <c r="T16" s="48">
        <v>1</v>
      </c>
      <c r="U16" s="47">
        <v>0</v>
      </c>
    </row>
    <row r="17" spans="1:21" ht="15">
      <c r="A17" s="46" t="s">
        <v>72</v>
      </c>
      <c r="B17" s="52">
        <v>0</v>
      </c>
      <c r="C17" s="51">
        <v>13401</v>
      </c>
      <c r="D17" s="49">
        <f t="shared" si="0"/>
        <v>36077</v>
      </c>
      <c r="E17" s="48">
        <v>17179</v>
      </c>
      <c r="F17" s="50">
        <v>18898</v>
      </c>
      <c r="G17" s="49">
        <f t="shared" si="1"/>
        <v>29</v>
      </c>
      <c r="H17" s="48">
        <f t="shared" si="2"/>
        <v>20</v>
      </c>
      <c r="I17" s="48">
        <f t="shared" si="3"/>
        <v>6</v>
      </c>
      <c r="J17" s="48">
        <f t="shared" si="4"/>
        <v>-2</v>
      </c>
      <c r="K17" s="48">
        <f t="shared" si="5"/>
        <v>5</v>
      </c>
      <c r="L17" s="48">
        <f t="shared" si="6"/>
        <v>16</v>
      </c>
      <c r="M17" s="48">
        <v>10</v>
      </c>
      <c r="N17" s="48">
        <v>6</v>
      </c>
      <c r="O17" s="48">
        <v>0</v>
      </c>
      <c r="P17" s="48">
        <v>0</v>
      </c>
      <c r="Q17" s="48">
        <f t="shared" si="7"/>
        <v>13</v>
      </c>
      <c r="R17" s="48">
        <v>10</v>
      </c>
      <c r="S17" s="48">
        <v>0</v>
      </c>
      <c r="T17" s="48">
        <v>-2</v>
      </c>
      <c r="U17" s="47">
        <v>5</v>
      </c>
    </row>
    <row r="18" spans="1:21" ht="15">
      <c r="A18" s="68" t="s">
        <v>71</v>
      </c>
      <c r="B18" s="45">
        <v>0</v>
      </c>
      <c r="C18" s="44">
        <v>13251</v>
      </c>
      <c r="D18" s="42">
        <f t="shared" si="0"/>
        <v>33001</v>
      </c>
      <c r="E18" s="41">
        <v>15565</v>
      </c>
      <c r="F18" s="43">
        <v>17436</v>
      </c>
      <c r="G18" s="42">
        <f t="shared" si="1"/>
        <v>-65</v>
      </c>
      <c r="H18" s="41">
        <f t="shared" si="2"/>
        <v>-38</v>
      </c>
      <c r="I18" s="41">
        <f t="shared" si="3"/>
        <v>-30</v>
      </c>
      <c r="J18" s="41">
        <f t="shared" si="4"/>
        <v>3</v>
      </c>
      <c r="K18" s="41">
        <f t="shared" si="5"/>
        <v>0</v>
      </c>
      <c r="L18" s="41">
        <f t="shared" si="6"/>
        <v>-16</v>
      </c>
      <c r="M18" s="41">
        <v>-13</v>
      </c>
      <c r="N18" s="41">
        <v>-4</v>
      </c>
      <c r="O18" s="41">
        <v>0</v>
      </c>
      <c r="P18" s="41">
        <v>1</v>
      </c>
      <c r="Q18" s="41">
        <f t="shared" si="7"/>
        <v>-49</v>
      </c>
      <c r="R18" s="41">
        <v>-25</v>
      </c>
      <c r="S18" s="41">
        <v>-26</v>
      </c>
      <c r="T18" s="41">
        <v>3</v>
      </c>
      <c r="U18" s="40">
        <v>-1</v>
      </c>
    </row>
    <row r="19" spans="1:21" ht="15">
      <c r="A19" s="38" t="s">
        <v>70</v>
      </c>
      <c r="B19" s="66">
        <f aca="true" t="shared" si="8" ref="B19:U19">SUM(B7:B18)</f>
        <v>0</v>
      </c>
      <c r="C19" s="65">
        <f t="shared" si="8"/>
        <v>456139</v>
      </c>
      <c r="D19" s="63">
        <f t="shared" si="8"/>
        <v>1100978</v>
      </c>
      <c r="E19" s="62">
        <f t="shared" si="8"/>
        <v>520542</v>
      </c>
      <c r="F19" s="64">
        <f t="shared" si="8"/>
        <v>580436</v>
      </c>
      <c r="G19" s="63">
        <f t="shared" si="8"/>
        <v>-127</v>
      </c>
      <c r="H19" s="62">
        <f t="shared" si="8"/>
        <v>-99</v>
      </c>
      <c r="I19" s="62">
        <f t="shared" si="8"/>
        <v>3</v>
      </c>
      <c r="J19" s="62">
        <f t="shared" si="8"/>
        <v>-11</v>
      </c>
      <c r="K19" s="62">
        <f t="shared" si="8"/>
        <v>-20</v>
      </c>
      <c r="L19" s="62">
        <f t="shared" si="8"/>
        <v>-10</v>
      </c>
      <c r="M19" s="62">
        <f t="shared" si="8"/>
        <v>-42</v>
      </c>
      <c r="N19" s="62">
        <f t="shared" si="8"/>
        <v>33</v>
      </c>
      <c r="O19" s="62">
        <f t="shared" si="8"/>
        <v>-2</v>
      </c>
      <c r="P19" s="62">
        <f t="shared" si="8"/>
        <v>1</v>
      </c>
      <c r="Q19" s="62">
        <f t="shared" si="8"/>
        <v>-117</v>
      </c>
      <c r="R19" s="62">
        <f t="shared" si="8"/>
        <v>-57</v>
      </c>
      <c r="S19" s="62">
        <f t="shared" si="8"/>
        <v>-30</v>
      </c>
      <c r="T19" s="62">
        <f t="shared" si="8"/>
        <v>-9</v>
      </c>
      <c r="U19" s="61">
        <f t="shared" si="8"/>
        <v>-21</v>
      </c>
    </row>
    <row r="20" spans="1:21" ht="15">
      <c r="A20" s="53" t="s">
        <v>23</v>
      </c>
      <c r="B20" s="59">
        <v>0</v>
      </c>
      <c r="C20" s="44">
        <v>1338</v>
      </c>
      <c r="D20" s="42">
        <f>SUM(E20,F20)</f>
        <v>3935</v>
      </c>
      <c r="E20" s="55">
        <v>1901</v>
      </c>
      <c r="F20" s="57">
        <v>2034</v>
      </c>
      <c r="G20" s="56">
        <f>SUM(H20,I20,J20,K20)</f>
        <v>-3</v>
      </c>
      <c r="H20" s="55">
        <f>SUM(M20,R20)</f>
        <v>-2</v>
      </c>
      <c r="I20" s="55">
        <f>SUM(N20,S20)</f>
        <v>-1</v>
      </c>
      <c r="J20" s="55">
        <f>SUM(O20,T20)</f>
        <v>0</v>
      </c>
      <c r="K20" s="55">
        <f>SUM(P20,U20)</f>
        <v>0</v>
      </c>
      <c r="L20" s="55">
        <f>SUM(M20,N20,O20,P20)</f>
        <v>-3</v>
      </c>
      <c r="M20" s="41">
        <v>-1</v>
      </c>
      <c r="N20" s="41">
        <v>-2</v>
      </c>
      <c r="O20" s="41">
        <v>0</v>
      </c>
      <c r="P20" s="41">
        <v>0</v>
      </c>
      <c r="Q20" s="41">
        <f>SUM(R20,S20,T20,U20)</f>
        <v>0</v>
      </c>
      <c r="R20" s="41">
        <v>-1</v>
      </c>
      <c r="S20" s="41">
        <v>1</v>
      </c>
      <c r="T20" s="41">
        <v>0</v>
      </c>
      <c r="U20" s="40">
        <v>0</v>
      </c>
    </row>
    <row r="21" spans="1:21" ht="15">
      <c r="A21" s="38" t="s">
        <v>69</v>
      </c>
      <c r="B21" s="66">
        <f aca="true" t="shared" si="9" ref="B21:U21">SUM(B20)</f>
        <v>0</v>
      </c>
      <c r="C21" s="65">
        <f t="shared" si="9"/>
        <v>1338</v>
      </c>
      <c r="D21" s="63">
        <f t="shared" si="9"/>
        <v>3935</v>
      </c>
      <c r="E21" s="62">
        <f t="shared" si="9"/>
        <v>1901</v>
      </c>
      <c r="F21" s="64">
        <f t="shared" si="9"/>
        <v>2034</v>
      </c>
      <c r="G21" s="63">
        <f t="shared" si="9"/>
        <v>-3</v>
      </c>
      <c r="H21" s="62">
        <f t="shared" si="9"/>
        <v>-2</v>
      </c>
      <c r="I21" s="62">
        <f t="shared" si="9"/>
        <v>-1</v>
      </c>
      <c r="J21" s="62">
        <f t="shared" si="9"/>
        <v>0</v>
      </c>
      <c r="K21" s="62">
        <f t="shared" si="9"/>
        <v>0</v>
      </c>
      <c r="L21" s="62">
        <f t="shared" si="9"/>
        <v>-3</v>
      </c>
      <c r="M21" s="62">
        <f t="shared" si="9"/>
        <v>-1</v>
      </c>
      <c r="N21" s="62">
        <f t="shared" si="9"/>
        <v>-2</v>
      </c>
      <c r="O21" s="62">
        <f t="shared" si="9"/>
        <v>0</v>
      </c>
      <c r="P21" s="62">
        <f t="shared" si="9"/>
        <v>0</v>
      </c>
      <c r="Q21" s="62">
        <f t="shared" si="9"/>
        <v>0</v>
      </c>
      <c r="R21" s="62">
        <f t="shared" si="9"/>
        <v>-1</v>
      </c>
      <c r="S21" s="62">
        <f t="shared" si="9"/>
        <v>1</v>
      </c>
      <c r="T21" s="62">
        <f t="shared" si="9"/>
        <v>0</v>
      </c>
      <c r="U21" s="61">
        <f t="shared" si="9"/>
        <v>0</v>
      </c>
    </row>
    <row r="22" spans="1:21" ht="15">
      <c r="A22" s="46" t="s">
        <v>25</v>
      </c>
      <c r="B22" s="59">
        <v>0</v>
      </c>
      <c r="C22" s="58">
        <v>7776</v>
      </c>
      <c r="D22" s="56">
        <f>SUM(E22,F22)</f>
        <v>19327</v>
      </c>
      <c r="E22" s="55">
        <v>9122</v>
      </c>
      <c r="F22" s="57">
        <v>10205</v>
      </c>
      <c r="G22" s="56">
        <f>SUM(H22,I22,J22,K22)</f>
        <v>-26</v>
      </c>
      <c r="H22" s="55">
        <f aca="true" t="shared" si="10" ref="H22:K25">SUM(M22,R22)</f>
        <v>-2</v>
      </c>
      <c r="I22" s="55">
        <f t="shared" si="10"/>
        <v>-22</v>
      </c>
      <c r="J22" s="55">
        <f t="shared" si="10"/>
        <v>-1</v>
      </c>
      <c r="K22" s="55">
        <f t="shared" si="10"/>
        <v>-1</v>
      </c>
      <c r="L22" s="55">
        <f>SUM(M22,N22,O22,P22)</f>
        <v>-13</v>
      </c>
      <c r="M22" s="55">
        <v>-3</v>
      </c>
      <c r="N22" s="55">
        <v>-10</v>
      </c>
      <c r="O22" s="55">
        <v>0</v>
      </c>
      <c r="P22" s="55">
        <v>0</v>
      </c>
      <c r="Q22" s="55">
        <f>SUM(R22,S22,T22,U22)</f>
        <v>-13</v>
      </c>
      <c r="R22" s="55">
        <v>1</v>
      </c>
      <c r="S22" s="55">
        <v>-12</v>
      </c>
      <c r="T22" s="55">
        <v>-1</v>
      </c>
      <c r="U22" s="54">
        <v>-1</v>
      </c>
    </row>
    <row r="23" spans="1:21" ht="15">
      <c r="A23" s="46" t="s">
        <v>26</v>
      </c>
      <c r="B23" s="52">
        <v>0</v>
      </c>
      <c r="C23" s="51">
        <v>9947</v>
      </c>
      <c r="D23" s="49">
        <f>SUM(E23,F23)</f>
        <v>23385</v>
      </c>
      <c r="E23" s="48">
        <v>10961</v>
      </c>
      <c r="F23" s="50">
        <v>12424</v>
      </c>
      <c r="G23" s="49">
        <f>SUM(H23,I23,J23,K23)</f>
        <v>-10</v>
      </c>
      <c r="H23" s="48">
        <f t="shared" si="10"/>
        <v>4</v>
      </c>
      <c r="I23" s="48">
        <f t="shared" si="10"/>
        <v>-11</v>
      </c>
      <c r="J23" s="48">
        <f t="shared" si="10"/>
        <v>0</v>
      </c>
      <c r="K23" s="48">
        <f t="shared" si="10"/>
        <v>-3</v>
      </c>
      <c r="L23" s="48">
        <f>SUM(M23,N23,O23,P23)</f>
        <v>8</v>
      </c>
      <c r="M23" s="48">
        <v>11</v>
      </c>
      <c r="N23" s="48">
        <v>-3</v>
      </c>
      <c r="O23" s="48">
        <v>0</v>
      </c>
      <c r="P23" s="48">
        <v>0</v>
      </c>
      <c r="Q23" s="48">
        <f>SUM(R23,S23,T23,U23)</f>
        <v>-18</v>
      </c>
      <c r="R23" s="48">
        <v>-7</v>
      </c>
      <c r="S23" s="48">
        <v>-8</v>
      </c>
      <c r="T23" s="48">
        <v>0</v>
      </c>
      <c r="U23" s="47">
        <v>-3</v>
      </c>
    </row>
    <row r="24" spans="1:21" ht="15">
      <c r="A24" s="46" t="s">
        <v>27</v>
      </c>
      <c r="B24" s="52">
        <v>0</v>
      </c>
      <c r="C24" s="51">
        <v>11134</v>
      </c>
      <c r="D24" s="49">
        <f>SUM(E24,F24)</f>
        <v>27596</v>
      </c>
      <c r="E24" s="48">
        <v>12959</v>
      </c>
      <c r="F24" s="50">
        <v>14637</v>
      </c>
      <c r="G24" s="49">
        <f>SUM(H24,I24,J24,K24)</f>
        <v>2</v>
      </c>
      <c r="H24" s="48">
        <f t="shared" si="10"/>
        <v>-3</v>
      </c>
      <c r="I24" s="48">
        <f t="shared" si="10"/>
        <v>6</v>
      </c>
      <c r="J24" s="48">
        <f t="shared" si="10"/>
        <v>-1</v>
      </c>
      <c r="K24" s="48">
        <f t="shared" si="10"/>
        <v>0</v>
      </c>
      <c r="L24" s="48">
        <f>SUM(M24,N24,O24,P24)</f>
        <v>-10</v>
      </c>
      <c r="M24" s="48">
        <v>-3</v>
      </c>
      <c r="N24" s="48">
        <v>-7</v>
      </c>
      <c r="O24" s="48">
        <v>0</v>
      </c>
      <c r="P24" s="48">
        <v>0</v>
      </c>
      <c r="Q24" s="48">
        <f>SUM(R24,S24,T24,U24)</f>
        <v>12</v>
      </c>
      <c r="R24" s="48">
        <v>0</v>
      </c>
      <c r="S24" s="48">
        <v>13</v>
      </c>
      <c r="T24" s="48">
        <v>-1</v>
      </c>
      <c r="U24" s="47">
        <v>0</v>
      </c>
    </row>
    <row r="25" spans="1:21" ht="15">
      <c r="A25" s="46" t="s">
        <v>28</v>
      </c>
      <c r="B25" s="45">
        <v>0</v>
      </c>
      <c r="C25" s="44">
        <v>3455</v>
      </c>
      <c r="D25" s="42">
        <f>SUM(E25,F25)</f>
        <v>7776</v>
      </c>
      <c r="E25" s="41">
        <v>3709</v>
      </c>
      <c r="F25" s="43">
        <v>4067</v>
      </c>
      <c r="G25" s="42">
        <f>SUM(H25,I25,J25,K25)</f>
        <v>-12</v>
      </c>
      <c r="H25" s="41">
        <f t="shared" si="10"/>
        <v>-6</v>
      </c>
      <c r="I25" s="41">
        <f t="shared" si="10"/>
        <v>-6</v>
      </c>
      <c r="J25" s="41">
        <f t="shared" si="10"/>
        <v>0</v>
      </c>
      <c r="K25" s="41">
        <f t="shared" si="10"/>
        <v>0</v>
      </c>
      <c r="L25" s="41">
        <f>SUM(M25,N25,O25,P25)</f>
        <v>2</v>
      </c>
      <c r="M25" s="41">
        <v>4</v>
      </c>
      <c r="N25" s="41">
        <v>-2</v>
      </c>
      <c r="O25" s="41">
        <v>0</v>
      </c>
      <c r="P25" s="41">
        <v>0</v>
      </c>
      <c r="Q25" s="41">
        <f>SUM(R25,S25,T25,U25)</f>
        <v>-14</v>
      </c>
      <c r="R25" s="41">
        <v>-10</v>
      </c>
      <c r="S25" s="41">
        <v>-4</v>
      </c>
      <c r="T25" s="41">
        <v>0</v>
      </c>
      <c r="U25" s="40">
        <v>0</v>
      </c>
    </row>
    <row r="26" spans="1:21" ht="15">
      <c r="A26" s="38" t="s">
        <v>68</v>
      </c>
      <c r="B26" s="66">
        <f aca="true" t="shared" si="11" ref="B26:U26">SUM(B22:B25)</f>
        <v>0</v>
      </c>
      <c r="C26" s="65">
        <f t="shared" si="11"/>
        <v>32312</v>
      </c>
      <c r="D26" s="63">
        <f t="shared" si="11"/>
        <v>78084</v>
      </c>
      <c r="E26" s="62">
        <f t="shared" si="11"/>
        <v>36751</v>
      </c>
      <c r="F26" s="64">
        <f t="shared" si="11"/>
        <v>41333</v>
      </c>
      <c r="G26" s="63">
        <f t="shared" si="11"/>
        <v>-46</v>
      </c>
      <c r="H26" s="62">
        <f t="shared" si="11"/>
        <v>-7</v>
      </c>
      <c r="I26" s="62">
        <f t="shared" si="11"/>
        <v>-33</v>
      </c>
      <c r="J26" s="62">
        <f t="shared" si="11"/>
        <v>-2</v>
      </c>
      <c r="K26" s="62">
        <f t="shared" si="11"/>
        <v>-4</v>
      </c>
      <c r="L26" s="62">
        <f t="shared" si="11"/>
        <v>-13</v>
      </c>
      <c r="M26" s="62">
        <f t="shared" si="11"/>
        <v>9</v>
      </c>
      <c r="N26" s="62">
        <f t="shared" si="11"/>
        <v>-22</v>
      </c>
      <c r="O26" s="62">
        <f t="shared" si="11"/>
        <v>0</v>
      </c>
      <c r="P26" s="62">
        <f t="shared" si="11"/>
        <v>0</v>
      </c>
      <c r="Q26" s="62">
        <f t="shared" si="11"/>
        <v>-33</v>
      </c>
      <c r="R26" s="62">
        <f t="shared" si="11"/>
        <v>-16</v>
      </c>
      <c r="S26" s="62">
        <f t="shared" si="11"/>
        <v>-11</v>
      </c>
      <c r="T26" s="62">
        <f t="shared" si="11"/>
        <v>-2</v>
      </c>
      <c r="U26" s="61">
        <f t="shared" si="11"/>
        <v>-4</v>
      </c>
    </row>
    <row r="27" spans="1:21" ht="15">
      <c r="A27" s="46" t="s">
        <v>30</v>
      </c>
      <c r="B27" s="59">
        <v>0</v>
      </c>
      <c r="C27" s="58">
        <v>3453</v>
      </c>
      <c r="D27" s="56">
        <f>SUM(E27,F27)</f>
        <v>8638</v>
      </c>
      <c r="E27" s="55">
        <v>4153</v>
      </c>
      <c r="F27" s="57">
        <v>4485</v>
      </c>
      <c r="G27" s="56">
        <f>SUM(H27,I27,J27,K27)</f>
        <v>-4</v>
      </c>
      <c r="H27" s="55">
        <f aca="true" t="shared" si="12" ref="H27:K29">SUM(M27,R27)</f>
        <v>-1</v>
      </c>
      <c r="I27" s="55">
        <f t="shared" si="12"/>
        <v>-3</v>
      </c>
      <c r="J27" s="55">
        <f t="shared" si="12"/>
        <v>0</v>
      </c>
      <c r="K27" s="55">
        <f t="shared" si="12"/>
        <v>0</v>
      </c>
      <c r="L27" s="55">
        <f>SUM(M27,N27,O27,P27)</f>
        <v>-1</v>
      </c>
      <c r="M27" s="55">
        <v>0</v>
      </c>
      <c r="N27" s="55">
        <v>-1</v>
      </c>
      <c r="O27" s="55">
        <v>0</v>
      </c>
      <c r="P27" s="55">
        <v>0</v>
      </c>
      <c r="Q27" s="55">
        <f>SUM(R27,S27,T27,U27)</f>
        <v>-3</v>
      </c>
      <c r="R27" s="55">
        <v>-1</v>
      </c>
      <c r="S27" s="55">
        <v>-2</v>
      </c>
      <c r="T27" s="55">
        <v>0</v>
      </c>
      <c r="U27" s="54">
        <v>0</v>
      </c>
    </row>
    <row r="28" spans="1:21" ht="15">
      <c r="A28" s="46" t="s">
        <v>31</v>
      </c>
      <c r="B28" s="52">
        <v>0</v>
      </c>
      <c r="C28" s="51">
        <v>2907</v>
      </c>
      <c r="D28" s="49">
        <f>SUM(E28,F28)</f>
        <v>7271</v>
      </c>
      <c r="E28" s="48">
        <v>3433</v>
      </c>
      <c r="F28" s="50">
        <v>3838</v>
      </c>
      <c r="G28" s="49">
        <f>SUM(H28,I28,J28,K28)</f>
        <v>-17</v>
      </c>
      <c r="H28" s="48">
        <f t="shared" si="12"/>
        <v>-8</v>
      </c>
      <c r="I28" s="48">
        <f t="shared" si="12"/>
        <v>-7</v>
      </c>
      <c r="J28" s="48">
        <f t="shared" si="12"/>
        <v>0</v>
      </c>
      <c r="K28" s="48">
        <f t="shared" si="12"/>
        <v>-2</v>
      </c>
      <c r="L28" s="48">
        <f>SUM(M28,N28,O28,P28)</f>
        <v>-5</v>
      </c>
      <c r="M28" s="48">
        <v>-4</v>
      </c>
      <c r="N28" s="48">
        <v>-1</v>
      </c>
      <c r="O28" s="48">
        <v>0</v>
      </c>
      <c r="P28" s="48">
        <v>0</v>
      </c>
      <c r="Q28" s="48">
        <f>SUM(R28,S28,T28,U28)</f>
        <v>-12</v>
      </c>
      <c r="R28" s="48">
        <v>-4</v>
      </c>
      <c r="S28" s="48">
        <v>-6</v>
      </c>
      <c r="T28" s="48">
        <v>0</v>
      </c>
      <c r="U28" s="47">
        <v>-2</v>
      </c>
    </row>
    <row r="29" spans="1:21" ht="15">
      <c r="A29" s="46" t="s">
        <v>32</v>
      </c>
      <c r="B29" s="45">
        <v>0</v>
      </c>
      <c r="C29" s="44">
        <v>12031</v>
      </c>
      <c r="D29" s="42">
        <f>SUM(E29,F29)</f>
        <v>31811</v>
      </c>
      <c r="E29" s="41">
        <v>15141</v>
      </c>
      <c r="F29" s="43">
        <v>16670</v>
      </c>
      <c r="G29" s="42">
        <f>SUM(H29,I29,J29,K29)</f>
        <v>-2</v>
      </c>
      <c r="H29" s="41">
        <f t="shared" si="12"/>
        <v>-5</v>
      </c>
      <c r="I29" s="41">
        <f t="shared" si="12"/>
        <v>2</v>
      </c>
      <c r="J29" s="41">
        <f t="shared" si="12"/>
        <v>1</v>
      </c>
      <c r="K29" s="41">
        <f t="shared" si="12"/>
        <v>0</v>
      </c>
      <c r="L29" s="41">
        <f>SUM(M29,N29,O29,P29)</f>
        <v>12</v>
      </c>
      <c r="M29" s="41">
        <v>9</v>
      </c>
      <c r="N29" s="41">
        <v>3</v>
      </c>
      <c r="O29" s="41">
        <v>0</v>
      </c>
      <c r="P29" s="41">
        <v>0</v>
      </c>
      <c r="Q29" s="41">
        <f>SUM(R29,S29,T29,U29)</f>
        <v>-14</v>
      </c>
      <c r="R29" s="41">
        <v>-14</v>
      </c>
      <c r="S29" s="41">
        <v>-1</v>
      </c>
      <c r="T29" s="41">
        <v>1</v>
      </c>
      <c r="U29" s="40">
        <v>0</v>
      </c>
    </row>
    <row r="30" spans="1:21" ht="15">
      <c r="A30" s="38" t="s">
        <v>67</v>
      </c>
      <c r="B30" s="66">
        <f aca="true" t="shared" si="13" ref="B30:U30">SUM(B27:B29)</f>
        <v>0</v>
      </c>
      <c r="C30" s="65">
        <f t="shared" si="13"/>
        <v>18391</v>
      </c>
      <c r="D30" s="63">
        <f t="shared" si="13"/>
        <v>47720</v>
      </c>
      <c r="E30" s="62">
        <f t="shared" si="13"/>
        <v>22727</v>
      </c>
      <c r="F30" s="64">
        <f t="shared" si="13"/>
        <v>24993</v>
      </c>
      <c r="G30" s="63">
        <f t="shared" si="13"/>
        <v>-23</v>
      </c>
      <c r="H30" s="62">
        <f t="shared" si="13"/>
        <v>-14</v>
      </c>
      <c r="I30" s="62">
        <f t="shared" si="13"/>
        <v>-8</v>
      </c>
      <c r="J30" s="62">
        <f t="shared" si="13"/>
        <v>1</v>
      </c>
      <c r="K30" s="62">
        <f t="shared" si="13"/>
        <v>-2</v>
      </c>
      <c r="L30" s="62">
        <f t="shared" si="13"/>
        <v>6</v>
      </c>
      <c r="M30" s="62">
        <f t="shared" si="13"/>
        <v>5</v>
      </c>
      <c r="N30" s="62">
        <f t="shared" si="13"/>
        <v>1</v>
      </c>
      <c r="O30" s="62">
        <f t="shared" si="13"/>
        <v>0</v>
      </c>
      <c r="P30" s="62">
        <f t="shared" si="13"/>
        <v>0</v>
      </c>
      <c r="Q30" s="62">
        <f t="shared" si="13"/>
        <v>-29</v>
      </c>
      <c r="R30" s="62">
        <f t="shared" si="13"/>
        <v>-19</v>
      </c>
      <c r="S30" s="62">
        <f t="shared" si="13"/>
        <v>-9</v>
      </c>
      <c r="T30" s="62">
        <f t="shared" si="13"/>
        <v>1</v>
      </c>
      <c r="U30" s="61">
        <f t="shared" si="13"/>
        <v>-2</v>
      </c>
    </row>
    <row r="31" spans="1:21" ht="15">
      <c r="A31" s="46" t="s">
        <v>34</v>
      </c>
      <c r="B31" s="59">
        <v>0</v>
      </c>
      <c r="C31" s="69">
        <v>705</v>
      </c>
      <c r="D31" s="56">
        <f>SUM(E31,F31)</f>
        <v>1763</v>
      </c>
      <c r="E31" s="55">
        <v>809</v>
      </c>
      <c r="F31" s="57">
        <v>954</v>
      </c>
      <c r="G31" s="56">
        <f>SUM(H31,I31,J31,K31)</f>
        <v>-3</v>
      </c>
      <c r="H31" s="55">
        <f aca="true" t="shared" si="14" ref="H31:K32">SUM(M31,R31)</f>
        <v>-1</v>
      </c>
      <c r="I31" s="55">
        <f t="shared" si="14"/>
        <v>-2</v>
      </c>
      <c r="J31" s="55">
        <f t="shared" si="14"/>
        <v>0</v>
      </c>
      <c r="K31" s="55">
        <f t="shared" si="14"/>
        <v>0</v>
      </c>
      <c r="L31" s="55">
        <f>SUM(M31,N31,O31,P31)</f>
        <v>0</v>
      </c>
      <c r="M31" s="55">
        <v>1</v>
      </c>
      <c r="N31" s="55">
        <v>-1</v>
      </c>
      <c r="O31" s="55">
        <v>0</v>
      </c>
      <c r="P31" s="55">
        <v>0</v>
      </c>
      <c r="Q31" s="55">
        <f>SUM(R31,S31,T31,U31)</f>
        <v>-3</v>
      </c>
      <c r="R31" s="55">
        <v>-2</v>
      </c>
      <c r="S31" s="55">
        <v>-1</v>
      </c>
      <c r="T31" s="55">
        <v>0</v>
      </c>
      <c r="U31" s="54">
        <v>0</v>
      </c>
    </row>
    <row r="32" spans="1:21" ht="15">
      <c r="A32" s="46" t="s">
        <v>66</v>
      </c>
      <c r="B32" s="45">
        <v>0</v>
      </c>
      <c r="C32" s="44">
        <v>873</v>
      </c>
      <c r="D32" s="42">
        <f>SUM(E32,F32)</f>
        <v>1970</v>
      </c>
      <c r="E32" s="41">
        <v>912</v>
      </c>
      <c r="F32" s="43">
        <v>1058</v>
      </c>
      <c r="G32" s="42">
        <f>SUM(H32,I32,J32,K32)</f>
        <v>0</v>
      </c>
      <c r="H32" s="41">
        <f t="shared" si="14"/>
        <v>2</v>
      </c>
      <c r="I32" s="41">
        <f t="shared" si="14"/>
        <v>-1</v>
      </c>
      <c r="J32" s="41">
        <f t="shared" si="14"/>
        <v>-1</v>
      </c>
      <c r="K32" s="41">
        <f t="shared" si="14"/>
        <v>0</v>
      </c>
      <c r="L32" s="41">
        <f>SUM(M32,N32,O32,P32)</f>
        <v>-3</v>
      </c>
      <c r="M32" s="41">
        <v>-1</v>
      </c>
      <c r="N32" s="41">
        <v>-2</v>
      </c>
      <c r="O32" s="41">
        <v>0</v>
      </c>
      <c r="P32" s="41">
        <v>0</v>
      </c>
      <c r="Q32" s="41">
        <f>SUM(R32,S32,T32,U32)</f>
        <v>3</v>
      </c>
      <c r="R32" s="41">
        <v>3</v>
      </c>
      <c r="S32" s="41">
        <v>1</v>
      </c>
      <c r="T32" s="41">
        <v>-1</v>
      </c>
      <c r="U32" s="40">
        <v>0</v>
      </c>
    </row>
    <row r="33" spans="1:21" ht="15">
      <c r="A33" s="38" t="s">
        <v>65</v>
      </c>
      <c r="B33" s="66">
        <f aca="true" t="shared" si="15" ref="B33:U33">SUM(B31:B32)</f>
        <v>0</v>
      </c>
      <c r="C33" s="65">
        <f t="shared" si="15"/>
        <v>1578</v>
      </c>
      <c r="D33" s="63">
        <f t="shared" si="15"/>
        <v>3733</v>
      </c>
      <c r="E33" s="62">
        <f t="shared" si="15"/>
        <v>1721</v>
      </c>
      <c r="F33" s="64">
        <f t="shared" si="15"/>
        <v>2012</v>
      </c>
      <c r="G33" s="63">
        <f t="shared" si="15"/>
        <v>-3</v>
      </c>
      <c r="H33" s="62">
        <f t="shared" si="15"/>
        <v>1</v>
      </c>
      <c r="I33" s="62">
        <f t="shared" si="15"/>
        <v>-3</v>
      </c>
      <c r="J33" s="62">
        <f t="shared" si="15"/>
        <v>-1</v>
      </c>
      <c r="K33" s="62">
        <f t="shared" si="15"/>
        <v>0</v>
      </c>
      <c r="L33" s="62">
        <f t="shared" si="15"/>
        <v>-3</v>
      </c>
      <c r="M33" s="62">
        <f t="shared" si="15"/>
        <v>0</v>
      </c>
      <c r="N33" s="62">
        <f t="shared" si="15"/>
        <v>-3</v>
      </c>
      <c r="O33" s="62">
        <f t="shared" si="15"/>
        <v>0</v>
      </c>
      <c r="P33" s="62">
        <f t="shared" si="15"/>
        <v>0</v>
      </c>
      <c r="Q33" s="62">
        <f t="shared" si="15"/>
        <v>0</v>
      </c>
      <c r="R33" s="62">
        <f t="shared" si="15"/>
        <v>1</v>
      </c>
      <c r="S33" s="62">
        <f t="shared" si="15"/>
        <v>0</v>
      </c>
      <c r="T33" s="62">
        <f t="shared" si="15"/>
        <v>-1</v>
      </c>
      <c r="U33" s="61">
        <f t="shared" si="15"/>
        <v>0</v>
      </c>
    </row>
    <row r="34" spans="1:21" ht="15">
      <c r="A34" s="60" t="s">
        <v>37</v>
      </c>
      <c r="B34" s="59">
        <v>0</v>
      </c>
      <c r="C34" s="58">
        <v>2901</v>
      </c>
      <c r="D34" s="56">
        <f>SUM(E34,F34)</f>
        <v>7493</v>
      </c>
      <c r="E34" s="55">
        <v>3550</v>
      </c>
      <c r="F34" s="57">
        <v>3943</v>
      </c>
      <c r="G34" s="56">
        <f>SUM(H34,I34,J34,K34)</f>
        <v>1</v>
      </c>
      <c r="H34" s="55">
        <f aca="true" t="shared" si="16" ref="H34:K35">SUM(M34,R34)</f>
        <v>-1</v>
      </c>
      <c r="I34" s="55">
        <f t="shared" si="16"/>
        <v>-4</v>
      </c>
      <c r="J34" s="55">
        <f t="shared" si="16"/>
        <v>0</v>
      </c>
      <c r="K34" s="55">
        <f t="shared" si="16"/>
        <v>6</v>
      </c>
      <c r="L34" s="55">
        <f>SUM(M34,N34,O34,P34)</f>
        <v>-1</v>
      </c>
      <c r="M34" s="55">
        <v>1</v>
      </c>
      <c r="N34" s="55">
        <v>-2</v>
      </c>
      <c r="O34" s="55">
        <v>0</v>
      </c>
      <c r="P34" s="55">
        <v>0</v>
      </c>
      <c r="Q34" s="55">
        <f>SUM(R34,S34,T34,U34)</f>
        <v>2</v>
      </c>
      <c r="R34" s="55">
        <v>-2</v>
      </c>
      <c r="S34" s="55">
        <v>-2</v>
      </c>
      <c r="T34" s="55">
        <v>0</v>
      </c>
      <c r="U34" s="54">
        <v>6</v>
      </c>
    </row>
    <row r="35" spans="1:21" ht="15">
      <c r="A35" s="68" t="s">
        <v>38</v>
      </c>
      <c r="B35" s="45">
        <v>0</v>
      </c>
      <c r="C35" s="44">
        <v>2178</v>
      </c>
      <c r="D35" s="67">
        <f>SUM(E35,F35)</f>
        <v>5710</v>
      </c>
      <c r="E35" s="41">
        <v>2716</v>
      </c>
      <c r="F35" s="43">
        <v>2994</v>
      </c>
      <c r="G35" s="42">
        <f>SUM(H35,I35,J35,K35)</f>
        <v>-10</v>
      </c>
      <c r="H35" s="41">
        <f t="shared" si="16"/>
        <v>-2</v>
      </c>
      <c r="I35" s="41">
        <f t="shared" si="16"/>
        <v>-8</v>
      </c>
      <c r="J35" s="41">
        <f t="shared" si="16"/>
        <v>0</v>
      </c>
      <c r="K35" s="41">
        <f t="shared" si="16"/>
        <v>0</v>
      </c>
      <c r="L35" s="41">
        <f>SUM(M35,N35,O35,P35)</f>
        <v>-4</v>
      </c>
      <c r="M35" s="41">
        <v>1</v>
      </c>
      <c r="N35" s="41">
        <v>-5</v>
      </c>
      <c r="O35" s="41">
        <v>0</v>
      </c>
      <c r="P35" s="41">
        <v>0</v>
      </c>
      <c r="Q35" s="41">
        <f>SUM(R35,S35,T35,U35)</f>
        <v>-6</v>
      </c>
      <c r="R35" s="41">
        <v>-3</v>
      </c>
      <c r="S35" s="41">
        <v>-3</v>
      </c>
      <c r="T35" s="41">
        <v>0</v>
      </c>
      <c r="U35" s="40">
        <v>0</v>
      </c>
    </row>
    <row r="36" spans="1:21" ht="15">
      <c r="A36" s="38" t="s">
        <v>64</v>
      </c>
      <c r="B36" s="66">
        <f aca="true" t="shared" si="17" ref="B36:U36">SUM(B34:B35)</f>
        <v>0</v>
      </c>
      <c r="C36" s="65">
        <f t="shared" si="17"/>
        <v>5079</v>
      </c>
      <c r="D36" s="63">
        <f t="shared" si="17"/>
        <v>13203</v>
      </c>
      <c r="E36" s="62">
        <f t="shared" si="17"/>
        <v>6266</v>
      </c>
      <c r="F36" s="64">
        <f t="shared" si="17"/>
        <v>6937</v>
      </c>
      <c r="G36" s="63">
        <f t="shared" si="17"/>
        <v>-9</v>
      </c>
      <c r="H36" s="62">
        <f t="shared" si="17"/>
        <v>-3</v>
      </c>
      <c r="I36" s="62">
        <f t="shared" si="17"/>
        <v>-12</v>
      </c>
      <c r="J36" s="62">
        <f t="shared" si="17"/>
        <v>0</v>
      </c>
      <c r="K36" s="62">
        <f t="shared" si="17"/>
        <v>6</v>
      </c>
      <c r="L36" s="62">
        <f t="shared" si="17"/>
        <v>-5</v>
      </c>
      <c r="M36" s="62">
        <f t="shared" si="17"/>
        <v>2</v>
      </c>
      <c r="N36" s="62">
        <f t="shared" si="17"/>
        <v>-7</v>
      </c>
      <c r="O36" s="62">
        <f t="shared" si="17"/>
        <v>0</v>
      </c>
      <c r="P36" s="62">
        <f t="shared" si="17"/>
        <v>0</v>
      </c>
      <c r="Q36" s="62">
        <f t="shared" si="17"/>
        <v>-4</v>
      </c>
      <c r="R36" s="62">
        <f t="shared" si="17"/>
        <v>-5</v>
      </c>
      <c r="S36" s="62">
        <f t="shared" si="17"/>
        <v>-5</v>
      </c>
      <c r="T36" s="62">
        <f t="shared" si="17"/>
        <v>0</v>
      </c>
      <c r="U36" s="61">
        <f t="shared" si="17"/>
        <v>6</v>
      </c>
    </row>
    <row r="37" spans="1:21" ht="15">
      <c r="A37" s="46" t="s">
        <v>40</v>
      </c>
      <c r="B37" s="59">
        <v>0</v>
      </c>
      <c r="C37" s="58">
        <v>9761</v>
      </c>
      <c r="D37" s="56">
        <f>SUM(E37,F37)</f>
        <v>23406</v>
      </c>
      <c r="E37" s="55">
        <v>10985</v>
      </c>
      <c r="F37" s="57">
        <v>12421</v>
      </c>
      <c r="G37" s="56">
        <f>SUM(H37,I37,J37,K37)</f>
        <v>20</v>
      </c>
      <c r="H37" s="55">
        <f aca="true" t="shared" si="18" ref="H37:K40">SUM(M37,R37)</f>
        <v>12</v>
      </c>
      <c r="I37" s="55">
        <f t="shared" si="18"/>
        <v>8</v>
      </c>
      <c r="J37" s="55">
        <f t="shared" si="18"/>
        <v>0</v>
      </c>
      <c r="K37" s="55">
        <f t="shared" si="18"/>
        <v>0</v>
      </c>
      <c r="L37" s="55">
        <f>SUM(M37,N37,O37,P37)</f>
        <v>-12</v>
      </c>
      <c r="M37" s="55">
        <v>-7</v>
      </c>
      <c r="N37" s="55">
        <v>-5</v>
      </c>
      <c r="O37" s="55">
        <v>0</v>
      </c>
      <c r="P37" s="55">
        <v>0</v>
      </c>
      <c r="Q37" s="55">
        <f>SUM(R37,S37,T37,U37)</f>
        <v>32</v>
      </c>
      <c r="R37" s="55">
        <v>19</v>
      </c>
      <c r="S37" s="55">
        <v>13</v>
      </c>
      <c r="T37" s="55">
        <v>0</v>
      </c>
      <c r="U37" s="54">
        <v>0</v>
      </c>
    </row>
    <row r="38" spans="1:21" ht="15">
      <c r="A38" s="46" t="s">
        <v>41</v>
      </c>
      <c r="B38" s="52">
        <v>0</v>
      </c>
      <c r="C38" s="51">
        <v>9442</v>
      </c>
      <c r="D38" s="49">
        <f>SUM(E38,F38)</f>
        <v>22295</v>
      </c>
      <c r="E38" s="48">
        <v>10522</v>
      </c>
      <c r="F38" s="50">
        <v>11773</v>
      </c>
      <c r="G38" s="49">
        <f>SUM(H38,I38,J38,K38)</f>
        <v>26</v>
      </c>
      <c r="H38" s="48">
        <f t="shared" si="18"/>
        <v>9</v>
      </c>
      <c r="I38" s="48">
        <f t="shared" si="18"/>
        <v>26</v>
      </c>
      <c r="J38" s="48">
        <f t="shared" si="18"/>
        <v>-4</v>
      </c>
      <c r="K38" s="48">
        <f t="shared" si="18"/>
        <v>-5</v>
      </c>
      <c r="L38" s="48">
        <f>SUM(M38,N38,O38,P38)</f>
        <v>13</v>
      </c>
      <c r="M38" s="48">
        <v>3</v>
      </c>
      <c r="N38" s="48">
        <v>9</v>
      </c>
      <c r="O38" s="48">
        <v>0</v>
      </c>
      <c r="P38" s="48">
        <v>1</v>
      </c>
      <c r="Q38" s="48">
        <f>SUM(R38,S38,T38,U38)</f>
        <v>13</v>
      </c>
      <c r="R38" s="48">
        <v>6</v>
      </c>
      <c r="S38" s="48">
        <v>17</v>
      </c>
      <c r="T38" s="48">
        <v>-4</v>
      </c>
      <c r="U38" s="47">
        <v>-6</v>
      </c>
    </row>
    <row r="39" spans="1:21" ht="15">
      <c r="A39" s="46" t="s">
        <v>42</v>
      </c>
      <c r="B39" s="52">
        <v>0</v>
      </c>
      <c r="C39" s="51">
        <v>11799</v>
      </c>
      <c r="D39" s="49">
        <f>SUM(E39,F39)</f>
        <v>33356</v>
      </c>
      <c r="E39" s="48">
        <v>15840</v>
      </c>
      <c r="F39" s="50">
        <v>17516</v>
      </c>
      <c r="G39" s="49">
        <f>SUM(H39,I39,J39,K39)</f>
        <v>11</v>
      </c>
      <c r="H39" s="48">
        <f t="shared" si="18"/>
        <v>9</v>
      </c>
      <c r="I39" s="48">
        <f t="shared" si="18"/>
        <v>2</v>
      </c>
      <c r="J39" s="48">
        <f t="shared" si="18"/>
        <v>0</v>
      </c>
      <c r="K39" s="48">
        <f t="shared" si="18"/>
        <v>0</v>
      </c>
      <c r="L39" s="48">
        <f>SUM(M39,N39,O39,P39)</f>
        <v>12</v>
      </c>
      <c r="M39" s="48">
        <v>7</v>
      </c>
      <c r="N39" s="48">
        <v>5</v>
      </c>
      <c r="O39" s="48">
        <v>0</v>
      </c>
      <c r="P39" s="48">
        <v>0</v>
      </c>
      <c r="Q39" s="48">
        <f>SUM(R39,S39,T39,U39)</f>
        <v>-1</v>
      </c>
      <c r="R39" s="48">
        <v>2</v>
      </c>
      <c r="S39" s="48">
        <v>-3</v>
      </c>
      <c r="T39" s="48">
        <v>0</v>
      </c>
      <c r="U39" s="47">
        <v>0</v>
      </c>
    </row>
    <row r="40" spans="1:21" ht="15">
      <c r="A40" s="46" t="s">
        <v>43</v>
      </c>
      <c r="B40" s="45">
        <v>0</v>
      </c>
      <c r="C40" s="44">
        <v>7716</v>
      </c>
      <c r="D40" s="42">
        <f>SUM(E40,F40)</f>
        <v>18345</v>
      </c>
      <c r="E40" s="41">
        <v>8621</v>
      </c>
      <c r="F40" s="43">
        <v>9724</v>
      </c>
      <c r="G40" s="42">
        <f>SUM(H40,I40,J40,K40)</f>
        <v>-5</v>
      </c>
      <c r="H40" s="41">
        <f t="shared" si="18"/>
        <v>-2</v>
      </c>
      <c r="I40" s="41">
        <f t="shared" si="18"/>
        <v>-3</v>
      </c>
      <c r="J40" s="41">
        <f t="shared" si="18"/>
        <v>0</v>
      </c>
      <c r="K40" s="41">
        <f t="shared" si="18"/>
        <v>0</v>
      </c>
      <c r="L40" s="41">
        <f>SUM(M40,N40,O40,P40)</f>
        <v>-5</v>
      </c>
      <c r="M40" s="41">
        <v>-6</v>
      </c>
      <c r="N40" s="41">
        <v>1</v>
      </c>
      <c r="O40" s="41">
        <v>0</v>
      </c>
      <c r="P40" s="41">
        <v>0</v>
      </c>
      <c r="Q40" s="41">
        <f>SUM(R40,S40,T40,U40)</f>
        <v>0</v>
      </c>
      <c r="R40" s="41">
        <v>4</v>
      </c>
      <c r="S40" s="41">
        <v>-4</v>
      </c>
      <c r="T40" s="41">
        <v>0</v>
      </c>
      <c r="U40" s="40">
        <v>0</v>
      </c>
    </row>
    <row r="41" spans="1:21" ht="15">
      <c r="A41" s="38" t="s">
        <v>63</v>
      </c>
      <c r="B41" s="66">
        <f aca="true" t="shared" si="19" ref="B41:U41">SUM(B37:B40)</f>
        <v>0</v>
      </c>
      <c r="C41" s="65">
        <f t="shared" si="19"/>
        <v>38718</v>
      </c>
      <c r="D41" s="63">
        <f t="shared" si="19"/>
        <v>97402</v>
      </c>
      <c r="E41" s="62">
        <f t="shared" si="19"/>
        <v>45968</v>
      </c>
      <c r="F41" s="64">
        <f t="shared" si="19"/>
        <v>51434</v>
      </c>
      <c r="G41" s="63">
        <f t="shared" si="19"/>
        <v>52</v>
      </c>
      <c r="H41" s="62">
        <f t="shared" si="19"/>
        <v>28</v>
      </c>
      <c r="I41" s="62">
        <f t="shared" si="19"/>
        <v>33</v>
      </c>
      <c r="J41" s="62">
        <f t="shared" si="19"/>
        <v>-4</v>
      </c>
      <c r="K41" s="62">
        <f t="shared" si="19"/>
        <v>-5</v>
      </c>
      <c r="L41" s="62">
        <f t="shared" si="19"/>
        <v>8</v>
      </c>
      <c r="M41" s="62">
        <f t="shared" si="19"/>
        <v>-3</v>
      </c>
      <c r="N41" s="62">
        <f t="shared" si="19"/>
        <v>10</v>
      </c>
      <c r="O41" s="62">
        <f t="shared" si="19"/>
        <v>0</v>
      </c>
      <c r="P41" s="62">
        <f t="shared" si="19"/>
        <v>1</v>
      </c>
      <c r="Q41" s="62">
        <f t="shared" si="19"/>
        <v>44</v>
      </c>
      <c r="R41" s="62">
        <f t="shared" si="19"/>
        <v>31</v>
      </c>
      <c r="S41" s="62">
        <f t="shared" si="19"/>
        <v>23</v>
      </c>
      <c r="T41" s="62">
        <f t="shared" si="19"/>
        <v>-4</v>
      </c>
      <c r="U41" s="61">
        <f t="shared" si="19"/>
        <v>-6</v>
      </c>
    </row>
    <row r="42" spans="1:21" ht="15">
      <c r="A42" s="60" t="s">
        <v>45</v>
      </c>
      <c r="B42" s="59">
        <v>0</v>
      </c>
      <c r="C42" s="58">
        <v>3605</v>
      </c>
      <c r="D42" s="56">
        <f aca="true" t="shared" si="20" ref="D42:D52">SUM(E42,F42)</f>
        <v>8246</v>
      </c>
      <c r="E42" s="55">
        <v>3824</v>
      </c>
      <c r="F42" s="57">
        <v>4422</v>
      </c>
      <c r="G42" s="56">
        <f aca="true" t="shared" si="21" ref="G42:G52">SUM(H42,I42,J42,K42)</f>
        <v>-23</v>
      </c>
      <c r="H42" s="55">
        <f aca="true" t="shared" si="22" ref="H42:H52">SUM(M42,R42)</f>
        <v>-10</v>
      </c>
      <c r="I42" s="55">
        <f aca="true" t="shared" si="23" ref="I42:I52">SUM(N42,S42)</f>
        <v>-13</v>
      </c>
      <c r="J42" s="55">
        <f aca="true" t="shared" si="24" ref="J42:J52">SUM(O42,T42)</f>
        <v>0</v>
      </c>
      <c r="K42" s="55">
        <f aca="true" t="shared" si="25" ref="K42:K52">SUM(P42,U42)</f>
        <v>0</v>
      </c>
      <c r="L42" s="55">
        <f aca="true" t="shared" si="26" ref="L42:L52">SUM(M42,N42,O42,P42)</f>
        <v>-17</v>
      </c>
      <c r="M42" s="55">
        <v>-5</v>
      </c>
      <c r="N42" s="55">
        <v>-12</v>
      </c>
      <c r="O42" s="55">
        <v>0</v>
      </c>
      <c r="P42" s="55">
        <v>0</v>
      </c>
      <c r="Q42" s="55">
        <f aca="true" t="shared" si="27" ref="Q42:Q52">SUM(R42,S42,T42,U42)</f>
        <v>-6</v>
      </c>
      <c r="R42" s="55">
        <v>-5</v>
      </c>
      <c r="S42" s="55">
        <v>-1</v>
      </c>
      <c r="T42" s="55">
        <v>0</v>
      </c>
      <c r="U42" s="54">
        <v>0</v>
      </c>
    </row>
    <row r="43" spans="1:21" ht="15">
      <c r="A43" s="53" t="s">
        <v>46</v>
      </c>
      <c r="B43" s="52">
        <v>0</v>
      </c>
      <c r="C43" s="51">
        <v>7566</v>
      </c>
      <c r="D43" s="49">
        <f t="shared" si="20"/>
        <v>18787</v>
      </c>
      <c r="E43" s="48">
        <v>8886</v>
      </c>
      <c r="F43" s="50">
        <v>9901</v>
      </c>
      <c r="G43" s="49">
        <f t="shared" si="21"/>
        <v>-45</v>
      </c>
      <c r="H43" s="48">
        <f t="shared" si="22"/>
        <v>-16</v>
      </c>
      <c r="I43" s="48">
        <f t="shared" si="23"/>
        <v>-21</v>
      </c>
      <c r="J43" s="48">
        <f t="shared" si="24"/>
        <v>-8</v>
      </c>
      <c r="K43" s="48">
        <f t="shared" si="25"/>
        <v>0</v>
      </c>
      <c r="L43" s="48">
        <f t="shared" si="26"/>
        <v>-9</v>
      </c>
      <c r="M43" s="48">
        <v>-3</v>
      </c>
      <c r="N43" s="48">
        <v>-6</v>
      </c>
      <c r="O43" s="48">
        <v>0</v>
      </c>
      <c r="P43" s="48">
        <v>0</v>
      </c>
      <c r="Q43" s="48">
        <f t="shared" si="27"/>
        <v>-36</v>
      </c>
      <c r="R43" s="48">
        <v>-13</v>
      </c>
      <c r="S43" s="48">
        <v>-15</v>
      </c>
      <c r="T43" s="48">
        <v>-8</v>
      </c>
      <c r="U43" s="47">
        <v>0</v>
      </c>
    </row>
    <row r="44" spans="1:21" ht="15">
      <c r="A44" s="53" t="s">
        <v>47</v>
      </c>
      <c r="B44" s="52">
        <v>0</v>
      </c>
      <c r="C44" s="51">
        <v>2624</v>
      </c>
      <c r="D44" s="49">
        <f t="shared" si="20"/>
        <v>6612</v>
      </c>
      <c r="E44" s="48">
        <v>3114</v>
      </c>
      <c r="F44" s="50">
        <v>3498</v>
      </c>
      <c r="G44" s="49">
        <f t="shared" si="21"/>
        <v>-8</v>
      </c>
      <c r="H44" s="48">
        <f t="shared" si="22"/>
        <v>-3</v>
      </c>
      <c r="I44" s="48">
        <f t="shared" si="23"/>
        <v>-5</v>
      </c>
      <c r="J44" s="48">
        <f t="shared" si="24"/>
        <v>0</v>
      </c>
      <c r="K44" s="48">
        <f t="shared" si="25"/>
        <v>0</v>
      </c>
      <c r="L44" s="48">
        <f t="shared" si="26"/>
        <v>-3</v>
      </c>
      <c r="M44" s="48">
        <v>-2</v>
      </c>
      <c r="N44" s="48">
        <v>-1</v>
      </c>
      <c r="O44" s="48">
        <v>0</v>
      </c>
      <c r="P44" s="48">
        <v>0</v>
      </c>
      <c r="Q44" s="48">
        <f t="shared" si="27"/>
        <v>-5</v>
      </c>
      <c r="R44" s="48">
        <v>-1</v>
      </c>
      <c r="S44" s="48">
        <v>-4</v>
      </c>
      <c r="T44" s="48">
        <v>0</v>
      </c>
      <c r="U44" s="47">
        <v>0</v>
      </c>
    </row>
    <row r="45" spans="1:21" ht="15">
      <c r="A45" s="46" t="s">
        <v>48</v>
      </c>
      <c r="B45" s="52">
        <v>0</v>
      </c>
      <c r="C45" s="51">
        <v>392</v>
      </c>
      <c r="D45" s="49">
        <f t="shared" si="20"/>
        <v>792</v>
      </c>
      <c r="E45" s="48">
        <v>361</v>
      </c>
      <c r="F45" s="50">
        <v>431</v>
      </c>
      <c r="G45" s="49">
        <f t="shared" si="21"/>
        <v>-2</v>
      </c>
      <c r="H45" s="48">
        <f t="shared" si="22"/>
        <v>-1</v>
      </c>
      <c r="I45" s="48">
        <f t="shared" si="23"/>
        <v>-1</v>
      </c>
      <c r="J45" s="48">
        <f t="shared" si="24"/>
        <v>0</v>
      </c>
      <c r="K45" s="48">
        <f t="shared" si="25"/>
        <v>0</v>
      </c>
      <c r="L45" s="48">
        <f t="shared" si="26"/>
        <v>-1</v>
      </c>
      <c r="M45" s="48">
        <v>0</v>
      </c>
      <c r="N45" s="48">
        <v>-1</v>
      </c>
      <c r="O45" s="48">
        <v>0</v>
      </c>
      <c r="P45" s="48">
        <v>0</v>
      </c>
      <c r="Q45" s="48">
        <f t="shared" si="27"/>
        <v>-1</v>
      </c>
      <c r="R45" s="48">
        <v>-1</v>
      </c>
      <c r="S45" s="48">
        <v>0</v>
      </c>
      <c r="T45" s="48">
        <v>0</v>
      </c>
      <c r="U45" s="47">
        <v>0</v>
      </c>
    </row>
    <row r="46" spans="1:21" ht="15">
      <c r="A46" s="46" t="s">
        <v>49</v>
      </c>
      <c r="B46" s="52">
        <v>0</v>
      </c>
      <c r="C46" s="51">
        <v>745</v>
      </c>
      <c r="D46" s="49">
        <f t="shared" si="20"/>
        <v>1491</v>
      </c>
      <c r="E46" s="48">
        <v>705</v>
      </c>
      <c r="F46" s="50">
        <v>786</v>
      </c>
      <c r="G46" s="49">
        <f t="shared" si="21"/>
        <v>9</v>
      </c>
      <c r="H46" s="48">
        <f t="shared" si="22"/>
        <v>2</v>
      </c>
      <c r="I46" s="48">
        <f t="shared" si="23"/>
        <v>7</v>
      </c>
      <c r="J46" s="48">
        <f t="shared" si="24"/>
        <v>0</v>
      </c>
      <c r="K46" s="48">
        <f t="shared" si="25"/>
        <v>0</v>
      </c>
      <c r="L46" s="48">
        <f t="shared" si="26"/>
        <v>-1</v>
      </c>
      <c r="M46" s="48">
        <v>-1</v>
      </c>
      <c r="N46" s="48">
        <v>0</v>
      </c>
      <c r="O46" s="48">
        <v>0</v>
      </c>
      <c r="P46" s="48">
        <v>0</v>
      </c>
      <c r="Q46" s="48">
        <f t="shared" si="27"/>
        <v>10</v>
      </c>
      <c r="R46" s="48">
        <v>3</v>
      </c>
      <c r="S46" s="48">
        <v>7</v>
      </c>
      <c r="T46" s="48">
        <v>0</v>
      </c>
      <c r="U46" s="47">
        <v>0</v>
      </c>
    </row>
    <row r="47" spans="1:21" ht="15">
      <c r="A47" s="46" t="s">
        <v>50</v>
      </c>
      <c r="B47" s="52">
        <v>0</v>
      </c>
      <c r="C47" s="51">
        <v>266</v>
      </c>
      <c r="D47" s="49">
        <f t="shared" si="20"/>
        <v>505</v>
      </c>
      <c r="E47" s="48">
        <v>252</v>
      </c>
      <c r="F47" s="50">
        <v>253</v>
      </c>
      <c r="G47" s="49">
        <f t="shared" si="21"/>
        <v>1</v>
      </c>
      <c r="H47" s="48">
        <f t="shared" si="22"/>
        <v>2</v>
      </c>
      <c r="I47" s="48">
        <f t="shared" si="23"/>
        <v>0</v>
      </c>
      <c r="J47" s="48">
        <f t="shared" si="24"/>
        <v>-1</v>
      </c>
      <c r="K47" s="48">
        <f t="shared" si="25"/>
        <v>0</v>
      </c>
      <c r="L47" s="48">
        <f t="shared" si="26"/>
        <v>-1</v>
      </c>
      <c r="M47" s="48">
        <v>0</v>
      </c>
      <c r="N47" s="48">
        <v>-1</v>
      </c>
      <c r="O47" s="48">
        <v>0</v>
      </c>
      <c r="P47" s="48">
        <v>0</v>
      </c>
      <c r="Q47" s="48">
        <f t="shared" si="27"/>
        <v>2</v>
      </c>
      <c r="R47" s="48">
        <v>2</v>
      </c>
      <c r="S47" s="48">
        <v>1</v>
      </c>
      <c r="T47" s="48">
        <v>-1</v>
      </c>
      <c r="U47" s="47">
        <v>0</v>
      </c>
    </row>
    <row r="48" spans="1:21" ht="15">
      <c r="A48" s="46" t="s">
        <v>51</v>
      </c>
      <c r="B48" s="52">
        <v>0</v>
      </c>
      <c r="C48" s="51">
        <v>1952</v>
      </c>
      <c r="D48" s="49">
        <f t="shared" si="20"/>
        <v>3893</v>
      </c>
      <c r="E48" s="48">
        <v>2095</v>
      </c>
      <c r="F48" s="50">
        <v>1798</v>
      </c>
      <c r="G48" s="49">
        <f t="shared" si="21"/>
        <v>-2</v>
      </c>
      <c r="H48" s="48">
        <f t="shared" si="22"/>
        <v>0</v>
      </c>
      <c r="I48" s="48">
        <f t="shared" si="23"/>
        <v>-1</v>
      </c>
      <c r="J48" s="48">
        <f t="shared" si="24"/>
        <v>0</v>
      </c>
      <c r="K48" s="48">
        <f t="shared" si="25"/>
        <v>-1</v>
      </c>
      <c r="L48" s="48">
        <f t="shared" si="26"/>
        <v>2</v>
      </c>
      <c r="M48" s="48">
        <v>1</v>
      </c>
      <c r="N48" s="48">
        <v>1</v>
      </c>
      <c r="O48" s="48">
        <v>0</v>
      </c>
      <c r="P48" s="48">
        <v>0</v>
      </c>
      <c r="Q48" s="48">
        <f t="shared" si="27"/>
        <v>-4</v>
      </c>
      <c r="R48" s="48">
        <v>-1</v>
      </c>
      <c r="S48" s="48">
        <v>-2</v>
      </c>
      <c r="T48" s="48">
        <v>0</v>
      </c>
      <c r="U48" s="47">
        <v>-1</v>
      </c>
    </row>
    <row r="49" spans="1:21" ht="15">
      <c r="A49" s="46" t="s">
        <v>52</v>
      </c>
      <c r="B49" s="52">
        <v>0</v>
      </c>
      <c r="C49" s="51">
        <v>623</v>
      </c>
      <c r="D49" s="49">
        <f t="shared" si="20"/>
        <v>937</v>
      </c>
      <c r="E49" s="48">
        <v>438</v>
      </c>
      <c r="F49" s="50">
        <v>499</v>
      </c>
      <c r="G49" s="49">
        <f t="shared" si="21"/>
        <v>-4</v>
      </c>
      <c r="H49" s="48">
        <f t="shared" si="22"/>
        <v>-4</v>
      </c>
      <c r="I49" s="48">
        <f t="shared" si="23"/>
        <v>0</v>
      </c>
      <c r="J49" s="48">
        <f t="shared" si="24"/>
        <v>0</v>
      </c>
      <c r="K49" s="48">
        <f t="shared" si="25"/>
        <v>0</v>
      </c>
      <c r="L49" s="48">
        <f t="shared" si="26"/>
        <v>-4</v>
      </c>
      <c r="M49" s="48">
        <v>-4</v>
      </c>
      <c r="N49" s="48">
        <v>0</v>
      </c>
      <c r="O49" s="48">
        <v>0</v>
      </c>
      <c r="P49" s="48">
        <v>0</v>
      </c>
      <c r="Q49" s="48">
        <f t="shared" si="27"/>
        <v>0</v>
      </c>
      <c r="R49" s="48">
        <v>0</v>
      </c>
      <c r="S49" s="48">
        <v>0</v>
      </c>
      <c r="T49" s="48">
        <v>0</v>
      </c>
      <c r="U49" s="47">
        <v>0</v>
      </c>
    </row>
    <row r="50" spans="1:21" ht="15">
      <c r="A50" s="46" t="s">
        <v>53</v>
      </c>
      <c r="B50" s="52">
        <v>0</v>
      </c>
      <c r="C50" s="51">
        <v>347</v>
      </c>
      <c r="D50" s="49">
        <f t="shared" si="20"/>
        <v>640</v>
      </c>
      <c r="E50" s="48">
        <v>328</v>
      </c>
      <c r="F50" s="50">
        <v>312</v>
      </c>
      <c r="G50" s="49">
        <f t="shared" si="21"/>
        <v>-3</v>
      </c>
      <c r="H50" s="48">
        <f t="shared" si="22"/>
        <v>-3</v>
      </c>
      <c r="I50" s="48">
        <f t="shared" si="23"/>
        <v>1</v>
      </c>
      <c r="J50" s="48">
        <f t="shared" si="24"/>
        <v>0</v>
      </c>
      <c r="K50" s="48">
        <f t="shared" si="25"/>
        <v>-1</v>
      </c>
      <c r="L50" s="48">
        <f t="shared" si="26"/>
        <v>-2</v>
      </c>
      <c r="M50" s="48">
        <v>-2</v>
      </c>
      <c r="N50" s="48">
        <v>0</v>
      </c>
      <c r="O50" s="48">
        <v>0</v>
      </c>
      <c r="P50" s="48">
        <v>0</v>
      </c>
      <c r="Q50" s="48">
        <f t="shared" si="27"/>
        <v>-1</v>
      </c>
      <c r="R50" s="48">
        <v>-1</v>
      </c>
      <c r="S50" s="48">
        <v>1</v>
      </c>
      <c r="T50" s="48">
        <v>0</v>
      </c>
      <c r="U50" s="47">
        <v>-1</v>
      </c>
    </row>
    <row r="51" spans="1:21" ht="15">
      <c r="A51" s="46" t="s">
        <v>54</v>
      </c>
      <c r="B51" s="52">
        <v>0</v>
      </c>
      <c r="C51" s="51">
        <v>898</v>
      </c>
      <c r="D51" s="49">
        <f t="shared" si="20"/>
        <v>1526</v>
      </c>
      <c r="E51" s="48">
        <v>740</v>
      </c>
      <c r="F51" s="50">
        <v>786</v>
      </c>
      <c r="G51" s="49">
        <f t="shared" si="21"/>
        <v>2</v>
      </c>
      <c r="H51" s="48">
        <f t="shared" si="22"/>
        <v>2</v>
      </c>
      <c r="I51" s="48">
        <f t="shared" si="23"/>
        <v>0</v>
      </c>
      <c r="J51" s="48">
        <f t="shared" si="24"/>
        <v>0</v>
      </c>
      <c r="K51" s="48">
        <f t="shared" si="25"/>
        <v>0</v>
      </c>
      <c r="L51" s="48">
        <f t="shared" si="26"/>
        <v>-2</v>
      </c>
      <c r="M51" s="48">
        <v>0</v>
      </c>
      <c r="N51" s="48">
        <v>-2</v>
      </c>
      <c r="O51" s="48">
        <v>0</v>
      </c>
      <c r="P51" s="48">
        <v>0</v>
      </c>
      <c r="Q51" s="48">
        <f t="shared" si="27"/>
        <v>4</v>
      </c>
      <c r="R51" s="48">
        <v>2</v>
      </c>
      <c r="S51" s="48">
        <v>2</v>
      </c>
      <c r="T51" s="48">
        <v>0</v>
      </c>
      <c r="U51" s="47">
        <v>0</v>
      </c>
    </row>
    <row r="52" spans="1:21" ht="15">
      <c r="A52" s="46" t="s">
        <v>55</v>
      </c>
      <c r="B52" s="45">
        <v>0</v>
      </c>
      <c r="C52" s="44">
        <v>1043</v>
      </c>
      <c r="D52" s="42">
        <f t="shared" si="20"/>
        <v>2001</v>
      </c>
      <c r="E52" s="41">
        <v>946</v>
      </c>
      <c r="F52" s="43">
        <v>1055</v>
      </c>
      <c r="G52" s="42">
        <f t="shared" si="21"/>
        <v>-10</v>
      </c>
      <c r="H52" s="41">
        <f t="shared" si="22"/>
        <v>-4</v>
      </c>
      <c r="I52" s="41">
        <f t="shared" si="23"/>
        <v>-6</v>
      </c>
      <c r="J52" s="41">
        <f t="shared" si="24"/>
        <v>0</v>
      </c>
      <c r="K52" s="41">
        <f t="shared" si="25"/>
        <v>0</v>
      </c>
      <c r="L52" s="41">
        <f t="shared" si="26"/>
        <v>-3</v>
      </c>
      <c r="M52" s="41">
        <v>-1</v>
      </c>
      <c r="N52" s="41">
        <v>-2</v>
      </c>
      <c r="O52" s="41">
        <v>0</v>
      </c>
      <c r="P52" s="41">
        <v>0</v>
      </c>
      <c r="Q52" s="41">
        <f t="shared" si="27"/>
        <v>-7</v>
      </c>
      <c r="R52" s="41">
        <v>-3</v>
      </c>
      <c r="S52" s="41">
        <v>-4</v>
      </c>
      <c r="T52" s="41">
        <v>0</v>
      </c>
      <c r="U52" s="40">
        <v>0</v>
      </c>
    </row>
    <row r="53" spans="1:21" ht="15">
      <c r="A53" s="38" t="s">
        <v>62</v>
      </c>
      <c r="B53" s="37">
        <f aca="true" t="shared" si="28" ref="B53:U53">SUM(B42:B52)</f>
        <v>0</v>
      </c>
      <c r="C53" s="39">
        <f t="shared" si="28"/>
        <v>20061</v>
      </c>
      <c r="D53" s="35">
        <f t="shared" si="28"/>
        <v>45430</v>
      </c>
      <c r="E53" s="34">
        <f t="shared" si="28"/>
        <v>21689</v>
      </c>
      <c r="F53" s="36">
        <f t="shared" si="28"/>
        <v>23741</v>
      </c>
      <c r="G53" s="35">
        <f t="shared" si="28"/>
        <v>-85</v>
      </c>
      <c r="H53" s="34">
        <f t="shared" si="28"/>
        <v>-35</v>
      </c>
      <c r="I53" s="34">
        <f t="shared" si="28"/>
        <v>-39</v>
      </c>
      <c r="J53" s="34">
        <f t="shared" si="28"/>
        <v>-9</v>
      </c>
      <c r="K53" s="34">
        <f t="shared" si="28"/>
        <v>-2</v>
      </c>
      <c r="L53" s="34">
        <f t="shared" si="28"/>
        <v>-41</v>
      </c>
      <c r="M53" s="34">
        <f t="shared" si="28"/>
        <v>-17</v>
      </c>
      <c r="N53" s="34">
        <f t="shared" si="28"/>
        <v>-24</v>
      </c>
      <c r="O53" s="34">
        <f t="shared" si="28"/>
        <v>0</v>
      </c>
      <c r="P53" s="34">
        <f t="shared" si="28"/>
        <v>0</v>
      </c>
      <c r="Q53" s="34">
        <f t="shared" si="28"/>
        <v>-44</v>
      </c>
      <c r="R53" s="34">
        <f t="shared" si="28"/>
        <v>-18</v>
      </c>
      <c r="S53" s="34">
        <f t="shared" si="28"/>
        <v>-15</v>
      </c>
      <c r="T53" s="34">
        <f t="shared" si="28"/>
        <v>-9</v>
      </c>
      <c r="U53" s="33">
        <f t="shared" si="28"/>
        <v>-2</v>
      </c>
    </row>
    <row r="54" spans="1:21" ht="15">
      <c r="A54" s="38" t="s">
        <v>61</v>
      </c>
      <c r="B54" s="37">
        <f aca="true" t="shared" si="29" ref="B54:U54">B21+B26+B30+B33+B36+B41+B53</f>
        <v>0</v>
      </c>
      <c r="C54" s="35">
        <f t="shared" si="29"/>
        <v>117477</v>
      </c>
      <c r="D54" s="35">
        <f t="shared" si="29"/>
        <v>289507</v>
      </c>
      <c r="E54" s="34">
        <f t="shared" si="29"/>
        <v>137023</v>
      </c>
      <c r="F54" s="36">
        <f t="shared" si="29"/>
        <v>152484</v>
      </c>
      <c r="G54" s="35">
        <f t="shared" si="29"/>
        <v>-117</v>
      </c>
      <c r="H54" s="34">
        <f t="shared" si="29"/>
        <v>-32</v>
      </c>
      <c r="I54" s="34">
        <f t="shared" si="29"/>
        <v>-63</v>
      </c>
      <c r="J54" s="34">
        <f t="shared" si="29"/>
        <v>-15</v>
      </c>
      <c r="K54" s="34">
        <f t="shared" si="29"/>
        <v>-7</v>
      </c>
      <c r="L54" s="34">
        <f t="shared" si="29"/>
        <v>-51</v>
      </c>
      <c r="M54" s="34">
        <f t="shared" si="29"/>
        <v>-5</v>
      </c>
      <c r="N54" s="34">
        <f t="shared" si="29"/>
        <v>-47</v>
      </c>
      <c r="O54" s="34">
        <f t="shared" si="29"/>
        <v>0</v>
      </c>
      <c r="P54" s="34">
        <f t="shared" si="29"/>
        <v>1</v>
      </c>
      <c r="Q54" s="34">
        <f t="shared" si="29"/>
        <v>-66</v>
      </c>
      <c r="R54" s="34">
        <f t="shared" si="29"/>
        <v>-27</v>
      </c>
      <c r="S54" s="34">
        <f t="shared" si="29"/>
        <v>-16</v>
      </c>
      <c r="T54" s="34">
        <f t="shared" si="29"/>
        <v>-15</v>
      </c>
      <c r="U54" s="33">
        <f t="shared" si="29"/>
        <v>-8</v>
      </c>
    </row>
    <row r="55" spans="1:21" ht="15">
      <c r="A55" s="32" t="s">
        <v>60</v>
      </c>
      <c r="B55" s="31">
        <f aca="true" t="shared" si="30" ref="B55:U55">B19+B54</f>
        <v>0</v>
      </c>
      <c r="C55" s="29">
        <f t="shared" si="30"/>
        <v>573616</v>
      </c>
      <c r="D55" s="29">
        <f t="shared" si="30"/>
        <v>1390485</v>
      </c>
      <c r="E55" s="28">
        <f t="shared" si="30"/>
        <v>657565</v>
      </c>
      <c r="F55" s="30">
        <f t="shared" si="30"/>
        <v>732920</v>
      </c>
      <c r="G55" s="29">
        <f t="shared" si="30"/>
        <v>-244</v>
      </c>
      <c r="H55" s="28">
        <f t="shared" si="30"/>
        <v>-131</v>
      </c>
      <c r="I55" s="28">
        <f t="shared" si="30"/>
        <v>-60</v>
      </c>
      <c r="J55" s="28">
        <f t="shared" si="30"/>
        <v>-26</v>
      </c>
      <c r="K55" s="28">
        <f t="shared" si="30"/>
        <v>-27</v>
      </c>
      <c r="L55" s="28">
        <f t="shared" si="30"/>
        <v>-61</v>
      </c>
      <c r="M55" s="28">
        <f t="shared" si="30"/>
        <v>-47</v>
      </c>
      <c r="N55" s="28">
        <f t="shared" si="30"/>
        <v>-14</v>
      </c>
      <c r="O55" s="28">
        <f t="shared" si="30"/>
        <v>-2</v>
      </c>
      <c r="P55" s="28">
        <f t="shared" si="30"/>
        <v>2</v>
      </c>
      <c r="Q55" s="28">
        <f t="shared" si="30"/>
        <v>-183</v>
      </c>
      <c r="R55" s="28">
        <f t="shared" si="30"/>
        <v>-84</v>
      </c>
      <c r="S55" s="28">
        <f t="shared" si="30"/>
        <v>-46</v>
      </c>
      <c r="T55" s="28">
        <f t="shared" si="30"/>
        <v>-24</v>
      </c>
      <c r="U55" s="27">
        <f t="shared" si="30"/>
        <v>-29</v>
      </c>
    </row>
    <row r="56" spans="1:2" ht="13.5">
      <c r="A56" s="26"/>
      <c r="B56" s="25"/>
    </row>
  </sheetData>
  <sheetProtection/>
  <mergeCells count="15">
    <mergeCell ref="F4:F6"/>
    <mergeCell ref="B5:B6"/>
    <mergeCell ref="G5:G6"/>
    <mergeCell ref="L5:L6"/>
    <mergeCell ref="Q5:Q6"/>
    <mergeCell ref="S1:U1"/>
    <mergeCell ref="A2:A6"/>
    <mergeCell ref="C2:C6"/>
    <mergeCell ref="D2:F2"/>
    <mergeCell ref="G2:U2"/>
    <mergeCell ref="D3:D6"/>
    <mergeCell ref="G3:K4"/>
    <mergeCell ref="L3:P4"/>
    <mergeCell ref="Q3:U4"/>
    <mergeCell ref="E4:E6"/>
  </mergeCells>
  <printOptions horizontalCentered="1" verticalCentered="1"/>
  <pageMargins left="0.1968503937007874" right="0.15748031496062992" top="0.1968503937007874" bottom="0.1968503937007874" header="0.31496062992125984" footer="0.35433070866141736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pane xSplit="1" ySplit="5" topLeftCell="B6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9.00390625" defaultRowHeight="12.75"/>
  <cols>
    <col min="1" max="1" width="21.75390625" style="24" bestFit="1" customWidth="1"/>
    <col min="2" max="16384" width="9.125" style="24" customWidth="1"/>
  </cols>
  <sheetData>
    <row r="1" spans="1:22" ht="18.75">
      <c r="A1" s="83" t="s">
        <v>108</v>
      </c>
      <c r="F1" s="170" t="s">
        <v>107</v>
      </c>
      <c r="G1" s="170"/>
      <c r="T1" s="129"/>
      <c r="U1" s="142" t="s">
        <v>106</v>
      </c>
      <c r="V1" s="142"/>
    </row>
    <row r="2" spans="1:22" ht="13.5">
      <c r="A2" s="147" t="s">
        <v>105</v>
      </c>
      <c r="B2" s="173" t="s">
        <v>104</v>
      </c>
      <c r="C2" s="174"/>
      <c r="D2" s="174"/>
      <c r="E2" s="174"/>
      <c r="F2" s="174"/>
      <c r="G2" s="174"/>
      <c r="H2" s="174"/>
      <c r="I2" s="174"/>
      <c r="J2" s="175"/>
      <c r="K2" s="173" t="s">
        <v>103</v>
      </c>
      <c r="L2" s="174"/>
      <c r="M2" s="174"/>
      <c r="N2" s="174"/>
      <c r="O2" s="174"/>
      <c r="P2" s="174"/>
      <c r="Q2" s="174"/>
      <c r="R2" s="174"/>
      <c r="S2" s="175"/>
      <c r="T2" s="173" t="s">
        <v>102</v>
      </c>
      <c r="U2" s="174"/>
      <c r="V2" s="175"/>
    </row>
    <row r="3" spans="1:22" ht="13.5">
      <c r="A3" s="171"/>
      <c r="B3" s="150" t="s">
        <v>101</v>
      </c>
      <c r="C3" s="150"/>
      <c r="D3" s="150"/>
      <c r="E3" s="143" t="s">
        <v>100</v>
      </c>
      <c r="F3" s="150"/>
      <c r="G3" s="150"/>
      <c r="H3" s="143" t="s">
        <v>99</v>
      </c>
      <c r="I3" s="150"/>
      <c r="J3" s="151"/>
      <c r="K3" s="143" t="s">
        <v>98</v>
      </c>
      <c r="L3" s="150"/>
      <c r="M3" s="150"/>
      <c r="N3" s="143" t="s">
        <v>97</v>
      </c>
      <c r="O3" s="150"/>
      <c r="P3" s="150"/>
      <c r="Q3" s="143" t="s">
        <v>96</v>
      </c>
      <c r="R3" s="150"/>
      <c r="S3" s="151"/>
      <c r="T3" s="143" t="s">
        <v>95</v>
      </c>
      <c r="U3" s="150"/>
      <c r="V3" s="151"/>
    </row>
    <row r="4" spans="1:22" ht="9.75" customHeight="1">
      <c r="A4" s="171"/>
      <c r="B4" s="155" t="s">
        <v>94</v>
      </c>
      <c r="C4" s="128"/>
      <c r="D4" s="128"/>
      <c r="E4" s="152" t="s">
        <v>94</v>
      </c>
      <c r="F4" s="128"/>
      <c r="G4" s="128"/>
      <c r="H4" s="152" t="s">
        <v>94</v>
      </c>
      <c r="I4" s="128"/>
      <c r="J4" s="127"/>
      <c r="K4" s="152" t="s">
        <v>94</v>
      </c>
      <c r="L4" s="128"/>
      <c r="M4" s="128"/>
      <c r="N4" s="152" t="s">
        <v>94</v>
      </c>
      <c r="O4" s="128"/>
      <c r="P4" s="128"/>
      <c r="Q4" s="152" t="s">
        <v>94</v>
      </c>
      <c r="R4" s="128"/>
      <c r="S4" s="127"/>
      <c r="T4" s="152" t="s">
        <v>93</v>
      </c>
      <c r="U4" s="128"/>
      <c r="V4" s="127"/>
    </row>
    <row r="5" spans="1:22" ht="16.5" customHeight="1">
      <c r="A5" s="172"/>
      <c r="B5" s="176"/>
      <c r="C5" s="73" t="s">
        <v>92</v>
      </c>
      <c r="D5" s="126" t="s">
        <v>91</v>
      </c>
      <c r="E5" s="154"/>
      <c r="F5" s="73" t="s">
        <v>92</v>
      </c>
      <c r="G5" s="126" t="s">
        <v>91</v>
      </c>
      <c r="H5" s="154"/>
      <c r="I5" s="73" t="s">
        <v>92</v>
      </c>
      <c r="J5" s="72" t="s">
        <v>91</v>
      </c>
      <c r="K5" s="154"/>
      <c r="L5" s="80" t="s">
        <v>92</v>
      </c>
      <c r="M5" s="76" t="s">
        <v>91</v>
      </c>
      <c r="N5" s="154"/>
      <c r="O5" s="80" t="s">
        <v>92</v>
      </c>
      <c r="P5" s="76" t="s">
        <v>91</v>
      </c>
      <c r="Q5" s="154"/>
      <c r="R5" s="80" t="s">
        <v>92</v>
      </c>
      <c r="S5" s="79" t="s">
        <v>91</v>
      </c>
      <c r="T5" s="154"/>
      <c r="U5" s="80" t="s">
        <v>92</v>
      </c>
      <c r="V5" s="79" t="s">
        <v>91</v>
      </c>
    </row>
    <row r="6" spans="1:22" ht="19.5" customHeight="1">
      <c r="A6" s="113" t="s">
        <v>74</v>
      </c>
      <c r="B6" s="114">
        <v>254</v>
      </c>
      <c r="C6" s="124">
        <v>118</v>
      </c>
      <c r="D6" s="125">
        <v>136</v>
      </c>
      <c r="E6" s="114">
        <v>240</v>
      </c>
      <c r="F6" s="124">
        <v>122</v>
      </c>
      <c r="G6" s="125">
        <v>118</v>
      </c>
      <c r="H6" s="114">
        <v>14</v>
      </c>
      <c r="I6" s="124">
        <v>-4</v>
      </c>
      <c r="J6" s="123">
        <v>18</v>
      </c>
      <c r="K6" s="114">
        <v>931</v>
      </c>
      <c r="L6" s="124">
        <v>465</v>
      </c>
      <c r="M6" s="125">
        <v>466</v>
      </c>
      <c r="N6" s="114">
        <v>1065</v>
      </c>
      <c r="O6" s="124">
        <v>536</v>
      </c>
      <c r="P6" s="125">
        <v>529</v>
      </c>
      <c r="Q6" s="114">
        <v>-134</v>
      </c>
      <c r="R6" s="124">
        <v>-71</v>
      </c>
      <c r="S6" s="123">
        <v>-63</v>
      </c>
      <c r="T6" s="102">
        <f aca="true" t="shared" si="0" ref="T6:T17">SUM(U6,V6)</f>
        <v>-120</v>
      </c>
      <c r="U6" s="124">
        <f aca="true" t="shared" si="1" ref="U6:U17">R6+I6</f>
        <v>-75</v>
      </c>
      <c r="V6" s="123">
        <f aca="true" t="shared" si="2" ref="V6:V17">S6+J6</f>
        <v>-45</v>
      </c>
    </row>
    <row r="7" spans="1:22" ht="19.5" customHeight="1">
      <c r="A7" s="101" t="s">
        <v>11</v>
      </c>
      <c r="B7" s="102">
        <v>40</v>
      </c>
      <c r="C7" s="95">
        <v>22</v>
      </c>
      <c r="D7" s="103">
        <v>18</v>
      </c>
      <c r="E7" s="102">
        <v>52</v>
      </c>
      <c r="F7" s="95">
        <v>25</v>
      </c>
      <c r="G7" s="103">
        <v>27</v>
      </c>
      <c r="H7" s="102">
        <v>-12</v>
      </c>
      <c r="I7" s="95">
        <v>-3</v>
      </c>
      <c r="J7" s="94">
        <v>-9</v>
      </c>
      <c r="K7" s="102">
        <v>183</v>
      </c>
      <c r="L7" s="95">
        <v>84</v>
      </c>
      <c r="M7" s="103">
        <v>99</v>
      </c>
      <c r="N7" s="102">
        <v>182</v>
      </c>
      <c r="O7" s="95">
        <v>88</v>
      </c>
      <c r="P7" s="103">
        <v>94</v>
      </c>
      <c r="Q7" s="102">
        <v>1</v>
      </c>
      <c r="R7" s="95">
        <v>-4</v>
      </c>
      <c r="S7" s="94">
        <v>5</v>
      </c>
      <c r="T7" s="102">
        <f t="shared" si="0"/>
        <v>-11</v>
      </c>
      <c r="U7" s="95">
        <f t="shared" si="1"/>
        <v>-7</v>
      </c>
      <c r="V7" s="94">
        <f t="shared" si="2"/>
        <v>-4</v>
      </c>
    </row>
    <row r="8" spans="1:22" ht="19.5" customHeight="1">
      <c r="A8" s="101" t="s">
        <v>12</v>
      </c>
      <c r="B8" s="102">
        <v>56</v>
      </c>
      <c r="C8" s="95">
        <v>26</v>
      </c>
      <c r="D8" s="103">
        <v>30</v>
      </c>
      <c r="E8" s="102">
        <v>64</v>
      </c>
      <c r="F8" s="95">
        <v>35</v>
      </c>
      <c r="G8" s="103">
        <v>29</v>
      </c>
      <c r="H8" s="102">
        <v>-8</v>
      </c>
      <c r="I8" s="95">
        <v>-9</v>
      </c>
      <c r="J8" s="94">
        <v>1</v>
      </c>
      <c r="K8" s="102">
        <v>201</v>
      </c>
      <c r="L8" s="95">
        <v>106</v>
      </c>
      <c r="M8" s="103">
        <v>95</v>
      </c>
      <c r="N8" s="102">
        <v>216</v>
      </c>
      <c r="O8" s="95">
        <v>99</v>
      </c>
      <c r="P8" s="103">
        <v>117</v>
      </c>
      <c r="Q8" s="102">
        <v>-15</v>
      </c>
      <c r="R8" s="95">
        <v>7</v>
      </c>
      <c r="S8" s="94">
        <v>-22</v>
      </c>
      <c r="T8" s="102">
        <f t="shared" si="0"/>
        <v>-23</v>
      </c>
      <c r="U8" s="95">
        <f t="shared" si="1"/>
        <v>-2</v>
      </c>
      <c r="V8" s="94">
        <f t="shared" si="2"/>
        <v>-21</v>
      </c>
    </row>
    <row r="9" spans="1:22" ht="19.5" customHeight="1">
      <c r="A9" s="101" t="s">
        <v>13</v>
      </c>
      <c r="B9" s="102">
        <v>56</v>
      </c>
      <c r="C9" s="95">
        <v>32</v>
      </c>
      <c r="D9" s="103">
        <v>24</v>
      </c>
      <c r="E9" s="102">
        <v>56</v>
      </c>
      <c r="F9" s="95">
        <v>31</v>
      </c>
      <c r="G9" s="103">
        <v>25</v>
      </c>
      <c r="H9" s="102">
        <v>0</v>
      </c>
      <c r="I9" s="95">
        <v>1</v>
      </c>
      <c r="J9" s="94">
        <v>-1</v>
      </c>
      <c r="K9" s="102">
        <v>177</v>
      </c>
      <c r="L9" s="95">
        <v>92</v>
      </c>
      <c r="M9" s="103">
        <v>85</v>
      </c>
      <c r="N9" s="102">
        <v>192</v>
      </c>
      <c r="O9" s="95">
        <v>96</v>
      </c>
      <c r="P9" s="103">
        <v>96</v>
      </c>
      <c r="Q9" s="102">
        <v>-15</v>
      </c>
      <c r="R9" s="95">
        <v>-4</v>
      </c>
      <c r="S9" s="94">
        <v>-11</v>
      </c>
      <c r="T9" s="102">
        <f t="shared" si="0"/>
        <v>-15</v>
      </c>
      <c r="U9" s="95">
        <f t="shared" si="1"/>
        <v>-3</v>
      </c>
      <c r="V9" s="94">
        <f t="shared" si="2"/>
        <v>-12</v>
      </c>
    </row>
    <row r="10" spans="1:22" ht="19.5" customHeight="1">
      <c r="A10" s="101" t="s">
        <v>14</v>
      </c>
      <c r="B10" s="102">
        <v>98</v>
      </c>
      <c r="C10" s="95">
        <v>57</v>
      </c>
      <c r="D10" s="103">
        <v>41</v>
      </c>
      <c r="E10" s="102">
        <v>111</v>
      </c>
      <c r="F10" s="95">
        <v>66</v>
      </c>
      <c r="G10" s="103">
        <v>45</v>
      </c>
      <c r="H10" s="102">
        <v>-13</v>
      </c>
      <c r="I10" s="95">
        <v>-9</v>
      </c>
      <c r="J10" s="94">
        <v>-4</v>
      </c>
      <c r="K10" s="102">
        <v>343</v>
      </c>
      <c r="L10" s="95">
        <v>165</v>
      </c>
      <c r="M10" s="103">
        <v>178</v>
      </c>
      <c r="N10" s="102">
        <v>362</v>
      </c>
      <c r="O10" s="95">
        <v>171</v>
      </c>
      <c r="P10" s="103">
        <v>191</v>
      </c>
      <c r="Q10" s="102">
        <v>-19</v>
      </c>
      <c r="R10" s="95">
        <v>-6</v>
      </c>
      <c r="S10" s="94">
        <v>-13</v>
      </c>
      <c r="T10" s="102">
        <f t="shared" si="0"/>
        <v>-32</v>
      </c>
      <c r="U10" s="95">
        <f t="shared" si="1"/>
        <v>-15</v>
      </c>
      <c r="V10" s="94">
        <f t="shared" si="2"/>
        <v>-17</v>
      </c>
    </row>
    <row r="11" spans="1:22" ht="19.5" customHeight="1">
      <c r="A11" s="101" t="s">
        <v>15</v>
      </c>
      <c r="B11" s="102">
        <v>46</v>
      </c>
      <c r="C11" s="95">
        <v>19</v>
      </c>
      <c r="D11" s="103">
        <v>27</v>
      </c>
      <c r="E11" s="102">
        <v>59</v>
      </c>
      <c r="F11" s="95">
        <v>38</v>
      </c>
      <c r="G11" s="103">
        <v>21</v>
      </c>
      <c r="H11" s="102">
        <v>-13</v>
      </c>
      <c r="I11" s="95">
        <v>-19</v>
      </c>
      <c r="J11" s="94">
        <v>6</v>
      </c>
      <c r="K11" s="102">
        <v>134</v>
      </c>
      <c r="L11" s="95">
        <v>66</v>
      </c>
      <c r="M11" s="103">
        <v>68</v>
      </c>
      <c r="N11" s="102">
        <v>127</v>
      </c>
      <c r="O11" s="95">
        <v>62</v>
      </c>
      <c r="P11" s="103">
        <v>65</v>
      </c>
      <c r="Q11" s="102">
        <v>7</v>
      </c>
      <c r="R11" s="95">
        <v>4</v>
      </c>
      <c r="S11" s="94">
        <v>3</v>
      </c>
      <c r="T11" s="102">
        <f t="shared" si="0"/>
        <v>-6</v>
      </c>
      <c r="U11" s="95">
        <f t="shared" si="1"/>
        <v>-15</v>
      </c>
      <c r="V11" s="94">
        <f t="shared" si="2"/>
        <v>9</v>
      </c>
    </row>
    <row r="12" spans="1:22" ht="19.5" customHeight="1">
      <c r="A12" s="101" t="s">
        <v>73</v>
      </c>
      <c r="B12" s="102">
        <v>16</v>
      </c>
      <c r="C12" s="95">
        <v>5</v>
      </c>
      <c r="D12" s="103">
        <v>11</v>
      </c>
      <c r="E12" s="102">
        <v>35</v>
      </c>
      <c r="F12" s="95">
        <v>23</v>
      </c>
      <c r="G12" s="103">
        <v>12</v>
      </c>
      <c r="H12" s="102">
        <v>-19</v>
      </c>
      <c r="I12" s="95">
        <v>-18</v>
      </c>
      <c r="J12" s="94">
        <v>-1</v>
      </c>
      <c r="K12" s="102">
        <v>47</v>
      </c>
      <c r="L12" s="95">
        <v>17</v>
      </c>
      <c r="M12" s="103">
        <v>30</v>
      </c>
      <c r="N12" s="102">
        <v>63</v>
      </c>
      <c r="O12" s="95">
        <v>28</v>
      </c>
      <c r="P12" s="103">
        <v>35</v>
      </c>
      <c r="Q12" s="102">
        <v>-16</v>
      </c>
      <c r="R12" s="95">
        <v>-11</v>
      </c>
      <c r="S12" s="94">
        <v>-5</v>
      </c>
      <c r="T12" s="102">
        <f t="shared" si="0"/>
        <v>-35</v>
      </c>
      <c r="U12" s="95">
        <f t="shared" si="1"/>
        <v>-29</v>
      </c>
      <c r="V12" s="94">
        <f t="shared" si="2"/>
        <v>-6</v>
      </c>
    </row>
    <row r="13" spans="1:22" ht="19.5" customHeight="1">
      <c r="A13" s="101" t="s">
        <v>17</v>
      </c>
      <c r="B13" s="102">
        <v>14</v>
      </c>
      <c r="C13" s="95">
        <v>6</v>
      </c>
      <c r="D13" s="103">
        <v>8</v>
      </c>
      <c r="E13" s="102">
        <v>41</v>
      </c>
      <c r="F13" s="95">
        <v>19</v>
      </c>
      <c r="G13" s="103">
        <v>22</v>
      </c>
      <c r="H13" s="102">
        <v>-27</v>
      </c>
      <c r="I13" s="95">
        <v>-13</v>
      </c>
      <c r="J13" s="94">
        <v>-14</v>
      </c>
      <c r="K13" s="102">
        <v>49</v>
      </c>
      <c r="L13" s="95">
        <v>23</v>
      </c>
      <c r="M13" s="103">
        <v>26</v>
      </c>
      <c r="N13" s="102">
        <v>62</v>
      </c>
      <c r="O13" s="95">
        <v>30</v>
      </c>
      <c r="P13" s="103">
        <v>32</v>
      </c>
      <c r="Q13" s="102">
        <v>-13</v>
      </c>
      <c r="R13" s="95">
        <v>-7</v>
      </c>
      <c r="S13" s="94">
        <v>-6</v>
      </c>
      <c r="T13" s="102">
        <f t="shared" si="0"/>
        <v>-40</v>
      </c>
      <c r="U13" s="95">
        <f t="shared" si="1"/>
        <v>-20</v>
      </c>
      <c r="V13" s="94">
        <f t="shared" si="2"/>
        <v>-20</v>
      </c>
    </row>
    <row r="14" spans="1:22" ht="19.5" customHeight="1">
      <c r="A14" s="101" t="s">
        <v>18</v>
      </c>
      <c r="B14" s="102">
        <v>91</v>
      </c>
      <c r="C14" s="95">
        <v>44</v>
      </c>
      <c r="D14" s="103">
        <v>47</v>
      </c>
      <c r="E14" s="102">
        <v>57</v>
      </c>
      <c r="F14" s="95">
        <v>31</v>
      </c>
      <c r="G14" s="103">
        <v>26</v>
      </c>
      <c r="H14" s="102">
        <v>34</v>
      </c>
      <c r="I14" s="95">
        <v>13</v>
      </c>
      <c r="J14" s="94">
        <v>21</v>
      </c>
      <c r="K14" s="102">
        <v>363</v>
      </c>
      <c r="L14" s="95">
        <v>160</v>
      </c>
      <c r="M14" s="103">
        <v>203</v>
      </c>
      <c r="N14" s="102">
        <v>313</v>
      </c>
      <c r="O14" s="95">
        <v>163</v>
      </c>
      <c r="P14" s="103">
        <v>150</v>
      </c>
      <c r="Q14" s="102">
        <v>50</v>
      </c>
      <c r="R14" s="95">
        <v>-3</v>
      </c>
      <c r="S14" s="94">
        <v>53</v>
      </c>
      <c r="T14" s="102">
        <f t="shared" si="0"/>
        <v>84</v>
      </c>
      <c r="U14" s="95">
        <f t="shared" si="1"/>
        <v>10</v>
      </c>
      <c r="V14" s="94">
        <f t="shared" si="2"/>
        <v>74</v>
      </c>
    </row>
    <row r="15" spans="1:22" ht="19.5" customHeight="1">
      <c r="A15" s="101" t="s">
        <v>19</v>
      </c>
      <c r="B15" s="102">
        <v>70</v>
      </c>
      <c r="C15" s="95">
        <v>37</v>
      </c>
      <c r="D15" s="103">
        <v>33</v>
      </c>
      <c r="E15" s="102">
        <v>36</v>
      </c>
      <c r="F15" s="95">
        <v>17</v>
      </c>
      <c r="G15" s="103">
        <v>19</v>
      </c>
      <c r="H15" s="102">
        <v>34</v>
      </c>
      <c r="I15" s="95">
        <v>20</v>
      </c>
      <c r="J15" s="94">
        <v>14</v>
      </c>
      <c r="K15" s="102">
        <v>230</v>
      </c>
      <c r="L15" s="95">
        <v>113</v>
      </c>
      <c r="M15" s="103">
        <v>117</v>
      </c>
      <c r="N15" s="102">
        <v>157</v>
      </c>
      <c r="O15" s="95">
        <v>70</v>
      </c>
      <c r="P15" s="103">
        <v>87</v>
      </c>
      <c r="Q15" s="102">
        <v>73</v>
      </c>
      <c r="R15" s="95">
        <v>43</v>
      </c>
      <c r="S15" s="94">
        <v>30</v>
      </c>
      <c r="T15" s="102">
        <f t="shared" si="0"/>
        <v>107</v>
      </c>
      <c r="U15" s="95">
        <f t="shared" si="1"/>
        <v>63</v>
      </c>
      <c r="V15" s="94">
        <f t="shared" si="2"/>
        <v>44</v>
      </c>
    </row>
    <row r="16" spans="1:22" ht="19.5" customHeight="1">
      <c r="A16" s="122" t="s">
        <v>72</v>
      </c>
      <c r="B16" s="102">
        <v>39</v>
      </c>
      <c r="C16" s="95">
        <v>19</v>
      </c>
      <c r="D16" s="103">
        <v>20</v>
      </c>
      <c r="E16" s="102">
        <v>23</v>
      </c>
      <c r="F16" s="95">
        <v>9</v>
      </c>
      <c r="G16" s="103">
        <v>14</v>
      </c>
      <c r="H16" s="102">
        <v>16</v>
      </c>
      <c r="I16" s="95">
        <v>10</v>
      </c>
      <c r="J16" s="94">
        <v>6</v>
      </c>
      <c r="K16" s="102">
        <v>95</v>
      </c>
      <c r="L16" s="95">
        <v>53</v>
      </c>
      <c r="M16" s="103">
        <v>42</v>
      </c>
      <c r="N16" s="102">
        <v>82</v>
      </c>
      <c r="O16" s="95">
        <v>45</v>
      </c>
      <c r="P16" s="103">
        <v>37</v>
      </c>
      <c r="Q16" s="102">
        <v>13</v>
      </c>
      <c r="R16" s="95">
        <v>8</v>
      </c>
      <c r="S16" s="94">
        <v>5</v>
      </c>
      <c r="T16" s="102">
        <f t="shared" si="0"/>
        <v>29</v>
      </c>
      <c r="U16" s="95">
        <f t="shared" si="1"/>
        <v>18</v>
      </c>
      <c r="V16" s="94">
        <f t="shared" si="2"/>
        <v>11</v>
      </c>
    </row>
    <row r="17" spans="1:22" ht="19.5" customHeight="1">
      <c r="A17" s="115" t="s">
        <v>71</v>
      </c>
      <c r="B17" s="99">
        <v>17</v>
      </c>
      <c r="C17" s="98">
        <v>7</v>
      </c>
      <c r="D17" s="100">
        <v>10</v>
      </c>
      <c r="E17" s="99">
        <v>33</v>
      </c>
      <c r="F17" s="98">
        <v>20</v>
      </c>
      <c r="G17" s="100">
        <v>13</v>
      </c>
      <c r="H17" s="99">
        <v>-16</v>
      </c>
      <c r="I17" s="98">
        <v>-13</v>
      </c>
      <c r="J17" s="97">
        <v>-3</v>
      </c>
      <c r="K17" s="99">
        <v>35</v>
      </c>
      <c r="L17" s="98">
        <v>18</v>
      </c>
      <c r="M17" s="100">
        <v>17</v>
      </c>
      <c r="N17" s="99">
        <v>84</v>
      </c>
      <c r="O17" s="98">
        <v>40</v>
      </c>
      <c r="P17" s="100">
        <v>44</v>
      </c>
      <c r="Q17" s="99">
        <v>-49</v>
      </c>
      <c r="R17" s="98">
        <v>-22</v>
      </c>
      <c r="S17" s="97">
        <v>-27</v>
      </c>
      <c r="T17" s="96">
        <f t="shared" si="0"/>
        <v>-65</v>
      </c>
      <c r="U17" s="121">
        <f t="shared" si="1"/>
        <v>-35</v>
      </c>
      <c r="V17" s="120">
        <f t="shared" si="2"/>
        <v>-30</v>
      </c>
    </row>
    <row r="18" spans="1:22" ht="19.5" customHeight="1">
      <c r="A18" s="93" t="s">
        <v>70</v>
      </c>
      <c r="B18" s="91">
        <v>797</v>
      </c>
      <c r="C18" s="90">
        <v>392</v>
      </c>
      <c r="D18" s="92">
        <v>405</v>
      </c>
      <c r="E18" s="91">
        <v>807</v>
      </c>
      <c r="F18" s="90">
        <v>436</v>
      </c>
      <c r="G18" s="92">
        <v>371</v>
      </c>
      <c r="H18" s="91">
        <v>-10</v>
      </c>
      <c r="I18" s="90">
        <v>-44</v>
      </c>
      <c r="J18" s="89">
        <v>34</v>
      </c>
      <c r="K18" s="91">
        <v>2788</v>
      </c>
      <c r="L18" s="90">
        <v>1362</v>
      </c>
      <c r="M18" s="92">
        <v>1426</v>
      </c>
      <c r="N18" s="91">
        <v>2905</v>
      </c>
      <c r="O18" s="90">
        <v>1428</v>
      </c>
      <c r="P18" s="92">
        <v>1477</v>
      </c>
      <c r="Q18" s="91">
        <v>-117</v>
      </c>
      <c r="R18" s="90">
        <v>-66</v>
      </c>
      <c r="S18" s="89">
        <v>-51</v>
      </c>
      <c r="T18" s="91">
        <f>SUM(T6:T17)</f>
        <v>-127</v>
      </c>
      <c r="U18" s="90">
        <f>SUM(U6:U17)</f>
        <v>-110</v>
      </c>
      <c r="V18" s="89">
        <f>SUM(V6:V17)</f>
        <v>-17</v>
      </c>
    </row>
    <row r="19" spans="1:22" ht="19.5" customHeight="1">
      <c r="A19" s="107" t="s">
        <v>23</v>
      </c>
      <c r="B19" s="118">
        <v>1</v>
      </c>
      <c r="C19" s="117">
        <v>1</v>
      </c>
      <c r="D19" s="119">
        <v>0</v>
      </c>
      <c r="E19" s="118">
        <v>4</v>
      </c>
      <c r="F19" s="117">
        <v>2</v>
      </c>
      <c r="G19" s="119">
        <v>2</v>
      </c>
      <c r="H19" s="118">
        <v>-3</v>
      </c>
      <c r="I19" s="117">
        <v>-1</v>
      </c>
      <c r="J19" s="116">
        <v>-2</v>
      </c>
      <c r="K19" s="118">
        <v>5</v>
      </c>
      <c r="L19" s="117">
        <v>3</v>
      </c>
      <c r="M19" s="119">
        <v>2</v>
      </c>
      <c r="N19" s="118">
        <v>5</v>
      </c>
      <c r="O19" s="117">
        <v>4</v>
      </c>
      <c r="P19" s="119">
        <v>1</v>
      </c>
      <c r="Q19" s="118">
        <v>0</v>
      </c>
      <c r="R19" s="117">
        <v>-1</v>
      </c>
      <c r="S19" s="116">
        <v>1</v>
      </c>
      <c r="T19" s="96">
        <f>SUM(U19,V19)</f>
        <v>-3</v>
      </c>
      <c r="U19" s="90">
        <f>R19+I19</f>
        <v>-2</v>
      </c>
      <c r="V19" s="89">
        <f>S19+J19</f>
        <v>-1</v>
      </c>
    </row>
    <row r="20" spans="1:22" ht="19.5" customHeight="1">
      <c r="A20" s="93" t="s">
        <v>69</v>
      </c>
      <c r="B20" s="91">
        <v>1</v>
      </c>
      <c r="C20" s="90">
        <v>1</v>
      </c>
      <c r="D20" s="92">
        <v>0</v>
      </c>
      <c r="E20" s="91">
        <v>4</v>
      </c>
      <c r="F20" s="90">
        <v>2</v>
      </c>
      <c r="G20" s="92">
        <v>2</v>
      </c>
      <c r="H20" s="91">
        <v>-3</v>
      </c>
      <c r="I20" s="90">
        <v>-1</v>
      </c>
      <c r="J20" s="89">
        <v>-2</v>
      </c>
      <c r="K20" s="91">
        <v>5</v>
      </c>
      <c r="L20" s="90">
        <v>3</v>
      </c>
      <c r="M20" s="92">
        <v>2</v>
      </c>
      <c r="N20" s="91">
        <v>5</v>
      </c>
      <c r="O20" s="90">
        <v>4</v>
      </c>
      <c r="P20" s="92">
        <v>1</v>
      </c>
      <c r="Q20" s="91">
        <v>0</v>
      </c>
      <c r="R20" s="90">
        <v>-1</v>
      </c>
      <c r="S20" s="89">
        <v>1</v>
      </c>
      <c r="T20" s="86">
        <f>SUM(T19)</f>
        <v>-3</v>
      </c>
      <c r="U20" s="85">
        <f>SUM(U19)</f>
        <v>-2</v>
      </c>
      <c r="V20" s="84">
        <f>SUM(V19)</f>
        <v>-1</v>
      </c>
    </row>
    <row r="21" spans="1:22" ht="19.5" customHeight="1">
      <c r="A21" s="101" t="s">
        <v>25</v>
      </c>
      <c r="B21" s="111">
        <v>8</v>
      </c>
      <c r="C21" s="110">
        <v>6</v>
      </c>
      <c r="D21" s="112">
        <v>2</v>
      </c>
      <c r="E21" s="111">
        <v>21</v>
      </c>
      <c r="F21" s="110">
        <v>9</v>
      </c>
      <c r="G21" s="112">
        <v>12</v>
      </c>
      <c r="H21" s="111">
        <v>-13</v>
      </c>
      <c r="I21" s="110">
        <v>-3</v>
      </c>
      <c r="J21" s="109">
        <v>-10</v>
      </c>
      <c r="K21" s="111">
        <v>39</v>
      </c>
      <c r="L21" s="110">
        <v>21</v>
      </c>
      <c r="M21" s="112">
        <v>18</v>
      </c>
      <c r="N21" s="111">
        <v>52</v>
      </c>
      <c r="O21" s="110">
        <v>21</v>
      </c>
      <c r="P21" s="112">
        <v>31</v>
      </c>
      <c r="Q21" s="111">
        <v>-13</v>
      </c>
      <c r="R21" s="110">
        <v>0</v>
      </c>
      <c r="S21" s="109">
        <v>-13</v>
      </c>
      <c r="T21" s="114">
        <f>SUM(U21,V21)</f>
        <v>-26</v>
      </c>
      <c r="U21" s="95">
        <f aca="true" t="shared" si="3" ref="U21:V24">R21+I21</f>
        <v>-3</v>
      </c>
      <c r="V21" s="94">
        <f t="shared" si="3"/>
        <v>-23</v>
      </c>
    </row>
    <row r="22" spans="1:22" ht="19.5" customHeight="1">
      <c r="A22" s="101" t="s">
        <v>26</v>
      </c>
      <c r="B22" s="102">
        <v>25</v>
      </c>
      <c r="C22" s="95">
        <v>18</v>
      </c>
      <c r="D22" s="103">
        <v>7</v>
      </c>
      <c r="E22" s="102">
        <v>17</v>
      </c>
      <c r="F22" s="95">
        <v>7</v>
      </c>
      <c r="G22" s="103">
        <v>10</v>
      </c>
      <c r="H22" s="102">
        <v>8</v>
      </c>
      <c r="I22" s="95">
        <v>11</v>
      </c>
      <c r="J22" s="94">
        <v>-3</v>
      </c>
      <c r="K22" s="102">
        <v>76</v>
      </c>
      <c r="L22" s="95">
        <v>40</v>
      </c>
      <c r="M22" s="103">
        <v>36</v>
      </c>
      <c r="N22" s="102">
        <v>94</v>
      </c>
      <c r="O22" s="95">
        <v>47</v>
      </c>
      <c r="P22" s="103">
        <v>47</v>
      </c>
      <c r="Q22" s="102">
        <v>-18</v>
      </c>
      <c r="R22" s="95">
        <v>-7</v>
      </c>
      <c r="S22" s="94">
        <v>-11</v>
      </c>
      <c r="T22" s="102">
        <f>SUM(U22,V22)</f>
        <v>-10</v>
      </c>
      <c r="U22" s="95">
        <f t="shared" si="3"/>
        <v>4</v>
      </c>
      <c r="V22" s="94">
        <f t="shared" si="3"/>
        <v>-14</v>
      </c>
    </row>
    <row r="23" spans="1:22" ht="19.5" customHeight="1">
      <c r="A23" s="101" t="s">
        <v>27</v>
      </c>
      <c r="B23" s="102">
        <v>20</v>
      </c>
      <c r="C23" s="95">
        <v>12</v>
      </c>
      <c r="D23" s="103">
        <v>8</v>
      </c>
      <c r="E23" s="102">
        <v>30</v>
      </c>
      <c r="F23" s="95">
        <v>15</v>
      </c>
      <c r="G23" s="103">
        <v>15</v>
      </c>
      <c r="H23" s="102">
        <v>-10</v>
      </c>
      <c r="I23" s="95">
        <v>-3</v>
      </c>
      <c r="J23" s="94">
        <v>-7</v>
      </c>
      <c r="K23" s="102">
        <v>89</v>
      </c>
      <c r="L23" s="95">
        <v>37</v>
      </c>
      <c r="M23" s="103">
        <v>52</v>
      </c>
      <c r="N23" s="102">
        <v>77</v>
      </c>
      <c r="O23" s="95">
        <v>38</v>
      </c>
      <c r="P23" s="103">
        <v>39</v>
      </c>
      <c r="Q23" s="102">
        <v>12</v>
      </c>
      <c r="R23" s="95">
        <v>-1</v>
      </c>
      <c r="S23" s="94">
        <v>13</v>
      </c>
      <c r="T23" s="102">
        <f>SUM(U23,V23)</f>
        <v>2</v>
      </c>
      <c r="U23" s="95">
        <f t="shared" si="3"/>
        <v>-4</v>
      </c>
      <c r="V23" s="94">
        <f t="shared" si="3"/>
        <v>6</v>
      </c>
    </row>
    <row r="24" spans="1:22" ht="19.5" customHeight="1">
      <c r="A24" s="101" t="s">
        <v>28</v>
      </c>
      <c r="B24" s="99">
        <v>8</v>
      </c>
      <c r="C24" s="98">
        <v>6</v>
      </c>
      <c r="D24" s="100">
        <v>2</v>
      </c>
      <c r="E24" s="99">
        <v>6</v>
      </c>
      <c r="F24" s="98">
        <v>2</v>
      </c>
      <c r="G24" s="100">
        <v>4</v>
      </c>
      <c r="H24" s="99">
        <v>2</v>
      </c>
      <c r="I24" s="98">
        <v>4</v>
      </c>
      <c r="J24" s="97">
        <v>-2</v>
      </c>
      <c r="K24" s="99">
        <v>21</v>
      </c>
      <c r="L24" s="98">
        <v>9</v>
      </c>
      <c r="M24" s="100">
        <v>12</v>
      </c>
      <c r="N24" s="99">
        <v>35</v>
      </c>
      <c r="O24" s="98">
        <v>19</v>
      </c>
      <c r="P24" s="100">
        <v>16</v>
      </c>
      <c r="Q24" s="99">
        <v>-14</v>
      </c>
      <c r="R24" s="98">
        <v>-10</v>
      </c>
      <c r="S24" s="97">
        <v>-4</v>
      </c>
      <c r="T24" s="96">
        <f>SUM(U24,V24)</f>
        <v>-12</v>
      </c>
      <c r="U24" s="95">
        <f t="shared" si="3"/>
        <v>-6</v>
      </c>
      <c r="V24" s="94">
        <f t="shared" si="3"/>
        <v>-6</v>
      </c>
    </row>
    <row r="25" spans="1:22" ht="19.5" customHeight="1">
      <c r="A25" s="93" t="s">
        <v>68</v>
      </c>
      <c r="B25" s="91">
        <v>61</v>
      </c>
      <c r="C25" s="90">
        <v>42</v>
      </c>
      <c r="D25" s="92">
        <v>19</v>
      </c>
      <c r="E25" s="91">
        <v>74</v>
      </c>
      <c r="F25" s="90">
        <v>33</v>
      </c>
      <c r="G25" s="92">
        <v>41</v>
      </c>
      <c r="H25" s="91">
        <v>-13</v>
      </c>
      <c r="I25" s="90">
        <v>9</v>
      </c>
      <c r="J25" s="89">
        <v>-22</v>
      </c>
      <c r="K25" s="91">
        <v>225</v>
      </c>
      <c r="L25" s="90">
        <v>107</v>
      </c>
      <c r="M25" s="92">
        <v>118</v>
      </c>
      <c r="N25" s="91">
        <v>258</v>
      </c>
      <c r="O25" s="90">
        <v>125</v>
      </c>
      <c r="P25" s="92">
        <v>133</v>
      </c>
      <c r="Q25" s="91">
        <v>-33</v>
      </c>
      <c r="R25" s="90">
        <v>-18</v>
      </c>
      <c r="S25" s="89">
        <v>-15</v>
      </c>
      <c r="T25" s="91">
        <f>SUM(T21:T24)</f>
        <v>-46</v>
      </c>
      <c r="U25" s="90">
        <f>SUM(U21:U24)</f>
        <v>-9</v>
      </c>
      <c r="V25" s="89">
        <f>SUM(V21:V24)</f>
        <v>-37</v>
      </c>
    </row>
    <row r="26" spans="1:22" ht="19.5" customHeight="1">
      <c r="A26" s="101" t="s">
        <v>30</v>
      </c>
      <c r="B26" s="111">
        <v>5</v>
      </c>
      <c r="C26" s="110">
        <v>2</v>
      </c>
      <c r="D26" s="112">
        <v>3</v>
      </c>
      <c r="E26" s="111">
        <v>6</v>
      </c>
      <c r="F26" s="110">
        <v>2</v>
      </c>
      <c r="G26" s="112">
        <v>4</v>
      </c>
      <c r="H26" s="111">
        <v>-1</v>
      </c>
      <c r="I26" s="110">
        <v>0</v>
      </c>
      <c r="J26" s="109">
        <v>-1</v>
      </c>
      <c r="K26" s="111">
        <v>22</v>
      </c>
      <c r="L26" s="110">
        <v>9</v>
      </c>
      <c r="M26" s="112">
        <v>13</v>
      </c>
      <c r="N26" s="111">
        <v>25</v>
      </c>
      <c r="O26" s="110">
        <v>10</v>
      </c>
      <c r="P26" s="112">
        <v>15</v>
      </c>
      <c r="Q26" s="111">
        <v>-3</v>
      </c>
      <c r="R26" s="110">
        <v>-1</v>
      </c>
      <c r="S26" s="109">
        <v>-2</v>
      </c>
      <c r="T26" s="114">
        <f>SUM(U26,V26)</f>
        <v>-4</v>
      </c>
      <c r="U26" s="95">
        <f aca="true" t="shared" si="4" ref="U26:V28">R26+I26</f>
        <v>-1</v>
      </c>
      <c r="V26" s="94">
        <f t="shared" si="4"/>
        <v>-3</v>
      </c>
    </row>
    <row r="27" spans="1:22" ht="19.5" customHeight="1">
      <c r="A27" s="101" t="s">
        <v>31</v>
      </c>
      <c r="B27" s="102">
        <v>3</v>
      </c>
      <c r="C27" s="95">
        <v>2</v>
      </c>
      <c r="D27" s="103">
        <v>1</v>
      </c>
      <c r="E27" s="102">
        <v>8</v>
      </c>
      <c r="F27" s="95">
        <v>6</v>
      </c>
      <c r="G27" s="103">
        <v>2</v>
      </c>
      <c r="H27" s="102">
        <v>-5</v>
      </c>
      <c r="I27" s="95">
        <v>-4</v>
      </c>
      <c r="J27" s="94">
        <v>-1</v>
      </c>
      <c r="K27" s="102">
        <v>11</v>
      </c>
      <c r="L27" s="95">
        <v>6</v>
      </c>
      <c r="M27" s="103">
        <v>5</v>
      </c>
      <c r="N27" s="102">
        <v>23</v>
      </c>
      <c r="O27" s="95">
        <v>10</v>
      </c>
      <c r="P27" s="103">
        <v>13</v>
      </c>
      <c r="Q27" s="102">
        <v>-12</v>
      </c>
      <c r="R27" s="95">
        <v>-4</v>
      </c>
      <c r="S27" s="94">
        <v>-8</v>
      </c>
      <c r="T27" s="102">
        <f>SUM(U27,V27)</f>
        <v>-17</v>
      </c>
      <c r="U27" s="95">
        <f t="shared" si="4"/>
        <v>-8</v>
      </c>
      <c r="V27" s="94">
        <f t="shared" si="4"/>
        <v>-9</v>
      </c>
    </row>
    <row r="28" spans="1:22" ht="19.5" customHeight="1">
      <c r="A28" s="101" t="s">
        <v>32</v>
      </c>
      <c r="B28" s="99">
        <v>28</v>
      </c>
      <c r="C28" s="98">
        <v>17</v>
      </c>
      <c r="D28" s="100">
        <v>11</v>
      </c>
      <c r="E28" s="99">
        <v>16</v>
      </c>
      <c r="F28" s="98">
        <v>8</v>
      </c>
      <c r="G28" s="100">
        <v>8</v>
      </c>
      <c r="H28" s="99">
        <v>12</v>
      </c>
      <c r="I28" s="98">
        <v>9</v>
      </c>
      <c r="J28" s="97">
        <v>3</v>
      </c>
      <c r="K28" s="99">
        <v>59</v>
      </c>
      <c r="L28" s="98">
        <v>29</v>
      </c>
      <c r="M28" s="100">
        <v>30</v>
      </c>
      <c r="N28" s="99">
        <v>73</v>
      </c>
      <c r="O28" s="98">
        <v>42</v>
      </c>
      <c r="P28" s="100">
        <v>31</v>
      </c>
      <c r="Q28" s="99">
        <v>-14</v>
      </c>
      <c r="R28" s="98">
        <v>-13</v>
      </c>
      <c r="S28" s="97">
        <v>-1</v>
      </c>
      <c r="T28" s="96">
        <f>SUM(U28,V28)</f>
        <v>-2</v>
      </c>
      <c r="U28" s="95">
        <f t="shared" si="4"/>
        <v>-4</v>
      </c>
      <c r="V28" s="94">
        <f t="shared" si="4"/>
        <v>2</v>
      </c>
    </row>
    <row r="29" spans="1:22" ht="19.5" customHeight="1">
      <c r="A29" s="93" t="s">
        <v>67</v>
      </c>
      <c r="B29" s="91">
        <v>36</v>
      </c>
      <c r="C29" s="90">
        <v>21</v>
      </c>
      <c r="D29" s="92">
        <v>15</v>
      </c>
      <c r="E29" s="91">
        <v>30</v>
      </c>
      <c r="F29" s="90">
        <v>16</v>
      </c>
      <c r="G29" s="92">
        <v>14</v>
      </c>
      <c r="H29" s="91">
        <v>6</v>
      </c>
      <c r="I29" s="90">
        <v>5</v>
      </c>
      <c r="J29" s="89">
        <v>1</v>
      </c>
      <c r="K29" s="91">
        <v>92</v>
      </c>
      <c r="L29" s="90">
        <v>44</v>
      </c>
      <c r="M29" s="92">
        <v>48</v>
      </c>
      <c r="N29" s="91">
        <v>121</v>
      </c>
      <c r="O29" s="90">
        <v>62</v>
      </c>
      <c r="P29" s="92">
        <v>59</v>
      </c>
      <c r="Q29" s="91">
        <v>-29</v>
      </c>
      <c r="R29" s="90">
        <v>-18</v>
      </c>
      <c r="S29" s="89">
        <v>-11</v>
      </c>
      <c r="T29" s="91">
        <f>SUM(T26:T28)</f>
        <v>-23</v>
      </c>
      <c r="U29" s="90">
        <f>SUM(U26:U28)</f>
        <v>-13</v>
      </c>
      <c r="V29" s="89">
        <f>SUM(V26:V28)</f>
        <v>-10</v>
      </c>
    </row>
    <row r="30" spans="1:22" ht="19.5" customHeight="1">
      <c r="A30" s="101" t="s">
        <v>34</v>
      </c>
      <c r="B30" s="111">
        <v>1</v>
      </c>
      <c r="C30" s="110">
        <v>1</v>
      </c>
      <c r="D30" s="112">
        <v>0</v>
      </c>
      <c r="E30" s="111">
        <v>1</v>
      </c>
      <c r="F30" s="110">
        <v>0</v>
      </c>
      <c r="G30" s="112">
        <v>1</v>
      </c>
      <c r="H30" s="111">
        <v>0</v>
      </c>
      <c r="I30" s="110">
        <v>1</v>
      </c>
      <c r="J30" s="109">
        <v>-1</v>
      </c>
      <c r="K30" s="111">
        <v>1</v>
      </c>
      <c r="L30" s="110">
        <v>0</v>
      </c>
      <c r="M30" s="112">
        <v>1</v>
      </c>
      <c r="N30" s="111">
        <v>4</v>
      </c>
      <c r="O30" s="110">
        <v>2</v>
      </c>
      <c r="P30" s="112">
        <v>2</v>
      </c>
      <c r="Q30" s="111">
        <v>-3</v>
      </c>
      <c r="R30" s="110">
        <v>-2</v>
      </c>
      <c r="S30" s="109">
        <v>-1</v>
      </c>
      <c r="T30" s="114">
        <f>SUM(U30,V30)</f>
        <v>-3</v>
      </c>
      <c r="U30" s="95">
        <f>R30+I30</f>
        <v>-1</v>
      </c>
      <c r="V30" s="94">
        <f>S30+J30</f>
        <v>-2</v>
      </c>
    </row>
    <row r="31" spans="1:22" ht="19.5" customHeight="1">
      <c r="A31" s="101" t="s">
        <v>66</v>
      </c>
      <c r="B31" s="99">
        <v>0</v>
      </c>
      <c r="C31" s="98">
        <v>0</v>
      </c>
      <c r="D31" s="100">
        <v>0</v>
      </c>
      <c r="E31" s="99">
        <v>3</v>
      </c>
      <c r="F31" s="98">
        <v>1</v>
      </c>
      <c r="G31" s="100">
        <v>2</v>
      </c>
      <c r="H31" s="99">
        <v>-3</v>
      </c>
      <c r="I31" s="98">
        <v>-1</v>
      </c>
      <c r="J31" s="97">
        <v>-2</v>
      </c>
      <c r="K31" s="99">
        <v>9</v>
      </c>
      <c r="L31" s="98">
        <v>4</v>
      </c>
      <c r="M31" s="100">
        <v>5</v>
      </c>
      <c r="N31" s="99">
        <v>6</v>
      </c>
      <c r="O31" s="98">
        <v>2</v>
      </c>
      <c r="P31" s="100">
        <v>4</v>
      </c>
      <c r="Q31" s="99">
        <v>3</v>
      </c>
      <c r="R31" s="98">
        <v>2</v>
      </c>
      <c r="S31" s="97">
        <v>1</v>
      </c>
      <c r="T31" s="96">
        <f>SUM(U31,V31)</f>
        <v>0</v>
      </c>
      <c r="U31" s="95">
        <f>R31+I31</f>
        <v>1</v>
      </c>
      <c r="V31" s="94">
        <f>S31+J31</f>
        <v>-1</v>
      </c>
    </row>
    <row r="32" spans="1:22" ht="19.5" customHeight="1">
      <c r="A32" s="93" t="s">
        <v>65</v>
      </c>
      <c r="B32" s="91">
        <v>1</v>
      </c>
      <c r="C32" s="90">
        <v>1</v>
      </c>
      <c r="D32" s="92">
        <v>0</v>
      </c>
      <c r="E32" s="91">
        <v>4</v>
      </c>
      <c r="F32" s="90">
        <v>1</v>
      </c>
      <c r="G32" s="92">
        <v>3</v>
      </c>
      <c r="H32" s="91">
        <v>-3</v>
      </c>
      <c r="I32" s="90">
        <v>0</v>
      </c>
      <c r="J32" s="89">
        <v>-3</v>
      </c>
      <c r="K32" s="91">
        <v>10</v>
      </c>
      <c r="L32" s="90">
        <v>4</v>
      </c>
      <c r="M32" s="92">
        <v>6</v>
      </c>
      <c r="N32" s="91">
        <v>10</v>
      </c>
      <c r="O32" s="90">
        <v>4</v>
      </c>
      <c r="P32" s="92">
        <v>6</v>
      </c>
      <c r="Q32" s="91">
        <v>0</v>
      </c>
      <c r="R32" s="90">
        <v>0</v>
      </c>
      <c r="S32" s="89">
        <v>0</v>
      </c>
      <c r="T32" s="91">
        <f>SUM(T30:T31)</f>
        <v>-3</v>
      </c>
      <c r="U32" s="90">
        <f>SUM(U30:U31)</f>
        <v>0</v>
      </c>
      <c r="V32" s="89">
        <f>SUM(V30:V31)</f>
        <v>-3</v>
      </c>
    </row>
    <row r="33" spans="1:22" ht="19.5" customHeight="1">
      <c r="A33" s="113" t="s">
        <v>37</v>
      </c>
      <c r="B33" s="111">
        <v>6</v>
      </c>
      <c r="C33" s="110">
        <v>3</v>
      </c>
      <c r="D33" s="112">
        <v>3</v>
      </c>
      <c r="E33" s="111">
        <v>7</v>
      </c>
      <c r="F33" s="110">
        <v>2</v>
      </c>
      <c r="G33" s="112">
        <v>5</v>
      </c>
      <c r="H33" s="111">
        <v>-1</v>
      </c>
      <c r="I33" s="110">
        <v>1</v>
      </c>
      <c r="J33" s="109">
        <v>-2</v>
      </c>
      <c r="K33" s="111">
        <v>16</v>
      </c>
      <c r="L33" s="110">
        <v>4</v>
      </c>
      <c r="M33" s="112">
        <v>12</v>
      </c>
      <c r="N33" s="111">
        <v>14</v>
      </c>
      <c r="O33" s="110">
        <v>6</v>
      </c>
      <c r="P33" s="112">
        <v>8</v>
      </c>
      <c r="Q33" s="111">
        <v>2</v>
      </c>
      <c r="R33" s="110">
        <v>-2</v>
      </c>
      <c r="S33" s="109">
        <v>4</v>
      </c>
      <c r="T33" s="114">
        <f>SUM(U33,V33)</f>
        <v>1</v>
      </c>
      <c r="U33" s="95">
        <f>R33+I33</f>
        <v>-1</v>
      </c>
      <c r="V33" s="94">
        <f>S33+J33</f>
        <v>2</v>
      </c>
    </row>
    <row r="34" spans="1:22" ht="19.5" customHeight="1">
      <c r="A34" s="115" t="s">
        <v>38</v>
      </c>
      <c r="B34" s="99">
        <v>4</v>
      </c>
      <c r="C34" s="98">
        <v>3</v>
      </c>
      <c r="D34" s="100">
        <v>1</v>
      </c>
      <c r="E34" s="99">
        <v>8</v>
      </c>
      <c r="F34" s="98">
        <v>2</v>
      </c>
      <c r="G34" s="100">
        <v>6</v>
      </c>
      <c r="H34" s="99">
        <v>-4</v>
      </c>
      <c r="I34" s="98">
        <v>1</v>
      </c>
      <c r="J34" s="97">
        <v>-5</v>
      </c>
      <c r="K34" s="99">
        <v>7</v>
      </c>
      <c r="L34" s="98">
        <v>3</v>
      </c>
      <c r="M34" s="100">
        <v>4</v>
      </c>
      <c r="N34" s="99">
        <v>13</v>
      </c>
      <c r="O34" s="98">
        <v>6</v>
      </c>
      <c r="P34" s="100">
        <v>7</v>
      </c>
      <c r="Q34" s="99">
        <v>-6</v>
      </c>
      <c r="R34" s="98">
        <v>-3</v>
      </c>
      <c r="S34" s="97">
        <v>-3</v>
      </c>
      <c r="T34" s="96">
        <f>SUM(U34,V34)</f>
        <v>-10</v>
      </c>
      <c r="U34" s="95">
        <f>R34+I34</f>
        <v>-2</v>
      </c>
      <c r="V34" s="94">
        <f>S34+J34</f>
        <v>-8</v>
      </c>
    </row>
    <row r="35" spans="1:22" ht="19.5" customHeight="1">
      <c r="A35" s="93" t="s">
        <v>64</v>
      </c>
      <c r="B35" s="91">
        <v>10</v>
      </c>
      <c r="C35" s="90">
        <v>6</v>
      </c>
      <c r="D35" s="92">
        <v>4</v>
      </c>
      <c r="E35" s="91">
        <v>15</v>
      </c>
      <c r="F35" s="90">
        <v>4</v>
      </c>
      <c r="G35" s="92">
        <v>11</v>
      </c>
      <c r="H35" s="91">
        <v>-5</v>
      </c>
      <c r="I35" s="90">
        <v>2</v>
      </c>
      <c r="J35" s="89">
        <v>-7</v>
      </c>
      <c r="K35" s="91">
        <v>23</v>
      </c>
      <c r="L35" s="90">
        <v>7</v>
      </c>
      <c r="M35" s="92">
        <v>16</v>
      </c>
      <c r="N35" s="91">
        <v>27</v>
      </c>
      <c r="O35" s="90">
        <v>12</v>
      </c>
      <c r="P35" s="92">
        <v>15</v>
      </c>
      <c r="Q35" s="91">
        <v>-4</v>
      </c>
      <c r="R35" s="90">
        <v>-5</v>
      </c>
      <c r="S35" s="89">
        <v>1</v>
      </c>
      <c r="T35" s="91">
        <f>SUM(T33:T34)</f>
        <v>-9</v>
      </c>
      <c r="U35" s="90">
        <f>SUM(U33:U34)</f>
        <v>-3</v>
      </c>
      <c r="V35" s="89">
        <f>SUM(V33:V34)</f>
        <v>-6</v>
      </c>
    </row>
    <row r="36" spans="1:22" ht="19.5" customHeight="1">
      <c r="A36" s="101" t="s">
        <v>40</v>
      </c>
      <c r="B36" s="111">
        <v>10</v>
      </c>
      <c r="C36" s="110">
        <v>7</v>
      </c>
      <c r="D36" s="112">
        <v>3</v>
      </c>
      <c r="E36" s="111">
        <v>22</v>
      </c>
      <c r="F36" s="110">
        <v>14</v>
      </c>
      <c r="G36" s="112">
        <v>8</v>
      </c>
      <c r="H36" s="111">
        <v>-12</v>
      </c>
      <c r="I36" s="110">
        <v>-7</v>
      </c>
      <c r="J36" s="109">
        <v>-5</v>
      </c>
      <c r="K36" s="111">
        <v>70</v>
      </c>
      <c r="L36" s="110">
        <v>36</v>
      </c>
      <c r="M36" s="112">
        <v>34</v>
      </c>
      <c r="N36" s="111">
        <v>38</v>
      </c>
      <c r="O36" s="110">
        <v>17</v>
      </c>
      <c r="P36" s="112">
        <v>21</v>
      </c>
      <c r="Q36" s="111">
        <v>32</v>
      </c>
      <c r="R36" s="110">
        <v>19</v>
      </c>
      <c r="S36" s="109">
        <v>13</v>
      </c>
      <c r="T36" s="114">
        <f>SUM(U36,V36)</f>
        <v>20</v>
      </c>
      <c r="U36" s="95">
        <f aca="true" t="shared" si="5" ref="U36:V39">R36+I36</f>
        <v>12</v>
      </c>
      <c r="V36" s="94">
        <f t="shared" si="5"/>
        <v>8</v>
      </c>
    </row>
    <row r="37" spans="1:22" ht="19.5" customHeight="1">
      <c r="A37" s="101" t="s">
        <v>41</v>
      </c>
      <c r="B37" s="102">
        <v>27</v>
      </c>
      <c r="C37" s="95">
        <v>10</v>
      </c>
      <c r="D37" s="103">
        <v>17</v>
      </c>
      <c r="E37" s="102">
        <v>14</v>
      </c>
      <c r="F37" s="95">
        <v>7</v>
      </c>
      <c r="G37" s="103">
        <v>7</v>
      </c>
      <c r="H37" s="102">
        <v>13</v>
      </c>
      <c r="I37" s="95">
        <v>3</v>
      </c>
      <c r="J37" s="94">
        <v>10</v>
      </c>
      <c r="K37" s="102">
        <v>81</v>
      </c>
      <c r="L37" s="95">
        <v>40</v>
      </c>
      <c r="M37" s="103">
        <v>41</v>
      </c>
      <c r="N37" s="102">
        <v>68</v>
      </c>
      <c r="O37" s="95">
        <v>38</v>
      </c>
      <c r="P37" s="103">
        <v>30</v>
      </c>
      <c r="Q37" s="102">
        <v>13</v>
      </c>
      <c r="R37" s="95">
        <v>2</v>
      </c>
      <c r="S37" s="94">
        <v>11</v>
      </c>
      <c r="T37" s="102">
        <f>SUM(U37,V37)</f>
        <v>26</v>
      </c>
      <c r="U37" s="95">
        <f t="shared" si="5"/>
        <v>5</v>
      </c>
      <c r="V37" s="94">
        <f t="shared" si="5"/>
        <v>21</v>
      </c>
    </row>
    <row r="38" spans="1:22" ht="19.5" customHeight="1">
      <c r="A38" s="101" t="s">
        <v>42</v>
      </c>
      <c r="B38" s="102">
        <v>27</v>
      </c>
      <c r="C38" s="95">
        <v>15</v>
      </c>
      <c r="D38" s="103">
        <v>12</v>
      </c>
      <c r="E38" s="102">
        <v>15</v>
      </c>
      <c r="F38" s="95">
        <v>8</v>
      </c>
      <c r="G38" s="103">
        <v>7</v>
      </c>
      <c r="H38" s="102">
        <v>12</v>
      </c>
      <c r="I38" s="95">
        <v>7</v>
      </c>
      <c r="J38" s="94">
        <v>5</v>
      </c>
      <c r="K38" s="102">
        <v>81</v>
      </c>
      <c r="L38" s="95">
        <v>39</v>
      </c>
      <c r="M38" s="103">
        <v>42</v>
      </c>
      <c r="N38" s="102">
        <v>82</v>
      </c>
      <c r="O38" s="95">
        <v>37</v>
      </c>
      <c r="P38" s="103">
        <v>45</v>
      </c>
      <c r="Q38" s="102">
        <v>-1</v>
      </c>
      <c r="R38" s="95">
        <v>2</v>
      </c>
      <c r="S38" s="94">
        <v>-3</v>
      </c>
      <c r="T38" s="102">
        <f>SUM(U38,V38)</f>
        <v>11</v>
      </c>
      <c r="U38" s="95">
        <f t="shared" si="5"/>
        <v>9</v>
      </c>
      <c r="V38" s="94">
        <f t="shared" si="5"/>
        <v>2</v>
      </c>
    </row>
    <row r="39" spans="1:22" ht="19.5" customHeight="1">
      <c r="A39" s="101" t="s">
        <v>43</v>
      </c>
      <c r="B39" s="99">
        <v>8</v>
      </c>
      <c r="C39" s="98">
        <v>4</v>
      </c>
      <c r="D39" s="100">
        <v>4</v>
      </c>
      <c r="E39" s="99">
        <v>13</v>
      </c>
      <c r="F39" s="98">
        <v>10</v>
      </c>
      <c r="G39" s="100">
        <v>3</v>
      </c>
      <c r="H39" s="99">
        <v>-5</v>
      </c>
      <c r="I39" s="98">
        <v>-6</v>
      </c>
      <c r="J39" s="97">
        <v>1</v>
      </c>
      <c r="K39" s="99">
        <v>34</v>
      </c>
      <c r="L39" s="98">
        <v>18</v>
      </c>
      <c r="M39" s="100">
        <v>16</v>
      </c>
      <c r="N39" s="99">
        <v>34</v>
      </c>
      <c r="O39" s="98">
        <v>14</v>
      </c>
      <c r="P39" s="100">
        <v>20</v>
      </c>
      <c r="Q39" s="99">
        <v>0</v>
      </c>
      <c r="R39" s="98">
        <v>4</v>
      </c>
      <c r="S39" s="97">
        <v>-4</v>
      </c>
      <c r="T39" s="96">
        <f>SUM(U39,V39)</f>
        <v>-5</v>
      </c>
      <c r="U39" s="95">
        <f t="shared" si="5"/>
        <v>-2</v>
      </c>
      <c r="V39" s="94">
        <f t="shared" si="5"/>
        <v>-3</v>
      </c>
    </row>
    <row r="40" spans="1:22" ht="19.5" customHeight="1">
      <c r="A40" s="93" t="s">
        <v>63</v>
      </c>
      <c r="B40" s="91">
        <v>72</v>
      </c>
      <c r="C40" s="90">
        <v>36</v>
      </c>
      <c r="D40" s="92">
        <v>36</v>
      </c>
      <c r="E40" s="91">
        <v>64</v>
      </c>
      <c r="F40" s="90">
        <v>39</v>
      </c>
      <c r="G40" s="92">
        <v>25</v>
      </c>
      <c r="H40" s="91">
        <v>8</v>
      </c>
      <c r="I40" s="90">
        <v>-3</v>
      </c>
      <c r="J40" s="89">
        <v>11</v>
      </c>
      <c r="K40" s="91">
        <v>266</v>
      </c>
      <c r="L40" s="90">
        <v>133</v>
      </c>
      <c r="M40" s="92">
        <v>133</v>
      </c>
      <c r="N40" s="91">
        <v>222</v>
      </c>
      <c r="O40" s="90">
        <v>106</v>
      </c>
      <c r="P40" s="92">
        <v>116</v>
      </c>
      <c r="Q40" s="91">
        <v>44</v>
      </c>
      <c r="R40" s="90">
        <v>27</v>
      </c>
      <c r="S40" s="89">
        <v>17</v>
      </c>
      <c r="T40" s="91">
        <f>SUM(T36:T39)</f>
        <v>52</v>
      </c>
      <c r="U40" s="90">
        <f>SUM(U36:U39)</f>
        <v>24</v>
      </c>
      <c r="V40" s="89">
        <f>SUM(V36:V39)</f>
        <v>28</v>
      </c>
    </row>
    <row r="41" spans="1:22" ht="19.5" customHeight="1">
      <c r="A41" s="113" t="s">
        <v>45</v>
      </c>
      <c r="B41" s="111">
        <v>3</v>
      </c>
      <c r="C41" s="110">
        <v>2</v>
      </c>
      <c r="D41" s="112">
        <v>1</v>
      </c>
      <c r="E41" s="111">
        <v>20</v>
      </c>
      <c r="F41" s="110">
        <v>7</v>
      </c>
      <c r="G41" s="112">
        <v>13</v>
      </c>
      <c r="H41" s="111">
        <v>-17</v>
      </c>
      <c r="I41" s="110">
        <v>-5</v>
      </c>
      <c r="J41" s="109">
        <v>-12</v>
      </c>
      <c r="K41" s="111">
        <v>9</v>
      </c>
      <c r="L41" s="110">
        <v>3</v>
      </c>
      <c r="M41" s="112">
        <v>6</v>
      </c>
      <c r="N41" s="111">
        <v>15</v>
      </c>
      <c r="O41" s="110">
        <v>8</v>
      </c>
      <c r="P41" s="112">
        <v>7</v>
      </c>
      <c r="Q41" s="111">
        <v>-6</v>
      </c>
      <c r="R41" s="110">
        <v>-5</v>
      </c>
      <c r="S41" s="109">
        <v>-1</v>
      </c>
      <c r="T41" s="108">
        <f aca="true" t="shared" si="6" ref="T41:T51">SUM(U41,V41)</f>
        <v>-23</v>
      </c>
      <c r="U41" s="105">
        <f aca="true" t="shared" si="7" ref="U41:U51">R41+I41</f>
        <v>-10</v>
      </c>
      <c r="V41" s="104">
        <f aca="true" t="shared" si="8" ref="V41:V51">S41+J41</f>
        <v>-13</v>
      </c>
    </row>
    <row r="42" spans="1:22" ht="19.5" customHeight="1">
      <c r="A42" s="101" t="s">
        <v>46</v>
      </c>
      <c r="B42" s="102">
        <v>8</v>
      </c>
      <c r="C42" s="95">
        <v>7</v>
      </c>
      <c r="D42" s="103">
        <v>1</v>
      </c>
      <c r="E42" s="102">
        <v>17</v>
      </c>
      <c r="F42" s="95">
        <v>10</v>
      </c>
      <c r="G42" s="103">
        <v>7</v>
      </c>
      <c r="H42" s="102">
        <v>-9</v>
      </c>
      <c r="I42" s="95">
        <v>-3</v>
      </c>
      <c r="J42" s="94">
        <v>-6</v>
      </c>
      <c r="K42" s="102">
        <v>23</v>
      </c>
      <c r="L42" s="95">
        <v>9</v>
      </c>
      <c r="M42" s="103">
        <v>14</v>
      </c>
      <c r="N42" s="102">
        <v>59</v>
      </c>
      <c r="O42" s="95">
        <v>30</v>
      </c>
      <c r="P42" s="103">
        <v>29</v>
      </c>
      <c r="Q42" s="102">
        <v>-36</v>
      </c>
      <c r="R42" s="95">
        <v>-21</v>
      </c>
      <c r="S42" s="94">
        <v>-15</v>
      </c>
      <c r="T42" s="106">
        <f t="shared" si="6"/>
        <v>-45</v>
      </c>
      <c r="U42" s="105">
        <f t="shared" si="7"/>
        <v>-24</v>
      </c>
      <c r="V42" s="104">
        <f t="shared" si="8"/>
        <v>-21</v>
      </c>
    </row>
    <row r="43" spans="1:22" ht="19.5" customHeight="1">
      <c r="A43" s="107" t="s">
        <v>47</v>
      </c>
      <c r="B43" s="102">
        <v>2</v>
      </c>
      <c r="C43" s="95">
        <v>1</v>
      </c>
      <c r="D43" s="103">
        <v>1</v>
      </c>
      <c r="E43" s="102">
        <v>5</v>
      </c>
      <c r="F43" s="95">
        <v>3</v>
      </c>
      <c r="G43" s="103">
        <v>2</v>
      </c>
      <c r="H43" s="102">
        <v>-3</v>
      </c>
      <c r="I43" s="95">
        <v>-2</v>
      </c>
      <c r="J43" s="94">
        <v>-1</v>
      </c>
      <c r="K43" s="102">
        <v>10</v>
      </c>
      <c r="L43" s="95">
        <v>7</v>
      </c>
      <c r="M43" s="103">
        <v>3</v>
      </c>
      <c r="N43" s="102">
        <v>15</v>
      </c>
      <c r="O43" s="95">
        <v>8</v>
      </c>
      <c r="P43" s="103">
        <v>7</v>
      </c>
      <c r="Q43" s="102">
        <v>-5</v>
      </c>
      <c r="R43" s="95">
        <v>-1</v>
      </c>
      <c r="S43" s="94">
        <v>-4</v>
      </c>
      <c r="T43" s="106">
        <f t="shared" si="6"/>
        <v>-8</v>
      </c>
      <c r="U43" s="105">
        <f t="shared" si="7"/>
        <v>-3</v>
      </c>
      <c r="V43" s="104">
        <f t="shared" si="8"/>
        <v>-5</v>
      </c>
    </row>
    <row r="44" spans="1:22" ht="19.5" customHeight="1">
      <c r="A44" s="101" t="s">
        <v>48</v>
      </c>
      <c r="B44" s="102">
        <v>0</v>
      </c>
      <c r="C44" s="95">
        <v>0</v>
      </c>
      <c r="D44" s="103">
        <v>0</v>
      </c>
      <c r="E44" s="102">
        <v>1</v>
      </c>
      <c r="F44" s="95">
        <v>0</v>
      </c>
      <c r="G44" s="103">
        <v>1</v>
      </c>
      <c r="H44" s="102">
        <v>-1</v>
      </c>
      <c r="I44" s="95">
        <v>0</v>
      </c>
      <c r="J44" s="94">
        <v>-1</v>
      </c>
      <c r="K44" s="102">
        <v>2</v>
      </c>
      <c r="L44" s="95">
        <v>1</v>
      </c>
      <c r="M44" s="103">
        <v>1</v>
      </c>
      <c r="N44" s="102">
        <v>3</v>
      </c>
      <c r="O44" s="95">
        <v>2</v>
      </c>
      <c r="P44" s="103">
        <v>1</v>
      </c>
      <c r="Q44" s="102">
        <v>-1</v>
      </c>
      <c r="R44" s="95">
        <v>-1</v>
      </c>
      <c r="S44" s="94">
        <v>0</v>
      </c>
      <c r="T44" s="106">
        <f t="shared" si="6"/>
        <v>-2</v>
      </c>
      <c r="U44" s="105">
        <f t="shared" si="7"/>
        <v>-1</v>
      </c>
      <c r="V44" s="104">
        <f t="shared" si="8"/>
        <v>-1</v>
      </c>
    </row>
    <row r="45" spans="1:22" ht="19.5" customHeight="1">
      <c r="A45" s="101" t="s">
        <v>49</v>
      </c>
      <c r="B45" s="102">
        <v>0</v>
      </c>
      <c r="C45" s="95">
        <v>0</v>
      </c>
      <c r="D45" s="103">
        <v>0</v>
      </c>
      <c r="E45" s="102">
        <v>1</v>
      </c>
      <c r="F45" s="95">
        <v>1</v>
      </c>
      <c r="G45" s="103">
        <v>0</v>
      </c>
      <c r="H45" s="102">
        <v>-1</v>
      </c>
      <c r="I45" s="95">
        <v>-1</v>
      </c>
      <c r="J45" s="94">
        <v>0</v>
      </c>
      <c r="K45" s="102">
        <v>16</v>
      </c>
      <c r="L45" s="95">
        <v>5</v>
      </c>
      <c r="M45" s="103">
        <v>11</v>
      </c>
      <c r="N45" s="102">
        <v>6</v>
      </c>
      <c r="O45" s="95">
        <v>2</v>
      </c>
      <c r="P45" s="103">
        <v>4</v>
      </c>
      <c r="Q45" s="102">
        <v>10</v>
      </c>
      <c r="R45" s="95">
        <v>3</v>
      </c>
      <c r="S45" s="94">
        <v>7</v>
      </c>
      <c r="T45" s="106">
        <f t="shared" si="6"/>
        <v>9</v>
      </c>
      <c r="U45" s="105">
        <f t="shared" si="7"/>
        <v>2</v>
      </c>
      <c r="V45" s="104">
        <f t="shared" si="8"/>
        <v>7</v>
      </c>
    </row>
    <row r="46" spans="1:22" ht="19.5" customHeight="1">
      <c r="A46" s="101" t="s">
        <v>50</v>
      </c>
      <c r="B46" s="102">
        <v>0</v>
      </c>
      <c r="C46" s="95">
        <v>0</v>
      </c>
      <c r="D46" s="103">
        <v>0</v>
      </c>
      <c r="E46" s="102">
        <v>1</v>
      </c>
      <c r="F46" s="95">
        <v>0</v>
      </c>
      <c r="G46" s="103">
        <v>1</v>
      </c>
      <c r="H46" s="102">
        <v>-1</v>
      </c>
      <c r="I46" s="95">
        <v>0</v>
      </c>
      <c r="J46" s="94">
        <v>-1</v>
      </c>
      <c r="K46" s="102">
        <v>3</v>
      </c>
      <c r="L46" s="95">
        <v>2</v>
      </c>
      <c r="M46" s="103">
        <v>1</v>
      </c>
      <c r="N46" s="102">
        <v>1</v>
      </c>
      <c r="O46" s="95">
        <v>1</v>
      </c>
      <c r="P46" s="103">
        <v>0</v>
      </c>
      <c r="Q46" s="102">
        <v>2</v>
      </c>
      <c r="R46" s="95">
        <v>1</v>
      </c>
      <c r="S46" s="94">
        <v>1</v>
      </c>
      <c r="T46" s="102">
        <f t="shared" si="6"/>
        <v>1</v>
      </c>
      <c r="U46" s="95">
        <f t="shared" si="7"/>
        <v>1</v>
      </c>
      <c r="V46" s="94">
        <f t="shared" si="8"/>
        <v>0</v>
      </c>
    </row>
    <row r="47" spans="1:22" ht="19.5" customHeight="1">
      <c r="A47" s="101" t="s">
        <v>51</v>
      </c>
      <c r="B47" s="102">
        <v>3</v>
      </c>
      <c r="C47" s="95">
        <v>2</v>
      </c>
      <c r="D47" s="103">
        <v>1</v>
      </c>
      <c r="E47" s="102">
        <v>1</v>
      </c>
      <c r="F47" s="95">
        <v>1</v>
      </c>
      <c r="G47" s="103">
        <v>0</v>
      </c>
      <c r="H47" s="102">
        <v>2</v>
      </c>
      <c r="I47" s="95">
        <v>1</v>
      </c>
      <c r="J47" s="94">
        <v>1</v>
      </c>
      <c r="K47" s="102">
        <v>6</v>
      </c>
      <c r="L47" s="95">
        <v>3</v>
      </c>
      <c r="M47" s="103">
        <v>3</v>
      </c>
      <c r="N47" s="102">
        <v>10</v>
      </c>
      <c r="O47" s="95">
        <v>4</v>
      </c>
      <c r="P47" s="103">
        <v>6</v>
      </c>
      <c r="Q47" s="102">
        <v>-4</v>
      </c>
      <c r="R47" s="95">
        <v>-1</v>
      </c>
      <c r="S47" s="94">
        <v>-3</v>
      </c>
      <c r="T47" s="102">
        <f t="shared" si="6"/>
        <v>-2</v>
      </c>
      <c r="U47" s="95">
        <f t="shared" si="7"/>
        <v>0</v>
      </c>
      <c r="V47" s="94">
        <f t="shared" si="8"/>
        <v>-2</v>
      </c>
    </row>
    <row r="48" spans="1:22" ht="19.5" customHeight="1">
      <c r="A48" s="101" t="s">
        <v>52</v>
      </c>
      <c r="B48" s="102">
        <v>0</v>
      </c>
      <c r="C48" s="95">
        <v>0</v>
      </c>
      <c r="D48" s="103">
        <v>0</v>
      </c>
      <c r="E48" s="102">
        <v>4</v>
      </c>
      <c r="F48" s="95">
        <v>4</v>
      </c>
      <c r="G48" s="103">
        <v>0</v>
      </c>
      <c r="H48" s="102">
        <v>-4</v>
      </c>
      <c r="I48" s="95">
        <v>-4</v>
      </c>
      <c r="J48" s="94">
        <v>0</v>
      </c>
      <c r="K48" s="102">
        <v>0</v>
      </c>
      <c r="L48" s="95">
        <v>0</v>
      </c>
      <c r="M48" s="103">
        <v>0</v>
      </c>
      <c r="N48" s="102">
        <v>0</v>
      </c>
      <c r="O48" s="95">
        <v>0</v>
      </c>
      <c r="P48" s="103">
        <v>0</v>
      </c>
      <c r="Q48" s="102">
        <v>0</v>
      </c>
      <c r="R48" s="95">
        <v>0</v>
      </c>
      <c r="S48" s="94">
        <v>0</v>
      </c>
      <c r="T48" s="102">
        <f t="shared" si="6"/>
        <v>-4</v>
      </c>
      <c r="U48" s="95">
        <f t="shared" si="7"/>
        <v>-4</v>
      </c>
      <c r="V48" s="94">
        <f t="shared" si="8"/>
        <v>0</v>
      </c>
    </row>
    <row r="49" spans="1:22" ht="19.5" customHeight="1">
      <c r="A49" s="101" t="s">
        <v>53</v>
      </c>
      <c r="B49" s="102">
        <v>0</v>
      </c>
      <c r="C49" s="95">
        <v>0</v>
      </c>
      <c r="D49" s="103">
        <v>0</v>
      </c>
      <c r="E49" s="102">
        <v>2</v>
      </c>
      <c r="F49" s="95">
        <v>2</v>
      </c>
      <c r="G49" s="103">
        <v>0</v>
      </c>
      <c r="H49" s="102">
        <v>-2</v>
      </c>
      <c r="I49" s="95">
        <v>-2</v>
      </c>
      <c r="J49" s="94">
        <v>0</v>
      </c>
      <c r="K49" s="102">
        <v>1</v>
      </c>
      <c r="L49" s="95">
        <v>0</v>
      </c>
      <c r="M49" s="103">
        <v>1</v>
      </c>
      <c r="N49" s="102">
        <v>2</v>
      </c>
      <c r="O49" s="95">
        <v>1</v>
      </c>
      <c r="P49" s="103">
        <v>1</v>
      </c>
      <c r="Q49" s="102">
        <v>-1</v>
      </c>
      <c r="R49" s="95">
        <v>-1</v>
      </c>
      <c r="S49" s="94">
        <v>0</v>
      </c>
      <c r="T49" s="102">
        <f t="shared" si="6"/>
        <v>-3</v>
      </c>
      <c r="U49" s="95">
        <f t="shared" si="7"/>
        <v>-3</v>
      </c>
      <c r="V49" s="94">
        <f t="shared" si="8"/>
        <v>0</v>
      </c>
    </row>
    <row r="50" spans="1:22" ht="19.5" customHeight="1">
      <c r="A50" s="101" t="s">
        <v>54</v>
      </c>
      <c r="B50" s="102">
        <v>0</v>
      </c>
      <c r="C50" s="95">
        <v>0</v>
      </c>
      <c r="D50" s="103">
        <v>0</v>
      </c>
      <c r="E50" s="102">
        <v>2</v>
      </c>
      <c r="F50" s="95">
        <v>0</v>
      </c>
      <c r="G50" s="103">
        <v>2</v>
      </c>
      <c r="H50" s="102">
        <v>-2</v>
      </c>
      <c r="I50" s="95">
        <v>0</v>
      </c>
      <c r="J50" s="94">
        <v>-2</v>
      </c>
      <c r="K50" s="102">
        <v>4</v>
      </c>
      <c r="L50" s="95">
        <v>2</v>
      </c>
      <c r="M50" s="103">
        <v>2</v>
      </c>
      <c r="N50" s="102">
        <v>0</v>
      </c>
      <c r="O50" s="95">
        <v>0</v>
      </c>
      <c r="P50" s="103">
        <v>0</v>
      </c>
      <c r="Q50" s="102">
        <v>4</v>
      </c>
      <c r="R50" s="95">
        <v>2</v>
      </c>
      <c r="S50" s="94">
        <v>2</v>
      </c>
      <c r="T50" s="102">
        <f t="shared" si="6"/>
        <v>2</v>
      </c>
      <c r="U50" s="95">
        <f t="shared" si="7"/>
        <v>2</v>
      </c>
      <c r="V50" s="94">
        <f t="shared" si="8"/>
        <v>0</v>
      </c>
    </row>
    <row r="51" spans="1:22" ht="19.5" customHeight="1">
      <c r="A51" s="101" t="s">
        <v>55</v>
      </c>
      <c r="B51" s="99">
        <v>0</v>
      </c>
      <c r="C51" s="98">
        <v>0</v>
      </c>
      <c r="D51" s="100">
        <v>0</v>
      </c>
      <c r="E51" s="99">
        <v>3</v>
      </c>
      <c r="F51" s="98">
        <v>1</v>
      </c>
      <c r="G51" s="100">
        <v>2</v>
      </c>
      <c r="H51" s="99">
        <v>-3</v>
      </c>
      <c r="I51" s="98">
        <v>-1</v>
      </c>
      <c r="J51" s="97">
        <v>-2</v>
      </c>
      <c r="K51" s="99">
        <v>2</v>
      </c>
      <c r="L51" s="98">
        <v>1</v>
      </c>
      <c r="M51" s="100">
        <v>1</v>
      </c>
      <c r="N51" s="99">
        <v>9</v>
      </c>
      <c r="O51" s="98">
        <v>4</v>
      </c>
      <c r="P51" s="100">
        <v>5</v>
      </c>
      <c r="Q51" s="99">
        <v>-7</v>
      </c>
      <c r="R51" s="98">
        <v>-3</v>
      </c>
      <c r="S51" s="97">
        <v>-4</v>
      </c>
      <c r="T51" s="96">
        <f t="shared" si="6"/>
        <v>-10</v>
      </c>
      <c r="U51" s="95">
        <f t="shared" si="7"/>
        <v>-4</v>
      </c>
      <c r="V51" s="94">
        <f t="shared" si="8"/>
        <v>-6</v>
      </c>
    </row>
    <row r="52" spans="1:22" ht="19.5" customHeight="1">
      <c r="A52" s="93" t="s">
        <v>62</v>
      </c>
      <c r="B52" s="91">
        <v>16</v>
      </c>
      <c r="C52" s="90">
        <v>12</v>
      </c>
      <c r="D52" s="92">
        <v>4</v>
      </c>
      <c r="E52" s="91">
        <v>57</v>
      </c>
      <c r="F52" s="90">
        <v>29</v>
      </c>
      <c r="G52" s="92">
        <v>28</v>
      </c>
      <c r="H52" s="91">
        <v>-41</v>
      </c>
      <c r="I52" s="90">
        <v>-17</v>
      </c>
      <c r="J52" s="89">
        <v>-24</v>
      </c>
      <c r="K52" s="91">
        <v>76</v>
      </c>
      <c r="L52" s="90">
        <v>33</v>
      </c>
      <c r="M52" s="92">
        <v>43</v>
      </c>
      <c r="N52" s="91">
        <v>120</v>
      </c>
      <c r="O52" s="90">
        <v>60</v>
      </c>
      <c r="P52" s="92">
        <v>60</v>
      </c>
      <c r="Q52" s="91">
        <v>-44</v>
      </c>
      <c r="R52" s="90">
        <v>-27</v>
      </c>
      <c r="S52" s="89">
        <v>-17</v>
      </c>
      <c r="T52" s="91">
        <f>SUM(T41:T51)</f>
        <v>-85</v>
      </c>
      <c r="U52" s="90">
        <f>SUM(U41:U51)</f>
        <v>-44</v>
      </c>
      <c r="V52" s="89">
        <f>SUM(V41:V51)</f>
        <v>-41</v>
      </c>
    </row>
    <row r="53" spans="1:22" ht="19.5" customHeight="1">
      <c r="A53" s="93" t="s">
        <v>61</v>
      </c>
      <c r="B53" s="91">
        <v>197</v>
      </c>
      <c r="C53" s="90">
        <v>119</v>
      </c>
      <c r="D53" s="92">
        <v>78</v>
      </c>
      <c r="E53" s="91">
        <v>248</v>
      </c>
      <c r="F53" s="90">
        <v>124</v>
      </c>
      <c r="G53" s="92">
        <v>124</v>
      </c>
      <c r="H53" s="91">
        <v>-51</v>
      </c>
      <c r="I53" s="90">
        <v>-5</v>
      </c>
      <c r="J53" s="89">
        <v>-46</v>
      </c>
      <c r="K53" s="91">
        <v>697</v>
      </c>
      <c r="L53" s="90">
        <v>331</v>
      </c>
      <c r="M53" s="92">
        <v>366</v>
      </c>
      <c r="N53" s="91">
        <v>763</v>
      </c>
      <c r="O53" s="90">
        <v>373</v>
      </c>
      <c r="P53" s="92">
        <v>390</v>
      </c>
      <c r="Q53" s="91">
        <v>-66</v>
      </c>
      <c r="R53" s="90">
        <v>-42</v>
      </c>
      <c r="S53" s="89">
        <v>-24</v>
      </c>
      <c r="T53" s="91">
        <f>T20+T25+T29+T32+T35+T40+T52</f>
        <v>-117</v>
      </c>
      <c r="U53" s="90">
        <f>U20+U25+U29+U32+U35+U40+U52</f>
        <v>-47</v>
      </c>
      <c r="V53" s="89">
        <f>V20+V25+V29+V32+V35+V40+V52</f>
        <v>-70</v>
      </c>
    </row>
    <row r="54" spans="1:22" ht="19.5" customHeight="1">
      <c r="A54" s="88" t="s">
        <v>60</v>
      </c>
      <c r="B54" s="86">
        <v>994</v>
      </c>
      <c r="C54" s="85">
        <v>511</v>
      </c>
      <c r="D54" s="87">
        <v>483</v>
      </c>
      <c r="E54" s="86">
        <v>1055</v>
      </c>
      <c r="F54" s="85">
        <v>560</v>
      </c>
      <c r="G54" s="87">
        <v>495</v>
      </c>
      <c r="H54" s="86">
        <v>-61</v>
      </c>
      <c r="I54" s="85">
        <v>-49</v>
      </c>
      <c r="J54" s="84">
        <v>-12</v>
      </c>
      <c r="K54" s="86">
        <v>3485</v>
      </c>
      <c r="L54" s="85">
        <v>1693</v>
      </c>
      <c r="M54" s="87">
        <v>1792</v>
      </c>
      <c r="N54" s="86">
        <v>3668</v>
      </c>
      <c r="O54" s="85">
        <v>1801</v>
      </c>
      <c r="P54" s="87">
        <v>1867</v>
      </c>
      <c r="Q54" s="86">
        <v>-183</v>
      </c>
      <c r="R54" s="85">
        <v>-108</v>
      </c>
      <c r="S54" s="84">
        <v>-75</v>
      </c>
      <c r="T54" s="86">
        <f>T18+T53</f>
        <v>-244</v>
      </c>
      <c r="U54" s="85">
        <f>U18+U53</f>
        <v>-157</v>
      </c>
      <c r="V54" s="84">
        <f>V18+V53</f>
        <v>-87</v>
      </c>
    </row>
  </sheetData>
  <sheetProtection/>
  <mergeCells count="20">
    <mergeCell ref="N3:P3"/>
    <mergeCell ref="Q3:S3"/>
    <mergeCell ref="T3:V3"/>
    <mergeCell ref="B4:B5"/>
    <mergeCell ref="E4:E5"/>
    <mergeCell ref="H4:H5"/>
    <mergeCell ref="K4:K5"/>
    <mergeCell ref="N4:N5"/>
    <mergeCell ref="Q4:Q5"/>
    <mergeCell ref="T4:T5"/>
    <mergeCell ref="F1:G1"/>
    <mergeCell ref="U1:V1"/>
    <mergeCell ref="A2:A5"/>
    <mergeCell ref="B2:J2"/>
    <mergeCell ref="K2:S2"/>
    <mergeCell ref="T2:V2"/>
    <mergeCell ref="B3:D3"/>
    <mergeCell ref="E3:G3"/>
    <mergeCell ref="H3:J3"/>
    <mergeCell ref="K3:M3"/>
  </mergeCells>
  <printOptions horizontalCentered="1"/>
  <pageMargins left="0.7480314960629921" right="0.1968503937007874" top="0.38" bottom="0.28" header="0.1968503937007874" footer="0.16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2014-02-14T06:38:08Z</dcterms:created>
  <dcterms:modified xsi:type="dcterms:W3CDTF">2014-03-07T08:00:31Z</dcterms:modified>
  <cp:category/>
  <cp:version/>
  <cp:contentType/>
  <cp:contentStatus/>
</cp:coreProperties>
</file>