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C39" i="9"/>
  <c r="CO38" i="9"/>
  <c r="BE38" i="9"/>
  <c r="AM38" i="9"/>
  <c r="C38" i="9"/>
  <c r="CO37" i="9"/>
  <c r="BE37" i="9"/>
  <c r="AM37" i="9"/>
  <c r="C37" i="9"/>
  <c r="CO36" i="9"/>
  <c r="BE36" i="9"/>
  <c r="AM36" i="9"/>
  <c r="C36" i="9"/>
  <c r="CO35" i="9"/>
  <c r="BE35" i="9"/>
  <c r="CO34" i="9"/>
  <c r="BW34" i="9"/>
  <c r="BW35" i="9" s="1"/>
  <c r="BW36" i="9" s="1"/>
  <c r="BW37" i="9" s="1"/>
  <c r="BW38" i="9" s="1"/>
  <c r="C34" i="9"/>
  <c r="C35" i="9" s="1"/>
  <c r="U34" i="9" l="1"/>
  <c r="U35" i="9" s="1"/>
  <c r="U36" i="9" s="1"/>
  <c r="U37" i="9" s="1"/>
  <c r="U38" i="9" s="1"/>
  <c r="U39"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<sst xmlns="http://schemas.openxmlformats.org/spreadsheetml/2006/main" count="1028" uniqueCount="572">
  <si>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</si>
  <si>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</si>
  <si>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</si>
  <si>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</si>
  <si>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</si>
  <si>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</si>
  <si>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</si>
  <si>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</si>
  <si>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</si>
  <si>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</si>
  <si>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</si>
  <si>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</si>
  <si>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</si>
  <si>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</si>
  <si>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</si>
  <si>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</si>
  <si>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</si>
  <si>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</si>
  <si>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</si>
  <si>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</si>
  <si>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</si>
  <si>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</si>
  <si>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</si>
  <si>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</si>
  <si>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</si>
  <si>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</si>
  <si>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</si>
  <si>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</si>
  <si>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</si>
  <si>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</si>
  <si>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</si>
  <si>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</si>
  <si>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</si>
  <si>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</si>
  <si>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</si>
  <si>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</si>
  <si>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</si>
  <si>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</si>
  <si>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</si>
  <si>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</si>
  <si>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</si>
  <si>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</si>
  <si>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</si>
  <si>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</si>
  <si>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</si>
  <si>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</si>
  <si>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</si>
  <si>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</si>
  <si>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</si>
  <si>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</si>
  <si>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</si>
  <si>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</si>
  <si>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</si>
  <si>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</si>
  <si>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</si>
  <si>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</si>
  <si>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</si>
  <si>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</si>
  <si>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</si>
  <si>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</si>
  <si>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</si>
  <si>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</si>
  <si>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</si>
  <si>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</si>
  <si>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</si>
  <si>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</si>
  <si>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</si>
  <si>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</si>
  <si>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</si>
  <si>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</si>
  <si>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</si>
  <si>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</si>
  <si>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</si>
  <si>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</si>
  <si>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</si>
  <si>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</si>
  <si>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</si>
  <si>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</si>
  <si>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</si>
  <si>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</si>
  <si>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</si>
  <si>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大和高田市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</si>
  <si>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</si>
  <si>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</si>
  <si>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</si>
  <si>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</si>
  <si>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</si>
  <si>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</si>
  <si>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</si>
  <si>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</si>
  <si>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</si>
  <si>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</si>
  <si>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</si>
  <si>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</si>
  <si>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</si>
  <si>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</si>
  <si>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</si>
  <si>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</si>
  <si>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</si>
  <si>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</si>
  <si>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</si>
  <si>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</si>
  <si>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</si>
  <si>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</si>
  <si>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</si>
  <si>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</si>
  <si>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</si>
  <si>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</si>
  <si>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</si>
  <si>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</si>
  <si>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</si>
  <si>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</si>
  <si>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</si>
  <si>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</si>
  <si>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</si>
  <si>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</si>
  <si>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</si>
  <si>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</si>
  <si>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</si>
  <si>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</si>
  <si>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</si>
  <si>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</si>
  <si>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</si>
  <si>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</si>
  <si>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</si>
  <si>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</si>
  <si>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</si>
  <si>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</si>
  <si>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</si>
  <si>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</si>
  <si>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</si>
  <si>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</si>
  <si>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</si>
  <si>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</si>
  <si>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</si>
  <si>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</si>
  <si>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</si>
  <si>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</si>
  <si>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</si>
  <si>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</si>
  <si>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</si>
  <si>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</si>
  <si>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</si>
  <si>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</si>
  <si>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</si>
  <si>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</si>
  <si>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</si>
  <si>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</si>
  <si>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</si>
  <si>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</si>
  <si>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</si>
  <si>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</si>
  <si>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</si>
  <si>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</si>
  <si>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</si>
  <si>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</si>
  <si>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</si>
  <si>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</si>
  <si>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</si>
  <si>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</si>
  <si>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</si>
  <si>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</si>
  <si>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</si>
  <si>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</si>
  <si>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</si>
  <si>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</si>
  <si>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</si>
  <si>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</si>
  <si>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</si>
  <si>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</si>
  <si>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</si>
  <si>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</si>
  <si>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</si>
  <si>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</si>
  <si>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</si>
  <si>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</si>
  <si>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</si>
  <si>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</si>
  <si>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</si>
  <si>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</si>
  <si>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</si>
  <si>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</si>
  <si>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</si>
  <si>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</si>
  <si>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</si>
  <si>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</si>
  <si>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</si>
  <si>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</si>
  <si>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</si>
  <si>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</si>
  <si>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</si>
  <si>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奈良県大和高田市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</si>
  <si>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</si>
  <si>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</si>
  <si>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</si>
  <si>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</si>
  <si>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</si>
  <si>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</si>
  <si>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</si>
  <si>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</si>
  <si>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</si>
  <si>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</si>
  <si>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</si>
  <si>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</si>
  <si>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</si>
  <si>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</si>
  <si>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</si>
  <si>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</si>
  <si>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</si>
  <si>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</si>
  <si>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</si>
  <si>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</si>
  <si>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</si>
  <si>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</si>
  <si>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</si>
  <si>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</si>
  <si>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</si>
  <si>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</si>
  <si>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</si>
  <si>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</si>
  <si>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</si>
  <si>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</si>
  <si>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</si>
  <si>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</si>
  <si>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</si>
  <si>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</si>
  <si>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</si>
  <si>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</si>
  <si>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</si>
  <si>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</si>
  <si>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</si>
  <si>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</si>
  <si>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</si>
  <si>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</si>
  <si>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</si>
  <si>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</si>
  <si>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</si>
  <si>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</si>
  <si>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</si>
  <si>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</si>
  <si>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</si>
  <si>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</si>
  <si>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</si>
  <si>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</si>
  <si>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</si>
  <si>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</si>
  <si>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</si>
  <si>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</si>
  <si>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</si>
  <si>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</si>
  <si>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</si>
  <si>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</si>
  <si>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</si>
  <si>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</si>
  <si>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</si>
  <si>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</si>
  <si>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</si>
  <si>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</si>
  <si>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</si>
  <si>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</si>
  <si>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</si>
  <si>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</si>
  <si>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</si>
  <si>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</si>
  <si>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</si>
  <si>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</si>
  <si>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</si>
  <si>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</si>
  <si>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</si>
  <si>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</si>
  <si>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</si>
  <si>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</si>
  <si>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</si>
  <si>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</si>
  <si>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</si>
  <si>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</si>
  <si>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</si>
  <si>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</si>
  <si>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</si>
  <si>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</si>
  <si>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</si>
  <si>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</si>
  <si>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</si>
  <si>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</si>
  <si>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</si>
  <si>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</si>
  <si>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</si>
  <si>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</si>
  <si>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</si>
  <si>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</si>
  <si>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</si>
  <si>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</si>
  <si>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</si>
  <si>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</si>
  <si>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</si>
  <si>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</si>
  <si>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</si>
  <si>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</si>
  <si>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</si>
  <si>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</si>
  <si>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</si>
  <si>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</si>
  <si>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</si>
  <si>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</si>
  <si>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</si>
  <si>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</si>
  <si>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</si>
  <si>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</si>
  <si>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</si>
  <si>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</si>
  <si>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</si>
  <si>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</si>
  <si>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</si>
  <si>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</si>
  <si>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</si>
  <si>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</si>
  <si>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</si>
  <si>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</si>
  <si>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</si>
  <si>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</si>
  <si>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</si>
  <si>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</si>
  <si>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</si>
  <si>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</si>
  <si>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</si>
  <si>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</si>
  <si>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</si>
  <si>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</si>
  <si>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</si>
  <si>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</si>
  <si>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</si>
  <si>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</si>
  <si>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</si>
  <si>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</si>
  <si>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</si>
  <si>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</si>
  <si>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</si>
  <si>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</si>
  <si>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</si>
  <si>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奈良県大和高田市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</si>
  <si>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</si>
  <si>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</si>
  <si>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</si>
  <si>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</si>
  <si>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</si>
  <si>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</si>
  <si>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</si>
  <si>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</si>
  <si>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</si>
  <si>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</si>
  <si>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</si>
  <si>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</si>
  <si>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</si>
  <si>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</si>
  <si>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</si>
  <si>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</si>
  <si>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</si>
  <si>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</si>
  <si>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</si>
  <si>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</si>
  <si>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</si>
  <si>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</si>
  <si>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</si>
  <si>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</si>
  <si>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</si>
  <si>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</si>
  <si>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</si>
  <si>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</si>
  <si>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</si>
  <si>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</si>
  <si>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</si>
  <si>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</si>
  <si>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</si>
  <si>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</si>
  <si>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</si>
  <si>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</si>
  <si>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国民健康保険天満診療所特別会計</t>
    <phoneticPr fontId="5"/>
  </si>
  <si>
    <t>駐車場事業特別会計</t>
    <phoneticPr fontId="5"/>
  </si>
  <si>
    <t>介護保険事業特別会計</t>
    <phoneticPr fontId="5"/>
  </si>
  <si>
    <t>介護サービス事業特別会計</t>
    <phoneticPr fontId="5"/>
  </si>
  <si>
    <t>後期高齢者医療保険事業特別会計</t>
    <phoneticPr fontId="5"/>
  </si>
  <si>
    <t>水道事業会計</t>
    <phoneticPr fontId="5"/>
  </si>
  <si>
    <t>法適用企業</t>
    <phoneticPr fontId="5"/>
  </si>
  <si>
    <t>病院事業会計</t>
    <phoneticPr fontId="5"/>
  </si>
  <si>
    <t>下水道事業会計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</si>
  <si>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</si>
  <si>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</si>
  <si>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</si>
  <si>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</si>
  <si>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</si>
  <si>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</si>
  <si>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</si>
  <si>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</si>
  <si>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</si>
  <si>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</si>
  <si>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</si>
  <si>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</si>
  <si>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</si>
  <si>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</si>
  <si>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</si>
  <si>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</si>
  <si>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</si>
  <si>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</si>
  <si>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</si>
  <si>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</si>
  <si>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</si>
  <si>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</si>
  <si>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</si>
  <si>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</si>
  <si>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</si>
  <si>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</si>
  <si>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</si>
  <si>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</si>
  <si>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</si>
  <si>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</si>
  <si>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</si>
  <si>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</si>
  <si>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</si>
  <si>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</si>
  <si>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</si>
  <si>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</si>
  <si>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</si>
  <si>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</si>
  <si>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</si>
  <si>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</si>
  <si>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</si>
  <si>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</si>
  <si>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</si>
  <si>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</si>
  <si>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</si>
  <si>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</si>
  <si>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</si>
  <si>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</si>
  <si>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</si>
  <si>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</si>
  <si>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</si>
  <si>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</si>
  <si>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</si>
  <si>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</si>
  <si>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</si>
  <si>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</si>
  <si>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</si>
  <si>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</si>
  <si>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</si>
  <si>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</si>
  <si>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</si>
  <si>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</si>
  <si>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</si>
  <si>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</si>
  <si>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</si>
  <si>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</si>
  <si>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</si>
  <si>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</si>
  <si>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</si>
  <si>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</si>
  <si>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</si>
  <si>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</si>
  <si>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</si>
  <si>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</si>
  <si>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</si>
  <si>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</si>
  <si>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</si>
  <si>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</si>
  <si>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</si>
  <si>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</si>
  <si>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</si>
  <si>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</si>
  <si>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</si>
  <si>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</si>
  <si>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</si>
  <si>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</si>
  <si>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</si>
  <si>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</si>
  <si>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</si>
  <si>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</si>
  <si>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</si>
  <si>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</si>
  <si>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</si>
  <si>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</si>
  <si>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</si>
  <si>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</si>
  <si>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</si>
  <si>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</si>
  <si>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</si>
  <si>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</si>
  <si>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</si>
  <si>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</si>
  <si>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</si>
  <si>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</si>
  <si>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</si>
  <si>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</si>
  <si>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</si>
  <si>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</si>
  <si>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</si>
  <si>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</si>
  <si>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</si>
  <si>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</si>
  <si>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</si>
  <si>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</si>
  <si>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</si>
  <si>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</si>
  <si>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</si>
  <si>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</si>
  <si>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</si>
  <si>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</si>
  <si>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</si>
  <si>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</si>
  <si>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</si>
  <si>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</si>
  <si>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</si>
  <si>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</si>
  <si>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</si>
  <si>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</si>
  <si>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</si>
  <si>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</si>
  <si>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</si>
  <si>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</si>
  <si>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</si>
  <si>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</si>
  <si>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</si>
  <si>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</si>
  <si>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</si>
  <si>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</si>
  <si>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</si>
  <si>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</si>
  <si>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</si>
  <si>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</si>
  <si>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</si>
  <si>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</si>
  <si>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</si>
  <si>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</si>
  <si>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</si>
  <si>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</si>
  <si>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駐車場事業特別会計</t>
  </si>
  <si>
    <t>▲ 1.81</t>
  </si>
  <si>
    <t>▲ 1.95</t>
  </si>
  <si>
    <t>▲ 2.09</t>
  </si>
  <si>
    <t>▲ 2.23</t>
  </si>
  <si>
    <t>▲ 2.32</t>
  </si>
  <si>
    <t>住宅新築資金等貸付金特別会計</t>
  </si>
  <si>
    <t>▲ 1.82</t>
  </si>
  <si>
    <t>▲ 1.77</t>
  </si>
  <si>
    <t>▲ 1.83</t>
  </si>
  <si>
    <t>▲ 1.75</t>
  </si>
  <si>
    <t>▲ 1.73</t>
  </si>
  <si>
    <t>病院事業会計</t>
  </si>
  <si>
    <t>一般会計</t>
  </si>
  <si>
    <t>水道事業会計</t>
  </si>
  <si>
    <t>国民健康保険事業特別会計</t>
  </si>
  <si>
    <t>介護保険事業特別会計</t>
  </si>
  <si>
    <t>国民健康保険天満診療所特別会計</t>
  </si>
  <si>
    <t>その他会計（赤字）</t>
  </si>
  <si>
    <t>その他会計（黒字）</t>
  </si>
  <si>
    <t>奈良県葛城地区清掃事務組合</t>
    <rPh sb="0" eb="3">
      <t>ナラケン</t>
    </rPh>
    <rPh sb="3" eb="5">
      <t>カツラギ</t>
    </rPh>
    <rPh sb="5" eb="7">
      <t>チク</t>
    </rPh>
    <rPh sb="7" eb="9">
      <t>セイソウ</t>
    </rPh>
    <rPh sb="9" eb="11">
      <t>ジム</t>
    </rPh>
    <rPh sb="11" eb="13">
      <t>クミアイ</t>
    </rPh>
    <phoneticPr fontId="2"/>
  </si>
  <si>
    <t>奈良県広域消防組合</t>
    <rPh sb="0" eb="3">
      <t>ナラケン</t>
    </rPh>
    <rPh sb="3" eb="5">
      <t>コウイキ</t>
    </rPh>
    <rPh sb="5" eb="7">
      <t>ショウボウ</t>
    </rPh>
    <rPh sb="7" eb="9">
      <t>クミアイ</t>
    </rPh>
    <phoneticPr fontId="2"/>
  </si>
  <si>
    <t>葛城広域行政事務組合</t>
    <rPh sb="0" eb="2">
      <t>カツラギ</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</si>
  <si>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1">
      <t>カ</t>
    </rPh>
    <rPh sb="11" eb="12">
      <t>ツ</t>
    </rPh>
    <rPh sb="12" eb="13">
      <t>キン</t>
    </rPh>
    <rPh sb="13" eb="15">
      <t>カイシュウ</t>
    </rPh>
    <rPh sb="15" eb="17">
      <t>カンリ</t>
    </rPh>
    <rPh sb="17" eb="19">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</si>
  <si>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</si>
  <si>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大和高田市土地開発公社</t>
    <rPh sb="0" eb="5">
      <t>ヤマトタカダシ</t>
    </rPh>
    <rPh sb="5" eb="7">
      <t>トチ</t>
    </rPh>
    <rPh sb="7" eb="9">
      <t>カイハツ</t>
    </rPh>
    <rPh sb="9" eb="11">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</si>
  <si>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</si>
  <si>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</si>
  <si>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</si>
  <si>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</si>
  <si>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</si>
  <si>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</si>
  <si>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</si>
  <si>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</si>
  <si>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</si>
  <si>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</si>
  <si>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</si>
  <si>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</si>
  <si>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将来負担比率ともに類似団体平均値を上回っている状況である。しかしながら、普通建設事業費及び地方債発行の抑制等により、実質公債費比率、将来負担比率とも年々減少傾向にある。今後も中期財政適正化フレームに基づき引き続き強固で持続可能な財政基盤の確立に取り組んでいく必要がある。
</t>
    <rPh sb="0" eb="2">
      <t>ジッシツ</t>
    </rPh>
    <rPh sb="2" eb="5">
      <t>コウサイヒ</t>
    </rPh>
    <rPh sb="5" eb="7">
      <t>ヒリツ</t>
    </rPh>
    <rPh sb="8" eb="10">
      <t>ショウライ</t>
    </rPh>
    <rPh sb="10" eb="12">
      <t>フタン</t>
    </rPh>
    <rPh sb="12" eb="14">
      <t>ヒリツ</t>
    </rPh>
    <rPh sb="17" eb="19">
      <t>ルイジ</t>
    </rPh>
    <rPh sb="19" eb="21">
      <t>ダンタイ</t>
    </rPh>
    <rPh sb="21" eb="24">
      <t>ヘイキンチ</t>
    </rPh>
    <rPh sb="25" eb="27">
      <t>ウワマワ</t>
    </rPh>
    <rPh sb="31" eb="33">
      <t>ジョウキョウ</t>
    </rPh>
    <rPh sb="61" eb="62">
      <t>トウ</t>
    </rPh>
    <rPh sb="82" eb="84">
      <t>ネンネン</t>
    </rPh>
    <rPh sb="84" eb="86">
      <t>ゲンショウ</t>
    </rPh>
    <rPh sb="86" eb="88">
      <t>ケイコウ</t>
    </rPh>
    <rPh sb="92" eb="94">
      <t>コンゴ</t>
    </rPh>
    <rPh sb="137" eb="13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</si>
</sst>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33364</c:v>
                </c:pt>
                <c:pt idx="1">
                  <c:v>36396</c:v>
                </c:pt>
                <c:pt idx="2">
                  <c:v>62256</c:v>
                </c:pt>
                <c:pt idx="3">
                  <c:v>53896</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41291</c:v>
                </c:pt>
                <c:pt idx="1">
                  <c:v>24600</c:v>
                </c:pt>
                <c:pt idx="2">
                  <c:v>23111</c:v>
                </c:pt>
                <c:pt idx="3">
                  <c:v>34943</c:v>
                </c:pt>
                <c:pt idx="4">
                  <c:v>36079</c:v>
                </c:pt>
              </c:numCache>
            </c:numRef>
          </c:val>
          <c:smooth val="0"/>
        </c:ser>
        <c:dLbls>
          <c:showLegendKey val="0"/>
          <c:showVal val="0"/>
          <c:showCatName val="0"/>
          <c:showSerName val="0"/>
          <c:showPercent val="0"/>
          <c:showBubbleSize val="0"/>
        </c:dLbls>
        <c:marker val="1"/>
        <c:smooth val="0"/>
        <c:axId val="93913088"/>
        <c:axId val="93915008"/>
      </c:lineChart>
      <c:catAx>
        <c:axId val="93913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15008"/>
        <c:crosses val="autoZero"/>
        <c:auto val="1"/>
        <c:lblAlgn val="ctr"/>
        <c:lblOffset val="100"/>
        <c:tickLblSkip val="1"/>
        <c:tickMarkSkip val="1"/>
        <c:noMultiLvlLbl val="0"/>
      </c:catAx>
      <c:valAx>
        <c:axId val="939150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913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3.85</c:v>
                </c:pt>
                <c:pt idx="1">
                  <c:v>5.38</c:v>
                </c:pt>
                <c:pt idx="2">
                  <c:v>6.72</c:v>
                </c:pt>
                <c:pt idx="3">
                  <c:v>7.58</c:v>
                </c:pt>
                <c:pt idx="4">
                  <c:v>6.51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1.56</c:v>
                </c:pt>
                <c:pt idx="1">
                  <c:v>2.97</c:v>
                </c:pt>
                <c:pt idx="2">
                  <c:v>5.0599999999999996</c:v>
                </c:pt>
                <c:pt idx="3">
                  <c:v>6.49</c:v>
                </c:pt>
                <c:pt idx="4">
                  <c:v>7.71</c:v>
                </c:pt>
              </c:numCache>
            </c:numRef>
          </c:val>
        </c:ser>
        <c:dLbls>
          <c:showLegendKey val="0"/>
          <c:showVal val="0"/>
          <c:showCatName val="0"/>
          <c:showSerName val="0"/>
          <c:showPercent val="0"/>
          <c:showBubbleSize val="0"/>
        </c:dLbls>
        <c:gapWidth val="250"/>
        <c:overlap val="100"/>
        <c:axId val="102764544"/>
        <c:axId val="102766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5.61</c:v>
                </c:pt>
                <c:pt idx="1">
                  <c:v>2.95</c:v>
                </c:pt>
                <c:pt idx="2">
                  <c:v>3.48</c:v>
                </c:pt>
                <c:pt idx="3">
                  <c:v>2.2400000000000002</c:v>
                </c:pt>
                <c:pt idx="4">
                  <c:v>0.5</c:v>
                </c:pt>
              </c:numCache>
            </c:numRef>
          </c:val>
          <c:smooth val="0"/>
        </c:ser>
        <c:dLbls>
          <c:showLegendKey val="0"/>
          <c:showVal val="0"/>
          <c:showCatName val="0"/>
          <c:showSerName val="0"/>
          <c:showPercent val="0"/>
          <c:showBubbleSize val="0"/>
        </c:dLbls>
        <c:marker val="1"/>
        <c:smooth val="0"/>
        <c:axId val="102764544"/>
        <c:axId val="102766464"/>
      </c:lineChart>
      <c:catAx>
        <c:axId val="10276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766464"/>
        <c:crosses val="autoZero"/>
        <c:auto val="1"/>
        <c:lblAlgn val="ctr"/>
        <c:lblOffset val="100"/>
        <c:tickLblSkip val="1"/>
        <c:tickMarkSkip val="1"/>
        <c:noMultiLvlLbl val="0"/>
      </c:catAx>
      <c:valAx>
        <c:axId val="10276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6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0.06</c:v>
                </c:pt>
                <c:pt idx="4">
                  <c:v>#N/A</c:v>
                </c:pt>
                <c:pt idx="5">
                  <c:v>0.06</c:v>
                </c:pt>
                <c:pt idx="6">
                  <c:v>#N/A</c:v>
                </c:pt>
                <c:pt idx="7">
                  <c:v>7.0000000000000007E-2</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国民健康保険天満診療所特別会計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0.17</c:v>
                </c:pt>
                <c:pt idx="2">
                  <c:v>#N/A</c:v>
                </c:pt>
                <c:pt idx="3">
                  <c:v>0.2</c:v>
                </c:pt>
                <c:pt idx="4">
                  <c:v>#N/A</c:v>
                </c:pt>
                <c:pt idx="5">
                  <c:v>0.19</c:v>
                </c:pt>
                <c:pt idx="6">
                  <c:v>#N/A</c:v>
                </c:pt>
                <c:pt idx="7">
                  <c:v>0.17</c:v>
                </c:pt>
                <c:pt idx="8">
                  <c:v>#N/A</c:v>
                </c:pt>
                <c:pt idx="9">
                  <c:v>0.08</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0.28000000000000003</c:v>
                </c:pt>
                <c:pt idx="2">
                  <c:v>#N/A</c:v>
                </c:pt>
                <c:pt idx="3">
                  <c:v>1.03</c:v>
                </c:pt>
                <c:pt idx="4">
                  <c:v>#N/A</c:v>
                </c:pt>
                <c:pt idx="5">
                  <c:v>0.31</c:v>
                </c:pt>
                <c:pt idx="6">
                  <c:v>#N/A</c:v>
                </c:pt>
                <c:pt idx="7">
                  <c:v>0.37</c:v>
                </c:pt>
                <c:pt idx="8">
                  <c:v>#N/A</c:v>
                </c:pt>
                <c:pt idx="9">
                  <c:v>0.79</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1.65</c:v>
                </c:pt>
                <c:pt idx="2">
                  <c:v>#N/A</c:v>
                </c:pt>
                <c:pt idx="3">
                  <c:v>2.82</c:v>
                </c:pt>
                <c:pt idx="4">
                  <c:v>#N/A</c:v>
                </c:pt>
                <c:pt idx="5">
                  <c:v>3.11</c:v>
                </c:pt>
                <c:pt idx="6">
                  <c:v>#N/A</c:v>
                </c:pt>
                <c:pt idx="7">
                  <c:v>3.34</c:v>
                </c:pt>
                <c:pt idx="8">
                  <c:v>#N/A</c:v>
                </c:pt>
                <c:pt idx="9">
                  <c:v>3.76</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7.68</c:v>
                </c:pt>
                <c:pt idx="2">
                  <c:v>#N/A</c:v>
                </c:pt>
                <c:pt idx="3">
                  <c:v>7.38</c:v>
                </c:pt>
                <c:pt idx="4">
                  <c:v>#N/A</c:v>
                </c:pt>
                <c:pt idx="5">
                  <c:v>7.07</c:v>
                </c:pt>
                <c:pt idx="6">
                  <c:v>#N/A</c:v>
                </c:pt>
                <c:pt idx="7">
                  <c:v>6.6</c:v>
                </c:pt>
                <c:pt idx="8">
                  <c:v>#N/A</c:v>
                </c:pt>
                <c:pt idx="9">
                  <c:v>4.6900000000000004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5.67</c:v>
                </c:pt>
                <c:pt idx="2">
                  <c:v>#N/A</c:v>
                </c:pt>
                <c:pt idx="3">
                  <c:v>7.15</c:v>
                </c:pt>
                <c:pt idx="4">
                  <c:v>#N/A</c:v>
                </c:pt>
                <c:pt idx="5">
                  <c:v>8.5500000000000007</c:v>
                </c:pt>
                <c:pt idx="6">
                  <c:v>#N/A</c:v>
                </c:pt>
                <c:pt idx="7">
                  <c:v>9.32</c:v>
                </c:pt>
                <c:pt idx="8">
                  <c:v>#N/A</c:v>
                </c:pt>
                <c:pt idx="9">
                  <c:v>8.25</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1.33</c:v>
                </c:pt>
                <c:pt idx="2">
                  <c:v>#N/A</c:v>
                </c:pt>
                <c:pt idx="3">
                  <c:v>6.74</c:v>
                </c:pt>
                <c:pt idx="4">
                  <c:v>#N/A</c:v>
                </c:pt>
                <c:pt idx="5">
                  <c:v>9.84</c:v>
                </c:pt>
                <c:pt idx="6">
                  <c:v>#N/A</c:v>
                </c:pt>
                <c:pt idx="7">
                  <c:v>10.42</c:v>
                </c:pt>
                <c:pt idx="8">
                  <c:v>#N/A</c:v>
                </c:pt>
                <c:pt idx="9">
                  <c:v>8.7799999999999994</c:v>
                </c:pt>
              </c:numCache>
            </c:numRef>
          </c:val>
        </c:ser>
        <c:ser>
          <c:idx val="8"/>
          <c:order val="8"/>
          <c:tx>
            <c:strRef>
              <c:f>データシート!$A$35</c:f>
              <c:strCache>
                <c:ptCount val="1"/>
                <c:pt idx="0">
                  <c:v>住宅新築資金等貸付金特別会計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1.82</c:v>
                </c:pt>
                <c:pt idx="1">
                  <c:v>#N/A</c:v>
                </c:pt>
                <c:pt idx="2">
                  <c:v>1.77</c:v>
                </c:pt>
                <c:pt idx="3">
                  <c:v>#N/A</c:v>
                </c:pt>
                <c:pt idx="4">
                  <c:v>1.83</c:v>
                </c:pt>
                <c:pt idx="5">
                  <c:v>#N/A</c:v>
                </c:pt>
                <c:pt idx="6">
                  <c:v>1.75</c:v>
                </c:pt>
                <c:pt idx="7">
                  <c:v>#N/A</c:v>
                </c:pt>
                <c:pt idx="8">
                  <c:v>1.73</c:v>
                </c:pt>
                <c:pt idx="9">
                  <c:v>#N/A</c:v>
                </c:pt>
              </c:numCache>
            </c:numRef>
          </c:val>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1.81</c:v>
                </c:pt>
                <c:pt idx="1">
                  <c:v>#N/A</c:v>
                </c:pt>
                <c:pt idx="2">
                  <c:v>1.95</c:v>
                </c:pt>
                <c:pt idx="3">
                  <c:v>#N/A</c:v>
                </c:pt>
                <c:pt idx="4">
                  <c:v>2.09</c:v>
                </c:pt>
                <c:pt idx="5">
                  <c:v>#N/A</c:v>
                </c:pt>
                <c:pt idx="6">
                  <c:v>2.23</c:v>
                </c:pt>
                <c:pt idx="7">
                  <c:v>#N/A</c:v>
                </c:pt>
                <c:pt idx="8">
                  <c:v>2.3199999999999998</c:v>
                </c:pt>
                <c:pt idx="9">
                  <c:v>#N/A</c:v>
                </c:pt>
              </c:numCache>
            </c:numRef>
          </c:val>
        </c:ser>
        <c:dLbls>
          <c:showLegendKey val="0"/>
          <c:showVal val="0"/>
          <c:showCatName val="0"/>
          <c:showSerName val="0"/>
          <c:showPercent val="0"/>
          <c:showBubbleSize val="0"/>
        </c:dLbls>
        <c:gapWidth val="150"/>
        <c:overlap val="100"/>
        <c:axId val="102798848"/>
        <c:axId val="102800384"/>
      </c:barChart>
      <c:catAx>
        <c:axId val="10279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00384"/>
        <c:crosses val="autoZero"/>
        <c:auto val="1"/>
        <c:lblAlgn val="ctr"/>
        <c:lblOffset val="100"/>
        <c:tickLblSkip val="1"/>
        <c:tickMarkSkip val="1"/>
        <c:noMultiLvlLbl val="0"/>
      </c:catAx>
      <c:valAx>
        <c:axId val="10280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98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2292</c:v>
                </c:pt>
                <c:pt idx="5">
                  <c:v>2255</c:v>
                </c:pt>
                <c:pt idx="8">
                  <c:v>2283</c:v>
                </c:pt>
                <c:pt idx="11">
                  <c:v>2386</c:v>
                </c:pt>
                <c:pt idx="14">
                  <c:v>2262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8</c:v>
                </c:pt>
                <c:pt idx="3">
                  <c:v>4</c:v>
                </c:pt>
                <c:pt idx="6">
                  <c:v>2</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220</c:v>
                </c:pt>
                <c:pt idx="3">
                  <c:v>217</c:v>
                </c:pt>
                <c:pt idx="6">
                  <c:v>212</c:v>
                </c:pt>
                <c:pt idx="9">
                  <c:v>207</c:v>
                </c:pt>
                <c:pt idx="12">
                  <c:v>204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821</c:v>
                </c:pt>
                <c:pt idx="3">
                  <c:v>814</c:v>
                </c:pt>
                <c:pt idx="6">
                  <c:v>833</c:v>
                </c:pt>
                <c:pt idx="9">
                  <c:v>915</c:v>
                </c:pt>
                <c:pt idx="12">
                  <c:v>910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2893</c:v>
                </c:pt>
                <c:pt idx="3">
                  <c:v>2670</c:v>
                </c:pt>
                <c:pt idx="6">
                  <c:v>2678</c:v>
                </c:pt>
                <c:pt idx="9">
                  <c:v>2633</c:v>
                </c:pt>
                <c:pt idx="12">
                  <c:v>2534</c:v>
                </c:pt>
              </c:numCache>
            </c:numRef>
          </c:val>
        </c:ser>
        <c:dLbls>
          <c:showLegendKey val="0"/>
          <c:showVal val="0"/>
          <c:showCatName val="0"/>
          <c:showSerName val="0"/>
          <c:showPercent val="0"/>
          <c:showBubbleSize val="0"/>
        </c:dLbls>
        <c:gapWidth val="100"/>
        <c:overlap val="100"/>
        <c:axId val="93746688"/>
        <c:axId val="93748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1650</c:v>
                </c:pt>
                <c:pt idx="2">
                  <c:v>#N/A</c:v>
                </c:pt>
                <c:pt idx="3">
                  <c:v>#N/A</c:v>
                </c:pt>
                <c:pt idx="4">
                  <c:v>1450</c:v>
                </c:pt>
                <c:pt idx="5">
                  <c:v>#N/A</c:v>
                </c:pt>
                <c:pt idx="6">
                  <c:v>#N/A</c:v>
                </c:pt>
                <c:pt idx="7">
                  <c:v>1442</c:v>
                </c:pt>
                <c:pt idx="8">
                  <c:v>#N/A</c:v>
                </c:pt>
                <c:pt idx="9">
                  <c:v>#N/A</c:v>
                </c:pt>
                <c:pt idx="10">
                  <c:v>1370</c:v>
                </c:pt>
                <c:pt idx="11">
                  <c:v>#N/A</c:v>
                </c:pt>
                <c:pt idx="12">
                  <c:v>#N/A</c:v>
                </c:pt>
                <c:pt idx="13">
                  <c:v>1387</c:v>
                </c:pt>
                <c:pt idx="14">
                  <c:v>#N/A</c:v>
                </c:pt>
              </c:numCache>
            </c:numRef>
          </c:val>
          <c:smooth val="0"/>
        </c:ser>
        <c:dLbls>
          <c:showLegendKey val="0"/>
          <c:showVal val="0"/>
          <c:showCatName val="0"/>
          <c:showSerName val="0"/>
          <c:showPercent val="0"/>
          <c:showBubbleSize val="0"/>
        </c:dLbls>
        <c:marker val="1"/>
        <c:smooth val="0"/>
        <c:axId val="93746688"/>
        <c:axId val="93748608"/>
      </c:lineChart>
      <c:catAx>
        <c:axId val="9374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748608"/>
        <c:crosses val="autoZero"/>
        <c:auto val="1"/>
        <c:lblAlgn val="ctr"/>
        <c:lblOffset val="100"/>
        <c:tickLblSkip val="1"/>
        <c:tickMarkSkip val="1"/>
        <c:noMultiLvlLbl val="0"/>
      </c:catAx>
      <c:valAx>
        <c:axId val="9374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74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22472</c:v>
                </c:pt>
                <c:pt idx="5">
                  <c:v>23172</c:v>
                </c:pt>
                <c:pt idx="8">
                  <c:v>23536</c:v>
                </c:pt>
                <c:pt idx="11">
                  <c:v>23914</c:v>
                </c:pt>
                <c:pt idx="14">
                  <c:v>24162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7438</c:v>
                </c:pt>
                <c:pt idx="5">
                  <c:v>7019</c:v>
                </c:pt>
                <c:pt idx="8">
                  <c:v>6750</c:v>
                </c:pt>
                <c:pt idx="11">
                  <c:v>6329</c:v>
                </c:pt>
                <c:pt idx="14">
                  <c:v>6141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799</c:v>
                </c:pt>
                <c:pt idx="5">
                  <c:v>1362</c:v>
                </c:pt>
                <c:pt idx="8">
                  <c:v>2419</c:v>
                </c:pt>
                <c:pt idx="11">
                  <c:v>3137</c:v>
                </c:pt>
                <c:pt idx="14">
                  <c:v>3956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1300</c:v>
                </c:pt>
                <c:pt idx="3">
                  <c:v>982</c:v>
                </c:pt>
                <c:pt idx="6">
                  <c:v>693</c:v>
                </c:pt>
                <c:pt idx="9">
                  <c:v>611</c:v>
                </c:pt>
                <c:pt idx="12">
                  <c:v>588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5223</c:v>
                </c:pt>
                <c:pt idx="3">
                  <c:v>4899</c:v>
                </c:pt>
                <c:pt idx="6">
                  <c:v>4687</c:v>
                </c:pt>
                <c:pt idx="9">
                  <c:v>4346</c:v>
                </c:pt>
                <c:pt idx="12">
                  <c:v>3944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1060</c:v>
                </c:pt>
                <c:pt idx="3">
                  <c:v>868</c:v>
                </c:pt>
                <c:pt idx="6">
                  <c:v>680</c:v>
                </c:pt>
                <c:pt idx="9">
                  <c:v>557</c:v>
                </c:pt>
                <c:pt idx="12">
                  <c:v>506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13888</c:v>
                </c:pt>
                <c:pt idx="3">
                  <c:v>14150</c:v>
                </c:pt>
                <c:pt idx="6">
                  <c:v>13818</c:v>
                </c:pt>
                <c:pt idx="9">
                  <c:v>13591</c:v>
                </c:pt>
                <c:pt idx="12">
                  <c:v>14209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23133</c:v>
                </c:pt>
                <c:pt idx="3">
                  <c:v>23080</c:v>
                </c:pt>
                <c:pt idx="6">
                  <c:v>22757</c:v>
                </c:pt>
                <c:pt idx="9">
                  <c:v>22818</c:v>
                </c:pt>
                <c:pt idx="12">
                  <c:v>22711</c:v>
                </c:pt>
              </c:numCache>
            </c:numRef>
          </c:val>
        </c:ser>
        <c:dLbls>
          <c:showLegendKey val="0"/>
          <c:showVal val="0"/>
          <c:showCatName val="0"/>
          <c:showSerName val="0"/>
          <c:showPercent val="0"/>
          <c:showBubbleSize val="0"/>
        </c:dLbls>
        <c:gapWidth val="100"/>
        <c:overlap val="100"/>
        <c:axId val="108918272"/>
        <c:axId val="10892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13894</c:v>
                </c:pt>
                <c:pt idx="2">
                  <c:v>#N/A</c:v>
                </c:pt>
                <c:pt idx="3">
                  <c:v>#N/A</c:v>
                </c:pt>
                <c:pt idx="4">
                  <c:v>12425</c:v>
                </c:pt>
                <c:pt idx="5">
                  <c:v>#N/A</c:v>
                </c:pt>
                <c:pt idx="6">
                  <c:v>#N/A</c:v>
                </c:pt>
                <c:pt idx="7">
                  <c:v>9930</c:v>
                </c:pt>
                <c:pt idx="8">
                  <c:v>#N/A</c:v>
                </c:pt>
                <c:pt idx="9">
                  <c:v>#N/A</c:v>
                </c:pt>
                <c:pt idx="10">
                  <c:v>8543</c:v>
                </c:pt>
                <c:pt idx="11">
                  <c:v>#N/A</c:v>
                </c:pt>
                <c:pt idx="12">
                  <c:v>#N/A</c:v>
                </c:pt>
                <c:pt idx="13">
                  <c:v>7699</c:v>
                </c:pt>
                <c:pt idx="14">
                  <c:v>#N/A</c:v>
                </c:pt>
              </c:numCache>
            </c:numRef>
          </c:val>
          <c:smooth val="0"/>
        </c:ser>
        <c:dLbls>
          <c:showLegendKey val="0"/>
          <c:showVal val="0"/>
          <c:showCatName val="0"/>
          <c:showSerName val="0"/>
          <c:showPercent val="0"/>
          <c:showBubbleSize val="0"/>
        </c:dLbls>
        <c:marker val="1"/>
        <c:smooth val="0"/>
        <c:axId val="108918272"/>
        <c:axId val="108920192"/>
      </c:lineChart>
      <c:catAx>
        <c:axId val="10891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920192"/>
        <c:crosses val="autoZero"/>
        <c:auto val="1"/>
        <c:lblAlgn val="ctr"/>
        <c:lblOffset val="100"/>
        <c:tickLblSkip val="1"/>
        <c:tickMarkSkip val="1"/>
        <c:noMultiLvlLbl val="0"/>
      </c:catAx>
      <c:valAx>
        <c:axId val="10892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1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{127798E8-5F55-4139-8A85-E46C4C0DA8FA}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{A3D5F1FD-D29C-4952-B20B-6E6EB38D41A7}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{2BF80047-DFCB-46FF-A720-2A672BE83A4F}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{CC60B920-5F19-4B8C-9CA5-117D8B4923C0}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{FCAFE10D-5041-4459-806B-253189BF7ED4}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{537867EF-28D9-4D38-9B21-E3EB34BF8D2D}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{001B7051-F067-405D-A1D9-E1C1E376F13A}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{903BF86F-90AF-4ADC-AAF1-F230C651ED3C}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{6ABE8497-D9D9-4B44-A3F1-217EDAC81543}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{779619BB-8CCE-42D2-8294-1E397B27E4BC}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692608"/>
        <c:axId val="108694528"/>
      </c:scatterChart>
      <c:valAx>
        <c:axId val="108692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694528"/>
        <c:crosses val="autoZero"/>
        <c:crossBetween val="midCat"/>
      </c:valAx>
      <c:valAx>
        <c:axId val="108694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692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{140468FE-1CEF-4F25-A9D6-AD54DF0D73D0}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{5084A6DE-A1C4-477C-84CF-FB9F56EE6370}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{75AD9566-B7B3-4D7D-9BA0-A46456B7E08D}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{B18F57C6-EA56-4E66-B33D-A1FA7A3E9033}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{15D20430-7160-4B32-A366-8E30F59F2DB5}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14.7</c:v>
                </c:pt>
                <c:pt idx="1">
                  <c:v>13.2</c:v>
                </c:pt>
                <c:pt idx="2">
                  <c:v>12.2</c:v>
                </c:pt>
                <c:pt idx="3">
                  <c:v>11.5</c:v>
                </c:pt>
                <c:pt idx="4">
                  <c:v>11.2</c:v>
                </c:pt>
              </c:numCache>
            </c:numRef>
          </c:xVal>
          <c:yVal>
            <c:numRef>
              <c:f>公会計指標分析・財政指標組合せ分析表!$K$73:$O$73</c:f>
              <c:numCache>
                <c:formatCode>#,##0.0;"▲ "#,##0.0</c:formatCode>
                <c:ptCount val="5"/>
                <c:pt idx="0">
                  <c:v>112.9</c:v>
                </c:pt>
                <c:pt idx="1">
                  <c:v>100.9</c:v>
                </c:pt>
                <c:pt idx="2">
                  <c:v>80.099999999999994</c:v>
                </c:pt>
                <c:pt idx="3">
                  <c:v>70</c:v>
                </c:pt>
                <c:pt idx="4">
                  <c:v>61.1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{FE06B204-1042-4D55-837D-AD7E5BEA79C1}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{4CB9C598-2B2A-4BEB-8E90-0546C3BA7B40}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{1F88FBF6-5B9B-4C50-8191-6DFDC64F33A1}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{7F8A653C-E26E-41C4-8F17-3BE97372678E}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{C0DFB459-14B5-4E26-B222-E2C31655FDF6}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10.6</c:v>
                </c:pt>
                <c:pt idx="1">
                  <c:v>10.199999999999999</c:v>
                </c:pt>
                <c:pt idx="2">
                  <c:v>9.6</c:v>
                </c:pt>
                <c:pt idx="3">
                  <c:v>9.3000000000000007</c:v>
                </c:pt>
                <c:pt idx="4">
                  <c:v>7</c:v>
                </c:pt>
              </c:numCache>
            </c:numRef>
          </c:xVal>
          <c:yVal>
            <c:numRef>
              <c:f>公会計指標分析・財政指標組合せ分析表!$K$77:$O$77</c:f>
              <c:numCache>
                <c:formatCode>#,##0.0;"▲ "#,##0.0</c:formatCode>
                <c:ptCount val="5"/>
                <c:pt idx="0">
                  <c:v>79.5</c:v>
                </c:pt>
                <c:pt idx="1">
                  <c:v>67.900000000000006</c:v>
                </c:pt>
                <c:pt idx="2">
                  <c:v>56.6</c:v>
                </c:pt>
                <c:pt idx="3">
                  <c:v>61.3</c:v>
                </c:pt>
                <c:pt idx="4">
                  <c:v>33.6</c:v>
                </c:pt>
              </c:numCache>
            </c:numRef>
          </c:yVal>
          <c:smooth val="0"/>
        </c:ser>
        <c:dLbls>
          <c:showLegendKey val="0"/>
          <c:showVal val="0"/>
          <c:showCatName val="0"/>
          <c:showSerName val="0"/>
          <c:showPercent val="0"/>
          <c:showBubbleSize val="0"/>
        </c:dLbls>
        <c:axId val="108808832"/>
        <c:axId val="108827392"/>
      </c:scatterChart>
      <c:valAx>
        <c:axId val="108808832"/>
        <c:scaling>
          <c:orientation val="minMax"/>
          <c:max val="15.4"/>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827392"/>
        <c:crosses val="autoZero"/>
        <c:crossBetween val="midCat"/>
      </c:valAx>
      <c:valAx>
        <c:axId val="108827392"/>
        <c:scaling>
          <c:orientation val="minMax"/>
          <c:max val="127"/>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808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mn-lt"/>
              <a:ea typeface="+mn-ea"/>
              <a:cs typeface="+mn-cs"/>
            </a:rPr>
            <a:t>既発債の一般単独事業の比率が高く、また平成</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年度にかけて実施した大型公共事業に伴う地方債の償還が影響し、実質公債費比率は高い水準で推移している。平成</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年度以降は、事業計画の精査を図り普通建設事業費及び地方債の発行を抑制しているため、実質公債比率は順調に下がっている。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充当可能財源等が少しずつではあるが増加し、職員の退職手当負担見込額が減少傾向であること、普通建設事業費及び地方債の発行を抑制したこと、また土地開発公社における負債額等負担見込額が減少した結果、将来負担比率は減少傾向にある。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大和高田市財政健全化プログラムに基づき引き続き財政健全化に取り組み</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年度以降も中期財政適正化フレームに基づき引き続き強固で持続可能な財政基盤の確立に取り組んでいる。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67,496
66,966
16.48
26,048,716
25,033,215
947,108
14,543,292
22,710,943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61.1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67,496
66,966
16.48
26,048,716
25,033,215
947,108
14,543,292
22,710,943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67,496
66,966
16.48
26,048,716
25,033,215
947,108
14,543,292
22,710,943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67,496
66,966
16.48
26,048,716
25,033,215
947,108
14,543,292
22,710,943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人口の減少傾向に比例して市税収入も減少にあることから財政力指数は</a:t>
          </a:r>
          <a:r>
            <a:rPr kumimoji="1" lang="en-US" altLang="ja-JP" sz="1100">
              <a:solidFill>
                <a:schemeClr val="dk1"/>
              </a:solidFill>
              <a:effectLst/>
              <a:latin typeface="+mn-lt"/>
              <a:ea typeface="+mn-ea"/>
              <a:cs typeface="+mn-cs"/>
            </a:rPr>
            <a:t>0.47</a:t>
          </a:r>
          <a:r>
            <a:rPr kumimoji="1" lang="ja-JP" altLang="ja-JP" sz="1100">
              <a:solidFill>
                <a:schemeClr val="dk1"/>
              </a:solidFill>
              <a:effectLst/>
              <a:latin typeface="+mn-lt"/>
              <a:ea typeface="+mn-ea"/>
              <a:cs typeface="+mn-cs"/>
            </a:rPr>
            <a:t>と類似団体内平均値を下回っている。これまでも、「大和高田市財政健全化プログラム（Ｈ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）」に基づき、職員数の削減、職員給料の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％減額等による人件費総額の抑制、また普通建設事業費の縮減に伴う市債発行の抑制など、歳出全般にわたる見直しに取り組んだところである。現在も地域手当の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減額は、継続している。今後も税収を確保するための施策の取り組みなど、強固な財政基盤の確立を図るものである。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167640</xdr:rowOff>
    </xdr:from>
    <xdr:to>
      <xdr:col>7</xdr:col>
      <xdr:colOff>152400</xdr:colOff>
      <xdr:row>43</xdr:row>
      <xdr:rowOff>167640</xdr:rowOff>
    </xdr:to>
    <xdr:cxnSp macro="">
      <xdr:nvCxnSpPr>
        <xdr:cNvPr id="66" name="直線コネクタ 65"/>
        <xdr:cNvCxnSpPr/>
      </xdr:nvCxnSpPr>
      <xdr:spPr>
        <a:xfrm>
          <a:off x="4114800" y="75399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167640</xdr:rowOff>
    </xdr:to>
    <xdr:cxnSp macro="">
      <xdr:nvCxnSpPr>
        <xdr:cNvPr id="69" name="直線コネクタ 68"/>
        <xdr:cNvCxnSpPr/>
      </xdr:nvCxnSpPr>
      <xdr:spPr>
        <a:xfrm>
          <a:off x="3225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38117</xdr:rowOff>
    </xdr:from>
    <xdr:ext cx="736600" cy="259045"/>
    <xdr:sp macro="" textlink="">
      <xdr:nvSpPr>
        <xdr:cNvPr id="71" name="テキスト ボックス 70"/>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72" name="直線コネクタ 71"/>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143510</xdr:rowOff>
    </xdr:to>
    <xdr:cxnSp macro="">
      <xdr:nvCxnSpPr>
        <xdr:cNvPr id="75" name="直線コネクタ 74"/>
        <xdr:cNvCxnSpPr/>
      </xdr:nvCxnSpPr>
      <xdr:spPr>
        <a:xfrm>
          <a:off x="1447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5" name="円/楕円 84"/>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6"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116840</xdr:rowOff>
    </xdr:from>
    <xdr:to>
      <xdr:col>6</xdr:col>
      <xdr:colOff>50800</xdr:colOff>
      <xdr:row>44</xdr:row>
      <xdr:rowOff>46990</xdr:rowOff>
    </xdr:to>
    <xdr:sp macro="" textlink="">
      <xdr:nvSpPr>
        <xdr:cNvPr id="87" name="円/楕円 86"/>
        <xdr:cNvSpPr/>
      </xdr:nvSpPr>
      <xdr:spPr>
        <a:xfrm>
          <a:off x="4064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31767</xdr:rowOff>
    </xdr:from>
    <xdr:ext cx="736600" cy="259045"/>
    <xdr:sp macro="" textlink="">
      <xdr:nvSpPr>
        <xdr:cNvPr id="88" name="テキスト ボックス 87"/>
        <xdr:cNvSpPr txBox="1"/>
      </xdr:nvSpPr>
      <xdr:spPr>
        <a:xfrm>
          <a:off x="3733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9" name="円/楕円 88"/>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90" name="テキスト ボックス 89"/>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1" name="円/楕円 90"/>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92" name="テキスト ボックス 91"/>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3" name="円/楕円 92"/>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4" name="テキスト ボックス 93"/>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年度にかけて実施した大型公共事業に伴う市債の償還及び高い水準で推移している扶助費等の影響により、平成</a:t>
          </a:r>
          <a:r>
            <a:rPr kumimoji="1" lang="en-US" altLang="ja-JP" sz="1100" baseline="0">
              <a:solidFill>
                <a:schemeClr val="dk1"/>
              </a:solidFill>
              <a:effectLst/>
              <a:latin typeface="+mn-lt"/>
              <a:ea typeface="+mn-ea"/>
              <a:cs typeface="+mn-cs"/>
            </a:rPr>
            <a:t>22</a:t>
          </a:r>
          <a:r>
            <a:rPr kumimoji="1" lang="ja-JP" altLang="ja-JP" sz="1100" baseline="0">
              <a:solidFill>
                <a:schemeClr val="dk1"/>
              </a:solidFill>
              <a:effectLst/>
              <a:latin typeface="+mn-lt"/>
              <a:ea typeface="+mn-ea"/>
              <a:cs typeface="+mn-cs"/>
            </a:rPr>
            <a:t>年度決算までは類似団体平均値を上回っていたが、普通建設事業費の抑制</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優先する事業の選択、新規事業の</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年間凍結等）に取り組み市債の発行を抑制し、また、職員数の削減及び職員給料の</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％減額等を実施し人件費を削減した結果、経常収支比率は平成</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年度決算から平成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年度決算において、ほぼ類似団体平均値と同程度、平成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年度においては、類似団体平均値より下回ったが平成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年度においては</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近年の職員補充（再任用含む）による人件費の増等により類似団体平均値を上回った。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124641</xdr:rowOff>
    </xdr:from>
    <xdr:to>
      <xdr:col>7</xdr:col>
      <xdr:colOff>152400</xdr:colOff>
      <xdr:row>63</xdr:row>
      <xdr:rowOff>159113</xdr:rowOff>
    </xdr:to>
    <xdr:cxnSp macro="">
      <xdr:nvCxnSpPr>
        <xdr:cNvPr id="131" name="直線コネクタ 130"/>
        <xdr:cNvCxnSpPr/>
      </xdr:nvCxnSpPr>
      <xdr:spPr>
        <a:xfrm flipV="1">
          <a:off x="4114800" y="1092599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159113</xdr:rowOff>
    </xdr:to>
    <xdr:cxnSp macro="">
      <xdr:nvCxnSpPr>
        <xdr:cNvPr id="134" name="直線コネクタ 133"/>
        <xdr:cNvCxnSpPr/>
      </xdr:nvCxnSpPr>
      <xdr:spPr>
        <a:xfrm>
          <a:off x="3225800" y="1089152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81643</xdr:rowOff>
    </xdr:from>
    <xdr:to>
      <xdr:col>6</xdr:col>
      <xdr:colOff>50800</xdr:colOff>
      <xdr:row>65</xdr:row>
      <xdr:rowOff>11793</xdr:rowOff>
    </xdr:to>
    <xdr:sp macro="" textlink="">
      <xdr:nvSpPr>
        <xdr:cNvPr id="135" name="フローチャート : 判断 134"/>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168020</xdr:rowOff>
    </xdr:from>
    <xdr:ext cx="736600" cy="259045"/>
    <xdr:sp macro="" textlink="">
      <xdr:nvSpPr>
        <xdr:cNvPr id="136" name="テキスト ボックス 135"/>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63</xdr:row>
      <xdr:rowOff>152219</xdr:rowOff>
    </xdr:to>
    <xdr:cxnSp macro="">
      <xdr:nvCxnSpPr>
        <xdr:cNvPr id="137" name="直線コネクタ 136"/>
        <xdr:cNvCxnSpPr/>
      </xdr:nvCxnSpPr>
      <xdr:spPr>
        <a:xfrm flipV="1">
          <a:off x="2336800" y="108915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25581</xdr:rowOff>
    </xdr:from>
    <xdr:to>
      <xdr:col>4</xdr:col>
      <xdr:colOff>533400</xdr:colOff>
      <xdr:row>63</xdr:row>
      <xdr:rowOff>127181</xdr:rowOff>
    </xdr:to>
    <xdr:sp macro="" textlink="">
      <xdr:nvSpPr>
        <xdr:cNvPr id="138" name="フローチャート : 判断 137"/>
        <xdr:cNvSpPr/>
      </xdr:nvSpPr>
      <xdr:spPr>
        <a:xfrm>
          <a:off x="3175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137358</xdr:rowOff>
    </xdr:from>
    <xdr:ext cx="762000" cy="259045"/>
    <xdr:sp macro="" textlink="">
      <xdr:nvSpPr>
        <xdr:cNvPr id="139" name="テキスト ボックス 138"/>
        <xdr:cNvSpPr txBox="1"/>
      </xdr:nvSpPr>
      <xdr:spPr>
        <a:xfrm>
          <a:off x="2844800" y="1059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152219</xdr:rowOff>
    </xdr:from>
    <xdr:to>
      <xdr:col>3</xdr:col>
      <xdr:colOff>279400</xdr:colOff>
      <xdr:row>64</xdr:row>
      <xdr:rowOff>1451</xdr:rowOff>
    </xdr:to>
    <xdr:cxnSp macro="">
      <xdr:nvCxnSpPr>
        <xdr:cNvPr id="140" name="直線コネクタ 139"/>
        <xdr:cNvCxnSpPr/>
      </xdr:nvCxnSpPr>
      <xdr:spPr>
        <a:xfrm flipV="1">
          <a:off x="1447800" y="1095356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41" name="フローチャート : 判断 140"/>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42" name="テキスト ボックス 141"/>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142784</xdr:rowOff>
    </xdr:from>
    <xdr:to>
      <xdr:col>2</xdr:col>
      <xdr:colOff>127000</xdr:colOff>
      <xdr:row>64</xdr:row>
      <xdr:rowOff>72934</xdr:rowOff>
    </xdr:to>
    <xdr:sp macro="" textlink="">
      <xdr:nvSpPr>
        <xdr:cNvPr id="143" name="フローチャート : 判断 142"/>
        <xdr:cNvSpPr/>
      </xdr:nvSpPr>
      <xdr:spPr>
        <a:xfrm>
          <a:off x="1397000" y="1094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57711</xdr:rowOff>
    </xdr:from>
    <xdr:ext cx="762000" cy="259045"/>
    <xdr:sp macro="" textlink="">
      <xdr:nvSpPr>
        <xdr:cNvPr id="144" name="テキスト ボックス 143"/>
        <xdr:cNvSpPr txBox="1"/>
      </xdr:nvSpPr>
      <xdr:spPr>
        <a:xfrm>
          <a:off x="1066800" y="110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73841</xdr:rowOff>
    </xdr:from>
    <xdr:to>
      <xdr:col>7</xdr:col>
      <xdr:colOff>203200</xdr:colOff>
      <xdr:row>64</xdr:row>
      <xdr:rowOff>3991</xdr:rowOff>
    </xdr:to>
    <xdr:sp macro="" textlink="">
      <xdr:nvSpPr>
        <xdr:cNvPr id="150" name="円/楕円 149"/>
        <xdr:cNvSpPr/>
      </xdr:nvSpPr>
      <xdr:spPr>
        <a:xfrm>
          <a:off x="4902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45918</xdr:rowOff>
    </xdr:from>
    <xdr:ext cx="762000" cy="259045"/>
    <xdr:sp macro="" textlink="">
      <xdr:nvSpPr>
        <xdr:cNvPr id="151" name="財政構造の弾力性該当値テキスト"/>
        <xdr:cNvSpPr txBox="1"/>
      </xdr:nvSpPr>
      <xdr:spPr>
        <a:xfrm>
          <a:off x="5041900" y="108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108313</xdr:rowOff>
    </xdr:from>
    <xdr:to>
      <xdr:col>6</xdr:col>
      <xdr:colOff>50800</xdr:colOff>
      <xdr:row>64</xdr:row>
      <xdr:rowOff>38463</xdr:rowOff>
    </xdr:to>
    <xdr:sp macro="" textlink="">
      <xdr:nvSpPr>
        <xdr:cNvPr id="152" name="円/楕円 151"/>
        <xdr:cNvSpPr/>
      </xdr:nvSpPr>
      <xdr:spPr>
        <a:xfrm>
          <a:off x="4064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48640</xdr:rowOff>
    </xdr:from>
    <xdr:ext cx="736600" cy="259045"/>
    <xdr:sp macro="" textlink="">
      <xdr:nvSpPr>
        <xdr:cNvPr id="153" name="テキスト ボックス 152"/>
        <xdr:cNvSpPr txBox="1"/>
      </xdr:nvSpPr>
      <xdr:spPr>
        <a:xfrm>
          <a:off x="3733800" y="10678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4" name="円/楕円 153"/>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5" name="テキスト ボックス 15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101419</xdr:rowOff>
    </xdr:from>
    <xdr:to>
      <xdr:col>3</xdr:col>
      <xdr:colOff>330200</xdr:colOff>
      <xdr:row>64</xdr:row>
      <xdr:rowOff>31569</xdr:rowOff>
    </xdr:to>
    <xdr:sp macro="" textlink="">
      <xdr:nvSpPr>
        <xdr:cNvPr id="156" name="円/楕円 155"/>
        <xdr:cNvSpPr/>
      </xdr:nvSpPr>
      <xdr:spPr>
        <a:xfrm>
          <a:off x="22860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41746</xdr:rowOff>
    </xdr:from>
    <xdr:ext cx="762000" cy="259045"/>
    <xdr:sp macro="" textlink="">
      <xdr:nvSpPr>
        <xdr:cNvPr id="157" name="テキスト ボックス 156"/>
        <xdr:cNvSpPr txBox="1"/>
      </xdr:nvSpPr>
      <xdr:spPr>
        <a:xfrm>
          <a:off x="1955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122101</xdr:rowOff>
    </xdr:from>
    <xdr:to>
      <xdr:col>2</xdr:col>
      <xdr:colOff>127000</xdr:colOff>
      <xdr:row>64</xdr:row>
      <xdr:rowOff>52251</xdr:rowOff>
    </xdr:to>
    <xdr:sp macro="" textlink="">
      <xdr:nvSpPr>
        <xdr:cNvPr id="158" name="円/楕円 157"/>
        <xdr:cNvSpPr/>
      </xdr:nvSpPr>
      <xdr:spPr>
        <a:xfrm>
          <a:off x="1397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62428</xdr:rowOff>
    </xdr:from>
    <xdr:ext cx="762000" cy="259045"/>
    <xdr:sp macro="" textlink="">
      <xdr:nvSpPr>
        <xdr:cNvPr id="159" name="テキスト ボックス 158"/>
        <xdr:cNvSpPr txBox="1"/>
      </xdr:nvSpPr>
      <xdr:spPr>
        <a:xfrm>
          <a:off x="1066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[104,311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類似団体の平均決算額を下回る金額となっているが年々類似団体の平均決算額に近づいている。今後も本市においては人口減少傾向、高齢化が続くことが予測され、想定される老朽化した公共施設の整備等を考慮すると、人件費・物件費の抑制に努める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75947</xdr:rowOff>
    </xdr:from>
    <xdr:to>
      <xdr:col>7</xdr:col>
      <xdr:colOff>152400</xdr:colOff>
      <xdr:row>83</xdr:row>
      <xdr:rowOff>164330</xdr:rowOff>
    </xdr:to>
    <xdr:cxnSp macro="">
      <xdr:nvCxnSpPr>
        <xdr:cNvPr id="194" name="直線コネクタ 193"/>
        <xdr:cNvCxnSpPr/>
      </xdr:nvCxnSpPr>
      <xdr:spPr>
        <a:xfrm>
          <a:off x="4114800" y="14306297"/>
          <a:ext cx="838200" cy="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36683</xdr:rowOff>
    </xdr:from>
    <xdr:to>
      <xdr:col>6</xdr:col>
      <xdr:colOff>0</xdr:colOff>
      <xdr:row>83</xdr:row>
      <xdr:rowOff>75947</xdr:rowOff>
    </xdr:to>
    <xdr:cxnSp macro="">
      <xdr:nvCxnSpPr>
        <xdr:cNvPr id="197" name="直線コネクタ 196"/>
        <xdr:cNvCxnSpPr/>
      </xdr:nvCxnSpPr>
      <xdr:spPr>
        <a:xfrm>
          <a:off x="3225800" y="14267033"/>
          <a:ext cx="889000" cy="3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17272</xdr:rowOff>
    </xdr:from>
    <xdr:to>
      <xdr:col>6</xdr:col>
      <xdr:colOff>50800</xdr:colOff>
      <xdr:row>84</xdr:row>
      <xdr:rowOff>118872</xdr:rowOff>
    </xdr:to>
    <xdr:sp macro="" textlink="">
      <xdr:nvSpPr>
        <xdr:cNvPr id="198" name="フローチャート : 判断 197"/>
        <xdr:cNvSpPr/>
      </xdr:nvSpPr>
      <xdr:spPr>
        <a:xfrm>
          <a:off x="4064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103649</xdr:rowOff>
    </xdr:from>
    <xdr:ext cx="736600" cy="259045"/>
    <xdr:sp macro="" textlink="">
      <xdr:nvSpPr>
        <xdr:cNvPr id="199" name="テキスト ボックス 198"/>
        <xdr:cNvSpPr txBox="1"/>
      </xdr:nvSpPr>
      <xdr:spPr>
        <a:xfrm>
          <a:off x="3733800" y="1450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36683</xdr:rowOff>
    </xdr:from>
    <xdr:to>
      <xdr:col>4</xdr:col>
      <xdr:colOff>482600</xdr:colOff>
      <xdr:row>83</xdr:row>
      <xdr:rowOff>56161</xdr:rowOff>
    </xdr:to>
    <xdr:cxnSp macro="">
      <xdr:nvCxnSpPr>
        <xdr:cNvPr id="200" name="直線コネクタ 199"/>
        <xdr:cNvCxnSpPr/>
      </xdr:nvCxnSpPr>
      <xdr:spPr>
        <a:xfrm flipV="1">
          <a:off x="2336800" y="14267033"/>
          <a:ext cx="889000" cy="1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144404</xdr:rowOff>
    </xdr:from>
    <xdr:to>
      <xdr:col>4</xdr:col>
      <xdr:colOff>533400</xdr:colOff>
      <xdr:row>84</xdr:row>
      <xdr:rowOff>74554</xdr:rowOff>
    </xdr:to>
    <xdr:sp macro="" textlink="">
      <xdr:nvSpPr>
        <xdr:cNvPr id="201" name="フローチャート : 判断 200"/>
        <xdr:cNvSpPr/>
      </xdr:nvSpPr>
      <xdr:spPr>
        <a:xfrm>
          <a:off x="3175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59331</xdr:rowOff>
    </xdr:from>
    <xdr:ext cx="762000" cy="259045"/>
    <xdr:sp macro="" textlink="">
      <xdr:nvSpPr>
        <xdr:cNvPr id="202" name="テキスト ボックス 201"/>
        <xdr:cNvSpPr txBox="1"/>
      </xdr:nvSpPr>
      <xdr:spPr>
        <a:xfrm>
          <a:off x="2844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56161</xdr:rowOff>
    </xdr:from>
    <xdr:to>
      <xdr:col>3</xdr:col>
      <xdr:colOff>279400</xdr:colOff>
      <xdr:row>83</xdr:row>
      <xdr:rowOff>79888</xdr:rowOff>
    </xdr:to>
    <xdr:cxnSp macro="">
      <xdr:nvCxnSpPr>
        <xdr:cNvPr id="203" name="直線コネクタ 202"/>
        <xdr:cNvCxnSpPr/>
      </xdr:nvCxnSpPr>
      <xdr:spPr>
        <a:xfrm flipV="1">
          <a:off x="1447800" y="14286511"/>
          <a:ext cx="8890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35906</xdr:rowOff>
    </xdr:from>
    <xdr:to>
      <xdr:col>3</xdr:col>
      <xdr:colOff>330200</xdr:colOff>
      <xdr:row>84</xdr:row>
      <xdr:rowOff>137506</xdr:rowOff>
    </xdr:to>
    <xdr:sp macro="" textlink="">
      <xdr:nvSpPr>
        <xdr:cNvPr id="204" name="フローチャート : 判断 203"/>
        <xdr:cNvSpPr/>
      </xdr:nvSpPr>
      <xdr:spPr>
        <a:xfrm>
          <a:off x="2286000" y="144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122283</xdr:rowOff>
    </xdr:from>
    <xdr:ext cx="762000" cy="259045"/>
    <xdr:sp macro="" textlink="">
      <xdr:nvSpPr>
        <xdr:cNvPr id="205" name="テキスト ボックス 204"/>
        <xdr:cNvSpPr txBox="1"/>
      </xdr:nvSpPr>
      <xdr:spPr>
        <a:xfrm>
          <a:off x="1955800" y="145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110488</xdr:rowOff>
    </xdr:from>
    <xdr:to>
      <xdr:col>2</xdr:col>
      <xdr:colOff>127000</xdr:colOff>
      <xdr:row>86</xdr:row>
      <xdr:rowOff>40638</xdr:rowOff>
    </xdr:to>
    <xdr:sp macro="" textlink="">
      <xdr:nvSpPr>
        <xdr:cNvPr id="206" name="フローチャート : 判断 205"/>
        <xdr:cNvSpPr/>
      </xdr:nvSpPr>
      <xdr:spPr>
        <a:xfrm>
          <a:off x="1397000" y="1468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25415</xdr:rowOff>
    </xdr:from>
    <xdr:ext cx="762000" cy="259045"/>
    <xdr:sp macro="" textlink="">
      <xdr:nvSpPr>
        <xdr:cNvPr id="207" name="テキスト ボックス 206"/>
        <xdr:cNvSpPr txBox="1"/>
      </xdr:nvSpPr>
      <xdr:spPr>
        <a:xfrm>
          <a:off x="1066800" y="1477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129,663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113530</xdr:rowOff>
    </xdr:from>
    <xdr:to>
      <xdr:col>7</xdr:col>
      <xdr:colOff>203200</xdr:colOff>
      <xdr:row>84</xdr:row>
      <xdr:rowOff>43680</xdr:rowOff>
    </xdr:to>
    <xdr:sp macro="" textlink="">
      <xdr:nvSpPr>
        <xdr:cNvPr id="213" name="円/楕円 212"/>
        <xdr:cNvSpPr/>
      </xdr:nvSpPr>
      <xdr:spPr>
        <a:xfrm>
          <a:off x="4902200" y="14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130057</xdr:rowOff>
    </xdr:from>
    <xdr:ext cx="762000" cy="259045"/>
    <xdr:sp macro="" textlink="">
      <xdr:nvSpPr>
        <xdr:cNvPr id="214" name="人件費・物件費等の状況該当値テキスト"/>
        <xdr:cNvSpPr txBox="1"/>
      </xdr:nvSpPr>
      <xdr:spPr>
        <a:xfrm>
          <a:off x="5041900" y="1418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104,311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25147</xdr:rowOff>
    </xdr:from>
    <xdr:to>
      <xdr:col>6</xdr:col>
      <xdr:colOff>50800</xdr:colOff>
      <xdr:row>83</xdr:row>
      <xdr:rowOff>126747</xdr:rowOff>
    </xdr:to>
    <xdr:sp macro="" textlink="">
      <xdr:nvSpPr>
        <xdr:cNvPr id="215" name="円/楕円 214"/>
        <xdr:cNvSpPr/>
      </xdr:nvSpPr>
      <xdr:spPr>
        <a:xfrm>
          <a:off x="4064000" y="142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136924</xdr:rowOff>
    </xdr:from>
    <xdr:ext cx="736600" cy="259045"/>
    <xdr:sp macro="" textlink="">
      <xdr:nvSpPr>
        <xdr:cNvPr id="216" name="テキスト ボックス 215"/>
        <xdr:cNvSpPr txBox="1"/>
      </xdr:nvSpPr>
      <xdr:spPr>
        <a:xfrm>
          <a:off x="3733800" y="14024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97,718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157333</xdr:rowOff>
    </xdr:from>
    <xdr:to>
      <xdr:col>4</xdr:col>
      <xdr:colOff>533400</xdr:colOff>
      <xdr:row>83</xdr:row>
      <xdr:rowOff>87483</xdr:rowOff>
    </xdr:to>
    <xdr:sp macro="" textlink="">
      <xdr:nvSpPr>
        <xdr:cNvPr id="217" name="円/楕円 216"/>
        <xdr:cNvSpPr/>
      </xdr:nvSpPr>
      <xdr:spPr>
        <a:xfrm>
          <a:off x="3175000" y="142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97660</xdr:rowOff>
    </xdr:from>
    <xdr:ext cx="762000" cy="259045"/>
    <xdr:sp macro="" textlink="">
      <xdr:nvSpPr>
        <xdr:cNvPr id="218" name="テキスト ボックス 217"/>
        <xdr:cNvSpPr txBox="1"/>
      </xdr:nvSpPr>
      <xdr:spPr>
        <a:xfrm>
          <a:off x="2844800" y="1398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94,789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5361</xdr:rowOff>
    </xdr:from>
    <xdr:to>
      <xdr:col>3</xdr:col>
      <xdr:colOff>330200</xdr:colOff>
      <xdr:row>83</xdr:row>
      <xdr:rowOff>106961</xdr:rowOff>
    </xdr:to>
    <xdr:sp macro="" textlink="">
      <xdr:nvSpPr>
        <xdr:cNvPr id="219" name="円/楕円 218"/>
        <xdr:cNvSpPr/>
      </xdr:nvSpPr>
      <xdr:spPr>
        <a:xfrm>
          <a:off x="2286000" y="142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117138</xdr:rowOff>
    </xdr:from>
    <xdr:ext cx="762000" cy="259045"/>
    <xdr:sp macro="" textlink="">
      <xdr:nvSpPr>
        <xdr:cNvPr id="220" name="テキスト ボックス 219"/>
        <xdr:cNvSpPr txBox="1"/>
      </xdr:nvSpPr>
      <xdr:spPr>
        <a:xfrm>
          <a:off x="1955800" y="1400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96,242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29088</xdr:rowOff>
    </xdr:from>
    <xdr:to>
      <xdr:col>2</xdr:col>
      <xdr:colOff>127000</xdr:colOff>
      <xdr:row>83</xdr:row>
      <xdr:rowOff>130688</xdr:rowOff>
    </xdr:to>
    <xdr:sp macro="" textlink="">
      <xdr:nvSpPr>
        <xdr:cNvPr id="221" name="円/楕円 220"/>
        <xdr:cNvSpPr/>
      </xdr:nvSpPr>
      <xdr:spPr>
        <a:xfrm>
          <a:off x="1397000" y="1425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140865</xdr:rowOff>
    </xdr:from>
    <xdr:ext cx="762000" cy="259045"/>
    <xdr:sp macro="" textlink="">
      <xdr:nvSpPr>
        <xdr:cNvPr id="222" name="テキスト ボックス 221"/>
        <xdr:cNvSpPr txBox="1"/>
      </xdr:nvSpPr>
      <xdr:spPr>
        <a:xfrm>
          <a:off x="1066800" y="14028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職員給料</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％削減（平成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月）及び職員給料</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％減額（平成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月）を実施したことが起因して、ラスパイレス指数は類似団体平均より低い指数で推移している。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26811</xdr:rowOff>
    </xdr:to>
    <xdr:cxnSp macro="">
      <xdr:nvCxnSpPr>
        <xdr:cNvPr id="251" name="直線コネクタ 250"/>
        <xdr:cNvCxnSpPr/>
      </xdr:nvCxnSpPr>
      <xdr:spPr>
        <a:xfrm flipV="1">
          <a:off x="17018000" y="13760450"/>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52"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3" name="直線コネクタ 252"/>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4"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5" name="直線コネクタ 254"/>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83</xdr:row>
      <xdr:rowOff>93134</xdr:rowOff>
    </xdr:to>
    <xdr:cxnSp macro="">
      <xdr:nvCxnSpPr>
        <xdr:cNvPr id="256" name="直線コネクタ 255"/>
        <xdr:cNvCxnSpPr/>
      </xdr:nvCxnSpPr>
      <xdr:spPr>
        <a:xfrm flipV="1">
          <a:off x="16179800" y="1412240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8" name="フローチャート :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83</xdr:row>
      <xdr:rowOff>119945</xdr:rowOff>
    </xdr:to>
    <xdr:cxnSp macro="">
      <xdr:nvCxnSpPr>
        <xdr:cNvPr id="259" name="直線コネクタ 258"/>
        <xdr:cNvCxnSpPr/>
      </xdr:nvCxnSpPr>
      <xdr:spPr>
        <a:xfrm flipV="1">
          <a:off x="15290800" y="143234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119945</xdr:rowOff>
    </xdr:from>
    <xdr:to>
      <xdr:col>22</xdr:col>
      <xdr:colOff>203200</xdr:colOff>
      <xdr:row>89</xdr:row>
      <xdr:rowOff>96661</xdr:rowOff>
    </xdr:to>
    <xdr:cxnSp macro="">
      <xdr:nvCxnSpPr>
        <xdr:cNvPr id="262" name="直線コネクタ 261"/>
        <xdr:cNvCxnSpPr/>
      </xdr:nvCxnSpPr>
      <xdr:spPr>
        <a:xfrm flipV="1">
          <a:off x="14401800" y="14350295"/>
          <a:ext cx="889000" cy="100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13405</xdr:rowOff>
    </xdr:from>
    <xdr:to>
      <xdr:col>21</xdr:col>
      <xdr:colOff>0</xdr:colOff>
      <xdr:row>89</xdr:row>
      <xdr:rowOff>96661</xdr:rowOff>
    </xdr:to>
    <xdr:cxnSp macro="">
      <xdr:nvCxnSpPr>
        <xdr:cNvPr id="265" name="直線コネクタ 264"/>
        <xdr:cNvCxnSpPr/>
      </xdr:nvCxnSpPr>
      <xdr:spPr>
        <a:xfrm>
          <a:off x="13512800" y="15101005"/>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6" name="フローチャート : 判断 265"/>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7" name="テキスト ボックス 266"/>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8" name="フローチャート : 判断 267"/>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9" name="テキスト ボックス 268"/>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5" name="円/楕円 274"/>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6"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7" name="円/楕円 276"/>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78" name="テキスト ボックス 277"/>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69145</xdr:rowOff>
    </xdr:from>
    <xdr:to>
      <xdr:col>22</xdr:col>
      <xdr:colOff>254000</xdr:colOff>
      <xdr:row>83</xdr:row>
      <xdr:rowOff>170745</xdr:rowOff>
    </xdr:to>
    <xdr:sp macro="" textlink="">
      <xdr:nvSpPr>
        <xdr:cNvPr id="279" name="円/楕円 278"/>
        <xdr:cNvSpPr/>
      </xdr:nvSpPr>
      <xdr:spPr>
        <a:xfrm>
          <a:off x="15240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9472</xdr:rowOff>
    </xdr:from>
    <xdr:ext cx="762000" cy="259045"/>
    <xdr:sp macro="" textlink="">
      <xdr:nvSpPr>
        <xdr:cNvPr id="280" name="テキスト ボックス 279"/>
        <xdr:cNvSpPr txBox="1"/>
      </xdr:nvSpPr>
      <xdr:spPr>
        <a:xfrm>
          <a:off x="14909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45861</xdr:rowOff>
    </xdr:from>
    <xdr:to>
      <xdr:col>21</xdr:col>
      <xdr:colOff>50800</xdr:colOff>
      <xdr:row>89</xdr:row>
      <xdr:rowOff>147461</xdr:rowOff>
    </xdr:to>
    <xdr:sp macro="" textlink="">
      <xdr:nvSpPr>
        <xdr:cNvPr id="281" name="円/楕円 280"/>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157638</xdr:rowOff>
    </xdr:from>
    <xdr:ext cx="762000" cy="259045"/>
    <xdr:sp macro="" textlink="">
      <xdr:nvSpPr>
        <xdr:cNvPr id="282" name="テキスト ボックス 281"/>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134055</xdr:rowOff>
    </xdr:from>
    <xdr:to>
      <xdr:col>19</xdr:col>
      <xdr:colOff>533400</xdr:colOff>
      <xdr:row>88</xdr:row>
      <xdr:rowOff>64205</xdr:rowOff>
    </xdr:to>
    <xdr:sp macro="" textlink="">
      <xdr:nvSpPr>
        <xdr:cNvPr id="283" name="円/楕円 282"/>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74382</xdr:rowOff>
    </xdr:from>
    <xdr:ext cx="762000" cy="259045"/>
    <xdr:sp macro="" textlink="">
      <xdr:nvSpPr>
        <xdr:cNvPr id="284" name="テキスト ボックス 283"/>
        <xdr:cNvSpPr txBox="1"/>
      </xdr:nvSpPr>
      <xdr:spPr>
        <a:xfrm>
          <a:off x="13131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「大和高田市財政健全化プログラム（Ｈ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に基づき、退職者の補充を最低限とすることを原則として定員管理に取り組んだ結果、平成２５年度は、人口千人当たりの職員数が類似団体平均値とほぼ同程度となっている。平成２６年度、平成２７年度においては、退職者の補充及び人口減少の影響により類似団体平均値より上回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4" name="直線コネクタ 313"/>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5"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6" name="直線コネクタ 315"/>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7"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18" name="直線コネクタ 317"/>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123402</xdr:rowOff>
    </xdr:from>
    <xdr:to>
      <xdr:col>24</xdr:col>
      <xdr:colOff>558800</xdr:colOff>
      <xdr:row>62</xdr:row>
      <xdr:rowOff>28363</xdr:rowOff>
    </xdr:to>
    <xdr:cxnSp macro="">
      <xdr:nvCxnSpPr>
        <xdr:cNvPr id="319" name="直線コネクタ 318"/>
        <xdr:cNvCxnSpPr/>
      </xdr:nvCxnSpPr>
      <xdr:spPr>
        <a:xfrm>
          <a:off x="16179800" y="10581852"/>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0"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1" name="フローチャート : 判断 320"/>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93239</xdr:rowOff>
    </xdr:from>
    <xdr:to>
      <xdr:col>23</xdr:col>
      <xdr:colOff>406400</xdr:colOff>
      <xdr:row>61</xdr:row>
      <xdr:rowOff>123402</xdr:rowOff>
    </xdr:to>
    <xdr:cxnSp macro="">
      <xdr:nvCxnSpPr>
        <xdr:cNvPr id="322" name="直線コネクタ 321"/>
        <xdr:cNvCxnSpPr/>
      </xdr:nvCxnSpPr>
      <xdr:spPr>
        <a:xfrm>
          <a:off x="15290800" y="105516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18309</xdr:rowOff>
    </xdr:from>
    <xdr:to>
      <xdr:col>23</xdr:col>
      <xdr:colOff>457200</xdr:colOff>
      <xdr:row>61</xdr:row>
      <xdr:rowOff>119909</xdr:rowOff>
    </xdr:to>
    <xdr:sp macro="" textlink="">
      <xdr:nvSpPr>
        <xdr:cNvPr id="323" name="フローチャート : 判断 322"/>
        <xdr:cNvSpPr/>
      </xdr:nvSpPr>
      <xdr:spPr>
        <a:xfrm>
          <a:off x="16129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130086</xdr:rowOff>
    </xdr:from>
    <xdr:ext cx="736600" cy="259045"/>
    <xdr:sp macro="" textlink="">
      <xdr:nvSpPr>
        <xdr:cNvPr id="324" name="テキスト ボックス 323"/>
        <xdr:cNvSpPr txBox="1"/>
      </xdr:nvSpPr>
      <xdr:spPr>
        <a:xfrm>
          <a:off x="15798800" y="10245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8784</xdr:rowOff>
    </xdr:from>
    <xdr:to>
      <xdr:col>22</xdr:col>
      <xdr:colOff>203200</xdr:colOff>
      <xdr:row>61</xdr:row>
      <xdr:rowOff>93239</xdr:rowOff>
    </xdr:to>
    <xdr:cxnSp macro="">
      <xdr:nvCxnSpPr>
        <xdr:cNvPr id="325" name="直線コネクタ 324"/>
        <xdr:cNvCxnSpPr/>
      </xdr:nvCxnSpPr>
      <xdr:spPr>
        <a:xfrm>
          <a:off x="14401800" y="1046723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24342</xdr:rowOff>
    </xdr:from>
    <xdr:to>
      <xdr:col>22</xdr:col>
      <xdr:colOff>254000</xdr:colOff>
      <xdr:row>61</xdr:row>
      <xdr:rowOff>125942</xdr:rowOff>
    </xdr:to>
    <xdr:sp macro="" textlink="">
      <xdr:nvSpPr>
        <xdr:cNvPr id="326" name="フローチャート : 判断 325"/>
        <xdr:cNvSpPr/>
      </xdr:nvSpPr>
      <xdr:spPr>
        <a:xfrm>
          <a:off x="15240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136119</xdr:rowOff>
    </xdr:from>
    <xdr:ext cx="762000" cy="259045"/>
    <xdr:sp macro="" textlink="">
      <xdr:nvSpPr>
        <xdr:cNvPr id="327" name="テキスト ボックス 326"/>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8784</xdr:rowOff>
    </xdr:from>
    <xdr:to>
      <xdr:col>21</xdr:col>
      <xdr:colOff>0</xdr:colOff>
      <xdr:row>61</xdr:row>
      <xdr:rowOff>12806</xdr:rowOff>
    </xdr:to>
    <xdr:cxnSp macro="">
      <xdr:nvCxnSpPr>
        <xdr:cNvPr id="328" name="直線コネクタ 327"/>
        <xdr:cNvCxnSpPr/>
      </xdr:nvCxnSpPr>
      <xdr:spPr>
        <a:xfrm flipV="1">
          <a:off x="13512800" y="1046723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38418</xdr:rowOff>
    </xdr:from>
    <xdr:to>
      <xdr:col>21</xdr:col>
      <xdr:colOff>50800</xdr:colOff>
      <xdr:row>61</xdr:row>
      <xdr:rowOff>140018</xdr:rowOff>
    </xdr:to>
    <xdr:sp macro="" textlink="">
      <xdr:nvSpPr>
        <xdr:cNvPr id="329" name="フローチャート : 判断 328"/>
        <xdr:cNvSpPr/>
      </xdr:nvSpPr>
      <xdr:spPr>
        <a:xfrm>
          <a:off x="14351000" y="104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124795</xdr:rowOff>
    </xdr:from>
    <xdr:ext cx="762000" cy="259045"/>
    <xdr:sp macro="" textlink="">
      <xdr:nvSpPr>
        <xdr:cNvPr id="330" name="テキスト ボックス 329"/>
        <xdr:cNvSpPr txBox="1"/>
      </xdr:nvSpPr>
      <xdr:spPr>
        <a:xfrm>
          <a:off x="14020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31" name="フローチャート : 判断 330"/>
        <xdr:cNvSpPr/>
      </xdr:nvSpPr>
      <xdr:spPr>
        <a:xfrm>
          <a:off x="13462000" y="105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138871</xdr:rowOff>
    </xdr:from>
    <xdr:ext cx="762000" cy="259045"/>
    <xdr:sp macro="" textlink="">
      <xdr:nvSpPr>
        <xdr:cNvPr id="332" name="テキスト ボックス 331"/>
        <xdr:cNvSpPr txBox="1"/>
      </xdr:nvSpPr>
      <xdr:spPr>
        <a:xfrm>
          <a:off x="13131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149013</xdr:rowOff>
    </xdr:from>
    <xdr:to>
      <xdr:col>24</xdr:col>
      <xdr:colOff>609600</xdr:colOff>
      <xdr:row>62</xdr:row>
      <xdr:rowOff>79163</xdr:rowOff>
    </xdr:to>
    <xdr:sp macro="" textlink="">
      <xdr:nvSpPr>
        <xdr:cNvPr id="338" name="円/楕円 337"/>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121090</xdr:rowOff>
    </xdr:from>
    <xdr:ext cx="762000" cy="259045"/>
    <xdr:sp macro="" textlink="">
      <xdr:nvSpPr>
        <xdr:cNvPr id="339" name="定員管理の状況該当値テキスト"/>
        <xdr:cNvSpPr txBox="1"/>
      </xdr:nvSpPr>
      <xdr:spPr>
        <a:xfrm>
          <a:off x="17106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72602</xdr:rowOff>
    </xdr:from>
    <xdr:to>
      <xdr:col>23</xdr:col>
      <xdr:colOff>457200</xdr:colOff>
      <xdr:row>62</xdr:row>
      <xdr:rowOff>2752</xdr:rowOff>
    </xdr:to>
    <xdr:sp macro="" textlink="">
      <xdr:nvSpPr>
        <xdr:cNvPr id="340" name="円/楕円 339"/>
        <xdr:cNvSpPr/>
      </xdr:nvSpPr>
      <xdr:spPr>
        <a:xfrm>
          <a:off x="16129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158979</xdr:rowOff>
    </xdr:from>
    <xdr:ext cx="736600" cy="259045"/>
    <xdr:sp macro="" textlink="">
      <xdr:nvSpPr>
        <xdr:cNvPr id="341" name="テキスト ボックス 340"/>
        <xdr:cNvSpPr txBox="1"/>
      </xdr:nvSpPr>
      <xdr:spPr>
        <a:xfrm>
          <a:off x="15798800" y="1061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42439</xdr:rowOff>
    </xdr:from>
    <xdr:to>
      <xdr:col>22</xdr:col>
      <xdr:colOff>254000</xdr:colOff>
      <xdr:row>61</xdr:row>
      <xdr:rowOff>144039</xdr:rowOff>
    </xdr:to>
    <xdr:sp macro="" textlink="">
      <xdr:nvSpPr>
        <xdr:cNvPr id="342" name="円/楕円 341"/>
        <xdr:cNvSpPr/>
      </xdr:nvSpPr>
      <xdr:spPr>
        <a:xfrm>
          <a:off x="15240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128816</xdr:rowOff>
    </xdr:from>
    <xdr:ext cx="762000" cy="259045"/>
    <xdr:sp macro="" textlink="">
      <xdr:nvSpPr>
        <xdr:cNvPr id="343" name="テキスト ボックス 342"/>
        <xdr:cNvSpPr txBox="1"/>
      </xdr:nvSpPr>
      <xdr:spPr>
        <a:xfrm>
          <a:off x="14909800" y="105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129434</xdr:rowOff>
    </xdr:from>
    <xdr:to>
      <xdr:col>21</xdr:col>
      <xdr:colOff>50800</xdr:colOff>
      <xdr:row>61</xdr:row>
      <xdr:rowOff>59584</xdr:rowOff>
    </xdr:to>
    <xdr:sp macro="" textlink="">
      <xdr:nvSpPr>
        <xdr:cNvPr id="344" name="円/楕円 343"/>
        <xdr:cNvSpPr/>
      </xdr:nvSpPr>
      <xdr:spPr>
        <a:xfrm>
          <a:off x="14351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69761</xdr:rowOff>
    </xdr:from>
    <xdr:ext cx="762000" cy="259045"/>
    <xdr:sp macro="" textlink="">
      <xdr:nvSpPr>
        <xdr:cNvPr id="345" name="テキスト ボックス 344"/>
        <xdr:cNvSpPr txBox="1"/>
      </xdr:nvSpPr>
      <xdr:spPr>
        <a:xfrm>
          <a:off x="14020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133456</xdr:rowOff>
    </xdr:from>
    <xdr:to>
      <xdr:col>19</xdr:col>
      <xdr:colOff>533400</xdr:colOff>
      <xdr:row>61</xdr:row>
      <xdr:rowOff>63606</xdr:rowOff>
    </xdr:to>
    <xdr:sp macro="" textlink="">
      <xdr:nvSpPr>
        <xdr:cNvPr id="346" name="円/楕円 345"/>
        <xdr:cNvSpPr/>
      </xdr:nvSpPr>
      <xdr:spPr>
        <a:xfrm>
          <a:off x="13462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73783</xdr:rowOff>
    </xdr:from>
    <xdr:ext cx="762000" cy="259045"/>
    <xdr:sp macro="" textlink="">
      <xdr:nvSpPr>
        <xdr:cNvPr id="347" name="テキスト ボックス 346"/>
        <xdr:cNvSpPr txBox="1"/>
      </xdr:nvSpPr>
      <xdr:spPr>
        <a:xfrm>
          <a:off x="13131800" y="1018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既発債の一般単独事業の比率が高く、また平成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年度にかけて実施した大型公共事業に伴う市債の償還が影響し、類似団体平均を上回っている。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年度以降は普通建設事業費及び市債の発行を抑制している。また近年は、大型公共事業に伴う市債償還の終了等により実質公債比率は順調に下がっている。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2" name="直線コネクタ 371"/>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5"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6" name="直線コネクタ 375"/>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46038</xdr:rowOff>
    </xdr:to>
    <xdr:cxnSp macro="">
      <xdr:nvCxnSpPr>
        <xdr:cNvPr id="377" name="直線コネクタ 376"/>
        <xdr:cNvCxnSpPr/>
      </xdr:nvCxnSpPr>
      <xdr:spPr>
        <a:xfrm flipV="1">
          <a:off x="16179800" y="705739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78"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79" name="フローチャート : 判断 378"/>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46038</xdr:rowOff>
    </xdr:from>
    <xdr:to>
      <xdr:col>23</xdr:col>
      <xdr:colOff>406400</xdr:colOff>
      <xdr:row>41</xdr:row>
      <xdr:rowOff>88265</xdr:rowOff>
    </xdr:to>
    <xdr:cxnSp macro="">
      <xdr:nvCxnSpPr>
        <xdr:cNvPr id="380" name="直線コネクタ 379"/>
        <xdr:cNvCxnSpPr/>
      </xdr:nvCxnSpPr>
      <xdr:spPr>
        <a:xfrm flipV="1">
          <a:off x="15290800" y="70754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33972</xdr:rowOff>
    </xdr:from>
    <xdr:to>
      <xdr:col>23</xdr:col>
      <xdr:colOff>457200</xdr:colOff>
      <xdr:row>40</xdr:row>
      <xdr:rowOff>135572</xdr:rowOff>
    </xdr:to>
    <xdr:sp macro="" textlink="">
      <xdr:nvSpPr>
        <xdr:cNvPr id="381" name="フローチャート : 判断 380"/>
        <xdr:cNvSpPr/>
      </xdr:nvSpPr>
      <xdr:spPr>
        <a:xfrm>
          <a:off x="16129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145749</xdr:rowOff>
    </xdr:from>
    <xdr:ext cx="736600" cy="259045"/>
    <xdr:sp macro="" textlink="">
      <xdr:nvSpPr>
        <xdr:cNvPr id="382" name="テキスト ボックス 381"/>
        <xdr:cNvSpPr txBox="1"/>
      </xdr:nvSpPr>
      <xdr:spPr>
        <a:xfrm>
          <a:off x="15798800" y="666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88265</xdr:rowOff>
    </xdr:from>
    <xdr:to>
      <xdr:col>22</xdr:col>
      <xdr:colOff>203200</xdr:colOff>
      <xdr:row>41</xdr:row>
      <xdr:rowOff>148590</xdr:rowOff>
    </xdr:to>
    <xdr:cxnSp macro="">
      <xdr:nvCxnSpPr>
        <xdr:cNvPr id="383" name="直線コネクタ 382"/>
        <xdr:cNvCxnSpPr/>
      </xdr:nvCxnSpPr>
      <xdr:spPr>
        <a:xfrm flipV="1">
          <a:off x="14401800" y="711771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67628</xdr:rowOff>
    </xdr:to>
    <xdr:cxnSp macro="">
      <xdr:nvCxnSpPr>
        <xdr:cNvPr id="386" name="直線コネクタ 385"/>
        <xdr:cNvCxnSpPr/>
      </xdr:nvCxnSpPr>
      <xdr:spPr>
        <a:xfrm flipV="1">
          <a:off x="13512800" y="717804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88265</xdr:rowOff>
    </xdr:from>
    <xdr:to>
      <xdr:col>21</xdr:col>
      <xdr:colOff>50800</xdr:colOff>
      <xdr:row>41</xdr:row>
      <xdr:rowOff>18415</xdr:rowOff>
    </xdr:to>
    <xdr:sp macro="" textlink="">
      <xdr:nvSpPr>
        <xdr:cNvPr id="387" name="フローチャート : 判断 386"/>
        <xdr:cNvSpPr/>
      </xdr:nvSpPr>
      <xdr:spPr>
        <a:xfrm>
          <a:off x="14351000" y="69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28592</xdr:rowOff>
    </xdr:from>
    <xdr:ext cx="762000" cy="259045"/>
    <xdr:sp macro="" textlink="">
      <xdr:nvSpPr>
        <xdr:cNvPr id="388" name="テキスト ボックス 387"/>
        <xdr:cNvSpPr txBox="1"/>
      </xdr:nvSpPr>
      <xdr:spPr>
        <a:xfrm>
          <a:off x="14020800" y="671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389" name="フローチャート : 判断 388"/>
        <xdr:cNvSpPr/>
      </xdr:nvSpPr>
      <xdr:spPr>
        <a:xfrm>
          <a:off x="13462000" y="697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52722</xdr:rowOff>
    </xdr:from>
    <xdr:ext cx="762000" cy="259045"/>
    <xdr:sp macro="" textlink="">
      <xdr:nvSpPr>
        <xdr:cNvPr id="390" name="テキスト ボックス 389"/>
        <xdr:cNvSpPr txBox="1"/>
      </xdr:nvSpPr>
      <xdr:spPr>
        <a:xfrm>
          <a:off x="13131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6" name="円/楕円 395"/>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397"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166688</xdr:rowOff>
    </xdr:from>
    <xdr:to>
      <xdr:col>23</xdr:col>
      <xdr:colOff>457200</xdr:colOff>
      <xdr:row>41</xdr:row>
      <xdr:rowOff>96838</xdr:rowOff>
    </xdr:to>
    <xdr:sp macro="" textlink="">
      <xdr:nvSpPr>
        <xdr:cNvPr id="398" name="円/楕円 397"/>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81615</xdr:rowOff>
    </xdr:from>
    <xdr:ext cx="736600" cy="259045"/>
    <xdr:sp macro="" textlink="">
      <xdr:nvSpPr>
        <xdr:cNvPr id="399" name="テキスト ボックス 398"/>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37465</xdr:rowOff>
    </xdr:from>
    <xdr:to>
      <xdr:col>22</xdr:col>
      <xdr:colOff>254000</xdr:colOff>
      <xdr:row>41</xdr:row>
      <xdr:rowOff>139065</xdr:rowOff>
    </xdr:to>
    <xdr:sp macro="" textlink="">
      <xdr:nvSpPr>
        <xdr:cNvPr id="400" name="円/楕円 399"/>
        <xdr:cNvSpPr/>
      </xdr:nvSpPr>
      <xdr:spPr>
        <a:xfrm>
          <a:off x="15240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401" name="テキスト ボックス 400"/>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2" name="円/楕円 401"/>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403" name="テキスト ボックス 402"/>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16828</xdr:rowOff>
    </xdr:from>
    <xdr:to>
      <xdr:col>19</xdr:col>
      <xdr:colOff>533400</xdr:colOff>
      <xdr:row>42</xdr:row>
      <xdr:rowOff>118428</xdr:rowOff>
    </xdr:to>
    <xdr:sp macro="" textlink="">
      <xdr:nvSpPr>
        <xdr:cNvPr id="404" name="円/楕円 403"/>
        <xdr:cNvSpPr/>
      </xdr:nvSpPr>
      <xdr:spPr>
        <a:xfrm>
          <a:off x="13462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103205</xdr:rowOff>
    </xdr:from>
    <xdr:ext cx="762000" cy="259045"/>
    <xdr:sp macro="" textlink="">
      <xdr:nvSpPr>
        <xdr:cNvPr id="405" name="テキスト ボックス 404"/>
        <xdr:cNvSpPr txBox="1"/>
      </xdr:nvSpPr>
      <xdr:spPr>
        <a:xfrm>
          <a:off x="13131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退職手当負担見込額が減少傾向であること、普通建設事業費の抑制を続けたことにより市債の現在高が減少していること、また土地開発公社における負債額等負担見込額が減少していること等に加え負債に対する充当可能財源となる基金残高が増加したことにより、将来負担比率については年々減少し、類似団体平均に近づい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4" name="直線コネクタ 433"/>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5"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6" name="直線コネクタ 435"/>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118914</xdr:rowOff>
    </xdr:from>
    <xdr:to>
      <xdr:col>24</xdr:col>
      <xdr:colOff>558800</xdr:colOff>
      <xdr:row>17</xdr:row>
      <xdr:rowOff>19050</xdr:rowOff>
    </xdr:to>
    <xdr:cxnSp macro="">
      <xdr:nvCxnSpPr>
        <xdr:cNvPr id="439" name="直線コネクタ 438"/>
        <xdr:cNvCxnSpPr/>
      </xdr:nvCxnSpPr>
      <xdr:spPr>
        <a:xfrm flipV="1">
          <a:off x="16179800" y="2862114"/>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0"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1" name="フローチャート : 判断 440"/>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19050</xdr:rowOff>
    </xdr:from>
    <xdr:to>
      <xdr:col>23</xdr:col>
      <xdr:colOff>406400</xdr:colOff>
      <xdr:row>17</xdr:row>
      <xdr:rowOff>100288</xdr:rowOff>
    </xdr:to>
    <xdr:cxnSp macro="">
      <xdr:nvCxnSpPr>
        <xdr:cNvPr id="442" name="直線コネクタ 441"/>
        <xdr:cNvCxnSpPr/>
      </xdr:nvCxnSpPr>
      <xdr:spPr>
        <a:xfrm flipV="1">
          <a:off x="15290800" y="2933700"/>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69723</xdr:rowOff>
    </xdr:from>
    <xdr:to>
      <xdr:col>23</xdr:col>
      <xdr:colOff>457200</xdr:colOff>
      <xdr:row>16</xdr:row>
      <xdr:rowOff>171323</xdr:rowOff>
    </xdr:to>
    <xdr:sp macro="" textlink="">
      <xdr:nvSpPr>
        <xdr:cNvPr id="443" name="フローチャート : 判断 442"/>
        <xdr:cNvSpPr/>
      </xdr:nvSpPr>
      <xdr:spPr>
        <a:xfrm>
          <a:off x="16129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10050</xdr:rowOff>
    </xdr:from>
    <xdr:ext cx="736600" cy="259045"/>
    <xdr:sp macro="" textlink="">
      <xdr:nvSpPr>
        <xdr:cNvPr id="444" name="テキスト ボックス 443"/>
        <xdr:cNvSpPr txBox="1"/>
      </xdr:nvSpPr>
      <xdr:spPr>
        <a:xfrm>
          <a:off x="15798800" y="258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100288</xdr:rowOff>
    </xdr:from>
    <xdr:to>
      <xdr:col>22</xdr:col>
      <xdr:colOff>203200</xdr:colOff>
      <xdr:row>18</xdr:row>
      <xdr:rowOff>96139</xdr:rowOff>
    </xdr:to>
    <xdr:cxnSp macro="">
      <xdr:nvCxnSpPr>
        <xdr:cNvPr id="445" name="直線コネクタ 444"/>
        <xdr:cNvCxnSpPr/>
      </xdr:nvCxnSpPr>
      <xdr:spPr>
        <a:xfrm flipV="1">
          <a:off x="14401800" y="3014938"/>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31919</xdr:rowOff>
    </xdr:from>
    <xdr:to>
      <xdr:col>22</xdr:col>
      <xdr:colOff>254000</xdr:colOff>
      <xdr:row>16</xdr:row>
      <xdr:rowOff>133519</xdr:rowOff>
    </xdr:to>
    <xdr:sp macro="" textlink="">
      <xdr:nvSpPr>
        <xdr:cNvPr id="446" name="フローチャート : 判断 445"/>
        <xdr:cNvSpPr/>
      </xdr:nvSpPr>
      <xdr:spPr>
        <a:xfrm>
          <a:off x="15240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143696</xdr:rowOff>
    </xdr:from>
    <xdr:ext cx="762000" cy="259045"/>
    <xdr:sp macro="" textlink="">
      <xdr:nvSpPr>
        <xdr:cNvPr id="447" name="テキスト ボックス 446"/>
        <xdr:cNvSpPr txBox="1"/>
      </xdr:nvSpPr>
      <xdr:spPr>
        <a:xfrm>
          <a:off x="14909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96139</xdr:rowOff>
    </xdr:from>
    <xdr:to>
      <xdr:col>21</xdr:col>
      <xdr:colOff>0</xdr:colOff>
      <xdr:row>19</xdr:row>
      <xdr:rowOff>21209</xdr:rowOff>
    </xdr:to>
    <xdr:cxnSp macro="">
      <xdr:nvCxnSpPr>
        <xdr:cNvPr id="448" name="直線コネクタ 447"/>
        <xdr:cNvCxnSpPr/>
      </xdr:nvCxnSpPr>
      <xdr:spPr>
        <a:xfrm flipV="1">
          <a:off x="13512800" y="318223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122809</xdr:rowOff>
    </xdr:from>
    <xdr:to>
      <xdr:col>21</xdr:col>
      <xdr:colOff>50800</xdr:colOff>
      <xdr:row>17</xdr:row>
      <xdr:rowOff>52959</xdr:rowOff>
    </xdr:to>
    <xdr:sp macro="" textlink="">
      <xdr:nvSpPr>
        <xdr:cNvPr id="449" name="フローチャート : 判断 448"/>
        <xdr:cNvSpPr/>
      </xdr:nvSpPr>
      <xdr:spPr>
        <a:xfrm>
          <a:off x="14351000" y="286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63136</xdr:rowOff>
    </xdr:from>
    <xdr:ext cx="762000" cy="259045"/>
    <xdr:sp macro="" textlink="">
      <xdr:nvSpPr>
        <xdr:cNvPr id="450" name="テキスト ボックス 449"/>
        <xdr:cNvSpPr txBox="1"/>
      </xdr:nvSpPr>
      <xdr:spPr>
        <a:xfrm>
          <a:off x="14020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51" name="フローチャート : 判断 450"/>
        <xdr:cNvSpPr/>
      </xdr:nvSpPr>
      <xdr:spPr>
        <a:xfrm>
          <a:off x="13462000" y="29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156439</xdr:rowOff>
    </xdr:from>
    <xdr:ext cx="762000" cy="259045"/>
    <xdr:sp macro="" textlink="">
      <xdr:nvSpPr>
        <xdr:cNvPr id="452" name="テキスト ボックス 451"/>
        <xdr:cNvSpPr txBox="1"/>
      </xdr:nvSpPr>
      <xdr:spPr>
        <a:xfrm>
          <a:off x="13131800" y="272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68114</xdr:rowOff>
    </xdr:from>
    <xdr:to>
      <xdr:col>24</xdr:col>
      <xdr:colOff>609600</xdr:colOff>
      <xdr:row>16</xdr:row>
      <xdr:rowOff>169714</xdr:rowOff>
    </xdr:to>
    <xdr:sp macro="" textlink="">
      <xdr:nvSpPr>
        <xdr:cNvPr id="458" name="円/楕円 457"/>
        <xdr:cNvSpPr/>
      </xdr:nvSpPr>
      <xdr:spPr>
        <a:xfrm>
          <a:off x="169672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40191</xdr:rowOff>
    </xdr:from>
    <xdr:ext cx="762000" cy="259045"/>
    <xdr:sp macro="" textlink="">
      <xdr:nvSpPr>
        <xdr:cNvPr id="459" name="将来負担の状況該当値テキスト"/>
        <xdr:cNvSpPr txBox="1"/>
      </xdr:nvSpPr>
      <xdr:spPr>
        <a:xfrm>
          <a:off x="17106900" y="278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139700</xdr:rowOff>
    </xdr:from>
    <xdr:to>
      <xdr:col>23</xdr:col>
      <xdr:colOff>457200</xdr:colOff>
      <xdr:row>17</xdr:row>
      <xdr:rowOff>69850</xdr:rowOff>
    </xdr:to>
    <xdr:sp macro="" textlink="">
      <xdr:nvSpPr>
        <xdr:cNvPr id="460" name="円/楕円 459"/>
        <xdr:cNvSpPr/>
      </xdr:nvSpPr>
      <xdr:spPr>
        <a:xfrm>
          <a:off x="16129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54627</xdr:rowOff>
    </xdr:from>
    <xdr:ext cx="736600" cy="259045"/>
    <xdr:sp macro="" textlink="">
      <xdr:nvSpPr>
        <xdr:cNvPr id="461" name="テキスト ボックス 460"/>
        <xdr:cNvSpPr txBox="1"/>
      </xdr:nvSpPr>
      <xdr:spPr>
        <a:xfrm>
          <a:off x="15798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49488</xdr:rowOff>
    </xdr:from>
    <xdr:to>
      <xdr:col>22</xdr:col>
      <xdr:colOff>254000</xdr:colOff>
      <xdr:row>17</xdr:row>
      <xdr:rowOff>151088</xdr:rowOff>
    </xdr:to>
    <xdr:sp macro="" textlink="">
      <xdr:nvSpPr>
        <xdr:cNvPr id="462" name="円/楕円 461"/>
        <xdr:cNvSpPr/>
      </xdr:nvSpPr>
      <xdr:spPr>
        <a:xfrm>
          <a:off x="15240000" y="29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135865</xdr:rowOff>
    </xdr:from>
    <xdr:ext cx="762000" cy="259045"/>
    <xdr:sp macro="" textlink="">
      <xdr:nvSpPr>
        <xdr:cNvPr id="463" name="テキスト ボックス 462"/>
        <xdr:cNvSpPr txBox="1"/>
      </xdr:nvSpPr>
      <xdr:spPr>
        <a:xfrm>
          <a:off x="14909800" y="305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45339</xdr:rowOff>
    </xdr:from>
    <xdr:to>
      <xdr:col>21</xdr:col>
      <xdr:colOff>50800</xdr:colOff>
      <xdr:row>18</xdr:row>
      <xdr:rowOff>146939</xdr:rowOff>
    </xdr:to>
    <xdr:sp macro="" textlink="">
      <xdr:nvSpPr>
        <xdr:cNvPr id="464" name="円/楕円 463"/>
        <xdr:cNvSpPr/>
      </xdr:nvSpPr>
      <xdr:spPr>
        <a:xfrm>
          <a:off x="14351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131716</xdr:rowOff>
    </xdr:from>
    <xdr:ext cx="762000" cy="259045"/>
    <xdr:sp macro="" textlink="">
      <xdr:nvSpPr>
        <xdr:cNvPr id="465" name="テキスト ボックス 464"/>
        <xdr:cNvSpPr txBox="1"/>
      </xdr:nvSpPr>
      <xdr:spPr>
        <a:xfrm>
          <a:off x="14020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141859</xdr:rowOff>
    </xdr:from>
    <xdr:to>
      <xdr:col>19</xdr:col>
      <xdr:colOff>533400</xdr:colOff>
      <xdr:row>19</xdr:row>
      <xdr:rowOff>72009</xdr:rowOff>
    </xdr:to>
    <xdr:sp macro="" textlink="">
      <xdr:nvSpPr>
        <xdr:cNvPr id="466" name="円/楕円 465"/>
        <xdr:cNvSpPr/>
      </xdr:nvSpPr>
      <xdr:spPr>
        <a:xfrm>
          <a:off x="13462000" y="32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56786</xdr:rowOff>
    </xdr:from>
    <xdr:ext cx="762000" cy="259045"/>
    <xdr:sp macro="" textlink="">
      <xdr:nvSpPr>
        <xdr:cNvPr id="467" name="テキスト ボックス 466"/>
        <xdr:cNvSpPr txBox="1"/>
      </xdr:nvSpPr>
      <xdr:spPr>
        <a:xfrm>
          <a:off x="13131800" y="331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67,496
66,966
16.48
26,048,716
25,033,215
947,108
14,543,292
22,710,943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人件費に係る経常収支比率は、「大和高田市財政健全化プログラム（Ｈ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）」に基づき職員数の削減及び職員給料の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％減額等人件費の削減に取り組んだ結果、平成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年度以降においては類似団体より低い比率となっている。</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年度においては</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近年の職員補充（再任用含む）による人件費の増等により類似団体平均値を上回った。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6169</xdr:rowOff>
    </xdr:from>
    <xdr:to>
      <xdr:col>7</xdr:col>
      <xdr:colOff>15875</xdr:colOff>
      <xdr:row>36</xdr:row>
      <xdr:rowOff>58420</xdr:rowOff>
    </xdr:to>
    <xdr:cxnSp macro="">
      <xdr:nvCxnSpPr>
        <xdr:cNvPr id="68" name="直線コネクタ 67"/>
        <xdr:cNvCxnSpPr/>
      </xdr:nvCxnSpPr>
      <xdr:spPr>
        <a:xfrm>
          <a:off x="3987800" y="617836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144961</xdr:rowOff>
    </xdr:from>
    <xdr:to>
      <xdr:col>5</xdr:col>
      <xdr:colOff>549275</xdr:colOff>
      <xdr:row>36</xdr:row>
      <xdr:rowOff>6169</xdr:rowOff>
    </xdr:to>
    <xdr:cxnSp macro="">
      <xdr:nvCxnSpPr>
        <xdr:cNvPr id="71" name="直線コネクタ 70"/>
        <xdr:cNvCxnSpPr/>
      </xdr:nvCxnSpPr>
      <xdr:spPr>
        <a:xfrm>
          <a:off x="3098800" y="61457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79466</xdr:rowOff>
    </xdr:from>
    <xdr:to>
      <xdr:col>5</xdr:col>
      <xdr:colOff>600075</xdr:colOff>
      <xdr:row>37</xdr:row>
      <xdr:rowOff>9616</xdr:rowOff>
    </xdr:to>
    <xdr:sp macro="" textlink="">
      <xdr:nvSpPr>
        <xdr:cNvPr id="72" name="フローチャート : 判断 71"/>
        <xdr:cNvSpPr/>
      </xdr:nvSpPr>
      <xdr:spPr>
        <a:xfrm>
          <a:off x="3937000" y="6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165843</xdr:rowOff>
    </xdr:from>
    <xdr:ext cx="736600" cy="259045"/>
    <xdr:sp macro="" textlink="">
      <xdr:nvSpPr>
        <xdr:cNvPr id="73" name="テキスト ボックス 72"/>
        <xdr:cNvSpPr txBox="1"/>
      </xdr:nvSpPr>
      <xdr:spPr>
        <a:xfrm>
          <a:off x="3606800" y="6338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144961</xdr:rowOff>
    </xdr:from>
    <xdr:to>
      <xdr:col>4</xdr:col>
      <xdr:colOff>346075</xdr:colOff>
      <xdr:row>35</xdr:row>
      <xdr:rowOff>171087</xdr:rowOff>
    </xdr:to>
    <xdr:cxnSp macro="">
      <xdr:nvCxnSpPr>
        <xdr:cNvPr id="74" name="直線コネクタ 73"/>
        <xdr:cNvCxnSpPr/>
      </xdr:nvCxnSpPr>
      <xdr:spPr>
        <a:xfrm flipV="1">
          <a:off x="2209800" y="614571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85997</xdr:rowOff>
    </xdr:from>
    <xdr:to>
      <xdr:col>4</xdr:col>
      <xdr:colOff>396875</xdr:colOff>
      <xdr:row>37</xdr:row>
      <xdr:rowOff>16147</xdr:rowOff>
    </xdr:to>
    <xdr:sp macro="" textlink="">
      <xdr:nvSpPr>
        <xdr:cNvPr id="75" name="フローチャート : 判断 74"/>
        <xdr:cNvSpPr/>
      </xdr:nvSpPr>
      <xdr:spPr>
        <a:xfrm>
          <a:off x="3048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924</xdr:rowOff>
    </xdr:from>
    <xdr:ext cx="762000" cy="259045"/>
    <xdr:sp macro="" textlink="">
      <xdr:nvSpPr>
        <xdr:cNvPr id="76" name="テキスト ボックス 75"/>
        <xdr:cNvSpPr txBox="1"/>
      </xdr:nvSpPr>
      <xdr:spPr>
        <a:xfrm>
          <a:off x="2717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171087</xdr:rowOff>
    </xdr:from>
    <xdr:to>
      <xdr:col>3</xdr:col>
      <xdr:colOff>142875</xdr:colOff>
      <xdr:row>36</xdr:row>
      <xdr:rowOff>25763</xdr:rowOff>
    </xdr:to>
    <xdr:cxnSp macro="">
      <xdr:nvCxnSpPr>
        <xdr:cNvPr id="77" name="直線コネクタ 76"/>
        <xdr:cNvCxnSpPr/>
      </xdr:nvCxnSpPr>
      <xdr:spPr>
        <a:xfrm flipV="1">
          <a:off x="1320800" y="61718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157843</xdr:rowOff>
    </xdr:from>
    <xdr:to>
      <xdr:col>3</xdr:col>
      <xdr:colOff>193675</xdr:colOff>
      <xdr:row>37</xdr:row>
      <xdr:rowOff>87993</xdr:rowOff>
    </xdr:to>
    <xdr:sp macro="" textlink="">
      <xdr:nvSpPr>
        <xdr:cNvPr id="78" name="フローチャート : 判断 77"/>
        <xdr:cNvSpPr/>
      </xdr:nvSpPr>
      <xdr:spPr>
        <a:xfrm>
          <a:off x="2159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72770</xdr:rowOff>
    </xdr:from>
    <xdr:ext cx="762000" cy="259045"/>
    <xdr:sp macro="" textlink="">
      <xdr:nvSpPr>
        <xdr:cNvPr id="79" name="テキスト ボックス 78"/>
        <xdr:cNvSpPr txBox="1"/>
      </xdr:nvSpPr>
      <xdr:spPr>
        <a:xfrm>
          <a:off x="1828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77833</xdr:rowOff>
    </xdr:from>
    <xdr:to>
      <xdr:col>1</xdr:col>
      <xdr:colOff>676275</xdr:colOff>
      <xdr:row>38</xdr:row>
      <xdr:rowOff>7982</xdr:rowOff>
    </xdr:to>
    <xdr:sp macro="" textlink="">
      <xdr:nvSpPr>
        <xdr:cNvPr id="80" name="フローチャート : 判断 79"/>
        <xdr:cNvSpPr/>
      </xdr:nvSpPr>
      <xdr:spPr>
        <a:xfrm>
          <a:off x="1270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164210</xdr:rowOff>
    </xdr:from>
    <xdr:ext cx="762000" cy="259045"/>
    <xdr:sp macro="" textlink="">
      <xdr:nvSpPr>
        <xdr:cNvPr id="81" name="テキスト ボックス 80"/>
        <xdr:cNvSpPr txBox="1"/>
      </xdr:nvSpPr>
      <xdr:spPr>
        <a:xfrm>
          <a:off x="939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7" name="円/楕円 86"/>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151147</xdr:rowOff>
    </xdr:from>
    <xdr:ext cx="762000" cy="259045"/>
    <xdr:sp macro="" textlink="">
      <xdr:nvSpPr>
        <xdr:cNvPr id="88"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126819</xdr:rowOff>
    </xdr:from>
    <xdr:to>
      <xdr:col>5</xdr:col>
      <xdr:colOff>600075</xdr:colOff>
      <xdr:row>36</xdr:row>
      <xdr:rowOff>56969</xdr:rowOff>
    </xdr:to>
    <xdr:sp macro="" textlink="">
      <xdr:nvSpPr>
        <xdr:cNvPr id="89" name="円/楕円 88"/>
        <xdr:cNvSpPr/>
      </xdr:nvSpPr>
      <xdr:spPr>
        <a:xfrm>
          <a:off x="3937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67146</xdr:rowOff>
    </xdr:from>
    <xdr:ext cx="736600" cy="259045"/>
    <xdr:sp macro="" textlink="">
      <xdr:nvSpPr>
        <xdr:cNvPr id="90" name="テキスト ボックス 89"/>
        <xdr:cNvSpPr txBox="1"/>
      </xdr:nvSpPr>
      <xdr:spPr>
        <a:xfrm>
          <a:off x="3606800" y="5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94161</xdr:rowOff>
    </xdr:from>
    <xdr:to>
      <xdr:col>4</xdr:col>
      <xdr:colOff>396875</xdr:colOff>
      <xdr:row>36</xdr:row>
      <xdr:rowOff>24311</xdr:rowOff>
    </xdr:to>
    <xdr:sp macro="" textlink="">
      <xdr:nvSpPr>
        <xdr:cNvPr id="91" name="円/楕円 90"/>
        <xdr:cNvSpPr/>
      </xdr:nvSpPr>
      <xdr:spPr>
        <a:xfrm>
          <a:off x="3048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34488</xdr:rowOff>
    </xdr:from>
    <xdr:ext cx="762000" cy="259045"/>
    <xdr:sp macro="" textlink="">
      <xdr:nvSpPr>
        <xdr:cNvPr id="92" name="テキスト ボックス 91"/>
        <xdr:cNvSpPr txBox="1"/>
      </xdr:nvSpPr>
      <xdr:spPr>
        <a:xfrm>
          <a:off x="2717800" y="586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120287</xdr:rowOff>
    </xdr:from>
    <xdr:to>
      <xdr:col>3</xdr:col>
      <xdr:colOff>193675</xdr:colOff>
      <xdr:row>36</xdr:row>
      <xdr:rowOff>50437</xdr:rowOff>
    </xdr:to>
    <xdr:sp macro="" textlink="">
      <xdr:nvSpPr>
        <xdr:cNvPr id="93" name="円/楕円 92"/>
        <xdr:cNvSpPr/>
      </xdr:nvSpPr>
      <xdr:spPr>
        <a:xfrm>
          <a:off x="2159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60614</xdr:rowOff>
    </xdr:from>
    <xdr:ext cx="762000" cy="259045"/>
    <xdr:sp macro="" textlink="">
      <xdr:nvSpPr>
        <xdr:cNvPr id="94" name="テキスト ボックス 93"/>
        <xdr:cNvSpPr txBox="1"/>
      </xdr:nvSpPr>
      <xdr:spPr>
        <a:xfrm>
          <a:off x="1828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146413</xdr:rowOff>
    </xdr:from>
    <xdr:to>
      <xdr:col>1</xdr:col>
      <xdr:colOff>676275</xdr:colOff>
      <xdr:row>36</xdr:row>
      <xdr:rowOff>76563</xdr:rowOff>
    </xdr:to>
    <xdr:sp macro="" textlink="">
      <xdr:nvSpPr>
        <xdr:cNvPr id="95" name="円/楕円 94"/>
        <xdr:cNvSpPr/>
      </xdr:nvSpPr>
      <xdr:spPr>
        <a:xfrm>
          <a:off x="1270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86740</xdr:rowOff>
    </xdr:from>
    <xdr:ext cx="762000" cy="259045"/>
    <xdr:sp macro="" textlink="">
      <xdr:nvSpPr>
        <xdr:cNvPr id="96" name="テキスト ボックス 95"/>
        <xdr:cNvSpPr txBox="1"/>
      </xdr:nvSpPr>
      <xdr:spPr>
        <a:xfrm>
          <a:off x="939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業務の民間委託等、物件費の増加要因はあるものの、平成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から物件費のマイナスシーリング等、内部管理経費の見直しを進めたこと、またし尿処理業務や消防業務等を一部事務組合で行っており、その物件費に充てる費用が負担金に含まれていること等の影響により、類似団体より低い比率とな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66040</xdr:rowOff>
    </xdr:from>
    <xdr:to>
      <xdr:col>24</xdr:col>
      <xdr:colOff>31750</xdr:colOff>
      <xdr:row>16</xdr:row>
      <xdr:rowOff>104140</xdr:rowOff>
    </xdr:to>
    <xdr:cxnSp macro="">
      <xdr:nvCxnSpPr>
        <xdr:cNvPr id="129" name="直線コネクタ 128"/>
        <xdr:cNvCxnSpPr/>
      </xdr:nvCxnSpPr>
      <xdr:spPr>
        <a:xfrm>
          <a:off x="15671800" y="2809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66040</xdr:rowOff>
    </xdr:to>
    <xdr:cxnSp macro="">
      <xdr:nvCxnSpPr>
        <xdr:cNvPr id="132" name="直線コネクタ 131"/>
        <xdr:cNvCxnSpPr/>
      </xdr:nvCxnSpPr>
      <xdr:spPr>
        <a:xfrm>
          <a:off x="14782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137160</xdr:rowOff>
    </xdr:from>
    <xdr:to>
      <xdr:col>22</xdr:col>
      <xdr:colOff>615950</xdr:colOff>
      <xdr:row>17</xdr:row>
      <xdr:rowOff>67310</xdr:rowOff>
    </xdr:to>
    <xdr:sp macro="" textlink="">
      <xdr:nvSpPr>
        <xdr:cNvPr id="133" name="フローチャート : 判断 132"/>
        <xdr:cNvSpPr/>
      </xdr:nvSpPr>
      <xdr:spPr>
        <a:xfrm>
          <a:off x="15621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34" name="テキスト ボックス 133"/>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43180</xdr:rowOff>
    </xdr:to>
    <xdr:cxnSp macro="">
      <xdr:nvCxnSpPr>
        <xdr:cNvPr id="135" name="直線コネクタ 134"/>
        <xdr:cNvCxnSpPr/>
      </xdr:nvCxnSpPr>
      <xdr:spPr>
        <a:xfrm>
          <a:off x="13893800" y="277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6" name="フローチャート : 判断 135"/>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7" name="テキスト ボックス 136"/>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35560</xdr:rowOff>
    </xdr:to>
    <xdr:cxnSp macro="">
      <xdr:nvCxnSpPr>
        <xdr:cNvPr id="138" name="直線コネクタ 137"/>
        <xdr:cNvCxnSpPr/>
      </xdr:nvCxnSpPr>
      <xdr:spPr>
        <a:xfrm>
          <a:off x="13004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60960</xdr:rowOff>
    </xdr:from>
    <xdr:to>
      <xdr:col>20</xdr:col>
      <xdr:colOff>209550</xdr:colOff>
      <xdr:row>16</xdr:row>
      <xdr:rowOff>162560</xdr:rowOff>
    </xdr:to>
    <xdr:sp macro="" textlink="">
      <xdr:nvSpPr>
        <xdr:cNvPr id="139" name="フローチャート : 判断 138"/>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40" name="テキスト ボックス 139"/>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41" name="フローチャート : 判断 140"/>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2" name="テキスト ボックス 141"/>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8" name="円/楕円 147"/>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9"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xdr:rowOff>
    </xdr:from>
    <xdr:to>
      <xdr:col>22</xdr:col>
      <xdr:colOff>615950</xdr:colOff>
      <xdr:row>16</xdr:row>
      <xdr:rowOff>116840</xdr:rowOff>
    </xdr:to>
    <xdr:sp macro="" textlink="">
      <xdr:nvSpPr>
        <xdr:cNvPr id="150" name="円/楕円 149"/>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51" name="テキスト ボックス 150"/>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52" name="円/楕円 151"/>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53" name="テキスト ボックス 15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4" name="円/楕円 153"/>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5" name="テキスト ボックス 154"/>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6" name="円/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7" name="テキスト ボックス 156"/>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扶助費に係る経常収支比率は、類似団体と比べほぼ平均的比率で推移している。景気低迷、また高齢化が進む中、経常収支比率に占める扶助費の割合は近年、増加傾向を示している。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41275</xdr:rowOff>
    </xdr:from>
    <xdr:to>
      <xdr:col>7</xdr:col>
      <xdr:colOff>15875</xdr:colOff>
      <xdr:row>55</xdr:row>
      <xdr:rowOff>69850</xdr:rowOff>
    </xdr:to>
    <xdr:cxnSp macro="">
      <xdr:nvCxnSpPr>
        <xdr:cNvPr id="194" name="直線コネクタ 193"/>
        <xdr:cNvCxnSpPr/>
      </xdr:nvCxnSpPr>
      <xdr:spPr>
        <a:xfrm flipV="1">
          <a:off x="3987800" y="947102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22225</xdr:rowOff>
    </xdr:from>
    <xdr:to>
      <xdr:col>5</xdr:col>
      <xdr:colOff>549275</xdr:colOff>
      <xdr:row>55</xdr:row>
      <xdr:rowOff>69850</xdr:rowOff>
    </xdr:to>
    <xdr:cxnSp macro="">
      <xdr:nvCxnSpPr>
        <xdr:cNvPr id="197" name="直線コネクタ 196"/>
        <xdr:cNvCxnSpPr/>
      </xdr:nvCxnSpPr>
      <xdr:spPr>
        <a:xfrm>
          <a:off x="3098800" y="9451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38100</xdr:rowOff>
    </xdr:from>
    <xdr:to>
      <xdr:col>5</xdr:col>
      <xdr:colOff>600075</xdr:colOff>
      <xdr:row>55</xdr:row>
      <xdr:rowOff>139700</xdr:rowOff>
    </xdr:to>
    <xdr:sp macro="" textlink="">
      <xdr:nvSpPr>
        <xdr:cNvPr id="198" name="フローチャート : 判断 197"/>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124477</xdr:rowOff>
    </xdr:from>
    <xdr:ext cx="736600" cy="259045"/>
    <xdr:sp macro="" textlink="">
      <xdr:nvSpPr>
        <xdr:cNvPr id="199" name="テキスト ボックス 198"/>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22225</xdr:rowOff>
    </xdr:from>
    <xdr:to>
      <xdr:col>4</xdr:col>
      <xdr:colOff>346075</xdr:colOff>
      <xdr:row>55</xdr:row>
      <xdr:rowOff>50800</xdr:rowOff>
    </xdr:to>
    <xdr:cxnSp macro="">
      <xdr:nvCxnSpPr>
        <xdr:cNvPr id="200" name="直線コネクタ 199"/>
        <xdr:cNvCxnSpPr/>
      </xdr:nvCxnSpPr>
      <xdr:spPr>
        <a:xfrm flipV="1">
          <a:off x="2209800" y="9451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201" name="フローチャート : 判断 200"/>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2" name="テキスト ボックス 201"/>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55</xdr:row>
      <xdr:rowOff>50800</xdr:rowOff>
    </xdr:to>
    <xdr:cxnSp macro="">
      <xdr:nvCxnSpPr>
        <xdr:cNvPr id="203" name="直線コネクタ 202"/>
        <xdr:cNvCxnSpPr/>
      </xdr:nvCxnSpPr>
      <xdr:spPr>
        <a:xfrm>
          <a:off x="1320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123825</xdr:rowOff>
    </xdr:from>
    <xdr:to>
      <xdr:col>3</xdr:col>
      <xdr:colOff>193675</xdr:colOff>
      <xdr:row>55</xdr:row>
      <xdr:rowOff>53975</xdr:rowOff>
    </xdr:to>
    <xdr:sp macro="" textlink="">
      <xdr:nvSpPr>
        <xdr:cNvPr id="204" name="フローチャート : 判断 203"/>
        <xdr:cNvSpPr/>
      </xdr:nvSpPr>
      <xdr:spPr>
        <a:xfrm>
          <a:off x="2159000" y="938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64152</xdr:rowOff>
    </xdr:from>
    <xdr:ext cx="762000" cy="259045"/>
    <xdr:sp macro="" textlink="">
      <xdr:nvSpPr>
        <xdr:cNvPr id="205" name="テキスト ボックス 204"/>
        <xdr:cNvSpPr txBox="1"/>
      </xdr:nvSpPr>
      <xdr:spPr>
        <a:xfrm>
          <a:off x="1828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06" name="フローチャート : 判断 205"/>
        <xdr:cNvSpPr/>
      </xdr:nvSpPr>
      <xdr:spPr>
        <a:xfrm>
          <a:off x="1270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19702</xdr:rowOff>
    </xdr:from>
    <xdr:ext cx="762000" cy="259045"/>
    <xdr:sp macro="" textlink="">
      <xdr:nvSpPr>
        <xdr:cNvPr id="207" name="テキスト ボックス 206"/>
        <xdr:cNvSpPr txBox="1"/>
      </xdr:nvSpPr>
      <xdr:spPr>
        <a:xfrm>
          <a:off x="939800" y="944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161925</xdr:rowOff>
    </xdr:from>
    <xdr:to>
      <xdr:col>7</xdr:col>
      <xdr:colOff>66675</xdr:colOff>
      <xdr:row>55</xdr:row>
      <xdr:rowOff>92075</xdr:rowOff>
    </xdr:to>
    <xdr:sp macro="" textlink="">
      <xdr:nvSpPr>
        <xdr:cNvPr id="213" name="円/楕円 212"/>
        <xdr:cNvSpPr/>
      </xdr:nvSpPr>
      <xdr:spPr>
        <a:xfrm>
          <a:off x="4775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7002</xdr:rowOff>
    </xdr:from>
    <xdr:ext cx="762000" cy="259045"/>
    <xdr:sp macro="" textlink="">
      <xdr:nvSpPr>
        <xdr:cNvPr id="214" name="扶助費該当値テキスト"/>
        <xdr:cNvSpPr txBox="1"/>
      </xdr:nvSpPr>
      <xdr:spPr>
        <a:xfrm>
          <a:off x="4914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5" name="円/楕円 21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6" name="テキスト ボックス 215"/>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142875</xdr:rowOff>
    </xdr:from>
    <xdr:to>
      <xdr:col>4</xdr:col>
      <xdr:colOff>396875</xdr:colOff>
      <xdr:row>55</xdr:row>
      <xdr:rowOff>73025</xdr:rowOff>
    </xdr:to>
    <xdr:sp macro="" textlink="">
      <xdr:nvSpPr>
        <xdr:cNvPr id="217" name="円/楕円 216"/>
        <xdr:cNvSpPr/>
      </xdr:nvSpPr>
      <xdr:spPr>
        <a:xfrm>
          <a:off x="3048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57802</xdr:rowOff>
    </xdr:from>
    <xdr:ext cx="762000" cy="259045"/>
    <xdr:sp macro="" textlink="">
      <xdr:nvSpPr>
        <xdr:cNvPr id="218" name="テキスト ボックス 217"/>
        <xdr:cNvSpPr txBox="1"/>
      </xdr:nvSpPr>
      <xdr:spPr>
        <a:xfrm>
          <a:off x="2717800" y="948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0</xdr:rowOff>
    </xdr:from>
    <xdr:to>
      <xdr:col>3</xdr:col>
      <xdr:colOff>193675</xdr:colOff>
      <xdr:row>55</xdr:row>
      <xdr:rowOff>101600</xdr:rowOff>
    </xdr:to>
    <xdr:sp macro="" textlink="">
      <xdr:nvSpPr>
        <xdr:cNvPr id="219" name="円/楕円 218"/>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20" name="テキスト ボックス 219"/>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21" name="円/楕円 220"/>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22" name="テキスト ボックス 221"/>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年度以降は、類似団体と比較してほぼ同水準で推移している。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56</xdr:row>
      <xdr:rowOff>157480</xdr:rowOff>
    </xdr:to>
    <xdr:cxnSp macro="">
      <xdr:nvCxnSpPr>
        <xdr:cNvPr id="255" name="直線コネクタ 254"/>
        <xdr:cNvCxnSpPr/>
      </xdr:nvCxnSpPr>
      <xdr:spPr>
        <a:xfrm>
          <a:off x="15671800" y="973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165100</xdr:rowOff>
    </xdr:to>
    <xdr:cxnSp macro="">
      <xdr:nvCxnSpPr>
        <xdr:cNvPr id="258" name="直線コネクタ 257"/>
        <xdr:cNvCxnSpPr/>
      </xdr:nvCxnSpPr>
      <xdr:spPr>
        <a:xfrm flipV="1">
          <a:off x="14782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59" name="フローチャート : 判断 258"/>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0" name="テキスト ボックス 259"/>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165100</xdr:rowOff>
    </xdr:to>
    <xdr:cxnSp macro="">
      <xdr:nvCxnSpPr>
        <xdr:cNvPr id="261" name="直線コネクタ 260"/>
        <xdr:cNvCxnSpPr/>
      </xdr:nvCxnSpPr>
      <xdr:spPr>
        <a:xfrm>
          <a:off x="13893800" y="9743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62" name="フローチャート :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63" name="テキスト ボックス 26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142240</xdr:rowOff>
    </xdr:to>
    <xdr:cxnSp macro="">
      <xdr:nvCxnSpPr>
        <xdr:cNvPr id="264" name="直線コネクタ 263"/>
        <xdr:cNvCxnSpPr/>
      </xdr:nvCxnSpPr>
      <xdr:spPr>
        <a:xfrm>
          <a:off x="13004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5" name="フローチャート :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6" name="テキスト ボックス 26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7" name="フローチャート : 判断 266"/>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8" name="テキスト ボックス 267"/>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4" name="円/楕円 273"/>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5"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6" name="円/楕円 275"/>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7" name="テキスト ボックス 276"/>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78" name="円/楕円 277"/>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79" name="テキスト ボックス 27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80" name="円/楕円 279"/>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81" name="テキスト ボックス 280"/>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82" name="円/楕円 281"/>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83" name="テキスト ボックス 282"/>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にかかる経常収支比率が類似団体平均を上回っている要因として、病院事業に対する補助金、またし尿処理業務や消防業務等を一部事務組合で行っていることが挙げられる。業務を一部事務組合で実施することは、人件費及び物件費等の削減につながるとはいえ、各種団体への補助金も含めてその抑制に努め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88138</xdr:rowOff>
    </xdr:to>
    <xdr:cxnSp macro="">
      <xdr:nvCxnSpPr>
        <xdr:cNvPr id="313" name="直線コネクタ 312"/>
        <xdr:cNvCxnSpPr/>
      </xdr:nvCxnSpPr>
      <xdr:spPr>
        <a:xfrm flipV="1">
          <a:off x="15671800" y="64089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88138</xdr:rowOff>
    </xdr:to>
    <xdr:cxnSp macro="">
      <xdr:nvCxnSpPr>
        <xdr:cNvPr id="316" name="直線コネクタ 315"/>
        <xdr:cNvCxnSpPr/>
      </xdr:nvCxnSpPr>
      <xdr:spPr>
        <a:xfrm>
          <a:off x="14782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44196</xdr:rowOff>
    </xdr:from>
    <xdr:to>
      <xdr:col>22</xdr:col>
      <xdr:colOff>615950</xdr:colOff>
      <xdr:row>36</xdr:row>
      <xdr:rowOff>145796</xdr:rowOff>
    </xdr:to>
    <xdr:sp macro="" textlink="">
      <xdr:nvSpPr>
        <xdr:cNvPr id="317" name="フローチャート : 判断 316"/>
        <xdr:cNvSpPr/>
      </xdr:nvSpPr>
      <xdr:spPr>
        <a:xfrm>
          <a:off x="15621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155973</xdr:rowOff>
    </xdr:from>
    <xdr:ext cx="736600" cy="259045"/>
    <xdr:sp macro="" textlink="">
      <xdr:nvSpPr>
        <xdr:cNvPr id="318" name="テキスト ボックス 317"/>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92710</xdr:rowOff>
    </xdr:to>
    <xdr:cxnSp macro="">
      <xdr:nvCxnSpPr>
        <xdr:cNvPr id="319" name="直線コネクタ 318"/>
        <xdr:cNvCxnSpPr/>
      </xdr:nvCxnSpPr>
      <xdr:spPr>
        <a:xfrm flipV="1">
          <a:off x="13893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156210</xdr:rowOff>
    </xdr:from>
    <xdr:to>
      <xdr:col>21</xdr:col>
      <xdr:colOff>412750</xdr:colOff>
      <xdr:row>36</xdr:row>
      <xdr:rowOff>86360</xdr:rowOff>
    </xdr:to>
    <xdr:sp macro="" textlink="">
      <xdr:nvSpPr>
        <xdr:cNvPr id="320" name="フローチャート : 判断 319"/>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1" name="テキスト ボックス 32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92710</xdr:rowOff>
    </xdr:from>
    <xdr:to>
      <xdr:col>20</xdr:col>
      <xdr:colOff>158750</xdr:colOff>
      <xdr:row>37</xdr:row>
      <xdr:rowOff>97282</xdr:rowOff>
    </xdr:to>
    <xdr:cxnSp macro="">
      <xdr:nvCxnSpPr>
        <xdr:cNvPr id="322" name="直線コネクタ 321"/>
        <xdr:cNvCxnSpPr/>
      </xdr:nvCxnSpPr>
      <xdr:spPr>
        <a:xfrm flipV="1">
          <a:off x="13004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165354</xdr:rowOff>
    </xdr:from>
    <xdr:to>
      <xdr:col>20</xdr:col>
      <xdr:colOff>209550</xdr:colOff>
      <xdr:row>36</xdr:row>
      <xdr:rowOff>95504</xdr:rowOff>
    </xdr:to>
    <xdr:sp macro="" textlink="">
      <xdr:nvSpPr>
        <xdr:cNvPr id="323" name="フローチャート : 判断 322"/>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24" name="テキスト ボックス 323"/>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5" name="フローチャート : 判断 324"/>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26" name="テキスト ボックス 325"/>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32" name="円/楕円 331"/>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33"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34" name="円/楕円 333"/>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35" name="テキスト ボックス 334"/>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6" name="円/楕円 335"/>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7" name="テキスト ボックス 336"/>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8" name="円/楕円 337"/>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9" name="テキスト ボックス 338"/>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46482</xdr:rowOff>
    </xdr:from>
    <xdr:to>
      <xdr:col>19</xdr:col>
      <xdr:colOff>6350</xdr:colOff>
      <xdr:row>37</xdr:row>
      <xdr:rowOff>148082</xdr:rowOff>
    </xdr:to>
    <xdr:sp macro="" textlink="">
      <xdr:nvSpPr>
        <xdr:cNvPr id="340" name="円/楕円 339"/>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132859</xdr:rowOff>
    </xdr:from>
    <xdr:ext cx="762000" cy="259045"/>
    <xdr:sp macro="" textlink="">
      <xdr:nvSpPr>
        <xdr:cNvPr id="341" name="テキスト ボックス 340"/>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年度にかけて実施した大型公共事業に伴う市債の償還が影響し、平成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年度までは類似団体平均を上回る比率であったが、平成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以降は普通建設事業費の縮減に伴い市債の発行を抑制してきたため、年々類似団体の平均値に近づいている。今後も同様に市債の新規発行を伴う普通建設事業については、その実施を十分に精査していくことと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30987</xdr:rowOff>
    </xdr:to>
    <xdr:cxnSp macro="">
      <xdr:nvCxnSpPr>
        <xdr:cNvPr id="371" name="直線コネクタ 370"/>
        <xdr:cNvCxnSpPr/>
      </xdr:nvCxnSpPr>
      <xdr:spPr>
        <a:xfrm flipV="1">
          <a:off x="3987800" y="133446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78</xdr:row>
      <xdr:rowOff>44704</xdr:rowOff>
    </xdr:to>
    <xdr:cxnSp macro="">
      <xdr:nvCxnSpPr>
        <xdr:cNvPr id="374" name="直線コネクタ 373"/>
        <xdr:cNvCxnSpPr/>
      </xdr:nvCxnSpPr>
      <xdr:spPr>
        <a:xfrm flipV="1">
          <a:off x="3098800" y="134040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5" name="フローチャート : 判断 374"/>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76" name="テキスト ボックス 375"/>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49276</xdr:rowOff>
    </xdr:to>
    <xdr:cxnSp macro="">
      <xdr:nvCxnSpPr>
        <xdr:cNvPr id="377" name="直線コネクタ 376"/>
        <xdr:cNvCxnSpPr/>
      </xdr:nvCxnSpPr>
      <xdr:spPr>
        <a:xfrm flipV="1">
          <a:off x="2209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8" name="フローチャート : 判断 37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9" name="テキスト ボックス 37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117856</xdr:rowOff>
    </xdr:to>
    <xdr:cxnSp macro="">
      <xdr:nvCxnSpPr>
        <xdr:cNvPr id="380" name="直線コネクタ 379"/>
        <xdr:cNvCxnSpPr/>
      </xdr:nvCxnSpPr>
      <xdr:spPr>
        <a:xfrm flipV="1">
          <a:off x="1320800" y="13422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169926</xdr:rowOff>
    </xdr:from>
    <xdr:to>
      <xdr:col>3</xdr:col>
      <xdr:colOff>193675</xdr:colOff>
      <xdr:row>78</xdr:row>
      <xdr:rowOff>100076</xdr:rowOff>
    </xdr:to>
    <xdr:sp macro="" textlink="">
      <xdr:nvSpPr>
        <xdr:cNvPr id="381" name="フローチャート : 判断 380"/>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110253</xdr:rowOff>
    </xdr:from>
    <xdr:ext cx="762000" cy="259045"/>
    <xdr:sp macro="" textlink="">
      <xdr:nvSpPr>
        <xdr:cNvPr id="382" name="テキスト ボックス 381"/>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3" name="フローチャート : 判断 38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84" name="テキスト ボックス 38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90" name="円/楕円 389"/>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64279</xdr:rowOff>
    </xdr:from>
    <xdr:ext cx="762000" cy="259045"/>
    <xdr:sp macro="" textlink="">
      <xdr:nvSpPr>
        <xdr:cNvPr id="391"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92" name="円/楕円 391"/>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93" name="テキスト ボックス 392"/>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94" name="円/楕円 393"/>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95" name="テキスト ボックス 394"/>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96" name="円/楕円 395"/>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97" name="テキスト ボックス 39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98" name="円/楕円 397"/>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99" name="テキスト ボックス 398"/>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「大和高田市財政健全化プログラム（Ｈ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）」に取り組みにより、類似団体との乖離は縮まり平成２６年度においては、類似団体平均値よりも下回っている。今後も、強固な財政基盤の確立に取り組むものである。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26415</xdr:rowOff>
    </xdr:to>
    <xdr:cxnSp macro="">
      <xdr:nvCxnSpPr>
        <xdr:cNvPr id="430" name="直線コネクタ 429"/>
        <xdr:cNvCxnSpPr/>
      </xdr:nvCxnSpPr>
      <xdr:spPr>
        <a:xfrm>
          <a:off x="15671800" y="133629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77</xdr:row>
      <xdr:rowOff>161289</xdr:rowOff>
    </xdr:to>
    <xdr:cxnSp macro="">
      <xdr:nvCxnSpPr>
        <xdr:cNvPr id="433" name="直線コネクタ 432"/>
        <xdr:cNvCxnSpPr/>
      </xdr:nvCxnSpPr>
      <xdr:spPr>
        <a:xfrm>
          <a:off x="14782800" y="133035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4" name="フローチャート : 判断 433"/>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5" name="テキスト ボックス 434"/>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101854</xdr:rowOff>
    </xdr:from>
    <xdr:to>
      <xdr:col>21</xdr:col>
      <xdr:colOff>361950</xdr:colOff>
      <xdr:row>77</xdr:row>
      <xdr:rowOff>138430</xdr:rowOff>
    </xdr:to>
    <xdr:cxnSp macro="">
      <xdr:nvCxnSpPr>
        <xdr:cNvPr id="436" name="直線コネクタ 435"/>
        <xdr:cNvCxnSpPr/>
      </xdr:nvCxnSpPr>
      <xdr:spPr>
        <a:xfrm flipV="1">
          <a:off x="13893800" y="13303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60198</xdr:rowOff>
    </xdr:from>
    <xdr:to>
      <xdr:col>21</xdr:col>
      <xdr:colOff>412750</xdr:colOff>
      <xdr:row>77</xdr:row>
      <xdr:rowOff>161798</xdr:rowOff>
    </xdr:to>
    <xdr:sp macro="" textlink="">
      <xdr:nvSpPr>
        <xdr:cNvPr id="437" name="フローチャート : 判断 436"/>
        <xdr:cNvSpPr/>
      </xdr:nvSpPr>
      <xdr:spPr>
        <a:xfrm>
          <a:off x="14732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146575</xdr:rowOff>
    </xdr:from>
    <xdr:ext cx="762000" cy="259045"/>
    <xdr:sp macro="" textlink="">
      <xdr:nvSpPr>
        <xdr:cNvPr id="438" name="テキスト ボックス 437"/>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83565</xdr:rowOff>
    </xdr:from>
    <xdr:to>
      <xdr:col>20</xdr:col>
      <xdr:colOff>158750</xdr:colOff>
      <xdr:row>77</xdr:row>
      <xdr:rowOff>138430</xdr:rowOff>
    </xdr:to>
    <xdr:cxnSp macro="">
      <xdr:nvCxnSpPr>
        <xdr:cNvPr id="439" name="直線コネクタ 438"/>
        <xdr:cNvCxnSpPr/>
      </xdr:nvCxnSpPr>
      <xdr:spPr>
        <a:xfrm>
          <a:off x="13004800" y="132852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96774</xdr:rowOff>
    </xdr:from>
    <xdr:to>
      <xdr:col>20</xdr:col>
      <xdr:colOff>209550</xdr:colOff>
      <xdr:row>78</xdr:row>
      <xdr:rowOff>26924</xdr:rowOff>
    </xdr:to>
    <xdr:sp macro="" textlink="">
      <xdr:nvSpPr>
        <xdr:cNvPr id="440" name="フローチャート : 判断 439"/>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11701</xdr:rowOff>
    </xdr:from>
    <xdr:ext cx="762000" cy="259045"/>
    <xdr:sp macro="" textlink="">
      <xdr:nvSpPr>
        <xdr:cNvPr id="441" name="テキスト ボックス 440"/>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42" name="フローチャート : 判断 441"/>
        <xdr:cNvSpPr/>
      </xdr:nvSpPr>
      <xdr:spPr>
        <a:xfrm>
          <a:off x="12954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7129</xdr:rowOff>
    </xdr:from>
    <xdr:ext cx="762000" cy="259045"/>
    <xdr:sp macro="" textlink="">
      <xdr:nvSpPr>
        <xdr:cNvPr id="443" name="テキスト ボックス 442"/>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147065</xdr:rowOff>
    </xdr:from>
    <xdr:to>
      <xdr:col>24</xdr:col>
      <xdr:colOff>82550</xdr:colOff>
      <xdr:row>78</xdr:row>
      <xdr:rowOff>77215</xdr:rowOff>
    </xdr:to>
    <xdr:sp macro="" textlink="">
      <xdr:nvSpPr>
        <xdr:cNvPr id="449" name="円/楕円 448"/>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119142</xdr:rowOff>
    </xdr:from>
    <xdr:ext cx="762000" cy="259045"/>
    <xdr:sp macro="" textlink="">
      <xdr:nvSpPr>
        <xdr:cNvPr id="450"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1" name="円/楕円 450"/>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52" name="テキスト ボックス 451"/>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53" name="円/楕円 452"/>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162831</xdr:rowOff>
    </xdr:from>
    <xdr:ext cx="762000" cy="259045"/>
    <xdr:sp macro="" textlink="">
      <xdr:nvSpPr>
        <xdr:cNvPr id="454" name="テキスト ボックス 453"/>
        <xdr:cNvSpPr txBox="1"/>
      </xdr:nvSpPr>
      <xdr:spPr>
        <a:xfrm>
          <a:off x="14401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5" name="円/楕円 454"/>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27957</xdr:rowOff>
    </xdr:from>
    <xdr:ext cx="762000" cy="259045"/>
    <xdr:sp macro="" textlink="">
      <xdr:nvSpPr>
        <xdr:cNvPr id="456" name="テキスト ボックス 455"/>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32765</xdr:rowOff>
    </xdr:from>
    <xdr:to>
      <xdr:col>19</xdr:col>
      <xdr:colOff>6350</xdr:colOff>
      <xdr:row>77</xdr:row>
      <xdr:rowOff>134365</xdr:rowOff>
    </xdr:to>
    <xdr:sp macro="" textlink="">
      <xdr:nvSpPr>
        <xdr:cNvPr id="457" name="円/楕円 456"/>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144542</xdr:rowOff>
    </xdr:from>
    <xdr:ext cx="762000" cy="259045"/>
    <xdr:sp macro="" textlink="">
      <xdr:nvSpPr>
        <xdr:cNvPr id="458" name="テキスト ボックス 457"/>
        <xdr:cNvSpPr txBox="1"/>
      </xdr:nvSpPr>
      <xdr:spPr>
        <a:xfrm>
          <a:off x="12623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奈良県大和高田市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14224</xdr:rowOff>
    </xdr:from>
    <xdr:to>
      <xdr:col>4</xdr:col>
      <xdr:colOff>1117600</xdr:colOff>
      <xdr:row>16</xdr:row>
      <xdr:rowOff>36665</xdr:rowOff>
    </xdr:to>
    <xdr:cxnSp macro="">
      <xdr:nvCxnSpPr>
        <xdr:cNvPr id="50" name="直線コネクタ 49"/>
        <xdr:cNvCxnSpPr/>
      </xdr:nvCxnSpPr>
      <xdr:spPr bwMode="auto">
        <a:xfrm flipV="1">
          <a:off x="5003800" y="2805049"/>
          <a:ext cx="647700" cy="2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36665</xdr:rowOff>
    </xdr:from>
    <xdr:to>
      <xdr:col>4</xdr:col>
      <xdr:colOff>469900</xdr:colOff>
      <xdr:row>16</xdr:row>
      <xdr:rowOff>78156</xdr:rowOff>
    </xdr:to>
    <xdr:cxnSp macro="">
      <xdr:nvCxnSpPr>
        <xdr:cNvPr id="53" name="直線コネクタ 52"/>
        <xdr:cNvCxnSpPr/>
      </xdr:nvCxnSpPr>
      <xdr:spPr bwMode="auto">
        <a:xfrm flipV="1">
          <a:off x="4305300" y="2827490"/>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39834</xdr:rowOff>
    </xdr:from>
    <xdr:to>
      <xdr:col>4</xdr:col>
      <xdr:colOff>520700</xdr:colOff>
      <xdr:row>16</xdr:row>
      <xdr:rowOff>141434</xdr:rowOff>
    </xdr:to>
    <xdr:sp macro="" textlink="">
      <xdr:nvSpPr>
        <xdr:cNvPr id="54" name="フローチャート : 判断 53"/>
        <xdr:cNvSpPr/>
      </xdr:nvSpPr>
      <xdr:spPr bwMode="auto">
        <a:xfrm>
          <a:off x="4953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126211</xdr:rowOff>
    </xdr:from>
    <xdr:ext cx="736600" cy="259045"/>
    <xdr:sp macro="" textlink="">
      <xdr:nvSpPr>
        <xdr:cNvPr id="55" name="テキスト ボックス 54"/>
        <xdr:cNvSpPr txBox="1"/>
      </xdr:nvSpPr>
      <xdr:spPr>
        <a:xfrm>
          <a:off x="4622800" y="291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51200</xdr:rowOff>
    </xdr:from>
    <xdr:to>
      <xdr:col>3</xdr:col>
      <xdr:colOff>904875</xdr:colOff>
      <xdr:row>16</xdr:row>
      <xdr:rowOff>78156</xdr:rowOff>
    </xdr:to>
    <xdr:cxnSp macro="">
      <xdr:nvCxnSpPr>
        <xdr:cNvPr id="56" name="直線コネクタ 55"/>
        <xdr:cNvCxnSpPr/>
      </xdr:nvCxnSpPr>
      <xdr:spPr bwMode="auto">
        <a:xfrm>
          <a:off x="3606800" y="2842025"/>
          <a:ext cx="698500" cy="2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104318</xdr:rowOff>
    </xdr:from>
    <xdr:to>
      <xdr:col>3</xdr:col>
      <xdr:colOff>955675</xdr:colOff>
      <xdr:row>17</xdr:row>
      <xdr:rowOff>34468</xdr:rowOff>
    </xdr:to>
    <xdr:sp macro="" textlink="">
      <xdr:nvSpPr>
        <xdr:cNvPr id="57" name="フローチャート : 判断 56"/>
        <xdr:cNvSpPr/>
      </xdr:nvSpPr>
      <xdr:spPr bwMode="auto">
        <a:xfrm>
          <a:off x="4254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19245</xdr:rowOff>
    </xdr:from>
    <xdr:ext cx="762000" cy="259045"/>
    <xdr:sp macro="" textlink="">
      <xdr:nvSpPr>
        <xdr:cNvPr id="58" name="テキスト ボックス 57"/>
        <xdr:cNvSpPr txBox="1"/>
      </xdr:nvSpPr>
      <xdr:spPr>
        <a:xfrm>
          <a:off x="39243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37560</xdr:rowOff>
    </xdr:from>
    <xdr:to>
      <xdr:col>3</xdr:col>
      <xdr:colOff>206375</xdr:colOff>
      <xdr:row>16</xdr:row>
      <xdr:rowOff>51200</xdr:rowOff>
    </xdr:to>
    <xdr:cxnSp macro="">
      <xdr:nvCxnSpPr>
        <xdr:cNvPr id="59" name="直線コネクタ 58"/>
        <xdr:cNvCxnSpPr/>
      </xdr:nvCxnSpPr>
      <xdr:spPr bwMode="auto">
        <a:xfrm>
          <a:off x="2908300" y="2828385"/>
          <a:ext cx="698500" cy="13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71857</xdr:rowOff>
    </xdr:from>
    <xdr:to>
      <xdr:col>3</xdr:col>
      <xdr:colOff>257175</xdr:colOff>
      <xdr:row>17</xdr:row>
      <xdr:rowOff>2007</xdr:rowOff>
    </xdr:to>
    <xdr:sp macro="" textlink="">
      <xdr:nvSpPr>
        <xdr:cNvPr id="60" name="フローチャート : 判断 59"/>
        <xdr:cNvSpPr/>
      </xdr:nvSpPr>
      <xdr:spPr bwMode="auto">
        <a:xfrm>
          <a:off x="3556000" y="2862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158234</xdr:rowOff>
    </xdr:from>
    <xdr:ext cx="762000" cy="259045"/>
    <xdr:sp macro="" textlink="">
      <xdr:nvSpPr>
        <xdr:cNvPr id="61" name="テキスト ボックス 60"/>
        <xdr:cNvSpPr txBox="1"/>
      </xdr:nvSpPr>
      <xdr:spPr>
        <a:xfrm>
          <a:off x="3225800" y="294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35547</xdr:rowOff>
    </xdr:from>
    <xdr:to>
      <xdr:col>2</xdr:col>
      <xdr:colOff>692150</xdr:colOff>
      <xdr:row>16</xdr:row>
      <xdr:rowOff>137147</xdr:rowOff>
    </xdr:to>
    <xdr:sp macro="" textlink="">
      <xdr:nvSpPr>
        <xdr:cNvPr id="62" name="フローチャート : 判断 61"/>
        <xdr:cNvSpPr/>
      </xdr:nvSpPr>
      <xdr:spPr bwMode="auto">
        <a:xfrm>
          <a:off x="2857500" y="2826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121924</xdr:rowOff>
    </xdr:from>
    <xdr:ext cx="762000" cy="259045"/>
    <xdr:sp macro="" textlink="">
      <xdr:nvSpPr>
        <xdr:cNvPr id="63" name="テキスト ボックス 62"/>
        <xdr:cNvSpPr txBox="1"/>
      </xdr:nvSpPr>
      <xdr:spPr>
        <a:xfrm>
          <a:off x="2527300" y="291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75,634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134874</xdr:rowOff>
    </xdr:from>
    <xdr:to>
      <xdr:col>5</xdr:col>
      <xdr:colOff>34925</xdr:colOff>
      <xdr:row>16</xdr:row>
      <xdr:rowOff>65024</xdr:rowOff>
    </xdr:to>
    <xdr:sp macro="" textlink="">
      <xdr:nvSpPr>
        <xdr:cNvPr id="69" name="円/楕円 68"/>
        <xdr:cNvSpPr/>
      </xdr:nvSpPr>
      <xdr:spPr bwMode="auto">
        <a:xfrm>
          <a:off x="5600700" y="275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151401</xdr:rowOff>
    </xdr:from>
    <xdr:ext cx="762000" cy="259045"/>
    <xdr:sp macro="" textlink="">
      <xdr:nvSpPr>
        <xdr:cNvPr id="70" name="人口1人当たり決算額の推移該当値テキスト130"/>
        <xdr:cNvSpPr txBox="1"/>
      </xdr:nvSpPr>
      <xdr:spPr>
        <a:xfrm>
          <a:off x="5740400" y="259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79,420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157315</xdr:rowOff>
    </xdr:from>
    <xdr:to>
      <xdr:col>4</xdr:col>
      <xdr:colOff>520700</xdr:colOff>
      <xdr:row>16</xdr:row>
      <xdr:rowOff>87465</xdr:rowOff>
    </xdr:to>
    <xdr:sp macro="" textlink="">
      <xdr:nvSpPr>
        <xdr:cNvPr id="71" name="円/楕円 70"/>
        <xdr:cNvSpPr/>
      </xdr:nvSpPr>
      <xdr:spPr bwMode="auto">
        <a:xfrm>
          <a:off x="4953000" y="277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97642</xdr:rowOff>
    </xdr:from>
    <xdr:ext cx="736600" cy="259045"/>
    <xdr:sp macro="" textlink="">
      <xdr:nvSpPr>
        <xdr:cNvPr id="72" name="テキスト ボックス 71"/>
        <xdr:cNvSpPr txBox="1"/>
      </xdr:nvSpPr>
      <xdr:spPr>
        <a:xfrm>
          <a:off x="4622800" y="254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78,242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27356</xdr:rowOff>
    </xdr:from>
    <xdr:to>
      <xdr:col>3</xdr:col>
      <xdr:colOff>955675</xdr:colOff>
      <xdr:row>16</xdr:row>
      <xdr:rowOff>128956</xdr:rowOff>
    </xdr:to>
    <xdr:sp macro="" textlink="">
      <xdr:nvSpPr>
        <xdr:cNvPr id="73" name="円/楕円 72"/>
        <xdr:cNvSpPr/>
      </xdr:nvSpPr>
      <xdr:spPr bwMode="auto">
        <a:xfrm>
          <a:off x="4254500" y="2818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139133</xdr:rowOff>
    </xdr:from>
    <xdr:ext cx="762000" cy="259045"/>
    <xdr:sp macro="" textlink="">
      <xdr:nvSpPr>
        <xdr:cNvPr id="74" name="テキスト ボックス 73"/>
        <xdr:cNvSpPr txBox="1"/>
      </xdr:nvSpPr>
      <xdr:spPr>
        <a:xfrm>
          <a:off x="3924300" y="258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400</xdr:rowOff>
    </xdr:from>
    <xdr:to>
      <xdr:col>3</xdr:col>
      <xdr:colOff>257175</xdr:colOff>
      <xdr:row>16</xdr:row>
      <xdr:rowOff>102000</xdr:rowOff>
    </xdr:to>
    <xdr:sp macro="" textlink="">
      <xdr:nvSpPr>
        <xdr:cNvPr id="75" name="円/楕円 74"/>
        <xdr:cNvSpPr/>
      </xdr:nvSpPr>
      <xdr:spPr bwMode="auto">
        <a:xfrm>
          <a:off x="3556000" y="2791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112177</xdr:rowOff>
    </xdr:from>
    <xdr:ext cx="762000" cy="259045"/>
    <xdr:sp macro="" textlink="">
      <xdr:nvSpPr>
        <xdr:cNvPr id="76" name="テキスト ボックス 75"/>
        <xdr:cNvSpPr txBox="1"/>
      </xdr:nvSpPr>
      <xdr:spPr>
        <a:xfrm>
          <a:off x="3225800" y="25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77,479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158210</xdr:rowOff>
    </xdr:from>
    <xdr:to>
      <xdr:col>2</xdr:col>
      <xdr:colOff>692150</xdr:colOff>
      <xdr:row>16</xdr:row>
      <xdr:rowOff>88360</xdr:rowOff>
    </xdr:to>
    <xdr:sp macro="" textlink="">
      <xdr:nvSpPr>
        <xdr:cNvPr id="77" name="円/楕円 76"/>
        <xdr:cNvSpPr/>
      </xdr:nvSpPr>
      <xdr:spPr bwMode="auto">
        <a:xfrm>
          <a:off x="2857500" y="2777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98537</xdr:rowOff>
    </xdr:from>
    <xdr:ext cx="762000" cy="259045"/>
    <xdr:sp macro="" textlink="">
      <xdr:nvSpPr>
        <xdr:cNvPr id="78" name="テキスト ボックス 77"/>
        <xdr:cNvSpPr txBox="1"/>
      </xdr:nvSpPr>
      <xdr:spPr>
        <a:xfrm>
          <a:off x="2527300" y="254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169234</xdr:rowOff>
    </xdr:from>
    <xdr:to>
      <xdr:col>4</xdr:col>
      <xdr:colOff>1117600</xdr:colOff>
      <xdr:row>35</xdr:row>
      <xdr:rowOff>181264</xdr:rowOff>
    </xdr:to>
    <xdr:cxnSp macro="">
      <xdr:nvCxnSpPr>
        <xdr:cNvPr id="115" name="直線コネクタ 114"/>
        <xdr:cNvCxnSpPr/>
      </xdr:nvCxnSpPr>
      <xdr:spPr bwMode="auto">
        <a:xfrm flipV="1">
          <a:off x="5003800" y="6779584"/>
          <a:ext cx="647700" cy="12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157061</xdr:rowOff>
    </xdr:from>
    <xdr:to>
      <xdr:col>4</xdr:col>
      <xdr:colOff>469900</xdr:colOff>
      <xdr:row>35</xdr:row>
      <xdr:rowOff>181264</xdr:rowOff>
    </xdr:to>
    <xdr:cxnSp macro="">
      <xdr:nvCxnSpPr>
        <xdr:cNvPr id="118" name="直線コネクタ 117"/>
        <xdr:cNvCxnSpPr/>
      </xdr:nvCxnSpPr>
      <xdr:spPr bwMode="auto">
        <a:xfrm>
          <a:off x="4305300" y="6767411"/>
          <a:ext cx="698500" cy="24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212903</xdr:rowOff>
    </xdr:from>
    <xdr:to>
      <xdr:col>4</xdr:col>
      <xdr:colOff>520700</xdr:colOff>
      <xdr:row>35</xdr:row>
      <xdr:rowOff>314503</xdr:rowOff>
    </xdr:to>
    <xdr:sp macro="" textlink="">
      <xdr:nvSpPr>
        <xdr:cNvPr id="119" name="フローチャート : 判断 118"/>
        <xdr:cNvSpPr/>
      </xdr:nvSpPr>
      <xdr:spPr bwMode="auto">
        <a:xfrm>
          <a:off x="4953000" y="6823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299280</xdr:rowOff>
    </xdr:from>
    <xdr:ext cx="736600" cy="259045"/>
    <xdr:sp macro="" textlink="">
      <xdr:nvSpPr>
        <xdr:cNvPr id="120" name="テキスト ボックス 119"/>
        <xdr:cNvSpPr txBox="1"/>
      </xdr:nvSpPr>
      <xdr:spPr>
        <a:xfrm>
          <a:off x="4622800" y="6909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156946</xdr:rowOff>
    </xdr:from>
    <xdr:to>
      <xdr:col>3</xdr:col>
      <xdr:colOff>904875</xdr:colOff>
      <xdr:row>35</xdr:row>
      <xdr:rowOff>157061</xdr:rowOff>
    </xdr:to>
    <xdr:cxnSp macro="">
      <xdr:nvCxnSpPr>
        <xdr:cNvPr id="121" name="直線コネクタ 120"/>
        <xdr:cNvCxnSpPr/>
      </xdr:nvCxnSpPr>
      <xdr:spPr bwMode="auto">
        <a:xfrm>
          <a:off x="3606800" y="6767296"/>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233163</xdr:rowOff>
    </xdr:from>
    <xdr:to>
      <xdr:col>3</xdr:col>
      <xdr:colOff>955675</xdr:colOff>
      <xdr:row>35</xdr:row>
      <xdr:rowOff>334763</xdr:rowOff>
    </xdr:to>
    <xdr:sp macro="" textlink="">
      <xdr:nvSpPr>
        <xdr:cNvPr id="122" name="フローチャート : 判断 121"/>
        <xdr:cNvSpPr/>
      </xdr:nvSpPr>
      <xdr:spPr bwMode="auto">
        <a:xfrm>
          <a:off x="4254500" y="6843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319540</xdr:rowOff>
    </xdr:from>
    <xdr:ext cx="762000" cy="259045"/>
    <xdr:sp macro="" textlink="">
      <xdr:nvSpPr>
        <xdr:cNvPr id="123" name="テキスト ボックス 122"/>
        <xdr:cNvSpPr txBox="1"/>
      </xdr:nvSpPr>
      <xdr:spPr>
        <a:xfrm>
          <a:off x="3924300" y="692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77022</xdr:rowOff>
    </xdr:from>
    <xdr:to>
      <xdr:col>3</xdr:col>
      <xdr:colOff>206375</xdr:colOff>
      <xdr:row>35</xdr:row>
      <xdr:rowOff>156946</xdr:rowOff>
    </xdr:to>
    <xdr:cxnSp macro="">
      <xdr:nvCxnSpPr>
        <xdr:cNvPr id="124" name="直線コネクタ 123"/>
        <xdr:cNvCxnSpPr/>
      </xdr:nvCxnSpPr>
      <xdr:spPr bwMode="auto">
        <a:xfrm>
          <a:off x="2908300" y="6687372"/>
          <a:ext cx="698500" cy="7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201044</xdr:rowOff>
    </xdr:from>
    <xdr:to>
      <xdr:col>3</xdr:col>
      <xdr:colOff>257175</xdr:colOff>
      <xdr:row>35</xdr:row>
      <xdr:rowOff>302644</xdr:rowOff>
    </xdr:to>
    <xdr:sp macro="" textlink="">
      <xdr:nvSpPr>
        <xdr:cNvPr id="125" name="フローチャート : 判断 124"/>
        <xdr:cNvSpPr/>
      </xdr:nvSpPr>
      <xdr:spPr bwMode="auto">
        <a:xfrm>
          <a:off x="3556000" y="6811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287421</xdr:rowOff>
    </xdr:from>
    <xdr:ext cx="762000" cy="259045"/>
    <xdr:sp macro="" textlink="">
      <xdr:nvSpPr>
        <xdr:cNvPr id="126" name="テキスト ボックス 125"/>
        <xdr:cNvSpPr txBox="1"/>
      </xdr:nvSpPr>
      <xdr:spPr>
        <a:xfrm>
          <a:off x="3225800" y="689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173841</xdr:rowOff>
    </xdr:from>
    <xdr:to>
      <xdr:col>2</xdr:col>
      <xdr:colOff>692150</xdr:colOff>
      <xdr:row>35</xdr:row>
      <xdr:rowOff>275441</xdr:rowOff>
    </xdr:to>
    <xdr:sp macro="" textlink="">
      <xdr:nvSpPr>
        <xdr:cNvPr id="127" name="フローチャート : 判断 126"/>
        <xdr:cNvSpPr/>
      </xdr:nvSpPr>
      <xdr:spPr bwMode="auto">
        <a:xfrm>
          <a:off x="2857500" y="67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260218</xdr:rowOff>
    </xdr:from>
    <xdr:ext cx="762000" cy="259045"/>
    <xdr:sp macro="" textlink="">
      <xdr:nvSpPr>
        <xdr:cNvPr id="128" name="テキスト ボックス 127"/>
        <xdr:cNvSpPr txBox="1"/>
      </xdr:nvSpPr>
      <xdr:spPr>
        <a:xfrm>
          <a:off x="2527300" y="687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118434</xdr:rowOff>
    </xdr:from>
    <xdr:to>
      <xdr:col>5</xdr:col>
      <xdr:colOff>34925</xdr:colOff>
      <xdr:row>35</xdr:row>
      <xdr:rowOff>220034</xdr:rowOff>
    </xdr:to>
    <xdr:sp macro="" textlink="">
      <xdr:nvSpPr>
        <xdr:cNvPr id="134" name="円/楕円 133"/>
        <xdr:cNvSpPr/>
      </xdr:nvSpPr>
      <xdr:spPr bwMode="auto">
        <a:xfrm>
          <a:off x="5600700" y="672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306411</xdr:rowOff>
    </xdr:from>
    <xdr:ext cx="762000" cy="259045"/>
    <xdr:sp macro="" textlink="">
      <xdr:nvSpPr>
        <xdr:cNvPr id="135" name="人口1人当たり決算額の推移該当値テキスト445"/>
        <xdr:cNvSpPr txBox="1"/>
      </xdr:nvSpPr>
      <xdr:spPr>
        <a:xfrm>
          <a:off x="5740400" y="657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130464</xdr:rowOff>
    </xdr:from>
    <xdr:to>
      <xdr:col>4</xdr:col>
      <xdr:colOff>520700</xdr:colOff>
      <xdr:row>35</xdr:row>
      <xdr:rowOff>232064</xdr:rowOff>
    </xdr:to>
    <xdr:sp macro="" textlink="">
      <xdr:nvSpPr>
        <xdr:cNvPr id="136" name="円/楕円 135"/>
        <xdr:cNvSpPr/>
      </xdr:nvSpPr>
      <xdr:spPr bwMode="auto">
        <a:xfrm>
          <a:off x="4953000" y="674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242241</xdr:rowOff>
    </xdr:from>
    <xdr:ext cx="736600" cy="259045"/>
    <xdr:sp macro="" textlink="">
      <xdr:nvSpPr>
        <xdr:cNvPr id="137" name="テキスト ボックス 136"/>
        <xdr:cNvSpPr txBox="1"/>
      </xdr:nvSpPr>
      <xdr:spPr>
        <a:xfrm>
          <a:off x="4622800" y="650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106261</xdr:rowOff>
    </xdr:from>
    <xdr:to>
      <xdr:col>3</xdr:col>
      <xdr:colOff>955675</xdr:colOff>
      <xdr:row>35</xdr:row>
      <xdr:rowOff>207861</xdr:rowOff>
    </xdr:to>
    <xdr:sp macro="" textlink="">
      <xdr:nvSpPr>
        <xdr:cNvPr id="138" name="円/楕円 137"/>
        <xdr:cNvSpPr/>
      </xdr:nvSpPr>
      <xdr:spPr bwMode="auto">
        <a:xfrm>
          <a:off x="4254500" y="671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218038</xdr:rowOff>
    </xdr:from>
    <xdr:ext cx="762000" cy="259045"/>
    <xdr:sp macro="" textlink="">
      <xdr:nvSpPr>
        <xdr:cNvPr id="139" name="テキスト ボックス 138"/>
        <xdr:cNvSpPr txBox="1"/>
      </xdr:nvSpPr>
      <xdr:spPr>
        <a:xfrm>
          <a:off x="3924300" y="648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106146</xdr:rowOff>
    </xdr:from>
    <xdr:to>
      <xdr:col>3</xdr:col>
      <xdr:colOff>257175</xdr:colOff>
      <xdr:row>35</xdr:row>
      <xdr:rowOff>207746</xdr:rowOff>
    </xdr:to>
    <xdr:sp macro="" textlink="">
      <xdr:nvSpPr>
        <xdr:cNvPr id="140" name="円/楕円 139"/>
        <xdr:cNvSpPr/>
      </xdr:nvSpPr>
      <xdr:spPr bwMode="auto">
        <a:xfrm>
          <a:off x="3556000" y="671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217923</xdr:rowOff>
    </xdr:from>
    <xdr:ext cx="762000" cy="259045"/>
    <xdr:sp macro="" textlink="">
      <xdr:nvSpPr>
        <xdr:cNvPr id="141" name="テキスト ボックス 140"/>
        <xdr:cNvSpPr txBox="1"/>
      </xdr:nvSpPr>
      <xdr:spPr>
        <a:xfrm>
          <a:off x="3225800" y="648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26222</xdr:rowOff>
    </xdr:from>
    <xdr:to>
      <xdr:col>2</xdr:col>
      <xdr:colOff>692150</xdr:colOff>
      <xdr:row>35</xdr:row>
      <xdr:rowOff>127822</xdr:rowOff>
    </xdr:to>
    <xdr:sp macro="" textlink="">
      <xdr:nvSpPr>
        <xdr:cNvPr id="142" name="円/楕円 141"/>
        <xdr:cNvSpPr/>
      </xdr:nvSpPr>
      <xdr:spPr bwMode="auto">
        <a:xfrm>
          <a:off x="2857500" y="6636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137999</xdr:rowOff>
    </xdr:from>
    <xdr:ext cx="762000" cy="259045"/>
    <xdr:sp macro="" textlink="">
      <xdr:nvSpPr>
        <xdr:cNvPr id="143" name="テキスト ボックス 142"/>
        <xdr:cNvSpPr txBox="1"/>
      </xdr:nvSpPr>
      <xdr:spPr>
        <a:xfrm>
          <a:off x="2527300" y="64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67,496
66,966
16.48
26,048,716
25,033,215
947,108
14,543,292
22,710,943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112840</xdr:rowOff>
    </xdr:from>
    <xdr:to>
      <xdr:col>6</xdr:col>
      <xdr:colOff>511175</xdr:colOff>
      <xdr:row>35</xdr:row>
      <xdr:rowOff>170195</xdr:rowOff>
    </xdr:to>
    <xdr:cxnSp macro="">
      <xdr:nvCxnSpPr>
        <xdr:cNvPr id="59" name="直線コネクタ 58"/>
        <xdr:cNvCxnSpPr/>
      </xdr:nvCxnSpPr>
      <xdr:spPr>
        <a:xfrm flipV="1">
          <a:off x="3797300" y="6113590"/>
          <a:ext cx="838200" cy="5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170195</xdr:rowOff>
    </xdr:from>
    <xdr:to>
      <xdr:col>5</xdr:col>
      <xdr:colOff>358775</xdr:colOff>
      <xdr:row>36</xdr:row>
      <xdr:rowOff>19868</xdr:rowOff>
    </xdr:to>
    <xdr:cxnSp macro="">
      <xdr:nvCxnSpPr>
        <xdr:cNvPr id="62" name="直線コネクタ 61"/>
        <xdr:cNvCxnSpPr/>
      </xdr:nvCxnSpPr>
      <xdr:spPr>
        <a:xfrm flipV="1">
          <a:off x="2908300" y="6170945"/>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51593</xdr:rowOff>
    </xdr:from>
    <xdr:to>
      <xdr:col>5</xdr:col>
      <xdr:colOff>409575</xdr:colOff>
      <xdr:row>35</xdr:row>
      <xdr:rowOff>153193</xdr:rowOff>
    </xdr:to>
    <xdr:sp macro="" textlink="">
      <xdr:nvSpPr>
        <xdr:cNvPr id="63" name="フローチャート : 判断 62"/>
        <xdr:cNvSpPr/>
      </xdr:nvSpPr>
      <xdr:spPr>
        <a:xfrm>
          <a:off x="3746500" y="605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169720</xdr:rowOff>
    </xdr:from>
    <xdr:ext cx="534377" cy="259045"/>
    <xdr:sp macro="" textlink="">
      <xdr:nvSpPr>
        <xdr:cNvPr id="64" name="テキスト ボックス 63"/>
        <xdr:cNvSpPr txBox="1"/>
      </xdr:nvSpPr>
      <xdr:spPr>
        <a:xfrm>
          <a:off x="3530111" y="582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141232</xdr:rowOff>
    </xdr:from>
    <xdr:to>
      <xdr:col>4</xdr:col>
      <xdr:colOff>155575</xdr:colOff>
      <xdr:row>36</xdr:row>
      <xdr:rowOff>19868</xdr:rowOff>
    </xdr:to>
    <xdr:cxnSp macro="">
      <xdr:nvCxnSpPr>
        <xdr:cNvPr id="65" name="直線コネクタ 64"/>
        <xdr:cNvCxnSpPr/>
      </xdr:nvCxnSpPr>
      <xdr:spPr>
        <a:xfrm>
          <a:off x="2019300" y="6141982"/>
          <a:ext cx="889000" cy="5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61033</xdr:rowOff>
    </xdr:from>
    <xdr:to>
      <xdr:col>4</xdr:col>
      <xdr:colOff>206375</xdr:colOff>
      <xdr:row>35</xdr:row>
      <xdr:rowOff>162633</xdr:rowOff>
    </xdr:to>
    <xdr:sp macro="" textlink="">
      <xdr:nvSpPr>
        <xdr:cNvPr id="66" name="フローチャート : 判断 65"/>
        <xdr:cNvSpPr/>
      </xdr:nvSpPr>
      <xdr:spPr>
        <a:xfrm>
          <a:off x="2857500" y="60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7710</xdr:rowOff>
    </xdr:from>
    <xdr:ext cx="534377" cy="259045"/>
    <xdr:sp macro="" textlink="">
      <xdr:nvSpPr>
        <xdr:cNvPr id="67" name="テキスト ボックス 66"/>
        <xdr:cNvSpPr txBox="1"/>
      </xdr:nvSpPr>
      <xdr:spPr>
        <a:xfrm>
          <a:off x="2641111" y="58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58501</xdr:rowOff>
    </xdr:from>
    <xdr:to>
      <xdr:col>2</xdr:col>
      <xdr:colOff>638175</xdr:colOff>
      <xdr:row>35</xdr:row>
      <xdr:rowOff>141232</xdr:rowOff>
    </xdr:to>
    <xdr:cxnSp macro="">
      <xdr:nvCxnSpPr>
        <xdr:cNvPr id="68" name="直線コネクタ 67"/>
        <xdr:cNvCxnSpPr/>
      </xdr:nvCxnSpPr>
      <xdr:spPr>
        <a:xfrm>
          <a:off x="1130300" y="6059251"/>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16640</xdr:rowOff>
    </xdr:from>
    <xdr:to>
      <xdr:col>3</xdr:col>
      <xdr:colOff>3175</xdr:colOff>
      <xdr:row>35</xdr:row>
      <xdr:rowOff>118240</xdr:rowOff>
    </xdr:to>
    <xdr:sp macro="" textlink="">
      <xdr:nvSpPr>
        <xdr:cNvPr id="69" name="フローチャート : 判断 68"/>
        <xdr:cNvSpPr/>
      </xdr:nvSpPr>
      <xdr:spPr>
        <a:xfrm>
          <a:off x="1968500" y="601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134767</xdr:rowOff>
    </xdr:from>
    <xdr:ext cx="534377" cy="259045"/>
    <xdr:sp macro="" textlink="">
      <xdr:nvSpPr>
        <xdr:cNvPr id="70" name="テキスト ボックス 69"/>
        <xdr:cNvSpPr txBox="1"/>
      </xdr:nvSpPr>
      <xdr:spPr>
        <a:xfrm>
          <a:off x="1752111" y="57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89472</xdr:rowOff>
    </xdr:from>
    <xdr:to>
      <xdr:col>1</xdr:col>
      <xdr:colOff>485775</xdr:colOff>
      <xdr:row>35</xdr:row>
      <xdr:rowOff>19622</xdr:rowOff>
    </xdr:to>
    <xdr:sp macro="" textlink="">
      <xdr:nvSpPr>
        <xdr:cNvPr id="71" name="フローチャート : 判断 70"/>
        <xdr:cNvSpPr/>
      </xdr:nvSpPr>
      <xdr:spPr>
        <a:xfrm>
          <a:off x="1079500" y="591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36149</xdr:rowOff>
    </xdr:from>
    <xdr:ext cx="534377" cy="259045"/>
    <xdr:sp macro="" textlink="">
      <xdr:nvSpPr>
        <xdr:cNvPr id="72" name="テキスト ボックス 71"/>
        <xdr:cNvSpPr txBox="1"/>
      </xdr:nvSpPr>
      <xdr:spPr>
        <a:xfrm>
          <a:off x="863111" y="56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62040</xdr:rowOff>
    </xdr:from>
    <xdr:to>
      <xdr:col>6</xdr:col>
      <xdr:colOff>561975</xdr:colOff>
      <xdr:row>35</xdr:row>
      <xdr:rowOff>163640</xdr:rowOff>
    </xdr:to>
    <xdr:sp macro="" textlink="">
      <xdr:nvSpPr>
        <xdr:cNvPr id="78" name="円/楕円 77"/>
        <xdr:cNvSpPr/>
      </xdr:nvSpPr>
      <xdr:spPr>
        <a:xfrm>
          <a:off x="4584700" y="60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84917</xdr:rowOff>
    </xdr:from>
    <xdr:ext cx="534377" cy="259045"/>
    <xdr:sp macro="" textlink="">
      <xdr:nvSpPr>
        <xdr:cNvPr id="79" name="人件費該当値テキスト"/>
        <xdr:cNvSpPr txBox="1"/>
      </xdr:nvSpPr>
      <xdr:spPr>
        <a:xfrm>
          <a:off x="4686300" y="59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63,675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119395</xdr:rowOff>
    </xdr:from>
    <xdr:to>
      <xdr:col>5</xdr:col>
      <xdr:colOff>409575</xdr:colOff>
      <xdr:row>36</xdr:row>
      <xdr:rowOff>49545</xdr:rowOff>
    </xdr:to>
    <xdr:sp macro="" textlink="">
      <xdr:nvSpPr>
        <xdr:cNvPr id="80" name="円/楕円 79"/>
        <xdr:cNvSpPr/>
      </xdr:nvSpPr>
      <xdr:spPr>
        <a:xfrm>
          <a:off x="3746500" y="61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40672</xdr:rowOff>
    </xdr:from>
    <xdr:ext cx="534377" cy="259045"/>
    <xdr:sp macro="" textlink="">
      <xdr:nvSpPr>
        <xdr:cNvPr id="81" name="テキスト ボックス 80"/>
        <xdr:cNvSpPr txBox="1"/>
      </xdr:nvSpPr>
      <xdr:spPr>
        <a:xfrm>
          <a:off x="3530111" y="621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61,166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140518</xdr:rowOff>
    </xdr:from>
    <xdr:to>
      <xdr:col>4</xdr:col>
      <xdr:colOff>206375</xdr:colOff>
      <xdr:row>36</xdr:row>
      <xdr:rowOff>70668</xdr:rowOff>
    </xdr:to>
    <xdr:sp macro="" textlink="">
      <xdr:nvSpPr>
        <xdr:cNvPr id="82" name="円/楕円 81"/>
        <xdr:cNvSpPr/>
      </xdr:nvSpPr>
      <xdr:spPr>
        <a:xfrm>
          <a:off x="2857500" y="61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61795</xdr:rowOff>
    </xdr:from>
    <xdr:ext cx="534377" cy="259045"/>
    <xdr:sp macro="" textlink="">
      <xdr:nvSpPr>
        <xdr:cNvPr id="83" name="テキスト ボックス 82"/>
        <xdr:cNvSpPr txBox="1"/>
      </xdr:nvSpPr>
      <xdr:spPr>
        <a:xfrm>
          <a:off x="2641111" y="623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90432</xdr:rowOff>
    </xdr:from>
    <xdr:to>
      <xdr:col>3</xdr:col>
      <xdr:colOff>3175</xdr:colOff>
      <xdr:row>36</xdr:row>
      <xdr:rowOff>20582</xdr:rowOff>
    </xdr:to>
    <xdr:sp macro="" textlink="">
      <xdr:nvSpPr>
        <xdr:cNvPr id="84" name="円/楕円 83"/>
        <xdr:cNvSpPr/>
      </xdr:nvSpPr>
      <xdr:spPr>
        <a:xfrm>
          <a:off x="1968500" y="60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11709</xdr:rowOff>
    </xdr:from>
    <xdr:ext cx="534377" cy="259045"/>
    <xdr:sp macro="" textlink="">
      <xdr:nvSpPr>
        <xdr:cNvPr id="85" name="テキスト ボックス 84"/>
        <xdr:cNvSpPr txBox="1"/>
      </xdr:nvSpPr>
      <xdr:spPr>
        <a:xfrm>
          <a:off x="1752111" y="618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7701</xdr:rowOff>
    </xdr:from>
    <xdr:to>
      <xdr:col>1</xdr:col>
      <xdr:colOff>485775</xdr:colOff>
      <xdr:row>35</xdr:row>
      <xdr:rowOff>109301</xdr:rowOff>
    </xdr:to>
    <xdr:sp macro="" textlink="">
      <xdr:nvSpPr>
        <xdr:cNvPr id="86" name="円/楕円 85"/>
        <xdr:cNvSpPr/>
      </xdr:nvSpPr>
      <xdr:spPr>
        <a:xfrm>
          <a:off x="1079500" y="60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100428</xdr:rowOff>
    </xdr:from>
    <xdr:ext cx="534377" cy="259045"/>
    <xdr:sp macro="" textlink="">
      <xdr:nvSpPr>
        <xdr:cNvPr id="87" name="テキスト ボックス 86"/>
        <xdr:cNvSpPr txBox="1"/>
      </xdr:nvSpPr>
      <xdr:spPr>
        <a:xfrm>
          <a:off x="863111" y="61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114881</xdr:rowOff>
    </xdr:from>
    <xdr:to>
      <xdr:col>6</xdr:col>
      <xdr:colOff>511175</xdr:colOff>
      <xdr:row>57</xdr:row>
      <xdr:rowOff>107663</xdr:rowOff>
    </xdr:to>
    <xdr:cxnSp macro="">
      <xdr:nvCxnSpPr>
        <xdr:cNvPr id="119" name="直線コネクタ 118"/>
        <xdr:cNvCxnSpPr/>
      </xdr:nvCxnSpPr>
      <xdr:spPr>
        <a:xfrm flipV="1">
          <a:off x="3797300" y="9716081"/>
          <a:ext cx="838200" cy="16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107663</xdr:rowOff>
    </xdr:from>
    <xdr:to>
      <xdr:col>5</xdr:col>
      <xdr:colOff>358775</xdr:colOff>
      <xdr:row>57</xdr:row>
      <xdr:rowOff>127943</xdr:rowOff>
    </xdr:to>
    <xdr:cxnSp macro="">
      <xdr:nvCxnSpPr>
        <xdr:cNvPr id="122" name="直線コネクタ 121"/>
        <xdr:cNvCxnSpPr/>
      </xdr:nvCxnSpPr>
      <xdr:spPr>
        <a:xfrm flipV="1">
          <a:off x="2908300" y="9880313"/>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140106</xdr:rowOff>
    </xdr:from>
    <xdr:to>
      <xdr:col>5</xdr:col>
      <xdr:colOff>409575</xdr:colOff>
      <xdr:row>56</xdr:row>
      <xdr:rowOff>70256</xdr:rowOff>
    </xdr:to>
    <xdr:sp macro="" textlink="">
      <xdr:nvSpPr>
        <xdr:cNvPr id="123" name="フローチャート : 判断 122"/>
        <xdr:cNvSpPr/>
      </xdr:nvSpPr>
      <xdr:spPr>
        <a:xfrm>
          <a:off x="3746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86783</xdr:rowOff>
    </xdr:from>
    <xdr:ext cx="534377" cy="259045"/>
    <xdr:sp macro="" textlink="">
      <xdr:nvSpPr>
        <xdr:cNvPr id="124" name="テキスト ボックス 123"/>
        <xdr:cNvSpPr txBox="1"/>
      </xdr:nvSpPr>
      <xdr:spPr>
        <a:xfrm>
          <a:off x="3530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106553</xdr:rowOff>
    </xdr:from>
    <xdr:to>
      <xdr:col>4</xdr:col>
      <xdr:colOff>155575</xdr:colOff>
      <xdr:row>57</xdr:row>
      <xdr:rowOff>127943</xdr:rowOff>
    </xdr:to>
    <xdr:cxnSp macro="">
      <xdr:nvCxnSpPr>
        <xdr:cNvPr id="125" name="直線コネクタ 124"/>
        <xdr:cNvCxnSpPr/>
      </xdr:nvCxnSpPr>
      <xdr:spPr>
        <a:xfrm>
          <a:off x="2019300" y="9879203"/>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46968</xdr:rowOff>
    </xdr:from>
    <xdr:to>
      <xdr:col>4</xdr:col>
      <xdr:colOff>206375</xdr:colOff>
      <xdr:row>56</xdr:row>
      <xdr:rowOff>148568</xdr:rowOff>
    </xdr:to>
    <xdr:sp macro="" textlink="">
      <xdr:nvSpPr>
        <xdr:cNvPr id="126" name="フローチャート : 判断 125"/>
        <xdr:cNvSpPr/>
      </xdr:nvSpPr>
      <xdr:spPr>
        <a:xfrm>
          <a:off x="2857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165095</xdr:rowOff>
    </xdr:from>
    <xdr:ext cx="534377" cy="259045"/>
    <xdr:sp macro="" textlink="">
      <xdr:nvSpPr>
        <xdr:cNvPr id="127" name="テキスト ボックス 126"/>
        <xdr:cNvSpPr txBox="1"/>
      </xdr:nvSpPr>
      <xdr:spPr>
        <a:xfrm>
          <a:off x="2641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103614</xdr:rowOff>
    </xdr:from>
    <xdr:to>
      <xdr:col>2</xdr:col>
      <xdr:colOff>638175</xdr:colOff>
      <xdr:row>57</xdr:row>
      <xdr:rowOff>106553</xdr:rowOff>
    </xdr:to>
    <xdr:cxnSp macro="">
      <xdr:nvCxnSpPr>
        <xdr:cNvPr id="128" name="直線コネクタ 127"/>
        <xdr:cNvCxnSpPr/>
      </xdr:nvCxnSpPr>
      <xdr:spPr>
        <a:xfrm>
          <a:off x="1130300" y="9876264"/>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114405</xdr:rowOff>
    </xdr:from>
    <xdr:to>
      <xdr:col>3</xdr:col>
      <xdr:colOff>3175</xdr:colOff>
      <xdr:row>56</xdr:row>
      <xdr:rowOff>44555</xdr:rowOff>
    </xdr:to>
    <xdr:sp macro="" textlink="">
      <xdr:nvSpPr>
        <xdr:cNvPr id="129" name="フローチャート : 判断 128"/>
        <xdr:cNvSpPr/>
      </xdr:nvSpPr>
      <xdr:spPr>
        <a:xfrm>
          <a:off x="1968500" y="954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61082</xdr:rowOff>
    </xdr:from>
    <xdr:ext cx="534377" cy="259045"/>
    <xdr:sp macro="" textlink="">
      <xdr:nvSpPr>
        <xdr:cNvPr id="130" name="テキスト ボックス 129"/>
        <xdr:cNvSpPr txBox="1"/>
      </xdr:nvSpPr>
      <xdr:spPr>
        <a:xfrm>
          <a:off x="1752111" y="931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107384</xdr:rowOff>
    </xdr:from>
    <xdr:to>
      <xdr:col>1</xdr:col>
      <xdr:colOff>485775</xdr:colOff>
      <xdr:row>53</xdr:row>
      <xdr:rowOff>37534</xdr:rowOff>
    </xdr:to>
    <xdr:sp macro="" textlink="">
      <xdr:nvSpPr>
        <xdr:cNvPr id="131" name="フローチャート : 判断 130"/>
        <xdr:cNvSpPr/>
      </xdr:nvSpPr>
      <xdr:spPr>
        <a:xfrm>
          <a:off x="1079500" y="902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54061</xdr:rowOff>
    </xdr:from>
    <xdr:ext cx="534377" cy="259045"/>
    <xdr:sp macro="" textlink="">
      <xdr:nvSpPr>
        <xdr:cNvPr id="132" name="テキスト ボックス 131"/>
        <xdr:cNvSpPr txBox="1"/>
      </xdr:nvSpPr>
      <xdr:spPr>
        <a:xfrm>
          <a:off x="863111" y="87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64081</xdr:rowOff>
    </xdr:from>
    <xdr:to>
      <xdr:col>6</xdr:col>
      <xdr:colOff>561975</xdr:colOff>
      <xdr:row>56</xdr:row>
      <xdr:rowOff>165681</xdr:rowOff>
    </xdr:to>
    <xdr:sp macro="" textlink="">
      <xdr:nvSpPr>
        <xdr:cNvPr id="138" name="円/楕円 137"/>
        <xdr:cNvSpPr/>
      </xdr:nvSpPr>
      <xdr:spPr>
        <a:xfrm>
          <a:off x="4584700" y="96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42508</xdr:rowOff>
    </xdr:from>
    <xdr:ext cx="534377" cy="259045"/>
    <xdr:sp macro="" textlink="">
      <xdr:nvSpPr>
        <xdr:cNvPr id="139" name="物件費該当値テキスト"/>
        <xdr:cNvSpPr txBox="1"/>
      </xdr:nvSpPr>
      <xdr:spPr>
        <a:xfrm>
          <a:off x="4686300" y="964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56863</xdr:rowOff>
    </xdr:from>
    <xdr:to>
      <xdr:col>5</xdr:col>
      <xdr:colOff>409575</xdr:colOff>
      <xdr:row>57</xdr:row>
      <xdr:rowOff>158463</xdr:rowOff>
    </xdr:to>
    <xdr:sp macro="" textlink="">
      <xdr:nvSpPr>
        <xdr:cNvPr id="140" name="円/楕円 139"/>
        <xdr:cNvSpPr/>
      </xdr:nvSpPr>
      <xdr:spPr>
        <a:xfrm>
          <a:off x="3746500" y="98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149590</xdr:rowOff>
    </xdr:from>
    <xdr:ext cx="534377" cy="259045"/>
    <xdr:sp macro="" textlink="">
      <xdr:nvSpPr>
        <xdr:cNvPr id="141" name="テキスト ボックス 140"/>
        <xdr:cNvSpPr txBox="1"/>
      </xdr:nvSpPr>
      <xdr:spPr>
        <a:xfrm>
          <a:off x="3530111" y="99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77143</xdr:rowOff>
    </xdr:from>
    <xdr:to>
      <xdr:col>4</xdr:col>
      <xdr:colOff>206375</xdr:colOff>
      <xdr:row>58</xdr:row>
      <xdr:rowOff>7293</xdr:rowOff>
    </xdr:to>
    <xdr:sp macro="" textlink="">
      <xdr:nvSpPr>
        <xdr:cNvPr id="142" name="円/楕円 141"/>
        <xdr:cNvSpPr/>
      </xdr:nvSpPr>
      <xdr:spPr>
        <a:xfrm>
          <a:off x="2857500" y="9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169870</xdr:rowOff>
    </xdr:from>
    <xdr:ext cx="534377" cy="259045"/>
    <xdr:sp macro="" textlink="">
      <xdr:nvSpPr>
        <xdr:cNvPr id="143" name="テキスト ボックス 142"/>
        <xdr:cNvSpPr txBox="1"/>
      </xdr:nvSpPr>
      <xdr:spPr>
        <a:xfrm>
          <a:off x="2641111" y="994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55753</xdr:rowOff>
    </xdr:from>
    <xdr:to>
      <xdr:col>3</xdr:col>
      <xdr:colOff>3175</xdr:colOff>
      <xdr:row>57</xdr:row>
      <xdr:rowOff>157353</xdr:rowOff>
    </xdr:to>
    <xdr:sp macro="" textlink="">
      <xdr:nvSpPr>
        <xdr:cNvPr id="144" name="円/楕円 143"/>
        <xdr:cNvSpPr/>
      </xdr:nvSpPr>
      <xdr:spPr>
        <a:xfrm>
          <a:off x="1968500" y="98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148480</xdr:rowOff>
    </xdr:from>
    <xdr:ext cx="534377" cy="259045"/>
    <xdr:sp macro="" textlink="">
      <xdr:nvSpPr>
        <xdr:cNvPr id="145" name="テキスト ボックス 144"/>
        <xdr:cNvSpPr txBox="1"/>
      </xdr:nvSpPr>
      <xdr:spPr>
        <a:xfrm>
          <a:off x="1752111" y="99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52814</xdr:rowOff>
    </xdr:from>
    <xdr:to>
      <xdr:col>1</xdr:col>
      <xdr:colOff>485775</xdr:colOff>
      <xdr:row>57</xdr:row>
      <xdr:rowOff>154414</xdr:rowOff>
    </xdr:to>
    <xdr:sp macro="" textlink="">
      <xdr:nvSpPr>
        <xdr:cNvPr id="146" name="円/楕円 145"/>
        <xdr:cNvSpPr/>
      </xdr:nvSpPr>
      <xdr:spPr>
        <a:xfrm>
          <a:off x="1079500" y="9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145541</xdr:rowOff>
    </xdr:from>
    <xdr:ext cx="534377" cy="259045"/>
    <xdr:sp macro="" textlink="">
      <xdr:nvSpPr>
        <xdr:cNvPr id="147" name="テキスト ボックス 146"/>
        <xdr:cNvSpPr txBox="1"/>
      </xdr:nvSpPr>
      <xdr:spPr>
        <a:xfrm>
          <a:off x="863111" y="99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110744</xdr:rowOff>
    </xdr:from>
    <xdr:to>
      <xdr:col>6</xdr:col>
      <xdr:colOff>511175</xdr:colOff>
      <xdr:row>78</xdr:row>
      <xdr:rowOff>113258</xdr:rowOff>
    </xdr:to>
    <xdr:cxnSp macro="">
      <xdr:nvCxnSpPr>
        <xdr:cNvPr id="176" name="直線コネクタ 175"/>
        <xdr:cNvCxnSpPr/>
      </xdr:nvCxnSpPr>
      <xdr:spPr>
        <a:xfrm>
          <a:off x="3797300" y="1348384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110744</xdr:rowOff>
    </xdr:from>
    <xdr:to>
      <xdr:col>5</xdr:col>
      <xdr:colOff>358775</xdr:colOff>
      <xdr:row>78</xdr:row>
      <xdr:rowOff>115773</xdr:rowOff>
    </xdr:to>
    <xdr:cxnSp macro="">
      <xdr:nvCxnSpPr>
        <xdr:cNvPr id="179" name="直線コネクタ 178"/>
        <xdr:cNvCxnSpPr/>
      </xdr:nvCxnSpPr>
      <xdr:spPr>
        <a:xfrm flipV="1">
          <a:off x="2908300" y="1348384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55905</xdr:rowOff>
    </xdr:from>
    <xdr:to>
      <xdr:col>5</xdr:col>
      <xdr:colOff>409575</xdr:colOff>
      <xdr:row>77</xdr:row>
      <xdr:rowOff>157505</xdr:rowOff>
    </xdr:to>
    <xdr:sp macro="" textlink="">
      <xdr:nvSpPr>
        <xdr:cNvPr id="180" name="フローチャート : 判断 179"/>
        <xdr:cNvSpPr/>
      </xdr:nvSpPr>
      <xdr:spPr>
        <a:xfrm>
          <a:off x="3746500" y="132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2582</xdr:rowOff>
    </xdr:from>
    <xdr:ext cx="469744" cy="259045"/>
    <xdr:sp macro="" textlink="">
      <xdr:nvSpPr>
        <xdr:cNvPr id="181" name="テキスト ボックス 180"/>
        <xdr:cNvSpPr txBox="1"/>
      </xdr:nvSpPr>
      <xdr:spPr>
        <a:xfrm>
          <a:off x="3562427" y="1303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115773</xdr:rowOff>
    </xdr:from>
    <xdr:to>
      <xdr:col>4</xdr:col>
      <xdr:colOff>155575</xdr:colOff>
      <xdr:row>78</xdr:row>
      <xdr:rowOff>125451</xdr:rowOff>
    </xdr:to>
    <xdr:cxnSp macro="">
      <xdr:nvCxnSpPr>
        <xdr:cNvPr id="182" name="直線コネクタ 181"/>
        <xdr:cNvCxnSpPr/>
      </xdr:nvCxnSpPr>
      <xdr:spPr>
        <a:xfrm flipV="1">
          <a:off x="2019300" y="13488873"/>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62534</xdr:rowOff>
    </xdr:from>
    <xdr:to>
      <xdr:col>4</xdr:col>
      <xdr:colOff>206375</xdr:colOff>
      <xdr:row>77</xdr:row>
      <xdr:rowOff>164134</xdr:rowOff>
    </xdr:to>
    <xdr:sp macro="" textlink="">
      <xdr:nvSpPr>
        <xdr:cNvPr id="183" name="フローチャート : 判断 182"/>
        <xdr:cNvSpPr/>
      </xdr:nvSpPr>
      <xdr:spPr>
        <a:xfrm>
          <a:off x="2857500" y="132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9211</xdr:rowOff>
    </xdr:from>
    <xdr:ext cx="469744" cy="259045"/>
    <xdr:sp macro="" textlink="">
      <xdr:nvSpPr>
        <xdr:cNvPr id="184" name="テキスト ボックス 183"/>
        <xdr:cNvSpPr txBox="1"/>
      </xdr:nvSpPr>
      <xdr:spPr>
        <a:xfrm>
          <a:off x="2673427"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116460</xdr:rowOff>
    </xdr:from>
    <xdr:to>
      <xdr:col>2</xdr:col>
      <xdr:colOff>638175</xdr:colOff>
      <xdr:row>78</xdr:row>
      <xdr:rowOff>125451</xdr:rowOff>
    </xdr:to>
    <xdr:cxnSp macro="">
      <xdr:nvCxnSpPr>
        <xdr:cNvPr id="185" name="直線コネクタ 184"/>
        <xdr:cNvCxnSpPr/>
      </xdr:nvCxnSpPr>
      <xdr:spPr>
        <a:xfrm>
          <a:off x="1130300" y="13489560"/>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60401</xdr:rowOff>
    </xdr:from>
    <xdr:to>
      <xdr:col>3</xdr:col>
      <xdr:colOff>3175</xdr:colOff>
      <xdr:row>77</xdr:row>
      <xdr:rowOff>162001</xdr:rowOff>
    </xdr:to>
    <xdr:sp macro="" textlink="">
      <xdr:nvSpPr>
        <xdr:cNvPr id="186" name="フローチャート : 判断 185"/>
        <xdr:cNvSpPr/>
      </xdr:nvSpPr>
      <xdr:spPr>
        <a:xfrm>
          <a:off x="1968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7078</xdr:rowOff>
    </xdr:from>
    <xdr:ext cx="469744" cy="259045"/>
    <xdr:sp macro="" textlink="">
      <xdr:nvSpPr>
        <xdr:cNvPr id="187" name="テキスト ボックス 186"/>
        <xdr:cNvSpPr txBox="1"/>
      </xdr:nvSpPr>
      <xdr:spPr>
        <a:xfrm>
          <a:off x="1784427" y="130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45389</xdr:rowOff>
    </xdr:from>
    <xdr:to>
      <xdr:col>1</xdr:col>
      <xdr:colOff>485775</xdr:colOff>
      <xdr:row>77</xdr:row>
      <xdr:rowOff>146989</xdr:rowOff>
    </xdr:to>
    <xdr:sp macro="" textlink="">
      <xdr:nvSpPr>
        <xdr:cNvPr id="188" name="フローチャート : 判断 187"/>
        <xdr:cNvSpPr/>
      </xdr:nvSpPr>
      <xdr:spPr>
        <a:xfrm>
          <a:off x="1079500" y="132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163516</xdr:rowOff>
    </xdr:from>
    <xdr:ext cx="469744" cy="259045"/>
    <xdr:sp macro="" textlink="">
      <xdr:nvSpPr>
        <xdr:cNvPr id="189" name="テキスト ボックス 188"/>
        <xdr:cNvSpPr txBox="1"/>
      </xdr:nvSpPr>
      <xdr:spPr>
        <a:xfrm>
          <a:off x="895427" y="1302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62458</xdr:rowOff>
    </xdr:from>
    <xdr:to>
      <xdr:col>6</xdr:col>
      <xdr:colOff>561975</xdr:colOff>
      <xdr:row>78</xdr:row>
      <xdr:rowOff>164058</xdr:rowOff>
    </xdr:to>
    <xdr:sp macro="" textlink="">
      <xdr:nvSpPr>
        <xdr:cNvPr id="195" name="円/楕円 194"/>
        <xdr:cNvSpPr/>
      </xdr:nvSpPr>
      <xdr:spPr>
        <a:xfrm>
          <a:off x="4584700" y="134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148835</xdr:rowOff>
    </xdr:from>
    <xdr:ext cx="469744" cy="259045"/>
    <xdr:sp macro="" textlink="">
      <xdr:nvSpPr>
        <xdr:cNvPr id="196" name="維持補修費該当値テキスト"/>
        <xdr:cNvSpPr txBox="1"/>
      </xdr:nvSpPr>
      <xdr:spPr>
        <a:xfrm>
          <a:off x="4686300" y="1335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59944</xdr:rowOff>
    </xdr:from>
    <xdr:to>
      <xdr:col>5</xdr:col>
      <xdr:colOff>409575</xdr:colOff>
      <xdr:row>78</xdr:row>
      <xdr:rowOff>161544</xdr:rowOff>
    </xdr:to>
    <xdr:sp macro="" textlink="">
      <xdr:nvSpPr>
        <xdr:cNvPr id="197" name="円/楕円 196"/>
        <xdr:cNvSpPr/>
      </xdr:nvSpPr>
      <xdr:spPr>
        <a:xfrm>
          <a:off x="3746500" y="134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152671</xdr:rowOff>
    </xdr:from>
    <xdr:ext cx="469744" cy="259045"/>
    <xdr:sp macro="" textlink="">
      <xdr:nvSpPr>
        <xdr:cNvPr id="198" name="テキスト ボックス 197"/>
        <xdr:cNvSpPr txBox="1"/>
      </xdr:nvSpPr>
      <xdr:spPr>
        <a:xfrm>
          <a:off x="3562427"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64973</xdr:rowOff>
    </xdr:from>
    <xdr:to>
      <xdr:col>4</xdr:col>
      <xdr:colOff>206375</xdr:colOff>
      <xdr:row>78</xdr:row>
      <xdr:rowOff>166573</xdr:rowOff>
    </xdr:to>
    <xdr:sp macro="" textlink="">
      <xdr:nvSpPr>
        <xdr:cNvPr id="199" name="円/楕円 198"/>
        <xdr:cNvSpPr/>
      </xdr:nvSpPr>
      <xdr:spPr>
        <a:xfrm>
          <a:off x="2857500" y="1343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157700</xdr:rowOff>
    </xdr:from>
    <xdr:ext cx="469744" cy="259045"/>
    <xdr:sp macro="" textlink="">
      <xdr:nvSpPr>
        <xdr:cNvPr id="200" name="テキスト ボックス 199"/>
        <xdr:cNvSpPr txBox="1"/>
      </xdr:nvSpPr>
      <xdr:spPr>
        <a:xfrm>
          <a:off x="2673427" y="1353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74651</xdr:rowOff>
    </xdr:from>
    <xdr:to>
      <xdr:col>3</xdr:col>
      <xdr:colOff>3175</xdr:colOff>
      <xdr:row>79</xdr:row>
      <xdr:rowOff>4801</xdr:rowOff>
    </xdr:to>
    <xdr:sp macro="" textlink="">
      <xdr:nvSpPr>
        <xdr:cNvPr id="201" name="円/楕円 200"/>
        <xdr:cNvSpPr/>
      </xdr:nvSpPr>
      <xdr:spPr>
        <a:xfrm>
          <a:off x="1968500" y="134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167378</xdr:rowOff>
    </xdr:from>
    <xdr:ext cx="469744" cy="259045"/>
    <xdr:sp macro="" textlink="">
      <xdr:nvSpPr>
        <xdr:cNvPr id="202" name="テキスト ボックス 201"/>
        <xdr:cNvSpPr txBox="1"/>
      </xdr:nvSpPr>
      <xdr:spPr>
        <a:xfrm>
          <a:off x="1784427" y="1354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65660</xdr:rowOff>
    </xdr:from>
    <xdr:to>
      <xdr:col>1</xdr:col>
      <xdr:colOff>485775</xdr:colOff>
      <xdr:row>78</xdr:row>
      <xdr:rowOff>167260</xdr:rowOff>
    </xdr:to>
    <xdr:sp macro="" textlink="">
      <xdr:nvSpPr>
        <xdr:cNvPr id="203" name="円/楕円 202"/>
        <xdr:cNvSpPr/>
      </xdr:nvSpPr>
      <xdr:spPr>
        <a:xfrm>
          <a:off x="1079500" y="134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158387</xdr:rowOff>
    </xdr:from>
    <xdr:ext cx="469744" cy="259045"/>
    <xdr:sp macro="" textlink="">
      <xdr:nvSpPr>
        <xdr:cNvPr id="204" name="テキスト ボックス 203"/>
        <xdr:cNvSpPr txBox="1"/>
      </xdr:nvSpPr>
      <xdr:spPr>
        <a:xfrm>
          <a:off x="895427"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4572</xdr:rowOff>
    </xdr:from>
    <xdr:to>
      <xdr:col>6</xdr:col>
      <xdr:colOff>511175</xdr:colOff>
      <xdr:row>95</xdr:row>
      <xdr:rowOff>5308</xdr:rowOff>
    </xdr:to>
    <xdr:cxnSp macro="">
      <xdr:nvCxnSpPr>
        <xdr:cNvPr id="234" name="直線コネクタ 233"/>
        <xdr:cNvCxnSpPr/>
      </xdr:nvCxnSpPr>
      <xdr:spPr>
        <a:xfrm flipV="1">
          <a:off x="3797300" y="16292322"/>
          <a:ext cx="8382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5308</xdr:rowOff>
    </xdr:from>
    <xdr:to>
      <xdr:col>5</xdr:col>
      <xdr:colOff>358775</xdr:colOff>
      <xdr:row>95</xdr:row>
      <xdr:rowOff>73647</xdr:rowOff>
    </xdr:to>
    <xdr:cxnSp macro="">
      <xdr:nvCxnSpPr>
        <xdr:cNvPr id="237" name="直線コネクタ 236"/>
        <xdr:cNvCxnSpPr/>
      </xdr:nvCxnSpPr>
      <xdr:spPr>
        <a:xfrm flipV="1">
          <a:off x="2908300" y="16293058"/>
          <a:ext cx="889000" cy="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44641</xdr:rowOff>
    </xdr:from>
    <xdr:to>
      <xdr:col>5</xdr:col>
      <xdr:colOff>409575</xdr:colOff>
      <xdr:row>94</xdr:row>
      <xdr:rowOff>146241</xdr:rowOff>
    </xdr:to>
    <xdr:sp macro="" textlink="">
      <xdr:nvSpPr>
        <xdr:cNvPr id="238" name="フローチャート : 判断 237"/>
        <xdr:cNvSpPr/>
      </xdr:nvSpPr>
      <xdr:spPr>
        <a:xfrm>
          <a:off x="3746500" y="1616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162768</xdr:rowOff>
    </xdr:from>
    <xdr:ext cx="534377" cy="259045"/>
    <xdr:sp macro="" textlink="">
      <xdr:nvSpPr>
        <xdr:cNvPr id="239" name="テキスト ボックス 238"/>
        <xdr:cNvSpPr txBox="1"/>
      </xdr:nvSpPr>
      <xdr:spPr>
        <a:xfrm>
          <a:off x="3530111" y="159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70701</xdr:rowOff>
    </xdr:from>
    <xdr:to>
      <xdr:col>4</xdr:col>
      <xdr:colOff>155575</xdr:colOff>
      <xdr:row>95</xdr:row>
      <xdr:rowOff>73647</xdr:rowOff>
    </xdr:to>
    <xdr:cxnSp macro="">
      <xdr:nvCxnSpPr>
        <xdr:cNvPr id="240" name="直線コネクタ 239"/>
        <xdr:cNvCxnSpPr/>
      </xdr:nvCxnSpPr>
      <xdr:spPr>
        <a:xfrm>
          <a:off x="2019300" y="16358451"/>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151752</xdr:rowOff>
    </xdr:from>
    <xdr:to>
      <xdr:col>4</xdr:col>
      <xdr:colOff>206375</xdr:colOff>
      <xdr:row>95</xdr:row>
      <xdr:rowOff>81902</xdr:rowOff>
    </xdr:to>
    <xdr:sp macro="" textlink="">
      <xdr:nvSpPr>
        <xdr:cNvPr id="241" name="フローチャート : 判断 240"/>
        <xdr:cNvSpPr/>
      </xdr:nvSpPr>
      <xdr:spPr>
        <a:xfrm>
          <a:off x="2857500" y="1626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98429</xdr:rowOff>
    </xdr:from>
    <xdr:ext cx="534377" cy="259045"/>
    <xdr:sp macro="" textlink="">
      <xdr:nvSpPr>
        <xdr:cNvPr id="242" name="テキスト ボックス 241"/>
        <xdr:cNvSpPr txBox="1"/>
      </xdr:nvSpPr>
      <xdr:spPr>
        <a:xfrm>
          <a:off x="2641111" y="160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70701</xdr:rowOff>
    </xdr:from>
    <xdr:to>
      <xdr:col>2</xdr:col>
      <xdr:colOff>638175</xdr:colOff>
      <xdr:row>95</xdr:row>
      <xdr:rowOff>85889</xdr:rowOff>
    </xdr:to>
    <xdr:cxnSp macro="">
      <xdr:nvCxnSpPr>
        <xdr:cNvPr id="243" name="直線コネクタ 242"/>
        <xdr:cNvCxnSpPr/>
      </xdr:nvCxnSpPr>
      <xdr:spPr>
        <a:xfrm flipV="1">
          <a:off x="1130300" y="16358451"/>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161886</xdr:rowOff>
    </xdr:from>
    <xdr:to>
      <xdr:col>3</xdr:col>
      <xdr:colOff>3175</xdr:colOff>
      <xdr:row>95</xdr:row>
      <xdr:rowOff>92036</xdr:rowOff>
    </xdr:to>
    <xdr:sp macro="" textlink="">
      <xdr:nvSpPr>
        <xdr:cNvPr id="244" name="フローチャート : 判断 243"/>
        <xdr:cNvSpPr/>
      </xdr:nvSpPr>
      <xdr:spPr>
        <a:xfrm>
          <a:off x="1968500" y="1627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108563</xdr:rowOff>
    </xdr:from>
    <xdr:ext cx="534377" cy="259045"/>
    <xdr:sp macro="" textlink="">
      <xdr:nvSpPr>
        <xdr:cNvPr id="245" name="テキスト ボックス 244"/>
        <xdr:cNvSpPr txBox="1"/>
      </xdr:nvSpPr>
      <xdr:spPr>
        <a:xfrm>
          <a:off x="1752111" y="160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76327</xdr:rowOff>
    </xdr:from>
    <xdr:to>
      <xdr:col>1</xdr:col>
      <xdr:colOff>485775</xdr:colOff>
      <xdr:row>95</xdr:row>
      <xdr:rowOff>6477</xdr:rowOff>
    </xdr:to>
    <xdr:sp macro="" textlink="">
      <xdr:nvSpPr>
        <xdr:cNvPr id="246" name="フローチャート : 判断 245"/>
        <xdr:cNvSpPr/>
      </xdr:nvSpPr>
      <xdr:spPr>
        <a:xfrm>
          <a:off x="1079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23004</xdr:rowOff>
    </xdr:from>
    <xdr:ext cx="534377" cy="259045"/>
    <xdr:sp macro="" textlink="">
      <xdr:nvSpPr>
        <xdr:cNvPr id="247" name="テキスト ボックス 246"/>
        <xdr:cNvSpPr txBox="1"/>
      </xdr:nvSpPr>
      <xdr:spPr>
        <a:xfrm>
          <a:off x="863111" y="159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90,990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125222</xdr:rowOff>
    </xdr:from>
    <xdr:to>
      <xdr:col>6</xdr:col>
      <xdr:colOff>561975</xdr:colOff>
      <xdr:row>95</xdr:row>
      <xdr:rowOff>55372</xdr:rowOff>
    </xdr:to>
    <xdr:sp macro="" textlink="">
      <xdr:nvSpPr>
        <xdr:cNvPr id="253" name="円/楕円 252"/>
        <xdr:cNvSpPr/>
      </xdr:nvSpPr>
      <xdr:spPr>
        <a:xfrm>
          <a:off x="4584700" y="162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148099</xdr:rowOff>
    </xdr:from>
    <xdr:ext cx="534377" cy="259045"/>
    <xdr:sp macro="" textlink="">
      <xdr:nvSpPr>
        <xdr:cNvPr id="254" name="扶助費該当値テキスト"/>
        <xdr:cNvSpPr txBox="1"/>
      </xdr:nvSpPr>
      <xdr:spPr>
        <a:xfrm>
          <a:off x="4686300" y="160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87,140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125958</xdr:rowOff>
    </xdr:from>
    <xdr:to>
      <xdr:col>5</xdr:col>
      <xdr:colOff>409575</xdr:colOff>
      <xdr:row>95</xdr:row>
      <xdr:rowOff>56108</xdr:rowOff>
    </xdr:to>
    <xdr:sp macro="" textlink="">
      <xdr:nvSpPr>
        <xdr:cNvPr id="255" name="円/楕円 254"/>
        <xdr:cNvSpPr/>
      </xdr:nvSpPr>
      <xdr:spPr>
        <a:xfrm>
          <a:off x="3746500" y="1624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47235</xdr:rowOff>
    </xdr:from>
    <xdr:ext cx="534377" cy="259045"/>
    <xdr:sp macro="" textlink="">
      <xdr:nvSpPr>
        <xdr:cNvPr id="256" name="テキスト ボックス 255"/>
        <xdr:cNvSpPr txBox="1"/>
      </xdr:nvSpPr>
      <xdr:spPr>
        <a:xfrm>
          <a:off x="3530111" y="163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87,082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22847</xdr:rowOff>
    </xdr:from>
    <xdr:to>
      <xdr:col>4</xdr:col>
      <xdr:colOff>206375</xdr:colOff>
      <xdr:row>95</xdr:row>
      <xdr:rowOff>124447</xdr:rowOff>
    </xdr:to>
    <xdr:sp macro="" textlink="">
      <xdr:nvSpPr>
        <xdr:cNvPr id="257" name="円/楕円 256"/>
        <xdr:cNvSpPr/>
      </xdr:nvSpPr>
      <xdr:spPr>
        <a:xfrm>
          <a:off x="2857500" y="163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115574</xdr:rowOff>
    </xdr:from>
    <xdr:ext cx="534377" cy="259045"/>
    <xdr:sp macro="" textlink="">
      <xdr:nvSpPr>
        <xdr:cNvPr id="258" name="テキスト ボックス 257"/>
        <xdr:cNvSpPr txBox="1"/>
      </xdr:nvSpPr>
      <xdr:spPr>
        <a:xfrm>
          <a:off x="2641111" y="164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19901</xdr:rowOff>
    </xdr:from>
    <xdr:to>
      <xdr:col>3</xdr:col>
      <xdr:colOff>3175</xdr:colOff>
      <xdr:row>95</xdr:row>
      <xdr:rowOff>121501</xdr:rowOff>
    </xdr:to>
    <xdr:sp macro="" textlink="">
      <xdr:nvSpPr>
        <xdr:cNvPr id="259" name="円/楕円 258"/>
        <xdr:cNvSpPr/>
      </xdr:nvSpPr>
      <xdr:spPr>
        <a:xfrm>
          <a:off x="1968500" y="163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112628</xdr:rowOff>
    </xdr:from>
    <xdr:ext cx="534377" cy="259045"/>
    <xdr:sp macro="" textlink="">
      <xdr:nvSpPr>
        <xdr:cNvPr id="260" name="テキスト ボックス 259"/>
        <xdr:cNvSpPr txBox="1"/>
      </xdr:nvSpPr>
      <xdr:spPr>
        <a:xfrm>
          <a:off x="1752111" y="164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81,933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35089</xdr:rowOff>
    </xdr:from>
    <xdr:to>
      <xdr:col>1</xdr:col>
      <xdr:colOff>485775</xdr:colOff>
      <xdr:row>95</xdr:row>
      <xdr:rowOff>136689</xdr:rowOff>
    </xdr:to>
    <xdr:sp macro="" textlink="">
      <xdr:nvSpPr>
        <xdr:cNvPr id="261" name="円/楕円 260"/>
        <xdr:cNvSpPr/>
      </xdr:nvSpPr>
      <xdr:spPr>
        <a:xfrm>
          <a:off x="1079500" y="163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127816</xdr:rowOff>
    </xdr:from>
    <xdr:ext cx="534377" cy="259045"/>
    <xdr:sp macro="" textlink="">
      <xdr:nvSpPr>
        <xdr:cNvPr id="262" name="テキスト ボックス 261"/>
        <xdr:cNvSpPr txBox="1"/>
      </xdr:nvSpPr>
      <xdr:spPr>
        <a:xfrm>
          <a:off x="863111" y="164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12293</xdr:rowOff>
    </xdr:from>
    <xdr:to>
      <xdr:col>15</xdr:col>
      <xdr:colOff>180975</xdr:colOff>
      <xdr:row>36</xdr:row>
      <xdr:rowOff>52299</xdr:rowOff>
    </xdr:to>
    <xdr:cxnSp macro="">
      <xdr:nvCxnSpPr>
        <xdr:cNvPr id="291" name="直線コネクタ 290"/>
        <xdr:cNvCxnSpPr/>
      </xdr:nvCxnSpPr>
      <xdr:spPr>
        <a:xfrm flipV="1">
          <a:off x="9639300" y="6184493"/>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52299</xdr:rowOff>
    </xdr:from>
    <xdr:to>
      <xdr:col>14</xdr:col>
      <xdr:colOff>28575</xdr:colOff>
      <xdr:row>36</xdr:row>
      <xdr:rowOff>53708</xdr:rowOff>
    </xdr:to>
    <xdr:cxnSp macro="">
      <xdr:nvCxnSpPr>
        <xdr:cNvPr id="294" name="直線コネクタ 293"/>
        <xdr:cNvCxnSpPr/>
      </xdr:nvCxnSpPr>
      <xdr:spPr>
        <a:xfrm flipV="1">
          <a:off x="8750300" y="6224499"/>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37655</xdr:rowOff>
    </xdr:from>
    <xdr:to>
      <xdr:col>14</xdr:col>
      <xdr:colOff>79375</xdr:colOff>
      <xdr:row>36</xdr:row>
      <xdr:rowOff>139255</xdr:rowOff>
    </xdr:to>
    <xdr:sp macro="" textlink="">
      <xdr:nvSpPr>
        <xdr:cNvPr id="295" name="フローチャート : 判断 294"/>
        <xdr:cNvSpPr/>
      </xdr:nvSpPr>
      <xdr:spPr>
        <a:xfrm>
          <a:off x="9588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130382</xdr:rowOff>
    </xdr:from>
    <xdr:ext cx="534377" cy="259045"/>
    <xdr:sp macro="" textlink="">
      <xdr:nvSpPr>
        <xdr:cNvPr id="296" name="テキスト ボックス 295"/>
        <xdr:cNvSpPr txBox="1"/>
      </xdr:nvSpPr>
      <xdr:spPr>
        <a:xfrm>
          <a:off x="9372111" y="63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50051</xdr:rowOff>
    </xdr:from>
    <xdr:to>
      <xdr:col>12</xdr:col>
      <xdr:colOff>511175</xdr:colOff>
      <xdr:row>36</xdr:row>
      <xdr:rowOff>53708</xdr:rowOff>
    </xdr:to>
    <xdr:cxnSp macro="">
      <xdr:nvCxnSpPr>
        <xdr:cNvPr id="297" name="直線コネクタ 296"/>
        <xdr:cNvCxnSpPr/>
      </xdr:nvCxnSpPr>
      <xdr:spPr>
        <a:xfrm>
          <a:off x="7861300" y="622225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66637</xdr:rowOff>
    </xdr:from>
    <xdr:to>
      <xdr:col>12</xdr:col>
      <xdr:colOff>561975</xdr:colOff>
      <xdr:row>34</xdr:row>
      <xdr:rowOff>168237</xdr:rowOff>
    </xdr:to>
    <xdr:sp macro="" textlink="">
      <xdr:nvSpPr>
        <xdr:cNvPr id="298" name="フローチャート : 判断 297"/>
        <xdr:cNvSpPr/>
      </xdr:nvSpPr>
      <xdr:spPr>
        <a:xfrm>
          <a:off x="8699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13314</xdr:rowOff>
    </xdr:from>
    <xdr:ext cx="534377" cy="259045"/>
    <xdr:sp macro="" textlink="">
      <xdr:nvSpPr>
        <xdr:cNvPr id="299" name="テキスト ボックス 298"/>
        <xdr:cNvSpPr txBox="1"/>
      </xdr:nvSpPr>
      <xdr:spPr>
        <a:xfrm>
          <a:off x="8483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50051</xdr:rowOff>
    </xdr:from>
    <xdr:to>
      <xdr:col>11</xdr:col>
      <xdr:colOff>307975</xdr:colOff>
      <xdr:row>36</xdr:row>
      <xdr:rowOff>50876</xdr:rowOff>
    </xdr:to>
    <xdr:cxnSp macro="">
      <xdr:nvCxnSpPr>
        <xdr:cNvPr id="300" name="直線コネクタ 299"/>
        <xdr:cNvCxnSpPr/>
      </xdr:nvCxnSpPr>
      <xdr:spPr>
        <a:xfrm flipV="1">
          <a:off x="6972300" y="6222251"/>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63589</xdr:rowOff>
    </xdr:from>
    <xdr:to>
      <xdr:col>11</xdr:col>
      <xdr:colOff>358775</xdr:colOff>
      <xdr:row>35</xdr:row>
      <xdr:rowOff>165189</xdr:rowOff>
    </xdr:to>
    <xdr:sp macro="" textlink="">
      <xdr:nvSpPr>
        <xdr:cNvPr id="301" name="フローチャート : 判断 300"/>
        <xdr:cNvSpPr/>
      </xdr:nvSpPr>
      <xdr:spPr>
        <a:xfrm>
          <a:off x="7810500" y="60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10266</xdr:rowOff>
    </xdr:from>
    <xdr:ext cx="534377" cy="259045"/>
    <xdr:sp macro="" textlink="">
      <xdr:nvSpPr>
        <xdr:cNvPr id="302" name="テキスト ボックス 301"/>
        <xdr:cNvSpPr txBox="1"/>
      </xdr:nvSpPr>
      <xdr:spPr>
        <a:xfrm>
          <a:off x="7594111" y="583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166700</xdr:rowOff>
    </xdr:from>
    <xdr:to>
      <xdr:col>10</xdr:col>
      <xdr:colOff>155575</xdr:colOff>
      <xdr:row>36</xdr:row>
      <xdr:rowOff>96850</xdr:rowOff>
    </xdr:to>
    <xdr:sp macro="" textlink="">
      <xdr:nvSpPr>
        <xdr:cNvPr id="303" name="フローチャート : 判断 302"/>
        <xdr:cNvSpPr/>
      </xdr:nvSpPr>
      <xdr:spPr>
        <a:xfrm>
          <a:off x="6921500" y="61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113377</xdr:rowOff>
    </xdr:from>
    <xdr:ext cx="534377" cy="259045"/>
    <xdr:sp macro="" textlink="">
      <xdr:nvSpPr>
        <xdr:cNvPr id="304" name="テキスト ボックス 303"/>
        <xdr:cNvSpPr txBox="1"/>
      </xdr:nvSpPr>
      <xdr:spPr>
        <a:xfrm>
          <a:off x="6705111" y="59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132943</xdr:rowOff>
    </xdr:from>
    <xdr:to>
      <xdr:col>15</xdr:col>
      <xdr:colOff>231775</xdr:colOff>
      <xdr:row>36</xdr:row>
      <xdr:rowOff>63093</xdr:rowOff>
    </xdr:to>
    <xdr:sp macro="" textlink="">
      <xdr:nvSpPr>
        <xdr:cNvPr id="310" name="円/楕円 309"/>
        <xdr:cNvSpPr/>
      </xdr:nvSpPr>
      <xdr:spPr>
        <a:xfrm>
          <a:off x="10426700" y="61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155820</xdr:rowOff>
    </xdr:from>
    <xdr:ext cx="534377" cy="259045"/>
    <xdr:sp macro="" textlink="">
      <xdr:nvSpPr>
        <xdr:cNvPr id="311" name="補助費等該当値テキスト"/>
        <xdr:cNvSpPr txBox="1"/>
      </xdr:nvSpPr>
      <xdr:spPr>
        <a:xfrm>
          <a:off x="10528300" y="59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1499</xdr:rowOff>
    </xdr:from>
    <xdr:to>
      <xdr:col>14</xdr:col>
      <xdr:colOff>79375</xdr:colOff>
      <xdr:row>36</xdr:row>
      <xdr:rowOff>103099</xdr:rowOff>
    </xdr:to>
    <xdr:sp macro="" textlink="">
      <xdr:nvSpPr>
        <xdr:cNvPr id="312" name="円/楕円 311"/>
        <xdr:cNvSpPr/>
      </xdr:nvSpPr>
      <xdr:spPr>
        <a:xfrm>
          <a:off x="9588500" y="61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119626</xdr:rowOff>
    </xdr:from>
    <xdr:ext cx="534377" cy="259045"/>
    <xdr:sp macro="" textlink="">
      <xdr:nvSpPr>
        <xdr:cNvPr id="313" name="テキスト ボックス 312"/>
        <xdr:cNvSpPr txBox="1"/>
      </xdr:nvSpPr>
      <xdr:spPr>
        <a:xfrm>
          <a:off x="9372111" y="59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2908</xdr:rowOff>
    </xdr:from>
    <xdr:to>
      <xdr:col>12</xdr:col>
      <xdr:colOff>561975</xdr:colOff>
      <xdr:row>36</xdr:row>
      <xdr:rowOff>104508</xdr:rowOff>
    </xdr:to>
    <xdr:sp macro="" textlink="">
      <xdr:nvSpPr>
        <xdr:cNvPr id="314" name="円/楕円 313"/>
        <xdr:cNvSpPr/>
      </xdr:nvSpPr>
      <xdr:spPr>
        <a:xfrm>
          <a:off x="8699500" y="6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95635</xdr:rowOff>
    </xdr:from>
    <xdr:ext cx="534377" cy="259045"/>
    <xdr:sp macro="" textlink="">
      <xdr:nvSpPr>
        <xdr:cNvPr id="315" name="テキスト ボックス 314"/>
        <xdr:cNvSpPr txBox="1"/>
      </xdr:nvSpPr>
      <xdr:spPr>
        <a:xfrm>
          <a:off x="8483111" y="62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170701</xdr:rowOff>
    </xdr:from>
    <xdr:to>
      <xdr:col>11</xdr:col>
      <xdr:colOff>358775</xdr:colOff>
      <xdr:row>36</xdr:row>
      <xdr:rowOff>100851</xdr:rowOff>
    </xdr:to>
    <xdr:sp macro="" textlink="">
      <xdr:nvSpPr>
        <xdr:cNvPr id="316" name="円/楕円 315"/>
        <xdr:cNvSpPr/>
      </xdr:nvSpPr>
      <xdr:spPr>
        <a:xfrm>
          <a:off x="7810500" y="61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91978</xdr:rowOff>
    </xdr:from>
    <xdr:ext cx="534377" cy="259045"/>
    <xdr:sp macro="" textlink="">
      <xdr:nvSpPr>
        <xdr:cNvPr id="317" name="テキスト ボックス 316"/>
        <xdr:cNvSpPr txBox="1"/>
      </xdr:nvSpPr>
      <xdr:spPr>
        <a:xfrm>
          <a:off x="7594111" y="626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76</xdr:rowOff>
    </xdr:from>
    <xdr:to>
      <xdr:col>10</xdr:col>
      <xdr:colOff>155575</xdr:colOff>
      <xdr:row>36</xdr:row>
      <xdr:rowOff>101676</xdr:rowOff>
    </xdr:to>
    <xdr:sp macro="" textlink="">
      <xdr:nvSpPr>
        <xdr:cNvPr id="318" name="円/楕円 317"/>
        <xdr:cNvSpPr/>
      </xdr:nvSpPr>
      <xdr:spPr>
        <a:xfrm>
          <a:off x="6921500" y="61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92803</xdr:rowOff>
    </xdr:from>
    <xdr:ext cx="534377" cy="259045"/>
    <xdr:sp macro="" textlink="">
      <xdr:nvSpPr>
        <xdr:cNvPr id="319" name="テキスト ボックス 318"/>
        <xdr:cNvSpPr txBox="1"/>
      </xdr:nvSpPr>
      <xdr:spPr>
        <a:xfrm>
          <a:off x="6705111" y="62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78439</xdr:rowOff>
    </xdr:from>
    <xdr:to>
      <xdr:col>15</xdr:col>
      <xdr:colOff>180975</xdr:colOff>
      <xdr:row>58</xdr:row>
      <xdr:rowOff>82767</xdr:rowOff>
    </xdr:to>
    <xdr:cxnSp macro="">
      <xdr:nvCxnSpPr>
        <xdr:cNvPr id="348" name="直線コネクタ 347"/>
        <xdr:cNvCxnSpPr/>
      </xdr:nvCxnSpPr>
      <xdr:spPr>
        <a:xfrm flipV="1">
          <a:off x="9639300" y="10022539"/>
          <a:ext cx="8382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82767</xdr:rowOff>
    </xdr:from>
    <xdr:to>
      <xdr:col>14</xdr:col>
      <xdr:colOff>28575</xdr:colOff>
      <xdr:row>58</xdr:row>
      <xdr:rowOff>127847</xdr:rowOff>
    </xdr:to>
    <xdr:cxnSp macro="">
      <xdr:nvCxnSpPr>
        <xdr:cNvPr id="351" name="直線コネクタ 350"/>
        <xdr:cNvCxnSpPr/>
      </xdr:nvCxnSpPr>
      <xdr:spPr>
        <a:xfrm flipV="1">
          <a:off x="8750300" y="10026867"/>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131206</xdr:rowOff>
    </xdr:from>
    <xdr:to>
      <xdr:col>14</xdr:col>
      <xdr:colOff>79375</xdr:colOff>
      <xdr:row>58</xdr:row>
      <xdr:rowOff>61356</xdr:rowOff>
    </xdr:to>
    <xdr:sp macro="" textlink="">
      <xdr:nvSpPr>
        <xdr:cNvPr id="352" name="フローチャート : 判断 351"/>
        <xdr:cNvSpPr/>
      </xdr:nvSpPr>
      <xdr:spPr>
        <a:xfrm>
          <a:off x="9588500" y="9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77883</xdr:rowOff>
    </xdr:from>
    <xdr:ext cx="534377" cy="259045"/>
    <xdr:sp macro="" textlink="">
      <xdr:nvSpPr>
        <xdr:cNvPr id="353" name="テキスト ボックス 352"/>
        <xdr:cNvSpPr txBox="1"/>
      </xdr:nvSpPr>
      <xdr:spPr>
        <a:xfrm>
          <a:off x="9372111" y="967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122174</xdr:rowOff>
    </xdr:from>
    <xdr:to>
      <xdr:col>12</xdr:col>
      <xdr:colOff>511175</xdr:colOff>
      <xdr:row>58</xdr:row>
      <xdr:rowOff>127847</xdr:rowOff>
    </xdr:to>
    <xdr:cxnSp macro="">
      <xdr:nvCxnSpPr>
        <xdr:cNvPr id="354" name="直線コネクタ 353"/>
        <xdr:cNvCxnSpPr/>
      </xdr:nvCxnSpPr>
      <xdr:spPr>
        <a:xfrm>
          <a:off x="7861300" y="10066274"/>
          <a:ext cx="8890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99354</xdr:rowOff>
    </xdr:from>
    <xdr:to>
      <xdr:col>12</xdr:col>
      <xdr:colOff>561975</xdr:colOff>
      <xdr:row>58</xdr:row>
      <xdr:rowOff>29504</xdr:rowOff>
    </xdr:to>
    <xdr:sp macro="" textlink="">
      <xdr:nvSpPr>
        <xdr:cNvPr id="355" name="フローチャート : 判断 354"/>
        <xdr:cNvSpPr/>
      </xdr:nvSpPr>
      <xdr:spPr>
        <a:xfrm>
          <a:off x="8699500" y="987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46031</xdr:rowOff>
    </xdr:from>
    <xdr:ext cx="534377" cy="259045"/>
    <xdr:sp macro="" textlink="">
      <xdr:nvSpPr>
        <xdr:cNvPr id="356" name="テキスト ボックス 355"/>
        <xdr:cNvSpPr txBox="1"/>
      </xdr:nvSpPr>
      <xdr:spPr>
        <a:xfrm>
          <a:off x="8483111" y="96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58581</xdr:rowOff>
    </xdr:from>
    <xdr:to>
      <xdr:col>11</xdr:col>
      <xdr:colOff>307975</xdr:colOff>
      <xdr:row>58</xdr:row>
      <xdr:rowOff>122174</xdr:rowOff>
    </xdr:to>
    <xdr:cxnSp macro="">
      <xdr:nvCxnSpPr>
        <xdr:cNvPr id="357" name="直線コネクタ 356"/>
        <xdr:cNvCxnSpPr/>
      </xdr:nvCxnSpPr>
      <xdr:spPr>
        <a:xfrm>
          <a:off x="6972300" y="10002681"/>
          <a:ext cx="889000" cy="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26431</xdr:rowOff>
    </xdr:from>
    <xdr:to>
      <xdr:col>11</xdr:col>
      <xdr:colOff>358775</xdr:colOff>
      <xdr:row>58</xdr:row>
      <xdr:rowOff>128031</xdr:rowOff>
    </xdr:to>
    <xdr:sp macro="" textlink="">
      <xdr:nvSpPr>
        <xdr:cNvPr id="358" name="フローチャート : 判断 357"/>
        <xdr:cNvSpPr/>
      </xdr:nvSpPr>
      <xdr:spPr>
        <a:xfrm>
          <a:off x="7810500" y="997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144558</xdr:rowOff>
    </xdr:from>
    <xdr:ext cx="534377" cy="259045"/>
    <xdr:sp macro="" textlink="">
      <xdr:nvSpPr>
        <xdr:cNvPr id="359" name="テキスト ボックス 358"/>
        <xdr:cNvSpPr txBox="1"/>
      </xdr:nvSpPr>
      <xdr:spPr>
        <a:xfrm>
          <a:off x="7594111" y="974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37983</xdr:rowOff>
    </xdr:from>
    <xdr:to>
      <xdr:col>10</xdr:col>
      <xdr:colOff>155575</xdr:colOff>
      <xdr:row>58</xdr:row>
      <xdr:rowOff>139583</xdr:rowOff>
    </xdr:to>
    <xdr:sp macro="" textlink="">
      <xdr:nvSpPr>
        <xdr:cNvPr id="360" name="フローチャート : 判断 359"/>
        <xdr:cNvSpPr/>
      </xdr:nvSpPr>
      <xdr:spPr>
        <a:xfrm>
          <a:off x="6921500" y="998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130710</xdr:rowOff>
    </xdr:from>
    <xdr:ext cx="534377" cy="259045"/>
    <xdr:sp macro="" textlink="">
      <xdr:nvSpPr>
        <xdr:cNvPr id="361" name="テキスト ボックス 360"/>
        <xdr:cNvSpPr txBox="1"/>
      </xdr:nvSpPr>
      <xdr:spPr>
        <a:xfrm>
          <a:off x="6705111" y="1007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33,364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27639</xdr:rowOff>
    </xdr:from>
    <xdr:to>
      <xdr:col>15</xdr:col>
      <xdr:colOff>231775</xdr:colOff>
      <xdr:row>58</xdr:row>
      <xdr:rowOff>129239</xdr:rowOff>
    </xdr:to>
    <xdr:sp macro="" textlink="">
      <xdr:nvSpPr>
        <xdr:cNvPr id="367" name="円/楕円 366"/>
        <xdr:cNvSpPr/>
      </xdr:nvSpPr>
      <xdr:spPr>
        <a:xfrm>
          <a:off x="10426700" y="99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134848</xdr:rowOff>
    </xdr:from>
    <xdr:ext cx="534377" cy="259045"/>
    <xdr:sp macro="" textlink="">
      <xdr:nvSpPr>
        <xdr:cNvPr id="368" name="普通建設事業費該当値テキスト"/>
        <xdr:cNvSpPr txBox="1"/>
      </xdr:nvSpPr>
      <xdr:spPr>
        <a:xfrm>
          <a:off x="10528300" y="990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31967</xdr:rowOff>
    </xdr:from>
    <xdr:to>
      <xdr:col>14</xdr:col>
      <xdr:colOff>79375</xdr:colOff>
      <xdr:row>58</xdr:row>
      <xdr:rowOff>133567</xdr:rowOff>
    </xdr:to>
    <xdr:sp macro="" textlink="">
      <xdr:nvSpPr>
        <xdr:cNvPr id="369" name="円/楕円 368"/>
        <xdr:cNvSpPr/>
      </xdr:nvSpPr>
      <xdr:spPr>
        <a:xfrm>
          <a:off x="9588500" y="99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124694</xdr:rowOff>
    </xdr:from>
    <xdr:ext cx="534377" cy="259045"/>
    <xdr:sp macro="" textlink="">
      <xdr:nvSpPr>
        <xdr:cNvPr id="370" name="テキスト ボックス 369"/>
        <xdr:cNvSpPr txBox="1"/>
      </xdr:nvSpPr>
      <xdr:spPr>
        <a:xfrm>
          <a:off x="9372111"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77047</xdr:rowOff>
    </xdr:from>
    <xdr:to>
      <xdr:col>12</xdr:col>
      <xdr:colOff>561975</xdr:colOff>
      <xdr:row>59</xdr:row>
      <xdr:rowOff>7197</xdr:rowOff>
    </xdr:to>
    <xdr:sp macro="" textlink="">
      <xdr:nvSpPr>
        <xdr:cNvPr id="371" name="円/楕円 370"/>
        <xdr:cNvSpPr/>
      </xdr:nvSpPr>
      <xdr:spPr>
        <a:xfrm>
          <a:off x="8699500" y="100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169774</xdr:rowOff>
    </xdr:from>
    <xdr:ext cx="534377" cy="259045"/>
    <xdr:sp macro="" textlink="">
      <xdr:nvSpPr>
        <xdr:cNvPr id="372" name="テキスト ボックス 371"/>
        <xdr:cNvSpPr txBox="1"/>
      </xdr:nvSpPr>
      <xdr:spPr>
        <a:xfrm>
          <a:off x="8483111" y="1011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71374</xdr:rowOff>
    </xdr:from>
    <xdr:to>
      <xdr:col>11</xdr:col>
      <xdr:colOff>358775</xdr:colOff>
      <xdr:row>59</xdr:row>
      <xdr:rowOff>1524</xdr:rowOff>
    </xdr:to>
    <xdr:sp macro="" textlink="">
      <xdr:nvSpPr>
        <xdr:cNvPr id="373" name="円/楕円 372"/>
        <xdr:cNvSpPr/>
      </xdr:nvSpPr>
      <xdr:spPr>
        <a:xfrm>
          <a:off x="78105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164101</xdr:rowOff>
    </xdr:from>
    <xdr:ext cx="534377" cy="259045"/>
    <xdr:sp macro="" textlink="">
      <xdr:nvSpPr>
        <xdr:cNvPr id="374" name="テキスト ボックス 373"/>
        <xdr:cNvSpPr txBox="1"/>
      </xdr:nvSpPr>
      <xdr:spPr>
        <a:xfrm>
          <a:off x="7594111" y="101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7781</xdr:rowOff>
    </xdr:from>
    <xdr:to>
      <xdr:col>10</xdr:col>
      <xdr:colOff>155575</xdr:colOff>
      <xdr:row>58</xdr:row>
      <xdr:rowOff>109381</xdr:rowOff>
    </xdr:to>
    <xdr:sp macro="" textlink="">
      <xdr:nvSpPr>
        <xdr:cNvPr id="375" name="円/楕円 374"/>
        <xdr:cNvSpPr/>
      </xdr:nvSpPr>
      <xdr:spPr>
        <a:xfrm>
          <a:off x="6921500" y="99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125908</xdr:rowOff>
    </xdr:from>
    <xdr:ext cx="534377" cy="259045"/>
    <xdr:sp macro="" textlink="">
      <xdr:nvSpPr>
        <xdr:cNvPr id="376" name="テキスト ボックス 375"/>
        <xdr:cNvSpPr txBox="1"/>
      </xdr:nvSpPr>
      <xdr:spPr>
        <a:xfrm>
          <a:off x="6705111" y="972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112102</xdr:rowOff>
    </xdr:from>
    <xdr:to>
      <xdr:col>15</xdr:col>
      <xdr:colOff>180975</xdr:colOff>
      <xdr:row>77</xdr:row>
      <xdr:rowOff>155513</xdr:rowOff>
    </xdr:to>
    <xdr:cxnSp macro="">
      <xdr:nvCxnSpPr>
        <xdr:cNvPr id="401" name="直線コネクタ 400"/>
        <xdr:cNvCxnSpPr/>
      </xdr:nvCxnSpPr>
      <xdr:spPr>
        <a:xfrm flipV="1">
          <a:off x="9639300" y="13313752"/>
          <a:ext cx="8382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36128</xdr:rowOff>
    </xdr:from>
    <xdr:to>
      <xdr:col>14</xdr:col>
      <xdr:colOff>79375</xdr:colOff>
      <xdr:row>77</xdr:row>
      <xdr:rowOff>137728</xdr:rowOff>
    </xdr:to>
    <xdr:sp macro="" textlink="">
      <xdr:nvSpPr>
        <xdr:cNvPr id="404" name="フローチャート : 判断 403"/>
        <xdr:cNvSpPr/>
      </xdr:nvSpPr>
      <xdr:spPr>
        <a:xfrm>
          <a:off x="9588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154255</xdr:rowOff>
    </xdr:from>
    <xdr:ext cx="534377" cy="259045"/>
    <xdr:sp macro="" textlink="">
      <xdr:nvSpPr>
        <xdr:cNvPr id="405" name="テキスト ボックス 404"/>
        <xdr:cNvSpPr txBox="1"/>
      </xdr:nvSpPr>
      <xdr:spPr>
        <a:xfrm>
          <a:off x="9372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61302</xdr:rowOff>
    </xdr:from>
    <xdr:to>
      <xdr:col>15</xdr:col>
      <xdr:colOff>231775</xdr:colOff>
      <xdr:row>77</xdr:row>
      <xdr:rowOff>162902</xdr:rowOff>
    </xdr:to>
    <xdr:sp macro="" textlink="">
      <xdr:nvSpPr>
        <xdr:cNvPr id="411" name="円/楕円 410"/>
        <xdr:cNvSpPr/>
      </xdr:nvSpPr>
      <xdr:spPr>
        <a:xfrm>
          <a:off x="10426700" y="132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534377" cy="259045"/>
    <xdr:sp macro="" textlink="">
      <xdr:nvSpPr>
        <xdr:cNvPr id="412" name="普通建設事業費 （ うち新規整備　）該当値テキスト"/>
        <xdr:cNvSpPr txBox="1"/>
      </xdr:nvSpPr>
      <xdr:spPr>
        <a:xfrm>
          <a:off x="10528300" y="1321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104713</xdr:rowOff>
    </xdr:from>
    <xdr:to>
      <xdr:col>14</xdr:col>
      <xdr:colOff>79375</xdr:colOff>
      <xdr:row>78</xdr:row>
      <xdr:rowOff>34863</xdr:rowOff>
    </xdr:to>
    <xdr:sp macro="" textlink="">
      <xdr:nvSpPr>
        <xdr:cNvPr id="413" name="円/楕円 412"/>
        <xdr:cNvSpPr/>
      </xdr:nvSpPr>
      <xdr:spPr>
        <a:xfrm>
          <a:off x="9588500" y="133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25990</xdr:rowOff>
    </xdr:from>
    <xdr:ext cx="469744" cy="259045"/>
    <xdr:sp macro="" textlink="">
      <xdr:nvSpPr>
        <xdr:cNvPr id="414" name="テキスト ボックス 413"/>
        <xdr:cNvSpPr txBox="1"/>
      </xdr:nvSpPr>
      <xdr:spPr>
        <a:xfrm>
          <a:off x="9404427" y="133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36275</xdr:rowOff>
    </xdr:from>
    <xdr:to>
      <xdr:col>15</xdr:col>
      <xdr:colOff>180975</xdr:colOff>
      <xdr:row>95</xdr:row>
      <xdr:rowOff>98422</xdr:rowOff>
    </xdr:to>
    <xdr:cxnSp macro="">
      <xdr:nvCxnSpPr>
        <xdr:cNvPr id="445" name="直線コネクタ 444"/>
        <xdr:cNvCxnSpPr/>
      </xdr:nvCxnSpPr>
      <xdr:spPr>
        <a:xfrm>
          <a:off x="9639300" y="16324025"/>
          <a:ext cx="8382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125771</xdr:rowOff>
    </xdr:from>
    <xdr:to>
      <xdr:col>14</xdr:col>
      <xdr:colOff>79375</xdr:colOff>
      <xdr:row>95</xdr:row>
      <xdr:rowOff>55921</xdr:rowOff>
    </xdr:to>
    <xdr:sp macro="" textlink="">
      <xdr:nvSpPr>
        <xdr:cNvPr id="448" name="フローチャート : 判断 447"/>
        <xdr:cNvSpPr/>
      </xdr:nvSpPr>
      <xdr:spPr>
        <a:xfrm>
          <a:off x="9588500" y="1624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72448</xdr:rowOff>
    </xdr:from>
    <xdr:ext cx="534377" cy="259045"/>
    <xdr:sp macro="" textlink="">
      <xdr:nvSpPr>
        <xdr:cNvPr id="449" name="テキスト ボックス 448"/>
        <xdr:cNvSpPr txBox="1"/>
      </xdr:nvSpPr>
      <xdr:spPr>
        <a:xfrm>
          <a:off x="9372111" y="1601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47622</xdr:rowOff>
    </xdr:from>
    <xdr:to>
      <xdr:col>15</xdr:col>
      <xdr:colOff>231775</xdr:colOff>
      <xdr:row>95</xdr:row>
      <xdr:rowOff>149222</xdr:rowOff>
    </xdr:to>
    <xdr:sp macro="" textlink="">
      <xdr:nvSpPr>
        <xdr:cNvPr id="455" name="円/楕円 454"/>
        <xdr:cNvSpPr/>
      </xdr:nvSpPr>
      <xdr:spPr>
        <a:xfrm>
          <a:off x="10426700" y="1633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70499</xdr:rowOff>
    </xdr:from>
    <xdr:ext cx="534377" cy="259045"/>
    <xdr:sp macro="" textlink="">
      <xdr:nvSpPr>
        <xdr:cNvPr id="456" name="普通建設事業費 （ うち更新整備　）該当値テキスト"/>
        <xdr:cNvSpPr txBox="1"/>
      </xdr:nvSpPr>
      <xdr:spPr>
        <a:xfrm>
          <a:off x="10528300" y="1618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156925</xdr:rowOff>
    </xdr:from>
    <xdr:to>
      <xdr:col>14</xdr:col>
      <xdr:colOff>79375</xdr:colOff>
      <xdr:row>95</xdr:row>
      <xdr:rowOff>87075</xdr:rowOff>
    </xdr:to>
    <xdr:sp macro="" textlink="">
      <xdr:nvSpPr>
        <xdr:cNvPr id="457" name="円/楕円 456"/>
        <xdr:cNvSpPr/>
      </xdr:nvSpPr>
      <xdr:spPr>
        <a:xfrm>
          <a:off x="9588500" y="162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78202</xdr:rowOff>
    </xdr:from>
    <xdr:ext cx="534377" cy="259045"/>
    <xdr:sp macro="" textlink="">
      <xdr:nvSpPr>
        <xdr:cNvPr id="458" name="テキスト ボックス 457"/>
        <xdr:cNvSpPr txBox="1"/>
      </xdr:nvSpPr>
      <xdr:spPr>
        <a:xfrm>
          <a:off x="9372111" y="1636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35560</xdr:rowOff>
    </xdr:from>
    <xdr:to>
      <xdr:col>22</xdr:col>
      <xdr:colOff>415925</xdr:colOff>
      <xdr:row>38</xdr:row>
      <xdr:rowOff>137160</xdr:rowOff>
    </xdr:to>
    <xdr:sp macro="" textlink="">
      <xdr:nvSpPr>
        <xdr:cNvPr id="491" name="フローチャート : 判断 490"/>
        <xdr:cNvSpPr/>
      </xdr:nvSpPr>
      <xdr:spPr>
        <a:xfrm>
          <a:off x="15430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153687</xdr:rowOff>
    </xdr:from>
    <xdr:ext cx="469744" cy="259045"/>
    <xdr:sp macro="" textlink="">
      <xdr:nvSpPr>
        <xdr:cNvPr id="492" name="テキスト ボックス 491"/>
        <xdr:cNvSpPr txBox="1"/>
      </xdr:nvSpPr>
      <xdr:spPr>
        <a:xfrm>
          <a:off x="1524642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156210</xdr:rowOff>
    </xdr:from>
    <xdr:to>
      <xdr:col>21</xdr:col>
      <xdr:colOff>212725</xdr:colOff>
      <xdr:row>37</xdr:row>
      <xdr:rowOff>86360</xdr:rowOff>
    </xdr:to>
    <xdr:sp macro="" textlink="">
      <xdr:nvSpPr>
        <xdr:cNvPr id="494" name="フローチャート : 判断 493"/>
        <xdr:cNvSpPr/>
      </xdr:nvSpPr>
      <xdr:spPr>
        <a:xfrm>
          <a:off x="14541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102887</xdr:rowOff>
    </xdr:from>
    <xdr:ext cx="469744" cy="259045"/>
    <xdr:sp macro="" textlink="">
      <xdr:nvSpPr>
        <xdr:cNvPr id="495" name="テキスト ボックス 494"/>
        <xdr:cNvSpPr txBox="1"/>
      </xdr:nvSpPr>
      <xdr:spPr>
        <a:xfrm>
          <a:off x="14357427" y="61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94488</xdr:rowOff>
    </xdr:from>
    <xdr:to>
      <xdr:col>20</xdr:col>
      <xdr:colOff>9525</xdr:colOff>
      <xdr:row>34</xdr:row>
      <xdr:rowOff>24638</xdr:rowOff>
    </xdr:to>
    <xdr:sp macro="" textlink="">
      <xdr:nvSpPr>
        <xdr:cNvPr id="497" name="フローチャート : 判断 496"/>
        <xdr:cNvSpPr/>
      </xdr:nvSpPr>
      <xdr:spPr>
        <a:xfrm>
          <a:off x="13652500" y="575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41165</xdr:rowOff>
    </xdr:from>
    <xdr:ext cx="469744" cy="259045"/>
    <xdr:sp macro="" textlink="">
      <xdr:nvSpPr>
        <xdr:cNvPr id="498" name="テキスト ボックス 497"/>
        <xdr:cNvSpPr txBox="1"/>
      </xdr:nvSpPr>
      <xdr:spPr>
        <a:xfrm>
          <a:off x="13468427" y="552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44704</xdr:rowOff>
    </xdr:from>
    <xdr:to>
      <xdr:col>18</xdr:col>
      <xdr:colOff>492125</xdr:colOff>
      <xdr:row>36</xdr:row>
      <xdr:rowOff>146304</xdr:rowOff>
    </xdr:to>
    <xdr:sp macro="" textlink="">
      <xdr:nvSpPr>
        <xdr:cNvPr id="499" name="フローチャート : 判断 498"/>
        <xdr:cNvSpPr/>
      </xdr:nvSpPr>
      <xdr:spPr>
        <a:xfrm>
          <a:off x="12763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162831</xdr:rowOff>
    </xdr:from>
    <xdr:ext cx="469744" cy="259045"/>
    <xdr:sp macro="" textlink="">
      <xdr:nvSpPr>
        <xdr:cNvPr id="500" name="テキスト ボックス 499"/>
        <xdr:cNvSpPr txBox="1"/>
      </xdr:nvSpPr>
      <xdr:spPr>
        <a:xfrm>
          <a:off x="12579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153481</xdr:rowOff>
    </xdr:from>
    <xdr:to>
      <xdr:col>23</xdr:col>
      <xdr:colOff>517525</xdr:colOff>
      <xdr:row>75</xdr:row>
      <xdr:rowOff>166723</xdr:rowOff>
    </xdr:to>
    <xdr:cxnSp macro="">
      <xdr:nvCxnSpPr>
        <xdr:cNvPr id="595" name="直線コネクタ 594"/>
        <xdr:cNvCxnSpPr/>
      </xdr:nvCxnSpPr>
      <xdr:spPr>
        <a:xfrm>
          <a:off x="15481300" y="13012231"/>
          <a:ext cx="8382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147081</xdr:rowOff>
    </xdr:from>
    <xdr:to>
      <xdr:col>22</xdr:col>
      <xdr:colOff>365125</xdr:colOff>
      <xdr:row>75</xdr:row>
      <xdr:rowOff>153481</xdr:rowOff>
    </xdr:to>
    <xdr:cxnSp macro="">
      <xdr:nvCxnSpPr>
        <xdr:cNvPr id="598" name="直線コネクタ 597"/>
        <xdr:cNvCxnSpPr/>
      </xdr:nvCxnSpPr>
      <xdr:spPr>
        <a:xfrm>
          <a:off x="14592300" y="13005831"/>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49058</xdr:rowOff>
    </xdr:from>
    <xdr:to>
      <xdr:col>22</xdr:col>
      <xdr:colOff>415925</xdr:colOff>
      <xdr:row>75</xdr:row>
      <xdr:rowOff>150657</xdr:rowOff>
    </xdr:to>
    <xdr:sp macro="" textlink="">
      <xdr:nvSpPr>
        <xdr:cNvPr id="599" name="フローチャート : 判断 598"/>
        <xdr:cNvSpPr/>
      </xdr:nvSpPr>
      <xdr:spPr>
        <a:xfrm>
          <a:off x="15430500" y="12907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167185</xdr:rowOff>
    </xdr:from>
    <xdr:ext cx="534377" cy="259045"/>
    <xdr:sp macro="" textlink="">
      <xdr:nvSpPr>
        <xdr:cNvPr id="600" name="テキスト ボックス 599"/>
        <xdr:cNvSpPr txBox="1"/>
      </xdr:nvSpPr>
      <xdr:spPr>
        <a:xfrm>
          <a:off x="15214111" y="126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147081</xdr:rowOff>
    </xdr:from>
    <xdr:to>
      <xdr:col>21</xdr:col>
      <xdr:colOff>161925</xdr:colOff>
      <xdr:row>75</xdr:row>
      <xdr:rowOff>151048</xdr:rowOff>
    </xdr:to>
    <xdr:cxnSp macro="">
      <xdr:nvCxnSpPr>
        <xdr:cNvPr id="601" name="直線コネクタ 600"/>
        <xdr:cNvCxnSpPr/>
      </xdr:nvCxnSpPr>
      <xdr:spPr>
        <a:xfrm flipV="1">
          <a:off x="13703300" y="13005831"/>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60211</xdr:rowOff>
    </xdr:from>
    <xdr:to>
      <xdr:col>21</xdr:col>
      <xdr:colOff>212725</xdr:colOff>
      <xdr:row>75</xdr:row>
      <xdr:rowOff>161810</xdr:rowOff>
    </xdr:to>
    <xdr:sp macro="" textlink="">
      <xdr:nvSpPr>
        <xdr:cNvPr id="602" name="フローチャート : 判断 601"/>
        <xdr:cNvSpPr/>
      </xdr:nvSpPr>
      <xdr:spPr>
        <a:xfrm>
          <a:off x="14541500" y="129189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6888</xdr:rowOff>
    </xdr:from>
    <xdr:ext cx="534377" cy="259045"/>
    <xdr:sp macro="" textlink="">
      <xdr:nvSpPr>
        <xdr:cNvPr id="603" name="テキスト ボックス 602"/>
        <xdr:cNvSpPr txBox="1"/>
      </xdr:nvSpPr>
      <xdr:spPr>
        <a:xfrm>
          <a:off x="14325111" y="1269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101360</xdr:rowOff>
    </xdr:from>
    <xdr:to>
      <xdr:col>19</xdr:col>
      <xdr:colOff>644525</xdr:colOff>
      <xdr:row>75</xdr:row>
      <xdr:rowOff>151048</xdr:rowOff>
    </xdr:to>
    <xdr:cxnSp macro="">
      <xdr:nvCxnSpPr>
        <xdr:cNvPr id="604" name="直線コネクタ 603"/>
        <xdr:cNvCxnSpPr/>
      </xdr:nvCxnSpPr>
      <xdr:spPr>
        <a:xfrm>
          <a:off x="12814300" y="12960110"/>
          <a:ext cx="889000" cy="4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22589</xdr:rowOff>
    </xdr:from>
    <xdr:to>
      <xdr:col>20</xdr:col>
      <xdr:colOff>9525</xdr:colOff>
      <xdr:row>75</xdr:row>
      <xdr:rowOff>124189</xdr:rowOff>
    </xdr:to>
    <xdr:sp macro="" textlink="">
      <xdr:nvSpPr>
        <xdr:cNvPr id="605" name="フローチャート : 判断 604"/>
        <xdr:cNvSpPr/>
      </xdr:nvSpPr>
      <xdr:spPr>
        <a:xfrm>
          <a:off x="13652500" y="1288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140716</xdr:rowOff>
    </xdr:from>
    <xdr:ext cx="534377" cy="259045"/>
    <xdr:sp macro="" textlink="">
      <xdr:nvSpPr>
        <xdr:cNvPr id="606" name="テキスト ボックス 605"/>
        <xdr:cNvSpPr txBox="1"/>
      </xdr:nvSpPr>
      <xdr:spPr>
        <a:xfrm>
          <a:off x="13436111" y="1265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16630</xdr:rowOff>
    </xdr:from>
    <xdr:to>
      <xdr:col>18</xdr:col>
      <xdr:colOff>492125</xdr:colOff>
      <xdr:row>75</xdr:row>
      <xdr:rowOff>118230</xdr:rowOff>
    </xdr:to>
    <xdr:sp macro="" textlink="">
      <xdr:nvSpPr>
        <xdr:cNvPr id="607" name="フローチャート : 判断 606"/>
        <xdr:cNvSpPr/>
      </xdr:nvSpPr>
      <xdr:spPr>
        <a:xfrm>
          <a:off x="12763500" y="128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134757</xdr:rowOff>
    </xdr:from>
    <xdr:ext cx="534377" cy="259045"/>
    <xdr:sp macro="" textlink="">
      <xdr:nvSpPr>
        <xdr:cNvPr id="608" name="テキスト ボックス 607"/>
        <xdr:cNvSpPr txBox="1"/>
      </xdr:nvSpPr>
      <xdr:spPr>
        <a:xfrm>
          <a:off x="12547111" y="126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115924</xdr:rowOff>
    </xdr:from>
    <xdr:to>
      <xdr:col>23</xdr:col>
      <xdr:colOff>568325</xdr:colOff>
      <xdr:row>76</xdr:row>
      <xdr:rowOff>46075</xdr:rowOff>
    </xdr:to>
    <xdr:sp macro="" textlink="">
      <xdr:nvSpPr>
        <xdr:cNvPr id="614" name="円/楕円 613"/>
        <xdr:cNvSpPr/>
      </xdr:nvSpPr>
      <xdr:spPr>
        <a:xfrm>
          <a:off x="16268700" y="12974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138801</xdr:rowOff>
    </xdr:from>
    <xdr:ext cx="534377" cy="259045"/>
    <xdr:sp macro="" textlink="">
      <xdr:nvSpPr>
        <xdr:cNvPr id="615" name="公債費該当値テキスト"/>
        <xdr:cNvSpPr txBox="1"/>
      </xdr:nvSpPr>
      <xdr:spPr>
        <a:xfrm>
          <a:off x="16370300" y="1282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37,845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102681</xdr:rowOff>
    </xdr:from>
    <xdr:to>
      <xdr:col>22</xdr:col>
      <xdr:colOff>415925</xdr:colOff>
      <xdr:row>76</xdr:row>
      <xdr:rowOff>32832</xdr:rowOff>
    </xdr:to>
    <xdr:sp macro="" textlink="">
      <xdr:nvSpPr>
        <xdr:cNvPr id="616" name="円/楕円 615"/>
        <xdr:cNvSpPr/>
      </xdr:nvSpPr>
      <xdr:spPr>
        <a:xfrm>
          <a:off x="15430500" y="12961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23958</xdr:rowOff>
    </xdr:from>
    <xdr:ext cx="534377" cy="259045"/>
    <xdr:sp macro="" textlink="">
      <xdr:nvSpPr>
        <xdr:cNvPr id="617" name="テキスト ボックス 616"/>
        <xdr:cNvSpPr txBox="1"/>
      </xdr:nvSpPr>
      <xdr:spPr>
        <a:xfrm>
          <a:off x="15214111" y="13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38,656</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96280</xdr:rowOff>
    </xdr:from>
    <xdr:to>
      <xdr:col>21</xdr:col>
      <xdr:colOff>212725</xdr:colOff>
      <xdr:row>76</xdr:row>
      <xdr:rowOff>26429</xdr:rowOff>
    </xdr:to>
    <xdr:sp macro="" textlink="">
      <xdr:nvSpPr>
        <xdr:cNvPr id="618" name="円/楕円 617"/>
        <xdr:cNvSpPr/>
      </xdr:nvSpPr>
      <xdr:spPr>
        <a:xfrm>
          <a:off x="14541500" y="12955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17558</xdr:rowOff>
    </xdr:from>
    <xdr:ext cx="534377" cy="259045"/>
    <xdr:sp macro="" textlink="">
      <xdr:nvSpPr>
        <xdr:cNvPr id="619" name="テキスト ボックス 618"/>
        <xdr:cNvSpPr txBox="1"/>
      </xdr:nvSpPr>
      <xdr:spPr>
        <a:xfrm>
          <a:off x="14325111" y="1304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100248</xdr:rowOff>
    </xdr:from>
    <xdr:to>
      <xdr:col>20</xdr:col>
      <xdr:colOff>9525</xdr:colOff>
      <xdr:row>76</xdr:row>
      <xdr:rowOff>30398</xdr:rowOff>
    </xdr:to>
    <xdr:sp macro="" textlink="">
      <xdr:nvSpPr>
        <xdr:cNvPr id="620" name="円/楕円 619"/>
        <xdr:cNvSpPr/>
      </xdr:nvSpPr>
      <xdr:spPr>
        <a:xfrm>
          <a:off x="13652500" y="129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21525</xdr:rowOff>
    </xdr:from>
    <xdr:ext cx="534377" cy="259045"/>
    <xdr:sp macro="" textlink="">
      <xdr:nvSpPr>
        <xdr:cNvPr id="621" name="テキスト ボックス 620"/>
        <xdr:cNvSpPr txBox="1"/>
      </xdr:nvSpPr>
      <xdr:spPr>
        <a:xfrm>
          <a:off x="13436111" y="130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50560</xdr:rowOff>
    </xdr:from>
    <xdr:to>
      <xdr:col>18</xdr:col>
      <xdr:colOff>492125</xdr:colOff>
      <xdr:row>75</xdr:row>
      <xdr:rowOff>152161</xdr:rowOff>
    </xdr:to>
    <xdr:sp macro="" textlink="">
      <xdr:nvSpPr>
        <xdr:cNvPr id="622" name="円/楕円 621"/>
        <xdr:cNvSpPr/>
      </xdr:nvSpPr>
      <xdr:spPr>
        <a:xfrm>
          <a:off x="12763500" y="129093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143288</xdr:rowOff>
    </xdr:from>
    <xdr:ext cx="534377" cy="259045"/>
    <xdr:sp macro="" textlink="">
      <xdr:nvSpPr>
        <xdr:cNvPr id="623" name="テキスト ボックス 622"/>
        <xdr:cNvSpPr txBox="1"/>
      </xdr:nvSpPr>
      <xdr:spPr>
        <a:xfrm>
          <a:off x="12547111" y="130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128099</xdr:rowOff>
    </xdr:from>
    <xdr:to>
      <xdr:col>23</xdr:col>
      <xdr:colOff>517525</xdr:colOff>
      <xdr:row>97</xdr:row>
      <xdr:rowOff>137522</xdr:rowOff>
    </xdr:to>
    <xdr:cxnSp macro="">
      <xdr:nvCxnSpPr>
        <xdr:cNvPr id="648" name="直線コネクタ 647"/>
        <xdr:cNvCxnSpPr/>
      </xdr:nvCxnSpPr>
      <xdr:spPr>
        <a:xfrm flipV="1">
          <a:off x="15481300" y="16758749"/>
          <a:ext cx="8382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113623</xdr:rowOff>
    </xdr:from>
    <xdr:to>
      <xdr:col>22</xdr:col>
      <xdr:colOff>365125</xdr:colOff>
      <xdr:row>97</xdr:row>
      <xdr:rowOff>137522</xdr:rowOff>
    </xdr:to>
    <xdr:cxnSp macro="">
      <xdr:nvCxnSpPr>
        <xdr:cNvPr id="651" name="直線コネクタ 650"/>
        <xdr:cNvCxnSpPr/>
      </xdr:nvCxnSpPr>
      <xdr:spPr>
        <a:xfrm>
          <a:off x="14592300" y="16744273"/>
          <a:ext cx="889000" cy="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4118</xdr:rowOff>
    </xdr:from>
    <xdr:to>
      <xdr:col>22</xdr:col>
      <xdr:colOff>415925</xdr:colOff>
      <xdr:row>97</xdr:row>
      <xdr:rowOff>105718</xdr:rowOff>
    </xdr:to>
    <xdr:sp macro="" textlink="">
      <xdr:nvSpPr>
        <xdr:cNvPr id="652" name="フローチャート : 判断 651"/>
        <xdr:cNvSpPr/>
      </xdr:nvSpPr>
      <xdr:spPr>
        <a:xfrm>
          <a:off x="15430500" y="1663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122245</xdr:rowOff>
    </xdr:from>
    <xdr:ext cx="534377" cy="259045"/>
    <xdr:sp macro="" textlink="">
      <xdr:nvSpPr>
        <xdr:cNvPr id="653" name="テキスト ボックス 652"/>
        <xdr:cNvSpPr txBox="1"/>
      </xdr:nvSpPr>
      <xdr:spPr>
        <a:xfrm>
          <a:off x="15214111" y="164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113623</xdr:rowOff>
    </xdr:from>
    <xdr:to>
      <xdr:col>21</xdr:col>
      <xdr:colOff>161925</xdr:colOff>
      <xdr:row>97</xdr:row>
      <xdr:rowOff>154370</xdr:rowOff>
    </xdr:to>
    <xdr:cxnSp macro="">
      <xdr:nvCxnSpPr>
        <xdr:cNvPr id="654" name="直線コネクタ 653"/>
        <xdr:cNvCxnSpPr/>
      </xdr:nvCxnSpPr>
      <xdr:spPr>
        <a:xfrm flipV="1">
          <a:off x="13703300" y="16744273"/>
          <a:ext cx="889000" cy="4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18028</xdr:rowOff>
    </xdr:from>
    <xdr:to>
      <xdr:col>21</xdr:col>
      <xdr:colOff>212725</xdr:colOff>
      <xdr:row>96</xdr:row>
      <xdr:rowOff>119628</xdr:rowOff>
    </xdr:to>
    <xdr:sp macro="" textlink="">
      <xdr:nvSpPr>
        <xdr:cNvPr id="655" name="フローチャート : 判断 654"/>
        <xdr:cNvSpPr/>
      </xdr:nvSpPr>
      <xdr:spPr>
        <a:xfrm>
          <a:off x="14541500" y="164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136155</xdr:rowOff>
    </xdr:from>
    <xdr:ext cx="534377" cy="259045"/>
    <xdr:sp macro="" textlink="">
      <xdr:nvSpPr>
        <xdr:cNvPr id="656" name="テキスト ボックス 655"/>
        <xdr:cNvSpPr txBox="1"/>
      </xdr:nvSpPr>
      <xdr:spPr>
        <a:xfrm>
          <a:off x="14325111" y="162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154370</xdr:rowOff>
    </xdr:from>
    <xdr:to>
      <xdr:col>19</xdr:col>
      <xdr:colOff>644525</xdr:colOff>
      <xdr:row>98</xdr:row>
      <xdr:rowOff>8764</xdr:rowOff>
    </xdr:to>
    <xdr:cxnSp macro="">
      <xdr:nvCxnSpPr>
        <xdr:cNvPr id="657" name="直線コネクタ 656"/>
        <xdr:cNvCxnSpPr/>
      </xdr:nvCxnSpPr>
      <xdr:spPr>
        <a:xfrm flipV="1">
          <a:off x="12814300" y="16785020"/>
          <a:ext cx="889000" cy="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27636</xdr:rowOff>
    </xdr:from>
    <xdr:to>
      <xdr:col>20</xdr:col>
      <xdr:colOff>9525</xdr:colOff>
      <xdr:row>96</xdr:row>
      <xdr:rowOff>129236</xdr:rowOff>
    </xdr:to>
    <xdr:sp macro="" textlink="">
      <xdr:nvSpPr>
        <xdr:cNvPr id="658" name="フローチャート : 判断 657"/>
        <xdr:cNvSpPr/>
      </xdr:nvSpPr>
      <xdr:spPr>
        <a:xfrm>
          <a:off x="13652500" y="1648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145763</xdr:rowOff>
    </xdr:from>
    <xdr:ext cx="534377" cy="259045"/>
    <xdr:sp macro="" textlink="">
      <xdr:nvSpPr>
        <xdr:cNvPr id="659" name="テキスト ボックス 658"/>
        <xdr:cNvSpPr txBox="1"/>
      </xdr:nvSpPr>
      <xdr:spPr>
        <a:xfrm>
          <a:off x="13436111" y="1626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163612</xdr:rowOff>
    </xdr:from>
    <xdr:to>
      <xdr:col>18</xdr:col>
      <xdr:colOff>492125</xdr:colOff>
      <xdr:row>97</xdr:row>
      <xdr:rowOff>93762</xdr:rowOff>
    </xdr:to>
    <xdr:sp macro="" textlink="">
      <xdr:nvSpPr>
        <xdr:cNvPr id="660" name="フローチャート : 判断 659"/>
        <xdr:cNvSpPr/>
      </xdr:nvSpPr>
      <xdr:spPr>
        <a:xfrm>
          <a:off x="12763500" y="1662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110289</xdr:rowOff>
    </xdr:from>
    <xdr:ext cx="534377" cy="259045"/>
    <xdr:sp macro="" textlink="">
      <xdr:nvSpPr>
        <xdr:cNvPr id="661" name="テキスト ボックス 660"/>
        <xdr:cNvSpPr txBox="1"/>
      </xdr:nvSpPr>
      <xdr:spPr>
        <a:xfrm>
          <a:off x="12547111" y="1639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77299</xdr:rowOff>
    </xdr:from>
    <xdr:to>
      <xdr:col>23</xdr:col>
      <xdr:colOff>568325</xdr:colOff>
      <xdr:row>98</xdr:row>
      <xdr:rowOff>7449</xdr:rowOff>
    </xdr:to>
    <xdr:sp macro="" textlink="">
      <xdr:nvSpPr>
        <xdr:cNvPr id="667" name="円/楕円 666"/>
        <xdr:cNvSpPr/>
      </xdr:nvSpPr>
      <xdr:spPr>
        <a:xfrm>
          <a:off x="16268700" y="167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534377" cy="259045"/>
    <xdr:sp macro="" textlink="">
      <xdr:nvSpPr>
        <xdr:cNvPr id="668" name="積立金該当値テキスト"/>
        <xdr:cNvSpPr txBox="1"/>
      </xdr:nvSpPr>
      <xdr:spPr>
        <a:xfrm>
          <a:off x="16370300" y="1667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86722</xdr:rowOff>
    </xdr:from>
    <xdr:to>
      <xdr:col>22</xdr:col>
      <xdr:colOff>415925</xdr:colOff>
      <xdr:row>98</xdr:row>
      <xdr:rowOff>16872</xdr:rowOff>
    </xdr:to>
    <xdr:sp macro="" textlink="">
      <xdr:nvSpPr>
        <xdr:cNvPr id="669" name="円/楕円 668"/>
        <xdr:cNvSpPr/>
      </xdr:nvSpPr>
      <xdr:spPr>
        <a:xfrm>
          <a:off x="15430500" y="1671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7999</xdr:rowOff>
    </xdr:from>
    <xdr:ext cx="534377" cy="259045"/>
    <xdr:sp macro="" textlink="">
      <xdr:nvSpPr>
        <xdr:cNvPr id="670" name="テキスト ボックス 669"/>
        <xdr:cNvSpPr txBox="1"/>
      </xdr:nvSpPr>
      <xdr:spPr>
        <a:xfrm>
          <a:off x="15214111" y="1681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62823</xdr:rowOff>
    </xdr:from>
    <xdr:to>
      <xdr:col>21</xdr:col>
      <xdr:colOff>212725</xdr:colOff>
      <xdr:row>97</xdr:row>
      <xdr:rowOff>164423</xdr:rowOff>
    </xdr:to>
    <xdr:sp macro="" textlink="">
      <xdr:nvSpPr>
        <xdr:cNvPr id="671" name="円/楕円 670"/>
        <xdr:cNvSpPr/>
      </xdr:nvSpPr>
      <xdr:spPr>
        <a:xfrm>
          <a:off x="14541500" y="1669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155550</xdr:rowOff>
    </xdr:from>
    <xdr:ext cx="534377" cy="259045"/>
    <xdr:sp macro="" textlink="">
      <xdr:nvSpPr>
        <xdr:cNvPr id="672" name="テキスト ボックス 671"/>
        <xdr:cNvSpPr txBox="1"/>
      </xdr:nvSpPr>
      <xdr:spPr>
        <a:xfrm>
          <a:off x="14325111" y="167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103570</xdr:rowOff>
    </xdr:from>
    <xdr:to>
      <xdr:col>20</xdr:col>
      <xdr:colOff>9525</xdr:colOff>
      <xdr:row>98</xdr:row>
      <xdr:rowOff>33720</xdr:rowOff>
    </xdr:to>
    <xdr:sp macro="" textlink="">
      <xdr:nvSpPr>
        <xdr:cNvPr id="673" name="円/楕円 672"/>
        <xdr:cNvSpPr/>
      </xdr:nvSpPr>
      <xdr:spPr>
        <a:xfrm>
          <a:off x="13652500" y="167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24847</xdr:rowOff>
    </xdr:from>
    <xdr:ext cx="469744" cy="259045"/>
    <xdr:sp macro="" textlink="">
      <xdr:nvSpPr>
        <xdr:cNvPr id="674" name="テキスト ボックス 673"/>
        <xdr:cNvSpPr txBox="1"/>
      </xdr:nvSpPr>
      <xdr:spPr>
        <a:xfrm>
          <a:off x="13468427" y="1682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129414</xdr:rowOff>
    </xdr:from>
    <xdr:to>
      <xdr:col>18</xdr:col>
      <xdr:colOff>492125</xdr:colOff>
      <xdr:row>98</xdr:row>
      <xdr:rowOff>59564</xdr:rowOff>
    </xdr:to>
    <xdr:sp macro="" textlink="">
      <xdr:nvSpPr>
        <xdr:cNvPr id="675" name="円/楕円 674"/>
        <xdr:cNvSpPr/>
      </xdr:nvSpPr>
      <xdr:spPr>
        <a:xfrm>
          <a:off x="12763500" y="167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50691</xdr:rowOff>
    </xdr:from>
    <xdr:ext cx="469744" cy="259045"/>
    <xdr:sp macro="" textlink="">
      <xdr:nvSpPr>
        <xdr:cNvPr id="676" name="テキスト ボックス 675"/>
        <xdr:cNvSpPr txBox="1"/>
      </xdr:nvSpPr>
      <xdr:spPr>
        <a:xfrm>
          <a:off x="12579427" y="1685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88062</xdr:rowOff>
    </xdr:from>
    <xdr:to>
      <xdr:col>31</xdr:col>
      <xdr:colOff>85725</xdr:colOff>
      <xdr:row>39</xdr:row>
      <xdr:rowOff>18212</xdr:rowOff>
    </xdr:to>
    <xdr:sp macro="" textlink="">
      <xdr:nvSpPr>
        <xdr:cNvPr id="709" name="フローチャート : 判断 708"/>
        <xdr:cNvSpPr/>
      </xdr:nvSpPr>
      <xdr:spPr>
        <a:xfrm>
          <a:off x="21272500" y="66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34739</xdr:rowOff>
    </xdr:from>
    <xdr:ext cx="469744" cy="259045"/>
    <xdr:sp macro="" textlink="">
      <xdr:nvSpPr>
        <xdr:cNvPr id="710" name="テキスト ボックス 709"/>
        <xdr:cNvSpPr txBox="1"/>
      </xdr:nvSpPr>
      <xdr:spPr>
        <a:xfrm>
          <a:off x="21088427" y="63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147193</xdr:rowOff>
    </xdr:from>
    <xdr:to>
      <xdr:col>29</xdr:col>
      <xdr:colOff>568325</xdr:colOff>
      <xdr:row>38</xdr:row>
      <xdr:rowOff>77343</xdr:rowOff>
    </xdr:to>
    <xdr:sp macro="" textlink="">
      <xdr:nvSpPr>
        <xdr:cNvPr id="712" name="フローチャート : 判断 711"/>
        <xdr:cNvSpPr/>
      </xdr:nvSpPr>
      <xdr:spPr>
        <a:xfrm>
          <a:off x="20383500" y="649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93870</xdr:rowOff>
    </xdr:from>
    <xdr:ext cx="469744" cy="259045"/>
    <xdr:sp macro="" textlink="">
      <xdr:nvSpPr>
        <xdr:cNvPr id="713" name="テキスト ボックス 712"/>
        <xdr:cNvSpPr txBox="1"/>
      </xdr:nvSpPr>
      <xdr:spPr>
        <a:xfrm>
          <a:off x="20199427" y="626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22606</xdr:rowOff>
    </xdr:from>
    <xdr:to>
      <xdr:col>28</xdr:col>
      <xdr:colOff>365125</xdr:colOff>
      <xdr:row>38</xdr:row>
      <xdr:rowOff>124206</xdr:rowOff>
    </xdr:to>
    <xdr:sp macro="" textlink="">
      <xdr:nvSpPr>
        <xdr:cNvPr id="715" name="フローチャート : 判断 714"/>
        <xdr:cNvSpPr/>
      </xdr:nvSpPr>
      <xdr:spPr>
        <a:xfrm>
          <a:off x="19494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140733</xdr:rowOff>
    </xdr:from>
    <xdr:ext cx="469744" cy="259045"/>
    <xdr:sp macro="" textlink="">
      <xdr:nvSpPr>
        <xdr:cNvPr id="716" name="テキスト ボックス 715"/>
        <xdr:cNvSpPr txBox="1"/>
      </xdr:nvSpPr>
      <xdr:spPr>
        <a:xfrm>
          <a:off x="19310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17" name="フローチャート : 判断 71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18" name="テキスト ボックス 71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4" name="直線コネクタ 76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7" name="直線コネクタ 76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79201</xdr:rowOff>
    </xdr:from>
    <xdr:to>
      <xdr:col>31</xdr:col>
      <xdr:colOff>85725</xdr:colOff>
      <xdr:row>59</xdr:row>
      <xdr:rowOff>9351</xdr:rowOff>
    </xdr:to>
    <xdr:sp macro="" textlink="">
      <xdr:nvSpPr>
        <xdr:cNvPr id="768" name="フローチャート : 判断 767"/>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25878</xdr:rowOff>
    </xdr:from>
    <xdr:ext cx="469744" cy="259045"/>
    <xdr:sp macro="" textlink="">
      <xdr:nvSpPr>
        <xdr:cNvPr id="769" name="テキスト ボックス 768"/>
        <xdr:cNvSpPr txBox="1"/>
      </xdr:nvSpPr>
      <xdr:spPr>
        <a:xfrm>
          <a:off x="21088427"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0" name="直線コネクタ 76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57614</xdr:rowOff>
    </xdr:from>
    <xdr:to>
      <xdr:col>29</xdr:col>
      <xdr:colOff>568325</xdr:colOff>
      <xdr:row>58</xdr:row>
      <xdr:rowOff>159214</xdr:rowOff>
    </xdr:to>
    <xdr:sp macro="" textlink="">
      <xdr:nvSpPr>
        <xdr:cNvPr id="771" name="フローチャート : 判断 770"/>
        <xdr:cNvSpPr/>
      </xdr:nvSpPr>
      <xdr:spPr>
        <a:xfrm>
          <a:off x="20383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4291</xdr:rowOff>
    </xdr:from>
    <xdr:ext cx="469744" cy="259045"/>
    <xdr:sp macro="" textlink="">
      <xdr:nvSpPr>
        <xdr:cNvPr id="772" name="テキスト ボックス 771"/>
        <xdr:cNvSpPr txBox="1"/>
      </xdr:nvSpPr>
      <xdr:spPr>
        <a:xfrm>
          <a:off x="20199427" y="97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3" name="直線コネクタ 77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29235</xdr:rowOff>
    </xdr:from>
    <xdr:to>
      <xdr:col>28</xdr:col>
      <xdr:colOff>365125</xdr:colOff>
      <xdr:row>58</xdr:row>
      <xdr:rowOff>130835</xdr:rowOff>
    </xdr:to>
    <xdr:sp macro="" textlink="">
      <xdr:nvSpPr>
        <xdr:cNvPr id="774" name="フローチャート : 判断 773"/>
        <xdr:cNvSpPr/>
      </xdr:nvSpPr>
      <xdr:spPr>
        <a:xfrm>
          <a:off x="19494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147362</xdr:rowOff>
    </xdr:from>
    <xdr:ext cx="469744" cy="259045"/>
    <xdr:sp macro="" textlink="">
      <xdr:nvSpPr>
        <xdr:cNvPr id="775" name="テキスト ボックス 774"/>
        <xdr:cNvSpPr txBox="1"/>
      </xdr:nvSpPr>
      <xdr:spPr>
        <a:xfrm>
          <a:off x="19310427" y="97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30770</xdr:rowOff>
    </xdr:from>
    <xdr:to>
      <xdr:col>27</xdr:col>
      <xdr:colOff>161925</xdr:colOff>
      <xdr:row>58</xdr:row>
      <xdr:rowOff>132370</xdr:rowOff>
    </xdr:to>
    <xdr:sp macro="" textlink="">
      <xdr:nvSpPr>
        <xdr:cNvPr id="776" name="フローチャート : 判断 775"/>
        <xdr:cNvSpPr/>
      </xdr:nvSpPr>
      <xdr:spPr>
        <a:xfrm>
          <a:off x="18605500" y="9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148897</xdr:rowOff>
    </xdr:from>
    <xdr:ext cx="469744" cy="259045"/>
    <xdr:sp macro="" textlink="">
      <xdr:nvSpPr>
        <xdr:cNvPr id="777" name="テキスト ボックス 776"/>
        <xdr:cNvSpPr txBox="1"/>
      </xdr:nvSpPr>
      <xdr:spPr>
        <a:xfrm>
          <a:off x="18421427" y="97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3" name="円/楕円 78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5" name="円/楕円 78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6" name="テキスト ボックス 78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7" name="円/楕円 78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88" name="テキスト ボックス 78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89" name="円/楕円 78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0" name="テキスト ボックス 78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1" name="円/楕円 79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2" name="テキスト ボックス 79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48436</xdr:rowOff>
    </xdr:from>
    <xdr:to>
      <xdr:col>32</xdr:col>
      <xdr:colOff>187325</xdr:colOff>
      <xdr:row>77</xdr:row>
      <xdr:rowOff>73726</xdr:rowOff>
    </xdr:to>
    <xdr:cxnSp macro="">
      <xdr:nvCxnSpPr>
        <xdr:cNvPr id="821" name="直線コネクタ 820"/>
        <xdr:cNvCxnSpPr/>
      </xdr:nvCxnSpPr>
      <xdr:spPr>
        <a:xfrm flipV="1">
          <a:off x="21323300" y="13250086"/>
          <a:ext cx="838200" cy="2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73726</xdr:rowOff>
    </xdr:from>
    <xdr:to>
      <xdr:col>31</xdr:col>
      <xdr:colOff>34925</xdr:colOff>
      <xdr:row>77</xdr:row>
      <xdr:rowOff>82390</xdr:rowOff>
    </xdr:to>
    <xdr:cxnSp macro="">
      <xdr:nvCxnSpPr>
        <xdr:cNvPr id="824" name="直線コネクタ 823"/>
        <xdr:cNvCxnSpPr/>
      </xdr:nvCxnSpPr>
      <xdr:spPr>
        <a:xfrm flipV="1">
          <a:off x="20434300" y="13275376"/>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2665</xdr:rowOff>
    </xdr:from>
    <xdr:to>
      <xdr:col>31</xdr:col>
      <xdr:colOff>85725</xdr:colOff>
      <xdr:row>77</xdr:row>
      <xdr:rowOff>104265</xdr:rowOff>
    </xdr:to>
    <xdr:sp macro="" textlink="">
      <xdr:nvSpPr>
        <xdr:cNvPr id="825" name="フローチャート : 判断 824"/>
        <xdr:cNvSpPr/>
      </xdr:nvSpPr>
      <xdr:spPr>
        <a:xfrm>
          <a:off x="21272500" y="13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120792</xdr:rowOff>
    </xdr:from>
    <xdr:ext cx="534377" cy="259045"/>
    <xdr:sp macro="" textlink="">
      <xdr:nvSpPr>
        <xdr:cNvPr id="826" name="テキスト ボックス 825"/>
        <xdr:cNvSpPr txBox="1"/>
      </xdr:nvSpPr>
      <xdr:spPr>
        <a:xfrm>
          <a:off x="21056111" y="1297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80226</xdr:rowOff>
    </xdr:from>
    <xdr:to>
      <xdr:col>29</xdr:col>
      <xdr:colOff>517525</xdr:colOff>
      <xdr:row>77</xdr:row>
      <xdr:rowOff>82390</xdr:rowOff>
    </xdr:to>
    <xdr:cxnSp macro="">
      <xdr:nvCxnSpPr>
        <xdr:cNvPr id="827" name="直線コネクタ 826"/>
        <xdr:cNvCxnSpPr/>
      </xdr:nvCxnSpPr>
      <xdr:spPr>
        <a:xfrm>
          <a:off x="19545300" y="13281876"/>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18994</xdr:rowOff>
    </xdr:from>
    <xdr:to>
      <xdr:col>29</xdr:col>
      <xdr:colOff>568325</xdr:colOff>
      <xdr:row>77</xdr:row>
      <xdr:rowOff>120594</xdr:rowOff>
    </xdr:to>
    <xdr:sp macro="" textlink="">
      <xdr:nvSpPr>
        <xdr:cNvPr id="828" name="フローチャート : 判断 827"/>
        <xdr:cNvSpPr/>
      </xdr:nvSpPr>
      <xdr:spPr>
        <a:xfrm>
          <a:off x="20383500" y="132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137121</xdr:rowOff>
    </xdr:from>
    <xdr:ext cx="534377" cy="259045"/>
    <xdr:sp macro="" textlink="">
      <xdr:nvSpPr>
        <xdr:cNvPr id="829" name="テキスト ボックス 828"/>
        <xdr:cNvSpPr txBox="1"/>
      </xdr:nvSpPr>
      <xdr:spPr>
        <a:xfrm>
          <a:off x="20167111" y="1299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80226</xdr:rowOff>
    </xdr:from>
    <xdr:to>
      <xdr:col>28</xdr:col>
      <xdr:colOff>314325</xdr:colOff>
      <xdr:row>77</xdr:row>
      <xdr:rowOff>89317</xdr:rowOff>
    </xdr:to>
    <xdr:cxnSp macro="">
      <xdr:nvCxnSpPr>
        <xdr:cNvPr id="830" name="直線コネクタ 829"/>
        <xdr:cNvCxnSpPr/>
      </xdr:nvCxnSpPr>
      <xdr:spPr>
        <a:xfrm flipV="1">
          <a:off x="18656300" y="13281876"/>
          <a:ext cx="8890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31682</xdr:rowOff>
    </xdr:from>
    <xdr:to>
      <xdr:col>28</xdr:col>
      <xdr:colOff>365125</xdr:colOff>
      <xdr:row>77</xdr:row>
      <xdr:rowOff>133282</xdr:rowOff>
    </xdr:to>
    <xdr:sp macro="" textlink="">
      <xdr:nvSpPr>
        <xdr:cNvPr id="831" name="フローチャート : 判断 830"/>
        <xdr:cNvSpPr/>
      </xdr:nvSpPr>
      <xdr:spPr>
        <a:xfrm>
          <a:off x="19494500" y="1323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124409</xdr:rowOff>
    </xdr:from>
    <xdr:ext cx="534377" cy="259045"/>
    <xdr:sp macro="" textlink="">
      <xdr:nvSpPr>
        <xdr:cNvPr id="832" name="テキスト ボックス 831"/>
        <xdr:cNvSpPr txBox="1"/>
      </xdr:nvSpPr>
      <xdr:spPr>
        <a:xfrm>
          <a:off x="19278111" y="1332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43196</xdr:rowOff>
    </xdr:from>
    <xdr:to>
      <xdr:col>27</xdr:col>
      <xdr:colOff>161925</xdr:colOff>
      <xdr:row>77</xdr:row>
      <xdr:rowOff>144796</xdr:rowOff>
    </xdr:to>
    <xdr:sp macro="" textlink="">
      <xdr:nvSpPr>
        <xdr:cNvPr id="833" name="フローチャート : 判断 832"/>
        <xdr:cNvSpPr/>
      </xdr:nvSpPr>
      <xdr:spPr>
        <a:xfrm>
          <a:off x="18605500" y="1324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135923</xdr:rowOff>
    </xdr:from>
    <xdr:ext cx="534377" cy="259045"/>
    <xdr:sp macro="" textlink="">
      <xdr:nvSpPr>
        <xdr:cNvPr id="834" name="テキスト ボックス 833"/>
        <xdr:cNvSpPr txBox="1"/>
      </xdr:nvSpPr>
      <xdr:spPr>
        <a:xfrm>
          <a:off x="18389111" y="1333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169086</xdr:rowOff>
    </xdr:from>
    <xdr:to>
      <xdr:col>32</xdr:col>
      <xdr:colOff>238125</xdr:colOff>
      <xdr:row>77</xdr:row>
      <xdr:rowOff>99236</xdr:rowOff>
    </xdr:to>
    <xdr:sp macro="" textlink="">
      <xdr:nvSpPr>
        <xdr:cNvPr id="840" name="円/楕円 839"/>
        <xdr:cNvSpPr/>
      </xdr:nvSpPr>
      <xdr:spPr>
        <a:xfrm>
          <a:off x="22110700" y="131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20513</xdr:rowOff>
    </xdr:from>
    <xdr:ext cx="534377" cy="259045"/>
    <xdr:sp macro="" textlink="">
      <xdr:nvSpPr>
        <xdr:cNvPr id="841" name="繰出金該当値テキスト"/>
        <xdr:cNvSpPr txBox="1"/>
      </xdr:nvSpPr>
      <xdr:spPr>
        <a:xfrm>
          <a:off x="22212300" y="130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22926</xdr:rowOff>
    </xdr:from>
    <xdr:to>
      <xdr:col>31</xdr:col>
      <xdr:colOff>85725</xdr:colOff>
      <xdr:row>77</xdr:row>
      <xdr:rowOff>124526</xdr:rowOff>
    </xdr:to>
    <xdr:sp macro="" textlink="">
      <xdr:nvSpPr>
        <xdr:cNvPr id="842" name="円/楕円 841"/>
        <xdr:cNvSpPr/>
      </xdr:nvSpPr>
      <xdr:spPr>
        <a:xfrm>
          <a:off x="21272500" y="1322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115653</xdr:rowOff>
    </xdr:from>
    <xdr:ext cx="534377" cy="259045"/>
    <xdr:sp macro="" textlink="">
      <xdr:nvSpPr>
        <xdr:cNvPr id="843" name="テキスト ボックス 842"/>
        <xdr:cNvSpPr txBox="1"/>
      </xdr:nvSpPr>
      <xdr:spPr>
        <a:xfrm>
          <a:off x="21056111" y="1331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31590</xdr:rowOff>
    </xdr:from>
    <xdr:to>
      <xdr:col>29</xdr:col>
      <xdr:colOff>568325</xdr:colOff>
      <xdr:row>77</xdr:row>
      <xdr:rowOff>133190</xdr:rowOff>
    </xdr:to>
    <xdr:sp macro="" textlink="">
      <xdr:nvSpPr>
        <xdr:cNvPr id="844" name="円/楕円 843"/>
        <xdr:cNvSpPr/>
      </xdr:nvSpPr>
      <xdr:spPr>
        <a:xfrm>
          <a:off x="20383500" y="1323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124317</xdr:rowOff>
    </xdr:from>
    <xdr:ext cx="534377" cy="259045"/>
    <xdr:sp macro="" textlink="">
      <xdr:nvSpPr>
        <xdr:cNvPr id="845" name="テキスト ボックス 844"/>
        <xdr:cNvSpPr txBox="1"/>
      </xdr:nvSpPr>
      <xdr:spPr>
        <a:xfrm>
          <a:off x="20167111" y="133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29426</xdr:rowOff>
    </xdr:from>
    <xdr:to>
      <xdr:col>28</xdr:col>
      <xdr:colOff>365125</xdr:colOff>
      <xdr:row>77</xdr:row>
      <xdr:rowOff>131026</xdr:rowOff>
    </xdr:to>
    <xdr:sp macro="" textlink="">
      <xdr:nvSpPr>
        <xdr:cNvPr id="846" name="円/楕円 845"/>
        <xdr:cNvSpPr/>
      </xdr:nvSpPr>
      <xdr:spPr>
        <a:xfrm>
          <a:off x="19494500" y="1323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147553</xdr:rowOff>
    </xdr:from>
    <xdr:ext cx="534377" cy="259045"/>
    <xdr:sp macro="" textlink="">
      <xdr:nvSpPr>
        <xdr:cNvPr id="847" name="テキスト ボックス 846"/>
        <xdr:cNvSpPr txBox="1"/>
      </xdr:nvSpPr>
      <xdr:spPr>
        <a:xfrm>
          <a:off x="19278111" y="130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38517</xdr:rowOff>
    </xdr:from>
    <xdr:to>
      <xdr:col>27</xdr:col>
      <xdr:colOff>161925</xdr:colOff>
      <xdr:row>77</xdr:row>
      <xdr:rowOff>140117</xdr:rowOff>
    </xdr:to>
    <xdr:sp macro="" textlink="">
      <xdr:nvSpPr>
        <xdr:cNvPr id="848" name="円/楕円 847"/>
        <xdr:cNvSpPr/>
      </xdr:nvSpPr>
      <xdr:spPr>
        <a:xfrm>
          <a:off x="18605500" y="1324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156644</xdr:rowOff>
    </xdr:from>
    <xdr:ext cx="534377" cy="259045"/>
    <xdr:sp macro="" textlink="">
      <xdr:nvSpPr>
        <xdr:cNvPr id="849" name="テキスト ボックス 848"/>
        <xdr:cNvSpPr txBox="1"/>
      </xdr:nvSpPr>
      <xdr:spPr>
        <a:xfrm>
          <a:off x="18389111" y="1301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決算では人件費、普通建設事業（うち更新整備）以外は、類似団体平均値とほぼ同じか下回っている。人件費、普通建設事業費（うち更新整備）の人口１人当たりの金額が類似団体平均を上回っている要因はとして人件費については、以前「大和高田市集中改革プラン（Ｈ</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）」及び「大和高田市財政健全化プログラム（Ｈ</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に基づき退職者の補充を最低限とし職員数の削減を行ってきたが、近年は職員の補充（再任用含む）を行っているため類似団体平均値を上回っている。普通建設事業（うち更新整備）については、公共施設の老朽化が多く今後、建替え等の費用が増加すると予測されるが、公共施設更新については、人口減少を踏まえ統廃合等も考慮し検討する必要がある。扶助費ついては、類似団体平均値とほぼ同水準で推移しているが今後も更に高齢化の加速が予測されるため類似団体平均値を上回る可能性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奈良県大和高田市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67,496
66,966
16.48
26,048,716
25,033,215
947,108
14,543,292
22,710,943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117754</xdr:rowOff>
    </xdr:from>
    <xdr:to>
      <xdr:col>6</xdr:col>
      <xdr:colOff>511175</xdr:colOff>
      <xdr:row>33</xdr:row>
      <xdr:rowOff>170332</xdr:rowOff>
    </xdr:to>
    <xdr:cxnSp macro="">
      <xdr:nvCxnSpPr>
        <xdr:cNvPr id="59" name="直線コネクタ 58"/>
        <xdr:cNvCxnSpPr/>
      </xdr:nvCxnSpPr>
      <xdr:spPr>
        <a:xfrm flipV="1">
          <a:off x="3797300" y="577560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170332</xdr:rowOff>
    </xdr:from>
    <xdr:to>
      <xdr:col>5</xdr:col>
      <xdr:colOff>358775</xdr:colOff>
      <xdr:row>34</xdr:row>
      <xdr:rowOff>65634</xdr:rowOff>
    </xdr:to>
    <xdr:cxnSp macro="">
      <xdr:nvCxnSpPr>
        <xdr:cNvPr id="62" name="直線コネクタ 61"/>
        <xdr:cNvCxnSpPr/>
      </xdr:nvCxnSpPr>
      <xdr:spPr>
        <a:xfrm flipV="1">
          <a:off x="2908300" y="5828182"/>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72898</xdr:rowOff>
    </xdr:from>
    <xdr:to>
      <xdr:col>5</xdr:col>
      <xdr:colOff>409575</xdr:colOff>
      <xdr:row>34</xdr:row>
      <xdr:rowOff>3048</xdr:rowOff>
    </xdr:to>
    <xdr:sp macro="" textlink="">
      <xdr:nvSpPr>
        <xdr:cNvPr id="63" name="フローチャート : 判断 62"/>
        <xdr:cNvSpPr/>
      </xdr:nvSpPr>
      <xdr:spPr>
        <a:xfrm>
          <a:off x="3746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19575</xdr:rowOff>
    </xdr:from>
    <xdr:ext cx="469744" cy="259045"/>
    <xdr:sp macro="" textlink="">
      <xdr:nvSpPr>
        <xdr:cNvPr id="64" name="テキスト ボックス 63"/>
        <xdr:cNvSpPr txBox="1"/>
      </xdr:nvSpPr>
      <xdr:spPr>
        <a:xfrm>
          <a:off x="3562427"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20371</xdr:rowOff>
    </xdr:from>
    <xdr:to>
      <xdr:col>4</xdr:col>
      <xdr:colOff>155575</xdr:colOff>
      <xdr:row>34</xdr:row>
      <xdr:rowOff>65634</xdr:rowOff>
    </xdr:to>
    <xdr:cxnSp macro="">
      <xdr:nvCxnSpPr>
        <xdr:cNvPr id="65" name="直線コネクタ 64"/>
        <xdr:cNvCxnSpPr/>
      </xdr:nvCxnSpPr>
      <xdr:spPr>
        <a:xfrm>
          <a:off x="2019300" y="5849671"/>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93472</xdr:rowOff>
    </xdr:from>
    <xdr:to>
      <xdr:col>4</xdr:col>
      <xdr:colOff>206375</xdr:colOff>
      <xdr:row>34</xdr:row>
      <xdr:rowOff>23622</xdr:rowOff>
    </xdr:to>
    <xdr:sp macro="" textlink="">
      <xdr:nvSpPr>
        <xdr:cNvPr id="66" name="フローチャート : 判断 65"/>
        <xdr:cNvSpPr/>
      </xdr:nvSpPr>
      <xdr:spPr>
        <a:xfrm>
          <a:off x="2857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40149</xdr:rowOff>
    </xdr:from>
    <xdr:ext cx="469744" cy="259045"/>
    <xdr:sp macro="" textlink="">
      <xdr:nvSpPr>
        <xdr:cNvPr id="67" name="テキスト ボックス 66"/>
        <xdr:cNvSpPr txBox="1"/>
      </xdr:nvSpPr>
      <xdr:spPr>
        <a:xfrm>
          <a:off x="2673427"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74778</xdr:rowOff>
    </xdr:from>
    <xdr:to>
      <xdr:col>2</xdr:col>
      <xdr:colOff>638175</xdr:colOff>
      <xdr:row>34</xdr:row>
      <xdr:rowOff>20371</xdr:rowOff>
    </xdr:to>
    <xdr:cxnSp macro="">
      <xdr:nvCxnSpPr>
        <xdr:cNvPr id="68" name="直線コネクタ 67"/>
        <xdr:cNvCxnSpPr/>
      </xdr:nvCxnSpPr>
      <xdr:spPr>
        <a:xfrm>
          <a:off x="1130300" y="5732628"/>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51410</xdr:rowOff>
    </xdr:from>
    <xdr:to>
      <xdr:col>3</xdr:col>
      <xdr:colOff>3175</xdr:colOff>
      <xdr:row>33</xdr:row>
      <xdr:rowOff>153010</xdr:rowOff>
    </xdr:to>
    <xdr:sp macro="" textlink="">
      <xdr:nvSpPr>
        <xdr:cNvPr id="69" name="フローチャート : 判断 68"/>
        <xdr:cNvSpPr/>
      </xdr:nvSpPr>
      <xdr:spPr>
        <a:xfrm>
          <a:off x="1968500" y="570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169537</xdr:rowOff>
    </xdr:from>
    <xdr:ext cx="469744" cy="259045"/>
    <xdr:sp macro="" textlink="">
      <xdr:nvSpPr>
        <xdr:cNvPr id="70" name="テキスト ボックス 69"/>
        <xdr:cNvSpPr txBox="1"/>
      </xdr:nvSpPr>
      <xdr:spPr>
        <a:xfrm>
          <a:off x="1784427" y="54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156566</xdr:rowOff>
    </xdr:from>
    <xdr:to>
      <xdr:col>1</xdr:col>
      <xdr:colOff>485775</xdr:colOff>
      <xdr:row>32</xdr:row>
      <xdr:rowOff>86716</xdr:rowOff>
    </xdr:to>
    <xdr:sp macro="" textlink="">
      <xdr:nvSpPr>
        <xdr:cNvPr id="71" name="フローチャート : 判断 70"/>
        <xdr:cNvSpPr/>
      </xdr:nvSpPr>
      <xdr:spPr>
        <a:xfrm>
          <a:off x="1079500" y="54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103243</xdr:rowOff>
    </xdr:from>
    <xdr:ext cx="469744" cy="259045"/>
    <xdr:sp macro="" textlink="">
      <xdr:nvSpPr>
        <xdr:cNvPr id="72" name="テキスト ボックス 71"/>
        <xdr:cNvSpPr txBox="1"/>
      </xdr:nvSpPr>
      <xdr:spPr>
        <a:xfrm>
          <a:off x="895427" y="524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66954</xdr:rowOff>
    </xdr:from>
    <xdr:to>
      <xdr:col>6</xdr:col>
      <xdr:colOff>561975</xdr:colOff>
      <xdr:row>33</xdr:row>
      <xdr:rowOff>168554</xdr:rowOff>
    </xdr:to>
    <xdr:sp macro="" textlink="">
      <xdr:nvSpPr>
        <xdr:cNvPr id="78" name="円/楕円 77"/>
        <xdr:cNvSpPr/>
      </xdr:nvSpPr>
      <xdr:spPr>
        <a:xfrm>
          <a:off x="4584700" y="57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89831</xdr:rowOff>
    </xdr:from>
    <xdr:ext cx="469744" cy="259045"/>
    <xdr:sp macro="" textlink="">
      <xdr:nvSpPr>
        <xdr:cNvPr id="79" name="議会費該当値テキスト"/>
        <xdr:cNvSpPr txBox="1"/>
      </xdr:nvSpPr>
      <xdr:spPr>
        <a:xfrm>
          <a:off x="4686300" y="55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119532</xdr:rowOff>
    </xdr:from>
    <xdr:to>
      <xdr:col>5</xdr:col>
      <xdr:colOff>409575</xdr:colOff>
      <xdr:row>34</xdr:row>
      <xdr:rowOff>49682</xdr:rowOff>
    </xdr:to>
    <xdr:sp macro="" textlink="">
      <xdr:nvSpPr>
        <xdr:cNvPr id="80" name="円/楕円 79"/>
        <xdr:cNvSpPr/>
      </xdr:nvSpPr>
      <xdr:spPr>
        <a:xfrm>
          <a:off x="3746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40809</xdr:rowOff>
    </xdr:from>
    <xdr:ext cx="469744" cy="259045"/>
    <xdr:sp macro="" textlink="">
      <xdr:nvSpPr>
        <xdr:cNvPr id="81" name="テキスト ボックス 80"/>
        <xdr:cNvSpPr txBox="1"/>
      </xdr:nvSpPr>
      <xdr:spPr>
        <a:xfrm>
          <a:off x="3562427" y="58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14834</xdr:rowOff>
    </xdr:from>
    <xdr:to>
      <xdr:col>4</xdr:col>
      <xdr:colOff>206375</xdr:colOff>
      <xdr:row>34</xdr:row>
      <xdr:rowOff>116434</xdr:rowOff>
    </xdr:to>
    <xdr:sp macro="" textlink="">
      <xdr:nvSpPr>
        <xdr:cNvPr id="82" name="円/楕円 81"/>
        <xdr:cNvSpPr/>
      </xdr:nvSpPr>
      <xdr:spPr>
        <a:xfrm>
          <a:off x="2857500" y="58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107561</xdr:rowOff>
    </xdr:from>
    <xdr:ext cx="469744" cy="259045"/>
    <xdr:sp macro="" textlink="">
      <xdr:nvSpPr>
        <xdr:cNvPr id="83" name="テキスト ボックス 82"/>
        <xdr:cNvSpPr txBox="1"/>
      </xdr:nvSpPr>
      <xdr:spPr>
        <a:xfrm>
          <a:off x="2673427" y="59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141021</xdr:rowOff>
    </xdr:from>
    <xdr:to>
      <xdr:col>3</xdr:col>
      <xdr:colOff>3175</xdr:colOff>
      <xdr:row>34</xdr:row>
      <xdr:rowOff>71171</xdr:rowOff>
    </xdr:to>
    <xdr:sp macro="" textlink="">
      <xdr:nvSpPr>
        <xdr:cNvPr id="84" name="円/楕円 83"/>
        <xdr:cNvSpPr/>
      </xdr:nvSpPr>
      <xdr:spPr>
        <a:xfrm>
          <a:off x="1968500" y="57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62298</xdr:rowOff>
    </xdr:from>
    <xdr:ext cx="469744" cy="259045"/>
    <xdr:sp macro="" textlink="">
      <xdr:nvSpPr>
        <xdr:cNvPr id="85" name="テキスト ボックス 84"/>
        <xdr:cNvSpPr txBox="1"/>
      </xdr:nvSpPr>
      <xdr:spPr>
        <a:xfrm>
          <a:off x="1784427" y="589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23978</xdr:rowOff>
    </xdr:from>
    <xdr:to>
      <xdr:col>1</xdr:col>
      <xdr:colOff>485775</xdr:colOff>
      <xdr:row>33</xdr:row>
      <xdr:rowOff>125578</xdr:rowOff>
    </xdr:to>
    <xdr:sp macro="" textlink="">
      <xdr:nvSpPr>
        <xdr:cNvPr id="86" name="円/楕円 85"/>
        <xdr:cNvSpPr/>
      </xdr:nvSpPr>
      <xdr:spPr>
        <a:xfrm>
          <a:off x="1079500" y="56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116705</xdr:rowOff>
    </xdr:from>
    <xdr:ext cx="469744" cy="259045"/>
    <xdr:sp macro="" textlink="">
      <xdr:nvSpPr>
        <xdr:cNvPr id="87" name="テキスト ボックス 86"/>
        <xdr:cNvSpPr txBox="1"/>
      </xdr:nvSpPr>
      <xdr:spPr>
        <a:xfrm>
          <a:off x="895427" y="57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120790</xdr:rowOff>
    </xdr:from>
    <xdr:to>
      <xdr:col>6</xdr:col>
      <xdr:colOff>511175</xdr:colOff>
      <xdr:row>57</xdr:row>
      <xdr:rowOff>138498</xdr:rowOff>
    </xdr:to>
    <xdr:cxnSp macro="">
      <xdr:nvCxnSpPr>
        <xdr:cNvPr id="114" name="直線コネクタ 113"/>
        <xdr:cNvCxnSpPr/>
      </xdr:nvCxnSpPr>
      <xdr:spPr>
        <a:xfrm flipV="1">
          <a:off x="3797300" y="9893440"/>
          <a:ext cx="838200" cy="1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108528</xdr:rowOff>
    </xdr:from>
    <xdr:to>
      <xdr:col>5</xdr:col>
      <xdr:colOff>358775</xdr:colOff>
      <xdr:row>57</xdr:row>
      <xdr:rowOff>138498</xdr:rowOff>
    </xdr:to>
    <xdr:cxnSp macro="">
      <xdr:nvCxnSpPr>
        <xdr:cNvPr id="117" name="直線コネクタ 116"/>
        <xdr:cNvCxnSpPr/>
      </xdr:nvCxnSpPr>
      <xdr:spPr>
        <a:xfrm>
          <a:off x="2908300" y="9881178"/>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167708</xdr:rowOff>
    </xdr:from>
    <xdr:to>
      <xdr:col>5</xdr:col>
      <xdr:colOff>409575</xdr:colOff>
      <xdr:row>57</xdr:row>
      <xdr:rowOff>97858</xdr:rowOff>
    </xdr:to>
    <xdr:sp macro="" textlink="">
      <xdr:nvSpPr>
        <xdr:cNvPr id="118" name="フローチャート : 判断 117"/>
        <xdr:cNvSpPr/>
      </xdr:nvSpPr>
      <xdr:spPr>
        <a:xfrm>
          <a:off x="3746500" y="97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114385</xdr:rowOff>
    </xdr:from>
    <xdr:ext cx="534377" cy="259045"/>
    <xdr:sp macro="" textlink="">
      <xdr:nvSpPr>
        <xdr:cNvPr id="119" name="テキスト ボックス 118"/>
        <xdr:cNvSpPr txBox="1"/>
      </xdr:nvSpPr>
      <xdr:spPr>
        <a:xfrm>
          <a:off x="3530111" y="95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108528</xdr:rowOff>
    </xdr:from>
    <xdr:to>
      <xdr:col>4</xdr:col>
      <xdr:colOff>155575</xdr:colOff>
      <xdr:row>57</xdr:row>
      <xdr:rowOff>145031</xdr:rowOff>
    </xdr:to>
    <xdr:cxnSp macro="">
      <xdr:nvCxnSpPr>
        <xdr:cNvPr id="120" name="直線コネクタ 119"/>
        <xdr:cNvCxnSpPr/>
      </xdr:nvCxnSpPr>
      <xdr:spPr>
        <a:xfrm flipV="1">
          <a:off x="2019300" y="9881178"/>
          <a:ext cx="889000" cy="3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149145</xdr:rowOff>
    </xdr:from>
    <xdr:to>
      <xdr:col>4</xdr:col>
      <xdr:colOff>206375</xdr:colOff>
      <xdr:row>56</xdr:row>
      <xdr:rowOff>79295</xdr:rowOff>
    </xdr:to>
    <xdr:sp macro="" textlink="">
      <xdr:nvSpPr>
        <xdr:cNvPr id="121" name="フローチャート : 判断 120"/>
        <xdr:cNvSpPr/>
      </xdr:nvSpPr>
      <xdr:spPr>
        <a:xfrm>
          <a:off x="2857500" y="957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95822</xdr:rowOff>
    </xdr:from>
    <xdr:ext cx="534377" cy="259045"/>
    <xdr:sp macro="" textlink="">
      <xdr:nvSpPr>
        <xdr:cNvPr id="122" name="テキスト ボックス 121"/>
        <xdr:cNvSpPr txBox="1"/>
      </xdr:nvSpPr>
      <xdr:spPr>
        <a:xfrm>
          <a:off x="2641111" y="93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98877</xdr:rowOff>
    </xdr:from>
    <xdr:to>
      <xdr:col>2</xdr:col>
      <xdr:colOff>638175</xdr:colOff>
      <xdr:row>57</xdr:row>
      <xdr:rowOff>145031</xdr:rowOff>
    </xdr:to>
    <xdr:cxnSp macro="">
      <xdr:nvCxnSpPr>
        <xdr:cNvPr id="123" name="直線コネクタ 122"/>
        <xdr:cNvCxnSpPr/>
      </xdr:nvCxnSpPr>
      <xdr:spPr>
        <a:xfrm>
          <a:off x="1130300" y="9871527"/>
          <a:ext cx="889000" cy="4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48571</xdr:rowOff>
    </xdr:from>
    <xdr:to>
      <xdr:col>3</xdr:col>
      <xdr:colOff>3175</xdr:colOff>
      <xdr:row>56</xdr:row>
      <xdr:rowOff>150171</xdr:rowOff>
    </xdr:to>
    <xdr:sp macro="" textlink="">
      <xdr:nvSpPr>
        <xdr:cNvPr id="124" name="フローチャート : 判断 123"/>
        <xdr:cNvSpPr/>
      </xdr:nvSpPr>
      <xdr:spPr>
        <a:xfrm>
          <a:off x="1968500" y="964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166698</xdr:rowOff>
    </xdr:from>
    <xdr:ext cx="534377" cy="259045"/>
    <xdr:sp macro="" textlink="">
      <xdr:nvSpPr>
        <xdr:cNvPr id="125" name="テキスト ボックス 124"/>
        <xdr:cNvSpPr txBox="1"/>
      </xdr:nvSpPr>
      <xdr:spPr>
        <a:xfrm>
          <a:off x="1752111" y="94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133696</xdr:rowOff>
    </xdr:from>
    <xdr:to>
      <xdr:col>1</xdr:col>
      <xdr:colOff>485775</xdr:colOff>
      <xdr:row>57</xdr:row>
      <xdr:rowOff>63846</xdr:rowOff>
    </xdr:to>
    <xdr:sp macro="" textlink="">
      <xdr:nvSpPr>
        <xdr:cNvPr id="126" name="フローチャート : 判断 125"/>
        <xdr:cNvSpPr/>
      </xdr:nvSpPr>
      <xdr:spPr>
        <a:xfrm>
          <a:off x="1079500" y="97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80373</xdr:rowOff>
    </xdr:from>
    <xdr:ext cx="534377" cy="259045"/>
    <xdr:sp macro="" textlink="">
      <xdr:nvSpPr>
        <xdr:cNvPr id="127" name="テキスト ボックス 126"/>
        <xdr:cNvSpPr txBox="1"/>
      </xdr:nvSpPr>
      <xdr:spPr>
        <a:xfrm>
          <a:off x="863111" y="95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69990</xdr:rowOff>
    </xdr:from>
    <xdr:to>
      <xdr:col>6</xdr:col>
      <xdr:colOff>561975</xdr:colOff>
      <xdr:row>58</xdr:row>
      <xdr:rowOff>140</xdr:rowOff>
    </xdr:to>
    <xdr:sp macro="" textlink="">
      <xdr:nvSpPr>
        <xdr:cNvPr id="133" name="円/楕円 132"/>
        <xdr:cNvSpPr/>
      </xdr:nvSpPr>
      <xdr:spPr>
        <a:xfrm>
          <a:off x="4584700" y="98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41,636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87698</xdr:rowOff>
    </xdr:from>
    <xdr:to>
      <xdr:col>5</xdr:col>
      <xdr:colOff>409575</xdr:colOff>
      <xdr:row>58</xdr:row>
      <xdr:rowOff>17848</xdr:rowOff>
    </xdr:to>
    <xdr:sp macro="" textlink="">
      <xdr:nvSpPr>
        <xdr:cNvPr id="135" name="円/楕円 134"/>
        <xdr:cNvSpPr/>
      </xdr:nvSpPr>
      <xdr:spPr>
        <a:xfrm>
          <a:off x="3746500" y="986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8975</xdr:rowOff>
    </xdr:from>
    <xdr:ext cx="534377" cy="259045"/>
    <xdr:sp macro="" textlink="">
      <xdr:nvSpPr>
        <xdr:cNvPr id="136" name="テキスト ボックス 135"/>
        <xdr:cNvSpPr txBox="1"/>
      </xdr:nvSpPr>
      <xdr:spPr>
        <a:xfrm>
          <a:off x="3530111" y="99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57728</xdr:rowOff>
    </xdr:from>
    <xdr:to>
      <xdr:col>4</xdr:col>
      <xdr:colOff>206375</xdr:colOff>
      <xdr:row>57</xdr:row>
      <xdr:rowOff>159328</xdr:rowOff>
    </xdr:to>
    <xdr:sp macro="" textlink="">
      <xdr:nvSpPr>
        <xdr:cNvPr id="137" name="円/楕円 136"/>
        <xdr:cNvSpPr/>
      </xdr:nvSpPr>
      <xdr:spPr>
        <a:xfrm>
          <a:off x="2857500" y="9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150455</xdr:rowOff>
    </xdr:from>
    <xdr:ext cx="534377" cy="259045"/>
    <xdr:sp macro="" textlink="">
      <xdr:nvSpPr>
        <xdr:cNvPr id="138" name="テキスト ボックス 137"/>
        <xdr:cNvSpPr txBox="1"/>
      </xdr:nvSpPr>
      <xdr:spPr>
        <a:xfrm>
          <a:off x="2641111" y="99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94231</xdr:rowOff>
    </xdr:from>
    <xdr:to>
      <xdr:col>3</xdr:col>
      <xdr:colOff>3175</xdr:colOff>
      <xdr:row>58</xdr:row>
      <xdr:rowOff>24381</xdr:rowOff>
    </xdr:to>
    <xdr:sp macro="" textlink="">
      <xdr:nvSpPr>
        <xdr:cNvPr id="139" name="円/楕円 138"/>
        <xdr:cNvSpPr/>
      </xdr:nvSpPr>
      <xdr:spPr>
        <a:xfrm>
          <a:off x="1968500" y="986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15508</xdr:rowOff>
    </xdr:from>
    <xdr:ext cx="534377" cy="259045"/>
    <xdr:sp macro="" textlink="">
      <xdr:nvSpPr>
        <xdr:cNvPr id="140" name="テキスト ボックス 139"/>
        <xdr:cNvSpPr txBox="1"/>
      </xdr:nvSpPr>
      <xdr:spPr>
        <a:xfrm>
          <a:off x="1752111" y="995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48077</xdr:rowOff>
    </xdr:from>
    <xdr:to>
      <xdr:col>1</xdr:col>
      <xdr:colOff>485775</xdr:colOff>
      <xdr:row>57</xdr:row>
      <xdr:rowOff>149677</xdr:rowOff>
    </xdr:to>
    <xdr:sp macro="" textlink="">
      <xdr:nvSpPr>
        <xdr:cNvPr id="141" name="円/楕円 140"/>
        <xdr:cNvSpPr/>
      </xdr:nvSpPr>
      <xdr:spPr>
        <a:xfrm>
          <a:off x="1079500" y="982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140804</xdr:rowOff>
    </xdr:from>
    <xdr:ext cx="534377" cy="259045"/>
    <xdr:sp macro="" textlink="">
      <xdr:nvSpPr>
        <xdr:cNvPr id="142" name="テキスト ボックス 141"/>
        <xdr:cNvSpPr txBox="1"/>
      </xdr:nvSpPr>
      <xdr:spPr>
        <a:xfrm>
          <a:off x="863111" y="991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112637</xdr:rowOff>
    </xdr:from>
    <xdr:to>
      <xdr:col>6</xdr:col>
      <xdr:colOff>511175</xdr:colOff>
      <xdr:row>74</xdr:row>
      <xdr:rowOff>136449</xdr:rowOff>
    </xdr:to>
    <xdr:cxnSp macro="">
      <xdr:nvCxnSpPr>
        <xdr:cNvPr id="172" name="直線コネクタ 171"/>
        <xdr:cNvCxnSpPr/>
      </xdr:nvCxnSpPr>
      <xdr:spPr>
        <a:xfrm flipV="1">
          <a:off x="3797300" y="12799937"/>
          <a:ext cx="8382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136449</xdr:rowOff>
    </xdr:from>
    <xdr:to>
      <xdr:col>5</xdr:col>
      <xdr:colOff>358775</xdr:colOff>
      <xdr:row>75</xdr:row>
      <xdr:rowOff>101371</xdr:rowOff>
    </xdr:to>
    <xdr:cxnSp macro="">
      <xdr:nvCxnSpPr>
        <xdr:cNvPr id="175" name="直線コネクタ 174"/>
        <xdr:cNvCxnSpPr/>
      </xdr:nvCxnSpPr>
      <xdr:spPr>
        <a:xfrm flipV="1">
          <a:off x="2908300" y="12823749"/>
          <a:ext cx="889000" cy="1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65354</xdr:rowOff>
    </xdr:from>
    <xdr:to>
      <xdr:col>5</xdr:col>
      <xdr:colOff>409575</xdr:colOff>
      <xdr:row>74</xdr:row>
      <xdr:rowOff>166954</xdr:rowOff>
    </xdr:to>
    <xdr:sp macro="" textlink="">
      <xdr:nvSpPr>
        <xdr:cNvPr id="176" name="フローチャート : 判断 175"/>
        <xdr:cNvSpPr/>
      </xdr:nvSpPr>
      <xdr:spPr>
        <a:xfrm>
          <a:off x="3746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12031</xdr:rowOff>
    </xdr:from>
    <xdr:ext cx="599010" cy="259045"/>
    <xdr:sp macro="" textlink="">
      <xdr:nvSpPr>
        <xdr:cNvPr id="177" name="テキスト ボックス 176"/>
        <xdr:cNvSpPr txBox="1"/>
      </xdr:nvSpPr>
      <xdr:spPr>
        <a:xfrm>
          <a:off x="3497794"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71386</xdr:rowOff>
    </xdr:from>
    <xdr:to>
      <xdr:col>4</xdr:col>
      <xdr:colOff>155575</xdr:colOff>
      <xdr:row>75</xdr:row>
      <xdr:rowOff>101371</xdr:rowOff>
    </xdr:to>
    <xdr:cxnSp macro="">
      <xdr:nvCxnSpPr>
        <xdr:cNvPr id="178" name="直線コネクタ 177"/>
        <xdr:cNvCxnSpPr/>
      </xdr:nvCxnSpPr>
      <xdr:spPr>
        <a:xfrm>
          <a:off x="2019300" y="12930136"/>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12611</xdr:rowOff>
    </xdr:from>
    <xdr:to>
      <xdr:col>4</xdr:col>
      <xdr:colOff>206375</xdr:colOff>
      <xdr:row>74</xdr:row>
      <xdr:rowOff>114211</xdr:rowOff>
    </xdr:to>
    <xdr:sp macro="" textlink="">
      <xdr:nvSpPr>
        <xdr:cNvPr id="179" name="フローチャート : 判断 178"/>
        <xdr:cNvSpPr/>
      </xdr:nvSpPr>
      <xdr:spPr>
        <a:xfrm>
          <a:off x="2857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130738</xdr:rowOff>
    </xdr:from>
    <xdr:ext cx="599010" cy="259045"/>
    <xdr:sp macro="" textlink="">
      <xdr:nvSpPr>
        <xdr:cNvPr id="180" name="テキスト ボックス 179"/>
        <xdr:cNvSpPr txBox="1"/>
      </xdr:nvSpPr>
      <xdr:spPr>
        <a:xfrm>
          <a:off x="2608794"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59106</xdr:rowOff>
    </xdr:from>
    <xdr:to>
      <xdr:col>2</xdr:col>
      <xdr:colOff>638175</xdr:colOff>
      <xdr:row>75</xdr:row>
      <xdr:rowOff>71386</xdr:rowOff>
    </xdr:to>
    <xdr:cxnSp macro="">
      <xdr:nvCxnSpPr>
        <xdr:cNvPr id="181" name="直線コネクタ 180"/>
        <xdr:cNvCxnSpPr/>
      </xdr:nvCxnSpPr>
      <xdr:spPr>
        <a:xfrm>
          <a:off x="1130300" y="12917856"/>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1448</xdr:rowOff>
    </xdr:from>
    <xdr:to>
      <xdr:col>3</xdr:col>
      <xdr:colOff>3175</xdr:colOff>
      <xdr:row>74</xdr:row>
      <xdr:rowOff>103048</xdr:rowOff>
    </xdr:to>
    <xdr:sp macro="" textlink="">
      <xdr:nvSpPr>
        <xdr:cNvPr id="182" name="フローチャート : 判断 181"/>
        <xdr:cNvSpPr/>
      </xdr:nvSpPr>
      <xdr:spPr>
        <a:xfrm>
          <a:off x="1968500" y="126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119575</xdr:rowOff>
    </xdr:from>
    <xdr:ext cx="599010" cy="259045"/>
    <xdr:sp macro="" textlink="">
      <xdr:nvSpPr>
        <xdr:cNvPr id="183" name="テキスト ボックス 182"/>
        <xdr:cNvSpPr txBox="1"/>
      </xdr:nvSpPr>
      <xdr:spPr>
        <a:xfrm>
          <a:off x="1719794" y="1246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twoCellAnchor>
    <xdr:from>
      <xdr:col>1</xdr:col>
      <xdr:colOff>384175</xdr:colOff>
      <xdr:row>72</xdr:row>
      <xdr:rowOff>153226</xdr:rowOff>
    </xdr:from>
    <xdr:to>
      <xdr:col>1</xdr:col>
      <xdr:colOff>485775</xdr:colOff>
      <xdr:row>73</xdr:row>
      <xdr:rowOff>83376</xdr:rowOff>
    </xdr:to>
    <xdr:sp macro="" textlink="">
      <xdr:nvSpPr>
        <xdr:cNvPr id="184" name="フローチャート : 判断 183"/>
        <xdr:cNvSpPr/>
      </xdr:nvSpPr>
      <xdr:spPr>
        <a:xfrm>
          <a:off x="1079500" y="1249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99903</xdr:rowOff>
    </xdr:from>
    <xdr:ext cx="599010" cy="259045"/>
    <xdr:sp macro="" textlink="">
      <xdr:nvSpPr>
        <xdr:cNvPr id="185" name="テキスト ボックス 184"/>
        <xdr:cNvSpPr txBox="1"/>
      </xdr:nvSpPr>
      <xdr:spPr>
        <a:xfrm>
          <a:off x="830794" y="1227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171,935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61837</xdr:rowOff>
    </xdr:from>
    <xdr:to>
      <xdr:col>6</xdr:col>
      <xdr:colOff>561975</xdr:colOff>
      <xdr:row>74</xdr:row>
      <xdr:rowOff>163437</xdr:rowOff>
    </xdr:to>
    <xdr:sp macro="" textlink="">
      <xdr:nvSpPr>
        <xdr:cNvPr id="191" name="円/楕円 190"/>
        <xdr:cNvSpPr/>
      </xdr:nvSpPr>
      <xdr:spPr>
        <a:xfrm>
          <a:off x="4584700" y="1274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84714</xdr:rowOff>
    </xdr:from>
    <xdr:ext cx="599010" cy="259045"/>
    <xdr:sp macro="" textlink="">
      <xdr:nvSpPr>
        <xdr:cNvPr id="192" name="民生費該当値テキスト"/>
        <xdr:cNvSpPr txBox="1"/>
      </xdr:nvSpPr>
      <xdr:spPr>
        <a:xfrm>
          <a:off x="4686300" y="126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152,131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85649</xdr:rowOff>
    </xdr:from>
    <xdr:to>
      <xdr:col>5</xdr:col>
      <xdr:colOff>409575</xdr:colOff>
      <xdr:row>75</xdr:row>
      <xdr:rowOff>15799</xdr:rowOff>
    </xdr:to>
    <xdr:sp macro="" textlink="">
      <xdr:nvSpPr>
        <xdr:cNvPr id="193" name="円/楕円 192"/>
        <xdr:cNvSpPr/>
      </xdr:nvSpPr>
      <xdr:spPr>
        <a:xfrm>
          <a:off x="3746500" y="1277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6926</xdr:rowOff>
    </xdr:from>
    <xdr:ext cx="599010" cy="259045"/>
    <xdr:sp macro="" textlink="">
      <xdr:nvSpPr>
        <xdr:cNvPr id="194" name="テキスト ボックス 193"/>
        <xdr:cNvSpPr txBox="1"/>
      </xdr:nvSpPr>
      <xdr:spPr>
        <a:xfrm>
          <a:off x="3497794" y="1286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150,256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50571</xdr:rowOff>
    </xdr:from>
    <xdr:to>
      <xdr:col>4</xdr:col>
      <xdr:colOff>206375</xdr:colOff>
      <xdr:row>75</xdr:row>
      <xdr:rowOff>152171</xdr:rowOff>
    </xdr:to>
    <xdr:sp macro="" textlink="">
      <xdr:nvSpPr>
        <xdr:cNvPr id="195" name="円/楕円 194"/>
        <xdr:cNvSpPr/>
      </xdr:nvSpPr>
      <xdr:spPr>
        <a:xfrm>
          <a:off x="2857500" y="129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143299</xdr:rowOff>
    </xdr:from>
    <xdr:ext cx="599010" cy="259045"/>
    <xdr:sp macro="" textlink="">
      <xdr:nvSpPr>
        <xdr:cNvPr id="196" name="テキスト ボックス 195"/>
        <xdr:cNvSpPr txBox="1"/>
      </xdr:nvSpPr>
      <xdr:spPr>
        <a:xfrm>
          <a:off x="2608794" y="1300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139,518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20586</xdr:rowOff>
    </xdr:from>
    <xdr:to>
      <xdr:col>3</xdr:col>
      <xdr:colOff>3175</xdr:colOff>
      <xdr:row>75</xdr:row>
      <xdr:rowOff>122186</xdr:rowOff>
    </xdr:to>
    <xdr:sp macro="" textlink="">
      <xdr:nvSpPr>
        <xdr:cNvPr id="197" name="円/楕円 196"/>
        <xdr:cNvSpPr/>
      </xdr:nvSpPr>
      <xdr:spPr>
        <a:xfrm>
          <a:off x="1968500" y="12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113313</xdr:rowOff>
    </xdr:from>
    <xdr:ext cx="599010" cy="259045"/>
    <xdr:sp macro="" textlink="">
      <xdr:nvSpPr>
        <xdr:cNvPr id="198" name="テキスト ボックス 197"/>
        <xdr:cNvSpPr txBox="1"/>
      </xdr:nvSpPr>
      <xdr:spPr>
        <a:xfrm>
          <a:off x="1719794" y="1297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141,879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8306</xdr:rowOff>
    </xdr:from>
    <xdr:to>
      <xdr:col>1</xdr:col>
      <xdr:colOff>485775</xdr:colOff>
      <xdr:row>75</xdr:row>
      <xdr:rowOff>109906</xdr:rowOff>
    </xdr:to>
    <xdr:sp macro="" textlink="">
      <xdr:nvSpPr>
        <xdr:cNvPr id="199" name="円/楕円 198"/>
        <xdr:cNvSpPr/>
      </xdr:nvSpPr>
      <xdr:spPr>
        <a:xfrm>
          <a:off x="1079500" y="128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101033</xdr:rowOff>
    </xdr:from>
    <xdr:ext cx="599010" cy="259045"/>
    <xdr:sp macro="" textlink="">
      <xdr:nvSpPr>
        <xdr:cNvPr id="200" name="テキスト ボックス 199"/>
        <xdr:cNvSpPr txBox="1"/>
      </xdr:nvSpPr>
      <xdr:spPr>
        <a:xfrm>
          <a:off x="830794" y="1295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15342</xdr:rowOff>
    </xdr:from>
    <xdr:to>
      <xdr:col>6</xdr:col>
      <xdr:colOff>511175</xdr:colOff>
      <xdr:row>96</xdr:row>
      <xdr:rowOff>52763</xdr:rowOff>
    </xdr:to>
    <xdr:cxnSp macro="">
      <xdr:nvCxnSpPr>
        <xdr:cNvPr id="228" name="直線コネクタ 227"/>
        <xdr:cNvCxnSpPr/>
      </xdr:nvCxnSpPr>
      <xdr:spPr>
        <a:xfrm flipV="1">
          <a:off x="3797300" y="16474542"/>
          <a:ext cx="838200" cy="3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52763</xdr:rowOff>
    </xdr:from>
    <xdr:to>
      <xdr:col>5</xdr:col>
      <xdr:colOff>358775</xdr:colOff>
      <xdr:row>96</xdr:row>
      <xdr:rowOff>57541</xdr:rowOff>
    </xdr:to>
    <xdr:cxnSp macro="">
      <xdr:nvCxnSpPr>
        <xdr:cNvPr id="231" name="直線コネクタ 230"/>
        <xdr:cNvCxnSpPr/>
      </xdr:nvCxnSpPr>
      <xdr:spPr>
        <a:xfrm flipV="1">
          <a:off x="2908300" y="16511963"/>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68028</xdr:rowOff>
    </xdr:from>
    <xdr:to>
      <xdr:col>5</xdr:col>
      <xdr:colOff>409575</xdr:colOff>
      <xdr:row>96</xdr:row>
      <xdr:rowOff>169628</xdr:rowOff>
    </xdr:to>
    <xdr:sp macro="" textlink="">
      <xdr:nvSpPr>
        <xdr:cNvPr id="232" name="フローチャート : 判断 231"/>
        <xdr:cNvSpPr/>
      </xdr:nvSpPr>
      <xdr:spPr>
        <a:xfrm>
          <a:off x="3746500" y="165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160755</xdr:rowOff>
    </xdr:from>
    <xdr:ext cx="534377" cy="259045"/>
    <xdr:sp macro="" textlink="">
      <xdr:nvSpPr>
        <xdr:cNvPr id="233" name="テキスト ボックス 232"/>
        <xdr:cNvSpPr txBox="1"/>
      </xdr:nvSpPr>
      <xdr:spPr>
        <a:xfrm>
          <a:off x="3530111" y="166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57541</xdr:rowOff>
    </xdr:from>
    <xdr:to>
      <xdr:col>4</xdr:col>
      <xdr:colOff>155575</xdr:colOff>
      <xdr:row>96</xdr:row>
      <xdr:rowOff>81407</xdr:rowOff>
    </xdr:to>
    <xdr:cxnSp macro="">
      <xdr:nvCxnSpPr>
        <xdr:cNvPr id="234" name="直線コネクタ 233"/>
        <xdr:cNvCxnSpPr/>
      </xdr:nvCxnSpPr>
      <xdr:spPr>
        <a:xfrm flipV="1">
          <a:off x="2019300" y="16516741"/>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62588</xdr:rowOff>
    </xdr:from>
    <xdr:to>
      <xdr:col>4</xdr:col>
      <xdr:colOff>206375</xdr:colOff>
      <xdr:row>96</xdr:row>
      <xdr:rowOff>164188</xdr:rowOff>
    </xdr:to>
    <xdr:sp macro="" textlink="">
      <xdr:nvSpPr>
        <xdr:cNvPr id="235" name="フローチャート : 判断 234"/>
        <xdr:cNvSpPr/>
      </xdr:nvSpPr>
      <xdr:spPr>
        <a:xfrm>
          <a:off x="2857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155315</xdr:rowOff>
    </xdr:from>
    <xdr:ext cx="534377" cy="259045"/>
    <xdr:sp macro="" textlink="">
      <xdr:nvSpPr>
        <xdr:cNvPr id="236" name="テキスト ボックス 235"/>
        <xdr:cNvSpPr txBox="1"/>
      </xdr:nvSpPr>
      <xdr:spPr>
        <a:xfrm>
          <a:off x="2641111" y="1661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81407</xdr:rowOff>
    </xdr:from>
    <xdr:to>
      <xdr:col>2</xdr:col>
      <xdr:colOff>638175</xdr:colOff>
      <xdr:row>96</xdr:row>
      <xdr:rowOff>103192</xdr:rowOff>
    </xdr:to>
    <xdr:cxnSp macro="">
      <xdr:nvCxnSpPr>
        <xdr:cNvPr id="237" name="直線コネクタ 236"/>
        <xdr:cNvCxnSpPr/>
      </xdr:nvCxnSpPr>
      <xdr:spPr>
        <a:xfrm flipV="1">
          <a:off x="1130300" y="16540607"/>
          <a:ext cx="8890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56211</xdr:rowOff>
    </xdr:from>
    <xdr:to>
      <xdr:col>3</xdr:col>
      <xdr:colOff>3175</xdr:colOff>
      <xdr:row>96</xdr:row>
      <xdr:rowOff>157811</xdr:rowOff>
    </xdr:to>
    <xdr:sp macro="" textlink="">
      <xdr:nvSpPr>
        <xdr:cNvPr id="238" name="フローチャート : 判断 237"/>
        <xdr:cNvSpPr/>
      </xdr:nvSpPr>
      <xdr:spPr>
        <a:xfrm>
          <a:off x="1968500" y="1651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148938</xdr:rowOff>
    </xdr:from>
    <xdr:ext cx="534377" cy="259045"/>
    <xdr:sp macro="" textlink="">
      <xdr:nvSpPr>
        <xdr:cNvPr id="239" name="テキスト ボックス 238"/>
        <xdr:cNvSpPr txBox="1"/>
      </xdr:nvSpPr>
      <xdr:spPr>
        <a:xfrm>
          <a:off x="1752111" y="1660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105794</xdr:rowOff>
    </xdr:from>
    <xdr:to>
      <xdr:col>1</xdr:col>
      <xdr:colOff>485775</xdr:colOff>
      <xdr:row>97</xdr:row>
      <xdr:rowOff>35944</xdr:rowOff>
    </xdr:to>
    <xdr:sp macro="" textlink="">
      <xdr:nvSpPr>
        <xdr:cNvPr id="240" name="フローチャート : 判断 239"/>
        <xdr:cNvSpPr/>
      </xdr:nvSpPr>
      <xdr:spPr>
        <a:xfrm>
          <a:off x="1079500" y="1656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27071</xdr:rowOff>
    </xdr:from>
    <xdr:ext cx="534377" cy="259045"/>
    <xdr:sp macro="" textlink="">
      <xdr:nvSpPr>
        <xdr:cNvPr id="241" name="テキスト ボックス 240"/>
        <xdr:cNvSpPr txBox="1"/>
      </xdr:nvSpPr>
      <xdr:spPr>
        <a:xfrm>
          <a:off x="863111" y="1665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34,261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135992</xdr:rowOff>
    </xdr:from>
    <xdr:to>
      <xdr:col>6</xdr:col>
      <xdr:colOff>561975</xdr:colOff>
      <xdr:row>96</xdr:row>
      <xdr:rowOff>66142</xdr:rowOff>
    </xdr:to>
    <xdr:sp macro="" textlink="">
      <xdr:nvSpPr>
        <xdr:cNvPr id="247" name="円/楕円 246"/>
        <xdr:cNvSpPr/>
      </xdr:nvSpPr>
      <xdr:spPr>
        <a:xfrm>
          <a:off x="4584700" y="164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158869</xdr:rowOff>
    </xdr:from>
    <xdr:ext cx="534377" cy="259045"/>
    <xdr:sp macro="" textlink="">
      <xdr:nvSpPr>
        <xdr:cNvPr id="248" name="衛生費該当値テキスト"/>
        <xdr:cNvSpPr txBox="1"/>
      </xdr:nvSpPr>
      <xdr:spPr>
        <a:xfrm>
          <a:off x="4686300" y="162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40,440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1963</xdr:rowOff>
    </xdr:from>
    <xdr:to>
      <xdr:col>5</xdr:col>
      <xdr:colOff>409575</xdr:colOff>
      <xdr:row>96</xdr:row>
      <xdr:rowOff>103563</xdr:rowOff>
    </xdr:to>
    <xdr:sp macro="" textlink="">
      <xdr:nvSpPr>
        <xdr:cNvPr id="249" name="円/楕円 248"/>
        <xdr:cNvSpPr/>
      </xdr:nvSpPr>
      <xdr:spPr>
        <a:xfrm>
          <a:off x="3746500" y="164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120090</xdr:rowOff>
    </xdr:from>
    <xdr:ext cx="534377" cy="259045"/>
    <xdr:sp macro="" textlink="">
      <xdr:nvSpPr>
        <xdr:cNvPr id="250" name="テキスト ボックス 249"/>
        <xdr:cNvSpPr txBox="1"/>
      </xdr:nvSpPr>
      <xdr:spPr>
        <a:xfrm>
          <a:off x="3530111" y="162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6741</xdr:rowOff>
    </xdr:from>
    <xdr:to>
      <xdr:col>4</xdr:col>
      <xdr:colOff>206375</xdr:colOff>
      <xdr:row>96</xdr:row>
      <xdr:rowOff>108341</xdr:rowOff>
    </xdr:to>
    <xdr:sp macro="" textlink="">
      <xdr:nvSpPr>
        <xdr:cNvPr id="251" name="円/楕円 250"/>
        <xdr:cNvSpPr/>
      </xdr:nvSpPr>
      <xdr:spPr>
        <a:xfrm>
          <a:off x="2857500" y="1646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124868</xdr:rowOff>
    </xdr:from>
    <xdr:ext cx="534377" cy="259045"/>
    <xdr:sp macro="" textlink="">
      <xdr:nvSpPr>
        <xdr:cNvPr id="252" name="テキスト ボックス 251"/>
        <xdr:cNvSpPr txBox="1"/>
      </xdr:nvSpPr>
      <xdr:spPr>
        <a:xfrm>
          <a:off x="2641111" y="1624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30607</xdr:rowOff>
    </xdr:from>
    <xdr:to>
      <xdr:col>3</xdr:col>
      <xdr:colOff>3175</xdr:colOff>
      <xdr:row>96</xdr:row>
      <xdr:rowOff>132207</xdr:rowOff>
    </xdr:to>
    <xdr:sp macro="" textlink="">
      <xdr:nvSpPr>
        <xdr:cNvPr id="253" name="円/楕円 252"/>
        <xdr:cNvSpPr/>
      </xdr:nvSpPr>
      <xdr:spPr>
        <a:xfrm>
          <a:off x="19685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148734</xdr:rowOff>
    </xdr:from>
    <xdr:ext cx="534377" cy="259045"/>
    <xdr:sp macro="" textlink="">
      <xdr:nvSpPr>
        <xdr:cNvPr id="254" name="テキスト ボックス 253"/>
        <xdr:cNvSpPr txBox="1"/>
      </xdr:nvSpPr>
      <xdr:spPr>
        <a:xfrm>
          <a:off x="1752111" y="1626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52392</xdr:rowOff>
    </xdr:from>
    <xdr:to>
      <xdr:col>1</xdr:col>
      <xdr:colOff>485775</xdr:colOff>
      <xdr:row>96</xdr:row>
      <xdr:rowOff>153992</xdr:rowOff>
    </xdr:to>
    <xdr:sp macro="" textlink="">
      <xdr:nvSpPr>
        <xdr:cNvPr id="255" name="円/楕円 254"/>
        <xdr:cNvSpPr/>
      </xdr:nvSpPr>
      <xdr:spPr>
        <a:xfrm>
          <a:off x="1079500" y="165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170519</xdr:rowOff>
    </xdr:from>
    <xdr:ext cx="534377" cy="259045"/>
    <xdr:sp macro="" textlink="">
      <xdr:nvSpPr>
        <xdr:cNvPr id="256" name="テキスト ボックス 255"/>
        <xdr:cNvSpPr txBox="1"/>
      </xdr:nvSpPr>
      <xdr:spPr>
        <a:xfrm>
          <a:off x="863111" y="1628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23495</xdr:rowOff>
    </xdr:from>
    <xdr:to>
      <xdr:col>15</xdr:col>
      <xdr:colOff>180975</xdr:colOff>
      <xdr:row>38</xdr:row>
      <xdr:rowOff>27305</xdr:rowOff>
    </xdr:to>
    <xdr:cxnSp macro="">
      <xdr:nvCxnSpPr>
        <xdr:cNvPr id="285" name="直線コネクタ 284"/>
        <xdr:cNvCxnSpPr/>
      </xdr:nvCxnSpPr>
      <xdr:spPr>
        <a:xfrm flipV="1">
          <a:off x="9639300" y="65385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119507</xdr:rowOff>
    </xdr:from>
    <xdr:to>
      <xdr:col>14</xdr:col>
      <xdr:colOff>28575</xdr:colOff>
      <xdr:row>38</xdr:row>
      <xdr:rowOff>27305</xdr:rowOff>
    </xdr:to>
    <xdr:cxnSp macro="">
      <xdr:nvCxnSpPr>
        <xdr:cNvPr id="288" name="直線コネクタ 287"/>
        <xdr:cNvCxnSpPr/>
      </xdr:nvCxnSpPr>
      <xdr:spPr>
        <a:xfrm>
          <a:off x="8750300" y="6120257"/>
          <a:ext cx="889000" cy="42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54991</xdr:rowOff>
    </xdr:from>
    <xdr:to>
      <xdr:col>14</xdr:col>
      <xdr:colOff>79375</xdr:colOff>
      <xdr:row>35</xdr:row>
      <xdr:rowOff>156591</xdr:rowOff>
    </xdr:to>
    <xdr:sp macro="" textlink="">
      <xdr:nvSpPr>
        <xdr:cNvPr id="289" name="フローチャート : 判断 288"/>
        <xdr:cNvSpPr/>
      </xdr:nvSpPr>
      <xdr:spPr>
        <a:xfrm>
          <a:off x="9588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1668</xdr:rowOff>
    </xdr:from>
    <xdr:ext cx="469744" cy="259045"/>
    <xdr:sp macro="" textlink="">
      <xdr:nvSpPr>
        <xdr:cNvPr id="290" name="テキスト ボックス 289"/>
        <xdr:cNvSpPr txBox="1"/>
      </xdr:nvSpPr>
      <xdr:spPr>
        <a:xfrm>
          <a:off x="9404427"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108839</xdr:rowOff>
    </xdr:from>
    <xdr:to>
      <xdr:col>12</xdr:col>
      <xdr:colOff>511175</xdr:colOff>
      <xdr:row>35</xdr:row>
      <xdr:rowOff>119507</xdr:rowOff>
    </xdr:to>
    <xdr:cxnSp macro="">
      <xdr:nvCxnSpPr>
        <xdr:cNvPr id="291" name="直線コネクタ 290"/>
        <xdr:cNvCxnSpPr/>
      </xdr:nvCxnSpPr>
      <xdr:spPr>
        <a:xfrm>
          <a:off x="7861300" y="610958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74041</xdr:rowOff>
    </xdr:from>
    <xdr:to>
      <xdr:col>12</xdr:col>
      <xdr:colOff>561975</xdr:colOff>
      <xdr:row>35</xdr:row>
      <xdr:rowOff>4191</xdr:rowOff>
    </xdr:to>
    <xdr:sp macro="" textlink="">
      <xdr:nvSpPr>
        <xdr:cNvPr id="292" name="フローチャート : 判断 291"/>
        <xdr:cNvSpPr/>
      </xdr:nvSpPr>
      <xdr:spPr>
        <a:xfrm>
          <a:off x="8699500" y="590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20718</xdr:rowOff>
    </xdr:from>
    <xdr:ext cx="469744" cy="259045"/>
    <xdr:sp macro="" textlink="">
      <xdr:nvSpPr>
        <xdr:cNvPr id="293" name="テキスト ボックス 292"/>
        <xdr:cNvSpPr txBox="1"/>
      </xdr:nvSpPr>
      <xdr:spPr>
        <a:xfrm>
          <a:off x="8515427" y="567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158369</xdr:rowOff>
    </xdr:from>
    <xdr:to>
      <xdr:col>11</xdr:col>
      <xdr:colOff>307975</xdr:colOff>
      <xdr:row>35</xdr:row>
      <xdr:rowOff>108839</xdr:rowOff>
    </xdr:to>
    <xdr:cxnSp macro="">
      <xdr:nvCxnSpPr>
        <xdr:cNvPr id="294" name="直線コネクタ 293"/>
        <xdr:cNvCxnSpPr/>
      </xdr:nvCxnSpPr>
      <xdr:spPr>
        <a:xfrm>
          <a:off x="6972300" y="5816219"/>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59944</xdr:rowOff>
    </xdr:from>
    <xdr:to>
      <xdr:col>11</xdr:col>
      <xdr:colOff>358775</xdr:colOff>
      <xdr:row>34</xdr:row>
      <xdr:rowOff>161544</xdr:rowOff>
    </xdr:to>
    <xdr:sp macro="" textlink="">
      <xdr:nvSpPr>
        <xdr:cNvPr id="295" name="フローチャート : 判断 294"/>
        <xdr:cNvSpPr/>
      </xdr:nvSpPr>
      <xdr:spPr>
        <a:xfrm>
          <a:off x="7810500" y="588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6621</xdr:rowOff>
    </xdr:from>
    <xdr:ext cx="469744" cy="259045"/>
    <xdr:sp macro="" textlink="">
      <xdr:nvSpPr>
        <xdr:cNvPr id="296" name="テキスト ボックス 295"/>
        <xdr:cNvSpPr txBox="1"/>
      </xdr:nvSpPr>
      <xdr:spPr>
        <a:xfrm>
          <a:off x="7626427" y="566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102235</xdr:rowOff>
    </xdr:from>
    <xdr:to>
      <xdr:col>10</xdr:col>
      <xdr:colOff>155575</xdr:colOff>
      <xdr:row>33</xdr:row>
      <xdr:rowOff>32385</xdr:rowOff>
    </xdr:to>
    <xdr:sp macro="" textlink="">
      <xdr:nvSpPr>
        <xdr:cNvPr id="297" name="フローチャート : 判断 296"/>
        <xdr:cNvSpPr/>
      </xdr:nvSpPr>
      <xdr:spPr>
        <a:xfrm>
          <a:off x="6921500" y="558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48912</xdr:rowOff>
    </xdr:from>
    <xdr:ext cx="469744" cy="259045"/>
    <xdr:sp macro="" textlink="">
      <xdr:nvSpPr>
        <xdr:cNvPr id="298" name="テキスト ボックス 297"/>
        <xdr:cNvSpPr txBox="1"/>
      </xdr:nvSpPr>
      <xdr:spPr>
        <a:xfrm>
          <a:off x="6737427"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144145</xdr:rowOff>
    </xdr:from>
    <xdr:to>
      <xdr:col>15</xdr:col>
      <xdr:colOff>231775</xdr:colOff>
      <xdr:row>38</xdr:row>
      <xdr:rowOff>74295</xdr:rowOff>
    </xdr:to>
    <xdr:sp macro="" textlink="">
      <xdr:nvSpPr>
        <xdr:cNvPr id="304" name="円/楕円 303"/>
        <xdr:cNvSpPr/>
      </xdr:nvSpPr>
      <xdr:spPr>
        <a:xfrm>
          <a:off x="104267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122572</xdr:rowOff>
    </xdr:from>
    <xdr:ext cx="378565" cy="259045"/>
    <xdr:sp macro="" textlink="">
      <xdr:nvSpPr>
        <xdr:cNvPr id="305" name="労働費該当値テキスト"/>
        <xdr:cNvSpPr txBox="1"/>
      </xdr:nvSpPr>
      <xdr:spPr>
        <a:xfrm>
          <a:off x="10528300" y="6466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147955</xdr:rowOff>
    </xdr:from>
    <xdr:to>
      <xdr:col>14</xdr:col>
      <xdr:colOff>79375</xdr:colOff>
      <xdr:row>38</xdr:row>
      <xdr:rowOff>78105</xdr:rowOff>
    </xdr:to>
    <xdr:sp macro="" textlink="">
      <xdr:nvSpPr>
        <xdr:cNvPr id="306" name="円/楕円 305"/>
        <xdr:cNvSpPr/>
      </xdr:nvSpPr>
      <xdr:spPr>
        <a:xfrm>
          <a:off x="9588500" y="649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69232</xdr:rowOff>
    </xdr:from>
    <xdr:ext cx="378565" cy="259045"/>
    <xdr:sp macro="" textlink="">
      <xdr:nvSpPr>
        <xdr:cNvPr id="307" name="テキスト ボックス 306"/>
        <xdr:cNvSpPr txBox="1"/>
      </xdr:nvSpPr>
      <xdr:spPr>
        <a:xfrm>
          <a:off x="9450017" y="658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68707</xdr:rowOff>
    </xdr:from>
    <xdr:to>
      <xdr:col>12</xdr:col>
      <xdr:colOff>561975</xdr:colOff>
      <xdr:row>35</xdr:row>
      <xdr:rowOff>170307</xdr:rowOff>
    </xdr:to>
    <xdr:sp macro="" textlink="">
      <xdr:nvSpPr>
        <xdr:cNvPr id="308" name="円/楕円 307"/>
        <xdr:cNvSpPr/>
      </xdr:nvSpPr>
      <xdr:spPr>
        <a:xfrm>
          <a:off x="8699500" y="60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161434</xdr:rowOff>
    </xdr:from>
    <xdr:ext cx="469744" cy="259045"/>
    <xdr:sp macro="" textlink="">
      <xdr:nvSpPr>
        <xdr:cNvPr id="309" name="テキスト ボックス 308"/>
        <xdr:cNvSpPr txBox="1"/>
      </xdr:nvSpPr>
      <xdr:spPr>
        <a:xfrm>
          <a:off x="8515427" y="61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58039</xdr:rowOff>
    </xdr:from>
    <xdr:to>
      <xdr:col>11</xdr:col>
      <xdr:colOff>358775</xdr:colOff>
      <xdr:row>35</xdr:row>
      <xdr:rowOff>159639</xdr:rowOff>
    </xdr:to>
    <xdr:sp macro="" textlink="">
      <xdr:nvSpPr>
        <xdr:cNvPr id="310" name="円/楕円 309"/>
        <xdr:cNvSpPr/>
      </xdr:nvSpPr>
      <xdr:spPr>
        <a:xfrm>
          <a:off x="7810500" y="60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150766</xdr:rowOff>
    </xdr:from>
    <xdr:ext cx="469744" cy="259045"/>
    <xdr:sp macro="" textlink="">
      <xdr:nvSpPr>
        <xdr:cNvPr id="311" name="テキスト ボックス 310"/>
        <xdr:cNvSpPr txBox="1"/>
      </xdr:nvSpPr>
      <xdr:spPr>
        <a:xfrm>
          <a:off x="7626427" y="61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107569</xdr:rowOff>
    </xdr:from>
    <xdr:to>
      <xdr:col>10</xdr:col>
      <xdr:colOff>155575</xdr:colOff>
      <xdr:row>34</xdr:row>
      <xdr:rowOff>37719</xdr:rowOff>
    </xdr:to>
    <xdr:sp macro="" textlink="">
      <xdr:nvSpPr>
        <xdr:cNvPr id="312" name="円/楕円 311"/>
        <xdr:cNvSpPr/>
      </xdr:nvSpPr>
      <xdr:spPr>
        <a:xfrm>
          <a:off x="6921500" y="5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28846</xdr:rowOff>
    </xdr:from>
    <xdr:ext cx="469744" cy="259045"/>
    <xdr:sp macro="" textlink="">
      <xdr:nvSpPr>
        <xdr:cNvPr id="313" name="テキスト ボックス 312"/>
        <xdr:cNvSpPr txBox="1"/>
      </xdr:nvSpPr>
      <xdr:spPr>
        <a:xfrm>
          <a:off x="6737427" y="58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19850</xdr:rowOff>
    </xdr:from>
    <xdr:to>
      <xdr:col>15</xdr:col>
      <xdr:colOff>180975</xdr:colOff>
      <xdr:row>59</xdr:row>
      <xdr:rowOff>28143</xdr:rowOff>
    </xdr:to>
    <xdr:cxnSp macro="">
      <xdr:nvCxnSpPr>
        <xdr:cNvPr id="342" name="直線コネクタ 341"/>
        <xdr:cNvCxnSpPr/>
      </xdr:nvCxnSpPr>
      <xdr:spPr>
        <a:xfrm flipV="1">
          <a:off x="9639300" y="10135400"/>
          <a:ext cx="838200" cy="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27229</xdr:rowOff>
    </xdr:from>
    <xdr:to>
      <xdr:col>14</xdr:col>
      <xdr:colOff>28575</xdr:colOff>
      <xdr:row>59</xdr:row>
      <xdr:rowOff>28143</xdr:rowOff>
    </xdr:to>
    <xdr:cxnSp macro="">
      <xdr:nvCxnSpPr>
        <xdr:cNvPr id="345" name="直線コネクタ 344"/>
        <xdr:cNvCxnSpPr/>
      </xdr:nvCxnSpPr>
      <xdr:spPr>
        <a:xfrm>
          <a:off x="8750300" y="1014277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53366</xdr:rowOff>
    </xdr:from>
    <xdr:to>
      <xdr:col>14</xdr:col>
      <xdr:colOff>79375</xdr:colOff>
      <xdr:row>58</xdr:row>
      <xdr:rowOff>154966</xdr:rowOff>
    </xdr:to>
    <xdr:sp macro="" textlink="">
      <xdr:nvSpPr>
        <xdr:cNvPr id="346" name="フローチャート : 判断 345"/>
        <xdr:cNvSpPr/>
      </xdr:nvSpPr>
      <xdr:spPr>
        <a:xfrm>
          <a:off x="9588500" y="999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43</xdr:rowOff>
    </xdr:from>
    <xdr:ext cx="469744" cy="259045"/>
    <xdr:sp macro="" textlink="">
      <xdr:nvSpPr>
        <xdr:cNvPr id="347" name="テキスト ボックス 346"/>
        <xdr:cNvSpPr txBox="1"/>
      </xdr:nvSpPr>
      <xdr:spPr>
        <a:xfrm>
          <a:off x="9404427" y="977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24879</xdr:rowOff>
    </xdr:from>
    <xdr:to>
      <xdr:col>12</xdr:col>
      <xdr:colOff>511175</xdr:colOff>
      <xdr:row>59</xdr:row>
      <xdr:rowOff>27229</xdr:rowOff>
    </xdr:to>
    <xdr:cxnSp macro="">
      <xdr:nvCxnSpPr>
        <xdr:cNvPr id="348" name="直線コネクタ 347"/>
        <xdr:cNvCxnSpPr/>
      </xdr:nvCxnSpPr>
      <xdr:spPr>
        <a:xfrm>
          <a:off x="7861300" y="10140429"/>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44247</xdr:rowOff>
    </xdr:from>
    <xdr:to>
      <xdr:col>12</xdr:col>
      <xdr:colOff>561975</xdr:colOff>
      <xdr:row>58</xdr:row>
      <xdr:rowOff>145847</xdr:rowOff>
    </xdr:to>
    <xdr:sp macro="" textlink="">
      <xdr:nvSpPr>
        <xdr:cNvPr id="349" name="フローチャート : 判断 348"/>
        <xdr:cNvSpPr/>
      </xdr:nvSpPr>
      <xdr:spPr>
        <a:xfrm>
          <a:off x="8699500" y="99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162374</xdr:rowOff>
    </xdr:from>
    <xdr:ext cx="469744" cy="259045"/>
    <xdr:sp macro="" textlink="">
      <xdr:nvSpPr>
        <xdr:cNvPr id="350" name="テキスト ボックス 349"/>
        <xdr:cNvSpPr txBox="1"/>
      </xdr:nvSpPr>
      <xdr:spPr>
        <a:xfrm>
          <a:off x="8515427" y="976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21082</xdr:rowOff>
    </xdr:from>
    <xdr:to>
      <xdr:col>11</xdr:col>
      <xdr:colOff>307975</xdr:colOff>
      <xdr:row>59</xdr:row>
      <xdr:rowOff>24879</xdr:rowOff>
    </xdr:to>
    <xdr:cxnSp macro="">
      <xdr:nvCxnSpPr>
        <xdr:cNvPr id="351" name="直線コネクタ 350"/>
        <xdr:cNvCxnSpPr/>
      </xdr:nvCxnSpPr>
      <xdr:spPr>
        <a:xfrm>
          <a:off x="6972300" y="10136632"/>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107645</xdr:rowOff>
    </xdr:from>
    <xdr:to>
      <xdr:col>11</xdr:col>
      <xdr:colOff>358775</xdr:colOff>
      <xdr:row>59</xdr:row>
      <xdr:rowOff>37795</xdr:rowOff>
    </xdr:to>
    <xdr:sp macro="" textlink="">
      <xdr:nvSpPr>
        <xdr:cNvPr id="352" name="フローチャート : 判断 351"/>
        <xdr:cNvSpPr/>
      </xdr:nvSpPr>
      <xdr:spPr>
        <a:xfrm>
          <a:off x="7810500" y="100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54322</xdr:rowOff>
    </xdr:from>
    <xdr:ext cx="469744" cy="259045"/>
    <xdr:sp macro="" textlink="">
      <xdr:nvSpPr>
        <xdr:cNvPr id="353" name="テキスト ボックス 352"/>
        <xdr:cNvSpPr txBox="1"/>
      </xdr:nvSpPr>
      <xdr:spPr>
        <a:xfrm>
          <a:off x="7626427" y="98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106261</xdr:rowOff>
    </xdr:from>
    <xdr:to>
      <xdr:col>10</xdr:col>
      <xdr:colOff>155575</xdr:colOff>
      <xdr:row>59</xdr:row>
      <xdr:rowOff>36411</xdr:rowOff>
    </xdr:to>
    <xdr:sp macro="" textlink="">
      <xdr:nvSpPr>
        <xdr:cNvPr id="354" name="フローチャート : 判断 353"/>
        <xdr:cNvSpPr/>
      </xdr:nvSpPr>
      <xdr:spPr>
        <a:xfrm>
          <a:off x="6921500" y="100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52938</xdr:rowOff>
    </xdr:from>
    <xdr:ext cx="469744" cy="259045"/>
    <xdr:sp macro="" textlink="">
      <xdr:nvSpPr>
        <xdr:cNvPr id="355" name="テキスト ボックス 354"/>
        <xdr:cNvSpPr txBox="1"/>
      </xdr:nvSpPr>
      <xdr:spPr>
        <a:xfrm>
          <a:off x="6737427" y="982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140500</xdr:rowOff>
    </xdr:from>
    <xdr:to>
      <xdr:col>15</xdr:col>
      <xdr:colOff>231775</xdr:colOff>
      <xdr:row>59</xdr:row>
      <xdr:rowOff>70650</xdr:rowOff>
    </xdr:to>
    <xdr:sp macro="" textlink="">
      <xdr:nvSpPr>
        <xdr:cNvPr id="361" name="円/楕円 360"/>
        <xdr:cNvSpPr/>
      </xdr:nvSpPr>
      <xdr:spPr>
        <a:xfrm>
          <a:off x="10426700" y="100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148793</xdr:rowOff>
    </xdr:from>
    <xdr:to>
      <xdr:col>14</xdr:col>
      <xdr:colOff>79375</xdr:colOff>
      <xdr:row>59</xdr:row>
      <xdr:rowOff>78943</xdr:rowOff>
    </xdr:to>
    <xdr:sp macro="" textlink="">
      <xdr:nvSpPr>
        <xdr:cNvPr id="363" name="円/楕円 362"/>
        <xdr:cNvSpPr/>
      </xdr:nvSpPr>
      <xdr:spPr>
        <a:xfrm>
          <a:off x="9588500" y="100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70070</xdr:rowOff>
    </xdr:from>
    <xdr:ext cx="469744" cy="259045"/>
    <xdr:sp macro="" textlink="">
      <xdr:nvSpPr>
        <xdr:cNvPr id="364" name="テキスト ボックス 363"/>
        <xdr:cNvSpPr txBox="1"/>
      </xdr:nvSpPr>
      <xdr:spPr>
        <a:xfrm>
          <a:off x="9404427" y="1018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147879</xdr:rowOff>
    </xdr:from>
    <xdr:to>
      <xdr:col>12</xdr:col>
      <xdr:colOff>561975</xdr:colOff>
      <xdr:row>59</xdr:row>
      <xdr:rowOff>78029</xdr:rowOff>
    </xdr:to>
    <xdr:sp macro="" textlink="">
      <xdr:nvSpPr>
        <xdr:cNvPr id="365" name="円/楕円 364"/>
        <xdr:cNvSpPr/>
      </xdr:nvSpPr>
      <xdr:spPr>
        <a:xfrm>
          <a:off x="8699500" y="100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69156</xdr:rowOff>
    </xdr:from>
    <xdr:ext cx="469744" cy="259045"/>
    <xdr:sp macro="" textlink="">
      <xdr:nvSpPr>
        <xdr:cNvPr id="366" name="テキスト ボックス 365"/>
        <xdr:cNvSpPr txBox="1"/>
      </xdr:nvSpPr>
      <xdr:spPr>
        <a:xfrm>
          <a:off x="8515427" y="101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145529</xdr:rowOff>
    </xdr:from>
    <xdr:to>
      <xdr:col>11</xdr:col>
      <xdr:colOff>358775</xdr:colOff>
      <xdr:row>59</xdr:row>
      <xdr:rowOff>75679</xdr:rowOff>
    </xdr:to>
    <xdr:sp macro="" textlink="">
      <xdr:nvSpPr>
        <xdr:cNvPr id="367" name="円/楕円 366"/>
        <xdr:cNvSpPr/>
      </xdr:nvSpPr>
      <xdr:spPr>
        <a:xfrm>
          <a:off x="7810500" y="100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66806</xdr:rowOff>
    </xdr:from>
    <xdr:ext cx="469744" cy="259045"/>
    <xdr:sp macro="" textlink="">
      <xdr:nvSpPr>
        <xdr:cNvPr id="368" name="テキスト ボックス 367"/>
        <xdr:cNvSpPr txBox="1"/>
      </xdr:nvSpPr>
      <xdr:spPr>
        <a:xfrm>
          <a:off x="7626427" y="1018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141732</xdr:rowOff>
    </xdr:from>
    <xdr:to>
      <xdr:col>10</xdr:col>
      <xdr:colOff>155575</xdr:colOff>
      <xdr:row>59</xdr:row>
      <xdr:rowOff>71882</xdr:rowOff>
    </xdr:to>
    <xdr:sp macro="" textlink="">
      <xdr:nvSpPr>
        <xdr:cNvPr id="369" name="円/楕円 368"/>
        <xdr:cNvSpPr/>
      </xdr:nvSpPr>
      <xdr:spPr>
        <a:xfrm>
          <a:off x="6921500" y="100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63009</xdr:rowOff>
    </xdr:from>
    <xdr:ext cx="469744" cy="259045"/>
    <xdr:sp macro="" textlink="">
      <xdr:nvSpPr>
        <xdr:cNvPr id="370" name="テキスト ボックス 369"/>
        <xdr:cNvSpPr txBox="1"/>
      </xdr:nvSpPr>
      <xdr:spPr>
        <a:xfrm>
          <a:off x="6737427" y="1017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110759</xdr:rowOff>
    </xdr:from>
    <xdr:to>
      <xdr:col>15</xdr:col>
      <xdr:colOff>180975</xdr:colOff>
      <xdr:row>78</xdr:row>
      <xdr:rowOff>65725</xdr:rowOff>
    </xdr:to>
    <xdr:cxnSp macro="">
      <xdr:nvCxnSpPr>
        <xdr:cNvPr id="397" name="直線コネクタ 396"/>
        <xdr:cNvCxnSpPr/>
      </xdr:nvCxnSpPr>
      <xdr:spPr>
        <a:xfrm flipV="1">
          <a:off x="9639300" y="13312409"/>
          <a:ext cx="838200" cy="1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65725</xdr:rowOff>
    </xdr:from>
    <xdr:to>
      <xdr:col>14</xdr:col>
      <xdr:colOff>28575</xdr:colOff>
      <xdr:row>78</xdr:row>
      <xdr:rowOff>79989</xdr:rowOff>
    </xdr:to>
    <xdr:cxnSp macro="">
      <xdr:nvCxnSpPr>
        <xdr:cNvPr id="400" name="直線コネクタ 399"/>
        <xdr:cNvCxnSpPr/>
      </xdr:nvCxnSpPr>
      <xdr:spPr>
        <a:xfrm flipV="1">
          <a:off x="8750300" y="13438825"/>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8068</xdr:rowOff>
    </xdr:from>
    <xdr:to>
      <xdr:col>14</xdr:col>
      <xdr:colOff>79375</xdr:colOff>
      <xdr:row>76</xdr:row>
      <xdr:rowOff>109668</xdr:rowOff>
    </xdr:to>
    <xdr:sp macro="" textlink="">
      <xdr:nvSpPr>
        <xdr:cNvPr id="401" name="フローチャート : 判断 400"/>
        <xdr:cNvSpPr/>
      </xdr:nvSpPr>
      <xdr:spPr>
        <a:xfrm>
          <a:off x="9588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126194</xdr:rowOff>
    </xdr:from>
    <xdr:ext cx="469744" cy="259045"/>
    <xdr:sp macro="" textlink="">
      <xdr:nvSpPr>
        <xdr:cNvPr id="402" name="テキスト ボックス 401"/>
        <xdr:cNvSpPr txBox="1"/>
      </xdr:nvSpPr>
      <xdr:spPr>
        <a:xfrm>
          <a:off x="9404427"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79989</xdr:rowOff>
    </xdr:from>
    <xdr:to>
      <xdr:col>12</xdr:col>
      <xdr:colOff>511175</xdr:colOff>
      <xdr:row>78</xdr:row>
      <xdr:rowOff>84607</xdr:rowOff>
    </xdr:to>
    <xdr:cxnSp macro="">
      <xdr:nvCxnSpPr>
        <xdr:cNvPr id="403" name="直線コネクタ 402"/>
        <xdr:cNvCxnSpPr/>
      </xdr:nvCxnSpPr>
      <xdr:spPr>
        <a:xfrm flipV="1">
          <a:off x="7861300" y="13453089"/>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123510</xdr:rowOff>
    </xdr:from>
    <xdr:to>
      <xdr:col>12</xdr:col>
      <xdr:colOff>561975</xdr:colOff>
      <xdr:row>77</xdr:row>
      <xdr:rowOff>53660</xdr:rowOff>
    </xdr:to>
    <xdr:sp macro="" textlink="">
      <xdr:nvSpPr>
        <xdr:cNvPr id="404" name="フローチャート : 判断 403"/>
        <xdr:cNvSpPr/>
      </xdr:nvSpPr>
      <xdr:spPr>
        <a:xfrm>
          <a:off x="8699500" y="131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70187</xdr:rowOff>
    </xdr:from>
    <xdr:ext cx="469744" cy="259045"/>
    <xdr:sp macro="" textlink="">
      <xdr:nvSpPr>
        <xdr:cNvPr id="405" name="テキスト ボックス 404"/>
        <xdr:cNvSpPr txBox="1"/>
      </xdr:nvSpPr>
      <xdr:spPr>
        <a:xfrm>
          <a:off x="8515427" y="1292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84607</xdr:rowOff>
    </xdr:from>
    <xdr:to>
      <xdr:col>11</xdr:col>
      <xdr:colOff>307975</xdr:colOff>
      <xdr:row>78</xdr:row>
      <xdr:rowOff>86390</xdr:rowOff>
    </xdr:to>
    <xdr:cxnSp macro="">
      <xdr:nvCxnSpPr>
        <xdr:cNvPr id="406" name="直線コネクタ 405"/>
        <xdr:cNvCxnSpPr/>
      </xdr:nvCxnSpPr>
      <xdr:spPr>
        <a:xfrm flipV="1">
          <a:off x="6972300" y="1345770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84237</xdr:rowOff>
    </xdr:from>
    <xdr:to>
      <xdr:col>11</xdr:col>
      <xdr:colOff>358775</xdr:colOff>
      <xdr:row>77</xdr:row>
      <xdr:rowOff>14387</xdr:rowOff>
    </xdr:to>
    <xdr:sp macro="" textlink="">
      <xdr:nvSpPr>
        <xdr:cNvPr id="407" name="フローチャート : 判断 406"/>
        <xdr:cNvSpPr/>
      </xdr:nvSpPr>
      <xdr:spPr>
        <a:xfrm>
          <a:off x="7810500" y="1311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30914</xdr:rowOff>
    </xdr:from>
    <xdr:ext cx="469744" cy="259045"/>
    <xdr:sp macro="" textlink="">
      <xdr:nvSpPr>
        <xdr:cNvPr id="408" name="テキスト ボックス 407"/>
        <xdr:cNvSpPr txBox="1"/>
      </xdr:nvSpPr>
      <xdr:spPr>
        <a:xfrm>
          <a:off x="7626427" y="128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121545</xdr:rowOff>
    </xdr:from>
    <xdr:to>
      <xdr:col>10</xdr:col>
      <xdr:colOff>155575</xdr:colOff>
      <xdr:row>77</xdr:row>
      <xdr:rowOff>51695</xdr:rowOff>
    </xdr:to>
    <xdr:sp macro="" textlink="">
      <xdr:nvSpPr>
        <xdr:cNvPr id="409" name="フローチャート : 判断 408"/>
        <xdr:cNvSpPr/>
      </xdr:nvSpPr>
      <xdr:spPr>
        <a:xfrm>
          <a:off x="6921500" y="131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68221</xdr:rowOff>
    </xdr:from>
    <xdr:ext cx="469744" cy="259045"/>
    <xdr:sp macro="" textlink="">
      <xdr:nvSpPr>
        <xdr:cNvPr id="410" name="テキスト ボックス 409"/>
        <xdr:cNvSpPr txBox="1"/>
      </xdr:nvSpPr>
      <xdr:spPr>
        <a:xfrm>
          <a:off x="6737427" y="129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59959</xdr:rowOff>
    </xdr:from>
    <xdr:to>
      <xdr:col>15</xdr:col>
      <xdr:colOff>231775</xdr:colOff>
      <xdr:row>77</xdr:row>
      <xdr:rowOff>161559</xdr:rowOff>
    </xdr:to>
    <xdr:sp macro="" textlink="">
      <xdr:nvSpPr>
        <xdr:cNvPr id="416" name="円/楕円 415"/>
        <xdr:cNvSpPr/>
      </xdr:nvSpPr>
      <xdr:spPr>
        <a:xfrm>
          <a:off x="10426700" y="132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146336</xdr:rowOff>
    </xdr:from>
    <xdr:ext cx="469744" cy="259045"/>
    <xdr:sp macro="" textlink="">
      <xdr:nvSpPr>
        <xdr:cNvPr id="417" name="商工費該当値テキスト"/>
        <xdr:cNvSpPr txBox="1"/>
      </xdr:nvSpPr>
      <xdr:spPr>
        <a:xfrm>
          <a:off x="10528300" y="1317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14925</xdr:rowOff>
    </xdr:from>
    <xdr:to>
      <xdr:col>14</xdr:col>
      <xdr:colOff>79375</xdr:colOff>
      <xdr:row>78</xdr:row>
      <xdr:rowOff>116525</xdr:rowOff>
    </xdr:to>
    <xdr:sp macro="" textlink="">
      <xdr:nvSpPr>
        <xdr:cNvPr id="418" name="円/楕円 417"/>
        <xdr:cNvSpPr/>
      </xdr:nvSpPr>
      <xdr:spPr>
        <a:xfrm>
          <a:off x="9588500" y="133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107652</xdr:rowOff>
    </xdr:from>
    <xdr:ext cx="469744" cy="259045"/>
    <xdr:sp macro="" textlink="">
      <xdr:nvSpPr>
        <xdr:cNvPr id="419" name="テキスト ボックス 418"/>
        <xdr:cNvSpPr txBox="1"/>
      </xdr:nvSpPr>
      <xdr:spPr>
        <a:xfrm>
          <a:off x="9404427" y="134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29189</xdr:rowOff>
    </xdr:from>
    <xdr:to>
      <xdr:col>12</xdr:col>
      <xdr:colOff>561975</xdr:colOff>
      <xdr:row>78</xdr:row>
      <xdr:rowOff>130789</xdr:rowOff>
    </xdr:to>
    <xdr:sp macro="" textlink="">
      <xdr:nvSpPr>
        <xdr:cNvPr id="420" name="円/楕円 419"/>
        <xdr:cNvSpPr/>
      </xdr:nvSpPr>
      <xdr:spPr>
        <a:xfrm>
          <a:off x="8699500" y="134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121916</xdr:rowOff>
    </xdr:from>
    <xdr:ext cx="469744" cy="259045"/>
    <xdr:sp macro="" textlink="">
      <xdr:nvSpPr>
        <xdr:cNvPr id="421" name="テキスト ボックス 420"/>
        <xdr:cNvSpPr txBox="1"/>
      </xdr:nvSpPr>
      <xdr:spPr>
        <a:xfrm>
          <a:off x="8515427" y="1349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33807</xdr:rowOff>
    </xdr:from>
    <xdr:to>
      <xdr:col>11</xdr:col>
      <xdr:colOff>358775</xdr:colOff>
      <xdr:row>78</xdr:row>
      <xdr:rowOff>135407</xdr:rowOff>
    </xdr:to>
    <xdr:sp macro="" textlink="">
      <xdr:nvSpPr>
        <xdr:cNvPr id="422" name="円/楕円 421"/>
        <xdr:cNvSpPr/>
      </xdr:nvSpPr>
      <xdr:spPr>
        <a:xfrm>
          <a:off x="78105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126534</xdr:rowOff>
    </xdr:from>
    <xdr:ext cx="469744" cy="259045"/>
    <xdr:sp macro="" textlink="">
      <xdr:nvSpPr>
        <xdr:cNvPr id="423" name="テキスト ボックス 422"/>
        <xdr:cNvSpPr txBox="1"/>
      </xdr:nvSpPr>
      <xdr:spPr>
        <a:xfrm>
          <a:off x="7626427" y="1349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35590</xdr:rowOff>
    </xdr:from>
    <xdr:to>
      <xdr:col>10</xdr:col>
      <xdr:colOff>155575</xdr:colOff>
      <xdr:row>78</xdr:row>
      <xdr:rowOff>137190</xdr:rowOff>
    </xdr:to>
    <xdr:sp macro="" textlink="">
      <xdr:nvSpPr>
        <xdr:cNvPr id="424" name="円/楕円 423"/>
        <xdr:cNvSpPr/>
      </xdr:nvSpPr>
      <xdr:spPr>
        <a:xfrm>
          <a:off x="6921500" y="134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128317</xdr:rowOff>
    </xdr:from>
    <xdr:ext cx="469744" cy="259045"/>
    <xdr:sp macro="" textlink="">
      <xdr:nvSpPr>
        <xdr:cNvPr id="425" name="テキスト ボックス 424"/>
        <xdr:cNvSpPr txBox="1"/>
      </xdr:nvSpPr>
      <xdr:spPr>
        <a:xfrm>
          <a:off x="6737427" y="1350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154769</xdr:rowOff>
    </xdr:from>
    <xdr:to>
      <xdr:col>15</xdr:col>
      <xdr:colOff>180975</xdr:colOff>
      <xdr:row>98</xdr:row>
      <xdr:rowOff>11080</xdr:rowOff>
    </xdr:to>
    <xdr:cxnSp macro="">
      <xdr:nvCxnSpPr>
        <xdr:cNvPr id="452" name="直線コネクタ 451"/>
        <xdr:cNvCxnSpPr/>
      </xdr:nvCxnSpPr>
      <xdr:spPr>
        <a:xfrm flipV="1">
          <a:off x="9639300" y="16785419"/>
          <a:ext cx="838200" cy="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11080</xdr:rowOff>
    </xdr:from>
    <xdr:to>
      <xdr:col>14</xdr:col>
      <xdr:colOff>28575</xdr:colOff>
      <xdr:row>98</xdr:row>
      <xdr:rowOff>35271</xdr:rowOff>
    </xdr:to>
    <xdr:cxnSp macro="">
      <xdr:nvCxnSpPr>
        <xdr:cNvPr id="455" name="直線コネクタ 454"/>
        <xdr:cNvCxnSpPr/>
      </xdr:nvCxnSpPr>
      <xdr:spPr>
        <a:xfrm flipV="1">
          <a:off x="8750300" y="16813180"/>
          <a:ext cx="8890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44283</xdr:rowOff>
    </xdr:from>
    <xdr:to>
      <xdr:col>14</xdr:col>
      <xdr:colOff>79375</xdr:colOff>
      <xdr:row>97</xdr:row>
      <xdr:rowOff>145883</xdr:rowOff>
    </xdr:to>
    <xdr:sp macro="" textlink="">
      <xdr:nvSpPr>
        <xdr:cNvPr id="456" name="フローチャート : 判断 455"/>
        <xdr:cNvSpPr/>
      </xdr:nvSpPr>
      <xdr:spPr>
        <a:xfrm>
          <a:off x="9588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162410</xdr:rowOff>
    </xdr:from>
    <xdr:ext cx="534377" cy="259045"/>
    <xdr:sp macro="" textlink="">
      <xdr:nvSpPr>
        <xdr:cNvPr id="457" name="テキスト ボックス 456"/>
        <xdr:cNvSpPr txBox="1"/>
      </xdr:nvSpPr>
      <xdr:spPr>
        <a:xfrm>
          <a:off x="9372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2187</xdr:rowOff>
    </xdr:from>
    <xdr:to>
      <xdr:col>12</xdr:col>
      <xdr:colOff>511175</xdr:colOff>
      <xdr:row>98</xdr:row>
      <xdr:rowOff>35271</xdr:rowOff>
    </xdr:to>
    <xdr:cxnSp macro="">
      <xdr:nvCxnSpPr>
        <xdr:cNvPr id="458" name="直線コネクタ 457"/>
        <xdr:cNvCxnSpPr/>
      </xdr:nvCxnSpPr>
      <xdr:spPr>
        <a:xfrm>
          <a:off x="7861300" y="16804287"/>
          <a:ext cx="889000" cy="3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2384</xdr:rowOff>
    </xdr:from>
    <xdr:to>
      <xdr:col>12</xdr:col>
      <xdr:colOff>561975</xdr:colOff>
      <xdr:row>97</xdr:row>
      <xdr:rowOff>103984</xdr:rowOff>
    </xdr:to>
    <xdr:sp macro="" textlink="">
      <xdr:nvSpPr>
        <xdr:cNvPr id="459" name="フローチャート : 判断 458"/>
        <xdr:cNvSpPr/>
      </xdr:nvSpPr>
      <xdr:spPr>
        <a:xfrm>
          <a:off x="8699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120511</xdr:rowOff>
    </xdr:from>
    <xdr:ext cx="534377" cy="259045"/>
    <xdr:sp macro="" textlink="">
      <xdr:nvSpPr>
        <xdr:cNvPr id="460" name="テキスト ボックス 459"/>
        <xdr:cNvSpPr txBox="1"/>
      </xdr:nvSpPr>
      <xdr:spPr>
        <a:xfrm>
          <a:off x="8483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2187</xdr:rowOff>
    </xdr:from>
    <xdr:to>
      <xdr:col>11</xdr:col>
      <xdr:colOff>307975</xdr:colOff>
      <xdr:row>98</xdr:row>
      <xdr:rowOff>43450</xdr:rowOff>
    </xdr:to>
    <xdr:cxnSp macro="">
      <xdr:nvCxnSpPr>
        <xdr:cNvPr id="461" name="直線コネクタ 460"/>
        <xdr:cNvCxnSpPr/>
      </xdr:nvCxnSpPr>
      <xdr:spPr>
        <a:xfrm flipV="1">
          <a:off x="6972300" y="16804287"/>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71038</xdr:rowOff>
    </xdr:from>
    <xdr:to>
      <xdr:col>11</xdr:col>
      <xdr:colOff>358775</xdr:colOff>
      <xdr:row>98</xdr:row>
      <xdr:rowOff>1188</xdr:rowOff>
    </xdr:to>
    <xdr:sp macro="" textlink="">
      <xdr:nvSpPr>
        <xdr:cNvPr id="462" name="フローチャート : 判断 461"/>
        <xdr:cNvSpPr/>
      </xdr:nvSpPr>
      <xdr:spPr>
        <a:xfrm>
          <a:off x="7810500" y="167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17715</xdr:rowOff>
    </xdr:from>
    <xdr:ext cx="534377" cy="259045"/>
    <xdr:sp macro="" textlink="">
      <xdr:nvSpPr>
        <xdr:cNvPr id="463" name="テキスト ボックス 462"/>
        <xdr:cNvSpPr txBox="1"/>
      </xdr:nvSpPr>
      <xdr:spPr>
        <a:xfrm>
          <a:off x="7594111" y="164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96526</xdr:rowOff>
    </xdr:from>
    <xdr:to>
      <xdr:col>10</xdr:col>
      <xdr:colOff>155575</xdr:colOff>
      <xdr:row>98</xdr:row>
      <xdr:rowOff>26676</xdr:rowOff>
    </xdr:to>
    <xdr:sp macro="" textlink="">
      <xdr:nvSpPr>
        <xdr:cNvPr id="464" name="フローチャート : 判断 463"/>
        <xdr:cNvSpPr/>
      </xdr:nvSpPr>
      <xdr:spPr>
        <a:xfrm>
          <a:off x="6921500" y="1672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43203</xdr:rowOff>
    </xdr:from>
    <xdr:ext cx="534377" cy="259045"/>
    <xdr:sp macro="" textlink="">
      <xdr:nvSpPr>
        <xdr:cNvPr id="465" name="テキスト ボックス 464"/>
        <xdr:cNvSpPr txBox="1"/>
      </xdr:nvSpPr>
      <xdr:spPr>
        <a:xfrm>
          <a:off x="6705111" y="165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103969</xdr:rowOff>
    </xdr:from>
    <xdr:to>
      <xdr:col>15</xdr:col>
      <xdr:colOff>231775</xdr:colOff>
      <xdr:row>98</xdr:row>
      <xdr:rowOff>34119</xdr:rowOff>
    </xdr:to>
    <xdr:sp macro="" textlink="">
      <xdr:nvSpPr>
        <xdr:cNvPr id="471" name="円/楕円 470"/>
        <xdr:cNvSpPr/>
      </xdr:nvSpPr>
      <xdr:spPr>
        <a:xfrm>
          <a:off x="10426700" y="1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50378</xdr:rowOff>
    </xdr:from>
    <xdr:ext cx="534377" cy="259045"/>
    <xdr:sp macro="" textlink="">
      <xdr:nvSpPr>
        <xdr:cNvPr id="472" name="土木費該当値テキスト"/>
        <xdr:cNvSpPr txBox="1"/>
      </xdr:nvSpPr>
      <xdr:spPr>
        <a:xfrm>
          <a:off x="10528300" y="1668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131730</xdr:rowOff>
    </xdr:from>
    <xdr:to>
      <xdr:col>14</xdr:col>
      <xdr:colOff>79375</xdr:colOff>
      <xdr:row>98</xdr:row>
      <xdr:rowOff>61880</xdr:rowOff>
    </xdr:to>
    <xdr:sp macro="" textlink="">
      <xdr:nvSpPr>
        <xdr:cNvPr id="473" name="円/楕円 472"/>
        <xdr:cNvSpPr/>
      </xdr:nvSpPr>
      <xdr:spPr>
        <a:xfrm>
          <a:off x="9588500" y="167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53007</xdr:rowOff>
    </xdr:from>
    <xdr:ext cx="534377" cy="259045"/>
    <xdr:sp macro="" textlink="">
      <xdr:nvSpPr>
        <xdr:cNvPr id="474" name="テキスト ボックス 473"/>
        <xdr:cNvSpPr txBox="1"/>
      </xdr:nvSpPr>
      <xdr:spPr>
        <a:xfrm>
          <a:off x="9372111" y="1685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155921</xdr:rowOff>
    </xdr:from>
    <xdr:to>
      <xdr:col>12</xdr:col>
      <xdr:colOff>561975</xdr:colOff>
      <xdr:row>98</xdr:row>
      <xdr:rowOff>86071</xdr:rowOff>
    </xdr:to>
    <xdr:sp macro="" textlink="">
      <xdr:nvSpPr>
        <xdr:cNvPr id="475" name="円/楕円 474"/>
        <xdr:cNvSpPr/>
      </xdr:nvSpPr>
      <xdr:spPr>
        <a:xfrm>
          <a:off x="8699500" y="167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77198</xdr:rowOff>
    </xdr:from>
    <xdr:ext cx="534377" cy="259045"/>
    <xdr:sp macro="" textlink="">
      <xdr:nvSpPr>
        <xdr:cNvPr id="476" name="テキスト ボックス 475"/>
        <xdr:cNvSpPr txBox="1"/>
      </xdr:nvSpPr>
      <xdr:spPr>
        <a:xfrm>
          <a:off x="8483111" y="168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122837</xdr:rowOff>
    </xdr:from>
    <xdr:to>
      <xdr:col>11</xdr:col>
      <xdr:colOff>358775</xdr:colOff>
      <xdr:row>98</xdr:row>
      <xdr:rowOff>52987</xdr:rowOff>
    </xdr:to>
    <xdr:sp macro="" textlink="">
      <xdr:nvSpPr>
        <xdr:cNvPr id="477" name="円/楕円 476"/>
        <xdr:cNvSpPr/>
      </xdr:nvSpPr>
      <xdr:spPr>
        <a:xfrm>
          <a:off x="7810500" y="1675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44114</xdr:rowOff>
    </xdr:from>
    <xdr:ext cx="534377" cy="259045"/>
    <xdr:sp macro="" textlink="">
      <xdr:nvSpPr>
        <xdr:cNvPr id="478" name="テキスト ボックス 477"/>
        <xdr:cNvSpPr txBox="1"/>
      </xdr:nvSpPr>
      <xdr:spPr>
        <a:xfrm>
          <a:off x="7594111" y="1684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164100</xdr:rowOff>
    </xdr:from>
    <xdr:to>
      <xdr:col>10</xdr:col>
      <xdr:colOff>155575</xdr:colOff>
      <xdr:row>98</xdr:row>
      <xdr:rowOff>94250</xdr:rowOff>
    </xdr:to>
    <xdr:sp macro="" textlink="">
      <xdr:nvSpPr>
        <xdr:cNvPr id="479" name="円/楕円 478"/>
        <xdr:cNvSpPr/>
      </xdr:nvSpPr>
      <xdr:spPr>
        <a:xfrm>
          <a:off x="6921500" y="167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85377</xdr:rowOff>
    </xdr:from>
    <xdr:ext cx="534377" cy="259045"/>
    <xdr:sp macro="" textlink="">
      <xdr:nvSpPr>
        <xdr:cNvPr id="480" name="テキスト ボックス 479"/>
        <xdr:cNvSpPr txBox="1"/>
      </xdr:nvSpPr>
      <xdr:spPr>
        <a:xfrm>
          <a:off x="6705111" y="168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47689</xdr:rowOff>
    </xdr:from>
    <xdr:to>
      <xdr:col>23</xdr:col>
      <xdr:colOff>517525</xdr:colOff>
      <xdr:row>37</xdr:row>
      <xdr:rowOff>72949</xdr:rowOff>
    </xdr:to>
    <xdr:cxnSp macro="">
      <xdr:nvCxnSpPr>
        <xdr:cNvPr id="506" name="直線コネクタ 505"/>
        <xdr:cNvCxnSpPr/>
      </xdr:nvCxnSpPr>
      <xdr:spPr>
        <a:xfrm>
          <a:off x="15481300" y="6391339"/>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47689</xdr:rowOff>
    </xdr:from>
    <xdr:to>
      <xdr:col>22</xdr:col>
      <xdr:colOff>365125</xdr:colOff>
      <xdr:row>37</xdr:row>
      <xdr:rowOff>69577</xdr:rowOff>
    </xdr:to>
    <xdr:cxnSp macro="">
      <xdr:nvCxnSpPr>
        <xdr:cNvPr id="509" name="直線コネクタ 508"/>
        <xdr:cNvCxnSpPr/>
      </xdr:nvCxnSpPr>
      <xdr:spPr>
        <a:xfrm flipV="1">
          <a:off x="14592300" y="6391339"/>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153651</xdr:rowOff>
    </xdr:from>
    <xdr:to>
      <xdr:col>22</xdr:col>
      <xdr:colOff>415925</xdr:colOff>
      <xdr:row>36</xdr:row>
      <xdr:rowOff>83801</xdr:rowOff>
    </xdr:to>
    <xdr:sp macro="" textlink="">
      <xdr:nvSpPr>
        <xdr:cNvPr id="510" name="フローチャート : 判断 509"/>
        <xdr:cNvSpPr/>
      </xdr:nvSpPr>
      <xdr:spPr>
        <a:xfrm>
          <a:off x="15430500" y="615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100328</xdr:rowOff>
    </xdr:from>
    <xdr:ext cx="534377" cy="259045"/>
    <xdr:sp macro="" textlink="">
      <xdr:nvSpPr>
        <xdr:cNvPr id="511" name="テキスト ボックス 510"/>
        <xdr:cNvSpPr txBox="1"/>
      </xdr:nvSpPr>
      <xdr:spPr>
        <a:xfrm>
          <a:off x="15214111" y="59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160274</xdr:rowOff>
    </xdr:from>
    <xdr:to>
      <xdr:col>21</xdr:col>
      <xdr:colOff>161925</xdr:colOff>
      <xdr:row>37</xdr:row>
      <xdr:rowOff>69577</xdr:rowOff>
    </xdr:to>
    <xdr:cxnSp macro="">
      <xdr:nvCxnSpPr>
        <xdr:cNvPr id="512" name="直線コネクタ 511"/>
        <xdr:cNvCxnSpPr/>
      </xdr:nvCxnSpPr>
      <xdr:spPr>
        <a:xfrm>
          <a:off x="13703300" y="6332474"/>
          <a:ext cx="8890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123533</xdr:rowOff>
    </xdr:from>
    <xdr:to>
      <xdr:col>21</xdr:col>
      <xdr:colOff>212725</xdr:colOff>
      <xdr:row>37</xdr:row>
      <xdr:rowOff>53683</xdr:rowOff>
    </xdr:to>
    <xdr:sp macro="" textlink="">
      <xdr:nvSpPr>
        <xdr:cNvPr id="513" name="フローチャート : 判断 512"/>
        <xdr:cNvSpPr/>
      </xdr:nvSpPr>
      <xdr:spPr>
        <a:xfrm>
          <a:off x="14541500" y="629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70210</xdr:rowOff>
    </xdr:from>
    <xdr:ext cx="534377" cy="259045"/>
    <xdr:sp macro="" textlink="">
      <xdr:nvSpPr>
        <xdr:cNvPr id="514" name="テキスト ボックス 513"/>
        <xdr:cNvSpPr txBox="1"/>
      </xdr:nvSpPr>
      <xdr:spPr>
        <a:xfrm>
          <a:off x="14325111" y="60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160274</xdr:rowOff>
    </xdr:from>
    <xdr:to>
      <xdr:col>19</xdr:col>
      <xdr:colOff>644525</xdr:colOff>
      <xdr:row>37</xdr:row>
      <xdr:rowOff>57918</xdr:rowOff>
    </xdr:to>
    <xdr:cxnSp macro="">
      <xdr:nvCxnSpPr>
        <xdr:cNvPr id="515" name="直線コネクタ 514"/>
        <xdr:cNvCxnSpPr/>
      </xdr:nvCxnSpPr>
      <xdr:spPr>
        <a:xfrm flipV="1">
          <a:off x="12814300" y="6332474"/>
          <a:ext cx="8890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83414</xdr:rowOff>
    </xdr:from>
    <xdr:to>
      <xdr:col>20</xdr:col>
      <xdr:colOff>9525</xdr:colOff>
      <xdr:row>37</xdr:row>
      <xdr:rowOff>13564</xdr:rowOff>
    </xdr:to>
    <xdr:sp macro="" textlink="">
      <xdr:nvSpPr>
        <xdr:cNvPr id="516" name="フローチャート : 判断 515"/>
        <xdr:cNvSpPr/>
      </xdr:nvSpPr>
      <xdr:spPr>
        <a:xfrm>
          <a:off x="13652500" y="62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30091</xdr:rowOff>
    </xdr:from>
    <xdr:ext cx="534377" cy="259045"/>
    <xdr:sp macro="" textlink="">
      <xdr:nvSpPr>
        <xdr:cNvPr id="517" name="テキスト ボックス 516"/>
        <xdr:cNvSpPr txBox="1"/>
      </xdr:nvSpPr>
      <xdr:spPr>
        <a:xfrm>
          <a:off x="13436111" y="60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102616</xdr:rowOff>
    </xdr:from>
    <xdr:to>
      <xdr:col>18</xdr:col>
      <xdr:colOff>492125</xdr:colOff>
      <xdr:row>37</xdr:row>
      <xdr:rowOff>32766</xdr:rowOff>
    </xdr:to>
    <xdr:sp macro="" textlink="">
      <xdr:nvSpPr>
        <xdr:cNvPr id="518" name="フローチャート : 判断 517"/>
        <xdr:cNvSpPr/>
      </xdr:nvSpPr>
      <xdr:spPr>
        <a:xfrm>
          <a:off x="1276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49293</xdr:rowOff>
    </xdr:from>
    <xdr:ext cx="534377" cy="259045"/>
    <xdr:sp macro="" textlink="">
      <xdr:nvSpPr>
        <xdr:cNvPr id="519" name="テキスト ボックス 518"/>
        <xdr:cNvSpPr txBox="1"/>
      </xdr:nvSpPr>
      <xdr:spPr>
        <a:xfrm>
          <a:off x="12547111" y="60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22149</xdr:rowOff>
    </xdr:from>
    <xdr:to>
      <xdr:col>23</xdr:col>
      <xdr:colOff>568325</xdr:colOff>
      <xdr:row>37</xdr:row>
      <xdr:rowOff>123749</xdr:rowOff>
    </xdr:to>
    <xdr:sp macro="" textlink="">
      <xdr:nvSpPr>
        <xdr:cNvPr id="525" name="円/楕円 524"/>
        <xdr:cNvSpPr/>
      </xdr:nvSpPr>
      <xdr:spPr>
        <a:xfrm>
          <a:off x="162687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576</xdr:rowOff>
    </xdr:from>
    <xdr:ext cx="534377" cy="259045"/>
    <xdr:sp macro="" textlink="">
      <xdr:nvSpPr>
        <xdr:cNvPr id="526" name="消防費該当値テキスト"/>
        <xdr:cNvSpPr txBox="1"/>
      </xdr:nvSpPr>
      <xdr:spPr>
        <a:xfrm>
          <a:off x="16370300" y="63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168339</xdr:rowOff>
    </xdr:from>
    <xdr:to>
      <xdr:col>22</xdr:col>
      <xdr:colOff>415925</xdr:colOff>
      <xdr:row>37</xdr:row>
      <xdr:rowOff>98489</xdr:rowOff>
    </xdr:to>
    <xdr:sp macro="" textlink="">
      <xdr:nvSpPr>
        <xdr:cNvPr id="527" name="円/楕円 526"/>
        <xdr:cNvSpPr/>
      </xdr:nvSpPr>
      <xdr:spPr>
        <a:xfrm>
          <a:off x="15430500" y="634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89616</xdr:rowOff>
    </xdr:from>
    <xdr:ext cx="534377" cy="259045"/>
    <xdr:sp macro="" textlink="">
      <xdr:nvSpPr>
        <xdr:cNvPr id="528" name="テキスト ボックス 527"/>
        <xdr:cNvSpPr txBox="1"/>
      </xdr:nvSpPr>
      <xdr:spPr>
        <a:xfrm>
          <a:off x="15214111" y="643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18777</xdr:rowOff>
    </xdr:from>
    <xdr:to>
      <xdr:col>21</xdr:col>
      <xdr:colOff>212725</xdr:colOff>
      <xdr:row>37</xdr:row>
      <xdr:rowOff>120377</xdr:rowOff>
    </xdr:to>
    <xdr:sp macro="" textlink="">
      <xdr:nvSpPr>
        <xdr:cNvPr id="529" name="円/楕円 528"/>
        <xdr:cNvSpPr/>
      </xdr:nvSpPr>
      <xdr:spPr>
        <a:xfrm>
          <a:off x="14541500" y="63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111504</xdr:rowOff>
    </xdr:from>
    <xdr:ext cx="534377" cy="259045"/>
    <xdr:sp macro="" textlink="">
      <xdr:nvSpPr>
        <xdr:cNvPr id="530" name="テキスト ボックス 529"/>
        <xdr:cNvSpPr txBox="1"/>
      </xdr:nvSpPr>
      <xdr:spPr>
        <a:xfrm>
          <a:off x="14325111" y="64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109474</xdr:rowOff>
    </xdr:from>
    <xdr:to>
      <xdr:col>20</xdr:col>
      <xdr:colOff>9525</xdr:colOff>
      <xdr:row>37</xdr:row>
      <xdr:rowOff>39624</xdr:rowOff>
    </xdr:to>
    <xdr:sp macro="" textlink="">
      <xdr:nvSpPr>
        <xdr:cNvPr id="531" name="円/楕円 530"/>
        <xdr:cNvSpPr/>
      </xdr:nvSpPr>
      <xdr:spPr>
        <a:xfrm>
          <a:off x="13652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30751</xdr:rowOff>
    </xdr:from>
    <xdr:ext cx="534377" cy="259045"/>
    <xdr:sp macro="" textlink="">
      <xdr:nvSpPr>
        <xdr:cNvPr id="532" name="テキスト ボックス 531"/>
        <xdr:cNvSpPr txBox="1"/>
      </xdr:nvSpPr>
      <xdr:spPr>
        <a:xfrm>
          <a:off x="13436111" y="63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7118</xdr:rowOff>
    </xdr:from>
    <xdr:to>
      <xdr:col>18</xdr:col>
      <xdr:colOff>492125</xdr:colOff>
      <xdr:row>37</xdr:row>
      <xdr:rowOff>108718</xdr:rowOff>
    </xdr:to>
    <xdr:sp macro="" textlink="">
      <xdr:nvSpPr>
        <xdr:cNvPr id="533" name="円/楕円 532"/>
        <xdr:cNvSpPr/>
      </xdr:nvSpPr>
      <xdr:spPr>
        <a:xfrm>
          <a:off x="12763500" y="63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99845</xdr:rowOff>
    </xdr:from>
    <xdr:ext cx="534377" cy="259045"/>
    <xdr:sp macro="" textlink="">
      <xdr:nvSpPr>
        <xdr:cNvPr id="534" name="テキスト ボックス 533"/>
        <xdr:cNvSpPr txBox="1"/>
      </xdr:nvSpPr>
      <xdr:spPr>
        <a:xfrm>
          <a:off x="12547111" y="64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145186</xdr:rowOff>
    </xdr:from>
    <xdr:to>
      <xdr:col>23</xdr:col>
      <xdr:colOff>517525</xdr:colOff>
      <xdr:row>56</xdr:row>
      <xdr:rowOff>157055</xdr:rowOff>
    </xdr:to>
    <xdr:cxnSp macro="">
      <xdr:nvCxnSpPr>
        <xdr:cNvPr id="564" name="直線コネクタ 563"/>
        <xdr:cNvCxnSpPr/>
      </xdr:nvCxnSpPr>
      <xdr:spPr>
        <a:xfrm flipV="1">
          <a:off x="15481300" y="9746386"/>
          <a:ext cx="838200" cy="1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157055</xdr:rowOff>
    </xdr:from>
    <xdr:to>
      <xdr:col>22</xdr:col>
      <xdr:colOff>365125</xdr:colOff>
      <xdr:row>57</xdr:row>
      <xdr:rowOff>103353</xdr:rowOff>
    </xdr:to>
    <xdr:cxnSp macro="">
      <xdr:nvCxnSpPr>
        <xdr:cNvPr id="567" name="直線コネクタ 566"/>
        <xdr:cNvCxnSpPr/>
      </xdr:nvCxnSpPr>
      <xdr:spPr>
        <a:xfrm flipV="1">
          <a:off x="14592300" y="9758255"/>
          <a:ext cx="889000" cy="1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99073</xdr:rowOff>
    </xdr:from>
    <xdr:to>
      <xdr:col>22</xdr:col>
      <xdr:colOff>415925</xdr:colOff>
      <xdr:row>57</xdr:row>
      <xdr:rowOff>29223</xdr:rowOff>
    </xdr:to>
    <xdr:sp macro="" textlink="">
      <xdr:nvSpPr>
        <xdr:cNvPr id="568" name="フローチャート : 判断 567"/>
        <xdr:cNvSpPr/>
      </xdr:nvSpPr>
      <xdr:spPr>
        <a:xfrm>
          <a:off x="15430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45750</xdr:rowOff>
    </xdr:from>
    <xdr:ext cx="534377" cy="259045"/>
    <xdr:sp macro="" textlink="">
      <xdr:nvSpPr>
        <xdr:cNvPr id="569" name="テキスト ボックス 568"/>
        <xdr:cNvSpPr txBox="1"/>
      </xdr:nvSpPr>
      <xdr:spPr>
        <a:xfrm>
          <a:off x="15214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103353</xdr:rowOff>
    </xdr:from>
    <xdr:to>
      <xdr:col>21</xdr:col>
      <xdr:colOff>161925</xdr:colOff>
      <xdr:row>58</xdr:row>
      <xdr:rowOff>13989</xdr:rowOff>
    </xdr:to>
    <xdr:cxnSp macro="">
      <xdr:nvCxnSpPr>
        <xdr:cNvPr id="570" name="直線コネクタ 569"/>
        <xdr:cNvCxnSpPr/>
      </xdr:nvCxnSpPr>
      <xdr:spPr>
        <a:xfrm flipV="1">
          <a:off x="13703300" y="9876003"/>
          <a:ext cx="889000" cy="8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139764</xdr:rowOff>
    </xdr:from>
    <xdr:to>
      <xdr:col>21</xdr:col>
      <xdr:colOff>212725</xdr:colOff>
      <xdr:row>57</xdr:row>
      <xdr:rowOff>69914</xdr:rowOff>
    </xdr:to>
    <xdr:sp macro="" textlink="">
      <xdr:nvSpPr>
        <xdr:cNvPr id="571" name="フローチャート : 判断 570"/>
        <xdr:cNvSpPr/>
      </xdr:nvSpPr>
      <xdr:spPr>
        <a:xfrm>
          <a:off x="14541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86441</xdr:rowOff>
    </xdr:from>
    <xdr:ext cx="534377" cy="259045"/>
    <xdr:sp macro="" textlink="">
      <xdr:nvSpPr>
        <xdr:cNvPr id="572" name="テキスト ボックス 571"/>
        <xdr:cNvSpPr txBox="1"/>
      </xdr:nvSpPr>
      <xdr:spPr>
        <a:xfrm>
          <a:off x="14325111" y="95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121088</xdr:rowOff>
    </xdr:from>
    <xdr:to>
      <xdr:col>19</xdr:col>
      <xdr:colOff>644525</xdr:colOff>
      <xdr:row>58</xdr:row>
      <xdr:rowOff>13989</xdr:rowOff>
    </xdr:to>
    <xdr:cxnSp macro="">
      <xdr:nvCxnSpPr>
        <xdr:cNvPr id="573" name="直線コネクタ 572"/>
        <xdr:cNvCxnSpPr/>
      </xdr:nvCxnSpPr>
      <xdr:spPr>
        <a:xfrm>
          <a:off x="12814300" y="9722288"/>
          <a:ext cx="889000" cy="23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106655</xdr:rowOff>
    </xdr:from>
    <xdr:to>
      <xdr:col>20</xdr:col>
      <xdr:colOff>9525</xdr:colOff>
      <xdr:row>58</xdr:row>
      <xdr:rowOff>36805</xdr:rowOff>
    </xdr:to>
    <xdr:sp macro="" textlink="">
      <xdr:nvSpPr>
        <xdr:cNvPr id="574" name="フローチャート : 判断 573"/>
        <xdr:cNvSpPr/>
      </xdr:nvSpPr>
      <xdr:spPr>
        <a:xfrm>
          <a:off x="13652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53332</xdr:rowOff>
    </xdr:from>
    <xdr:ext cx="534377" cy="259045"/>
    <xdr:sp macro="" textlink="">
      <xdr:nvSpPr>
        <xdr:cNvPr id="575" name="テキスト ボックス 574"/>
        <xdr:cNvSpPr txBox="1"/>
      </xdr:nvSpPr>
      <xdr:spPr>
        <a:xfrm>
          <a:off x="13436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46419</xdr:rowOff>
    </xdr:from>
    <xdr:to>
      <xdr:col>18</xdr:col>
      <xdr:colOff>492125</xdr:colOff>
      <xdr:row>57</xdr:row>
      <xdr:rowOff>148019</xdr:rowOff>
    </xdr:to>
    <xdr:sp macro="" textlink="">
      <xdr:nvSpPr>
        <xdr:cNvPr id="576" name="フローチャート : 判断 575"/>
        <xdr:cNvSpPr/>
      </xdr:nvSpPr>
      <xdr:spPr>
        <a:xfrm>
          <a:off x="12763500" y="981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139146</xdr:rowOff>
    </xdr:from>
    <xdr:ext cx="534377" cy="259045"/>
    <xdr:sp macro="" textlink="">
      <xdr:nvSpPr>
        <xdr:cNvPr id="577" name="テキスト ボックス 576"/>
        <xdr:cNvSpPr txBox="1"/>
      </xdr:nvSpPr>
      <xdr:spPr>
        <a:xfrm>
          <a:off x="12547111" y="99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94386</xdr:rowOff>
    </xdr:from>
    <xdr:to>
      <xdr:col>23</xdr:col>
      <xdr:colOff>568325</xdr:colOff>
      <xdr:row>57</xdr:row>
      <xdr:rowOff>24536</xdr:rowOff>
    </xdr:to>
    <xdr:sp macro="" textlink="">
      <xdr:nvSpPr>
        <xdr:cNvPr id="583" name="円/楕円 582"/>
        <xdr:cNvSpPr/>
      </xdr:nvSpPr>
      <xdr:spPr>
        <a:xfrm>
          <a:off x="16268700" y="9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72813</xdr:rowOff>
    </xdr:from>
    <xdr:ext cx="534377" cy="259045"/>
    <xdr:sp macro="" textlink="">
      <xdr:nvSpPr>
        <xdr:cNvPr id="584" name="教育費該当値テキスト"/>
        <xdr:cNvSpPr txBox="1"/>
      </xdr:nvSpPr>
      <xdr:spPr>
        <a:xfrm>
          <a:off x="16370300" y="967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41,712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106255</xdr:rowOff>
    </xdr:from>
    <xdr:to>
      <xdr:col>22</xdr:col>
      <xdr:colOff>415925</xdr:colOff>
      <xdr:row>57</xdr:row>
      <xdr:rowOff>36405</xdr:rowOff>
    </xdr:to>
    <xdr:sp macro="" textlink="">
      <xdr:nvSpPr>
        <xdr:cNvPr id="585" name="円/楕円 584"/>
        <xdr:cNvSpPr/>
      </xdr:nvSpPr>
      <xdr:spPr>
        <a:xfrm>
          <a:off x="15430500" y="97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27532</xdr:rowOff>
    </xdr:from>
    <xdr:ext cx="534377" cy="259045"/>
    <xdr:sp macro="" textlink="">
      <xdr:nvSpPr>
        <xdr:cNvPr id="586" name="テキスト ボックス 585"/>
        <xdr:cNvSpPr txBox="1"/>
      </xdr:nvSpPr>
      <xdr:spPr>
        <a:xfrm>
          <a:off x="15214111" y="980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52553</xdr:rowOff>
    </xdr:from>
    <xdr:to>
      <xdr:col>21</xdr:col>
      <xdr:colOff>212725</xdr:colOff>
      <xdr:row>57</xdr:row>
      <xdr:rowOff>154153</xdr:rowOff>
    </xdr:to>
    <xdr:sp macro="" textlink="">
      <xdr:nvSpPr>
        <xdr:cNvPr id="587" name="円/楕円 586"/>
        <xdr:cNvSpPr/>
      </xdr:nvSpPr>
      <xdr:spPr>
        <a:xfrm>
          <a:off x="14541500" y="98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145280</xdr:rowOff>
    </xdr:from>
    <xdr:ext cx="534377" cy="259045"/>
    <xdr:sp macro="" textlink="">
      <xdr:nvSpPr>
        <xdr:cNvPr id="588" name="テキスト ボックス 587"/>
        <xdr:cNvSpPr txBox="1"/>
      </xdr:nvSpPr>
      <xdr:spPr>
        <a:xfrm>
          <a:off x="14325111" y="99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34,908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134639</xdr:rowOff>
    </xdr:from>
    <xdr:to>
      <xdr:col>20</xdr:col>
      <xdr:colOff>9525</xdr:colOff>
      <xdr:row>58</xdr:row>
      <xdr:rowOff>64789</xdr:rowOff>
    </xdr:to>
    <xdr:sp macro="" textlink="">
      <xdr:nvSpPr>
        <xdr:cNvPr id="589" name="円/楕円 588"/>
        <xdr:cNvSpPr/>
      </xdr:nvSpPr>
      <xdr:spPr>
        <a:xfrm>
          <a:off x="13652500" y="990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55916</xdr:rowOff>
    </xdr:from>
    <xdr:ext cx="534377" cy="259045"/>
    <xdr:sp macro="" textlink="">
      <xdr:nvSpPr>
        <xdr:cNvPr id="590" name="テキスト ボックス 589"/>
        <xdr:cNvSpPr txBox="1"/>
      </xdr:nvSpPr>
      <xdr:spPr>
        <a:xfrm>
          <a:off x="13436111" y="100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70288</xdr:rowOff>
    </xdr:from>
    <xdr:to>
      <xdr:col>18</xdr:col>
      <xdr:colOff>492125</xdr:colOff>
      <xdr:row>57</xdr:row>
      <xdr:rowOff>438</xdr:rowOff>
    </xdr:to>
    <xdr:sp macro="" textlink="">
      <xdr:nvSpPr>
        <xdr:cNvPr id="591" name="円/楕円 590"/>
        <xdr:cNvSpPr/>
      </xdr:nvSpPr>
      <xdr:spPr>
        <a:xfrm>
          <a:off x="12763500" y="96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16965</xdr:rowOff>
    </xdr:from>
    <xdr:ext cx="534377" cy="259045"/>
    <xdr:sp macro="" textlink="">
      <xdr:nvSpPr>
        <xdr:cNvPr id="592" name="テキスト ボックス 591"/>
        <xdr:cNvSpPr txBox="1"/>
      </xdr:nvSpPr>
      <xdr:spPr>
        <a:xfrm>
          <a:off x="12547111" y="94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18162</xdr:rowOff>
    </xdr:from>
    <xdr:to>
      <xdr:col>22</xdr:col>
      <xdr:colOff>415925</xdr:colOff>
      <xdr:row>78</xdr:row>
      <xdr:rowOff>119762</xdr:rowOff>
    </xdr:to>
    <xdr:sp macro="" textlink="">
      <xdr:nvSpPr>
        <xdr:cNvPr id="625" name="フローチャート : 判断 624"/>
        <xdr:cNvSpPr/>
      </xdr:nvSpPr>
      <xdr:spPr>
        <a:xfrm>
          <a:off x="15430500" y="133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136289</xdr:rowOff>
    </xdr:from>
    <xdr:ext cx="469744" cy="259045"/>
    <xdr:sp macro="" textlink="">
      <xdr:nvSpPr>
        <xdr:cNvPr id="626" name="テキスト ボックス 625"/>
        <xdr:cNvSpPr txBox="1"/>
      </xdr:nvSpPr>
      <xdr:spPr>
        <a:xfrm>
          <a:off x="15246427" y="1316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142748</xdr:rowOff>
    </xdr:from>
    <xdr:to>
      <xdr:col>21</xdr:col>
      <xdr:colOff>212725</xdr:colOff>
      <xdr:row>77</xdr:row>
      <xdr:rowOff>72898</xdr:rowOff>
    </xdr:to>
    <xdr:sp macro="" textlink="">
      <xdr:nvSpPr>
        <xdr:cNvPr id="628" name="フローチャート : 判断 627"/>
        <xdr:cNvSpPr/>
      </xdr:nvSpPr>
      <xdr:spPr>
        <a:xfrm>
          <a:off x="14541500" y="131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89425</xdr:rowOff>
    </xdr:from>
    <xdr:ext cx="469744" cy="259045"/>
    <xdr:sp macro="" textlink="">
      <xdr:nvSpPr>
        <xdr:cNvPr id="629" name="テキスト ボックス 628"/>
        <xdr:cNvSpPr txBox="1"/>
      </xdr:nvSpPr>
      <xdr:spPr>
        <a:xfrm>
          <a:off x="14357427" y="129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87249</xdr:rowOff>
    </xdr:from>
    <xdr:to>
      <xdr:col>20</xdr:col>
      <xdr:colOff>9525</xdr:colOff>
      <xdr:row>74</xdr:row>
      <xdr:rowOff>17399</xdr:rowOff>
    </xdr:to>
    <xdr:sp macro="" textlink="">
      <xdr:nvSpPr>
        <xdr:cNvPr id="631" name="フローチャート : 判断 630"/>
        <xdr:cNvSpPr/>
      </xdr:nvSpPr>
      <xdr:spPr>
        <a:xfrm>
          <a:off x="13652500" y="1260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33926</xdr:rowOff>
    </xdr:from>
    <xdr:ext cx="469744" cy="259045"/>
    <xdr:sp macro="" textlink="">
      <xdr:nvSpPr>
        <xdr:cNvPr id="632" name="テキスト ボックス 631"/>
        <xdr:cNvSpPr txBox="1"/>
      </xdr:nvSpPr>
      <xdr:spPr>
        <a:xfrm>
          <a:off x="13468427" y="1237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44704</xdr:rowOff>
    </xdr:from>
    <xdr:to>
      <xdr:col>18</xdr:col>
      <xdr:colOff>492125</xdr:colOff>
      <xdr:row>76</xdr:row>
      <xdr:rowOff>146304</xdr:rowOff>
    </xdr:to>
    <xdr:sp macro="" textlink="">
      <xdr:nvSpPr>
        <xdr:cNvPr id="633" name="フローチャート : 判断 632"/>
        <xdr:cNvSpPr/>
      </xdr:nvSpPr>
      <xdr:spPr>
        <a:xfrm>
          <a:off x="12763500" y="130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162831</xdr:rowOff>
    </xdr:from>
    <xdr:ext cx="469744" cy="259045"/>
    <xdr:sp macro="" textlink="">
      <xdr:nvSpPr>
        <xdr:cNvPr id="634" name="テキスト ボックス 633"/>
        <xdr:cNvSpPr txBox="1"/>
      </xdr:nvSpPr>
      <xdr:spPr>
        <a:xfrm>
          <a:off x="12579427" y="128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147538</xdr:rowOff>
    </xdr:from>
    <xdr:to>
      <xdr:col>23</xdr:col>
      <xdr:colOff>517525</xdr:colOff>
      <xdr:row>95</xdr:row>
      <xdr:rowOff>166723</xdr:rowOff>
    </xdr:to>
    <xdr:cxnSp macro="">
      <xdr:nvCxnSpPr>
        <xdr:cNvPr id="680" name="直線コネクタ 679"/>
        <xdr:cNvCxnSpPr/>
      </xdr:nvCxnSpPr>
      <xdr:spPr>
        <a:xfrm>
          <a:off x="15481300" y="16435288"/>
          <a:ext cx="8382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147081</xdr:rowOff>
    </xdr:from>
    <xdr:to>
      <xdr:col>22</xdr:col>
      <xdr:colOff>365125</xdr:colOff>
      <xdr:row>95</xdr:row>
      <xdr:rowOff>147538</xdr:rowOff>
    </xdr:to>
    <xdr:cxnSp macro="">
      <xdr:nvCxnSpPr>
        <xdr:cNvPr id="683" name="直線コネクタ 682"/>
        <xdr:cNvCxnSpPr/>
      </xdr:nvCxnSpPr>
      <xdr:spPr>
        <a:xfrm>
          <a:off x="14592300" y="1643483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48062</xdr:rowOff>
    </xdr:from>
    <xdr:to>
      <xdr:col>22</xdr:col>
      <xdr:colOff>415925</xdr:colOff>
      <xdr:row>95</xdr:row>
      <xdr:rowOff>149662</xdr:rowOff>
    </xdr:to>
    <xdr:sp macro="" textlink="">
      <xdr:nvSpPr>
        <xdr:cNvPr id="684" name="フローチャート : 判断 683"/>
        <xdr:cNvSpPr/>
      </xdr:nvSpPr>
      <xdr:spPr>
        <a:xfrm>
          <a:off x="15430500" y="1633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166189</xdr:rowOff>
    </xdr:from>
    <xdr:ext cx="534377" cy="259045"/>
    <xdr:sp macro="" textlink="">
      <xdr:nvSpPr>
        <xdr:cNvPr id="685" name="テキスト ボックス 684"/>
        <xdr:cNvSpPr txBox="1"/>
      </xdr:nvSpPr>
      <xdr:spPr>
        <a:xfrm>
          <a:off x="15214111" y="161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147081</xdr:rowOff>
    </xdr:from>
    <xdr:to>
      <xdr:col>21</xdr:col>
      <xdr:colOff>161925</xdr:colOff>
      <xdr:row>95</xdr:row>
      <xdr:rowOff>151048</xdr:rowOff>
    </xdr:to>
    <xdr:cxnSp macro="">
      <xdr:nvCxnSpPr>
        <xdr:cNvPr id="686" name="直線コネクタ 685"/>
        <xdr:cNvCxnSpPr/>
      </xdr:nvCxnSpPr>
      <xdr:spPr>
        <a:xfrm flipV="1">
          <a:off x="13703300" y="16434831"/>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60130</xdr:rowOff>
    </xdr:from>
    <xdr:to>
      <xdr:col>21</xdr:col>
      <xdr:colOff>212725</xdr:colOff>
      <xdr:row>95</xdr:row>
      <xdr:rowOff>161730</xdr:rowOff>
    </xdr:to>
    <xdr:sp macro="" textlink="">
      <xdr:nvSpPr>
        <xdr:cNvPr id="687" name="フローチャート : 判断 686"/>
        <xdr:cNvSpPr/>
      </xdr:nvSpPr>
      <xdr:spPr>
        <a:xfrm>
          <a:off x="14541500" y="163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6807</xdr:rowOff>
    </xdr:from>
    <xdr:ext cx="534377" cy="259045"/>
    <xdr:sp macro="" textlink="">
      <xdr:nvSpPr>
        <xdr:cNvPr id="688" name="テキスト ボックス 687"/>
        <xdr:cNvSpPr txBox="1"/>
      </xdr:nvSpPr>
      <xdr:spPr>
        <a:xfrm>
          <a:off x="14325111" y="161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101361</xdr:rowOff>
    </xdr:from>
    <xdr:to>
      <xdr:col>19</xdr:col>
      <xdr:colOff>644525</xdr:colOff>
      <xdr:row>95</xdr:row>
      <xdr:rowOff>151048</xdr:rowOff>
    </xdr:to>
    <xdr:cxnSp macro="">
      <xdr:nvCxnSpPr>
        <xdr:cNvPr id="689" name="直線コネクタ 688"/>
        <xdr:cNvCxnSpPr/>
      </xdr:nvCxnSpPr>
      <xdr:spPr>
        <a:xfrm>
          <a:off x="12814300" y="16389111"/>
          <a:ext cx="889000" cy="4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22492</xdr:rowOff>
    </xdr:from>
    <xdr:to>
      <xdr:col>20</xdr:col>
      <xdr:colOff>9525</xdr:colOff>
      <xdr:row>95</xdr:row>
      <xdr:rowOff>124092</xdr:rowOff>
    </xdr:to>
    <xdr:sp macro="" textlink="">
      <xdr:nvSpPr>
        <xdr:cNvPr id="690" name="フローチャート : 判断 689"/>
        <xdr:cNvSpPr/>
      </xdr:nvSpPr>
      <xdr:spPr>
        <a:xfrm>
          <a:off x="13652500" y="1631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140619</xdr:rowOff>
    </xdr:from>
    <xdr:ext cx="534377" cy="259045"/>
    <xdr:sp macro="" textlink="">
      <xdr:nvSpPr>
        <xdr:cNvPr id="691" name="テキスト ボックス 690"/>
        <xdr:cNvSpPr txBox="1"/>
      </xdr:nvSpPr>
      <xdr:spPr>
        <a:xfrm>
          <a:off x="13436111" y="160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16515</xdr:rowOff>
    </xdr:from>
    <xdr:to>
      <xdr:col>18</xdr:col>
      <xdr:colOff>492125</xdr:colOff>
      <xdr:row>95</xdr:row>
      <xdr:rowOff>118115</xdr:rowOff>
    </xdr:to>
    <xdr:sp macro="" textlink="">
      <xdr:nvSpPr>
        <xdr:cNvPr id="692" name="フローチャート : 判断 691"/>
        <xdr:cNvSpPr/>
      </xdr:nvSpPr>
      <xdr:spPr>
        <a:xfrm>
          <a:off x="12763500" y="163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134642</xdr:rowOff>
    </xdr:from>
    <xdr:ext cx="534377" cy="259045"/>
    <xdr:sp macro="" textlink="">
      <xdr:nvSpPr>
        <xdr:cNvPr id="693" name="テキスト ボックス 692"/>
        <xdr:cNvSpPr txBox="1"/>
      </xdr:nvSpPr>
      <xdr:spPr>
        <a:xfrm>
          <a:off x="12547111" y="16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115923</xdr:rowOff>
    </xdr:from>
    <xdr:to>
      <xdr:col>23</xdr:col>
      <xdr:colOff>568325</xdr:colOff>
      <xdr:row>96</xdr:row>
      <xdr:rowOff>46073</xdr:rowOff>
    </xdr:to>
    <xdr:sp macro="" textlink="">
      <xdr:nvSpPr>
        <xdr:cNvPr id="699" name="円/楕円 698"/>
        <xdr:cNvSpPr/>
      </xdr:nvSpPr>
      <xdr:spPr>
        <a:xfrm>
          <a:off x="16268700" y="1640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138800</xdr:rowOff>
    </xdr:from>
    <xdr:ext cx="534377" cy="259045"/>
    <xdr:sp macro="" textlink="">
      <xdr:nvSpPr>
        <xdr:cNvPr id="700" name="公債費該当値テキスト"/>
        <xdr:cNvSpPr txBox="1"/>
      </xdr:nvSpPr>
      <xdr:spPr>
        <a:xfrm>
          <a:off x="16370300" y="162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37,845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96738</xdr:rowOff>
    </xdr:from>
    <xdr:to>
      <xdr:col>22</xdr:col>
      <xdr:colOff>415925</xdr:colOff>
      <xdr:row>96</xdr:row>
      <xdr:rowOff>26888</xdr:rowOff>
    </xdr:to>
    <xdr:sp macro="" textlink="">
      <xdr:nvSpPr>
        <xdr:cNvPr id="701" name="円/楕円 700"/>
        <xdr:cNvSpPr/>
      </xdr:nvSpPr>
      <xdr:spPr>
        <a:xfrm>
          <a:off x="15430500" y="1638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18015</xdr:rowOff>
    </xdr:from>
    <xdr:ext cx="534377" cy="259045"/>
    <xdr:sp macro="" textlink="">
      <xdr:nvSpPr>
        <xdr:cNvPr id="702" name="テキスト ボックス 701"/>
        <xdr:cNvSpPr txBox="1"/>
      </xdr:nvSpPr>
      <xdr:spPr>
        <a:xfrm>
          <a:off x="15214111" y="1647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96281</xdr:rowOff>
    </xdr:from>
    <xdr:to>
      <xdr:col>21</xdr:col>
      <xdr:colOff>212725</xdr:colOff>
      <xdr:row>96</xdr:row>
      <xdr:rowOff>26431</xdr:rowOff>
    </xdr:to>
    <xdr:sp macro="" textlink="">
      <xdr:nvSpPr>
        <xdr:cNvPr id="703" name="円/楕円 702"/>
        <xdr:cNvSpPr/>
      </xdr:nvSpPr>
      <xdr:spPr>
        <a:xfrm>
          <a:off x="14541500" y="1638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17558</xdr:rowOff>
    </xdr:from>
    <xdr:ext cx="534377" cy="259045"/>
    <xdr:sp macro="" textlink="">
      <xdr:nvSpPr>
        <xdr:cNvPr id="704" name="テキスト ボックス 703"/>
        <xdr:cNvSpPr txBox="1"/>
      </xdr:nvSpPr>
      <xdr:spPr>
        <a:xfrm>
          <a:off x="14325111" y="164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100248</xdr:rowOff>
    </xdr:from>
    <xdr:to>
      <xdr:col>20</xdr:col>
      <xdr:colOff>9525</xdr:colOff>
      <xdr:row>96</xdr:row>
      <xdr:rowOff>30398</xdr:rowOff>
    </xdr:to>
    <xdr:sp macro="" textlink="">
      <xdr:nvSpPr>
        <xdr:cNvPr id="705" name="円/楕円 704"/>
        <xdr:cNvSpPr/>
      </xdr:nvSpPr>
      <xdr:spPr>
        <a:xfrm>
          <a:off x="13652500" y="163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21525</xdr:rowOff>
    </xdr:from>
    <xdr:ext cx="534377" cy="259045"/>
    <xdr:sp macro="" textlink="">
      <xdr:nvSpPr>
        <xdr:cNvPr id="706" name="テキスト ボックス 705"/>
        <xdr:cNvSpPr txBox="1"/>
      </xdr:nvSpPr>
      <xdr:spPr>
        <a:xfrm>
          <a:off x="13436111" y="164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50561</xdr:rowOff>
    </xdr:from>
    <xdr:to>
      <xdr:col>18</xdr:col>
      <xdr:colOff>492125</xdr:colOff>
      <xdr:row>95</xdr:row>
      <xdr:rowOff>152161</xdr:rowOff>
    </xdr:to>
    <xdr:sp macro="" textlink="">
      <xdr:nvSpPr>
        <xdr:cNvPr id="707" name="円/楕円 706"/>
        <xdr:cNvSpPr/>
      </xdr:nvSpPr>
      <xdr:spPr>
        <a:xfrm>
          <a:off x="12763500" y="163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143288</xdr:rowOff>
    </xdr:from>
    <xdr:ext cx="534377" cy="259045"/>
    <xdr:sp macro="" textlink="">
      <xdr:nvSpPr>
        <xdr:cNvPr id="708" name="テキスト ボックス 707"/>
        <xdr:cNvSpPr txBox="1"/>
      </xdr:nvSpPr>
      <xdr:spPr>
        <a:xfrm>
          <a:off x="12547111" y="1643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59639</xdr:rowOff>
    </xdr:from>
    <xdr:to>
      <xdr:col>31</xdr:col>
      <xdr:colOff>85725</xdr:colOff>
      <xdr:row>37</xdr:row>
      <xdr:rowOff>161240</xdr:rowOff>
    </xdr:to>
    <xdr:sp macro="" textlink="">
      <xdr:nvSpPr>
        <xdr:cNvPr id="739" name="フローチャート : 判断 738"/>
        <xdr:cNvSpPr/>
      </xdr:nvSpPr>
      <xdr:spPr>
        <a:xfrm>
          <a:off x="21272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6316</xdr:rowOff>
    </xdr:from>
    <xdr:ext cx="378565" cy="259045"/>
    <xdr:sp macro="" textlink="">
      <xdr:nvSpPr>
        <xdr:cNvPr id="740" name="テキスト ボックス 739"/>
        <xdr:cNvSpPr txBox="1"/>
      </xdr:nvSpPr>
      <xdr:spPr>
        <a:xfrm>
          <a:off x="21134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42" name="フローチャート : 判断 741"/>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24147</xdr:rowOff>
    </xdr:from>
    <xdr:ext cx="378565" cy="259045"/>
    <xdr:sp macro="" textlink="">
      <xdr:nvSpPr>
        <xdr:cNvPr id="743" name="テキスト ボックス 742"/>
        <xdr:cNvSpPr txBox="1"/>
      </xdr:nvSpPr>
      <xdr:spPr>
        <a:xfrm>
          <a:off x="20245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138735</xdr:rowOff>
    </xdr:from>
    <xdr:to>
      <xdr:col>28</xdr:col>
      <xdr:colOff>365125</xdr:colOff>
      <xdr:row>31</xdr:row>
      <xdr:rowOff>68885</xdr:rowOff>
    </xdr:to>
    <xdr:sp macro="" textlink="">
      <xdr:nvSpPr>
        <xdr:cNvPr id="745" name="フローチャート : 判断 744"/>
        <xdr:cNvSpPr/>
      </xdr:nvSpPr>
      <xdr:spPr>
        <a:xfrm>
          <a:off x="19494500" y="528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85412</xdr:rowOff>
    </xdr:from>
    <xdr:ext cx="469744" cy="259045"/>
    <xdr:sp macro="" textlink="">
      <xdr:nvSpPr>
        <xdr:cNvPr id="746" name="テキスト ボックス 745"/>
        <xdr:cNvSpPr txBox="1"/>
      </xdr:nvSpPr>
      <xdr:spPr>
        <a:xfrm>
          <a:off x="19310427" y="505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91643</xdr:rowOff>
    </xdr:from>
    <xdr:to>
      <xdr:col>27</xdr:col>
      <xdr:colOff>161925</xdr:colOff>
      <xdr:row>34</xdr:row>
      <xdr:rowOff>21793</xdr:rowOff>
    </xdr:to>
    <xdr:sp macro="" textlink="">
      <xdr:nvSpPr>
        <xdr:cNvPr id="747" name="フローチャート : 判断 746"/>
        <xdr:cNvSpPr/>
      </xdr:nvSpPr>
      <xdr:spPr>
        <a:xfrm>
          <a:off x="18605500" y="574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38320</xdr:rowOff>
    </xdr:from>
    <xdr:ext cx="469744" cy="259045"/>
    <xdr:sp macro="" textlink="">
      <xdr:nvSpPr>
        <xdr:cNvPr id="748" name="テキスト ボックス 747"/>
        <xdr:cNvSpPr txBox="1"/>
      </xdr:nvSpPr>
      <xdr:spPr>
        <a:xfrm>
          <a:off x="18421427" y="552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２７年度決算では民生費、衛生費以外は、類似団体平均値とほぼ同じか下回っている。民生費、衛生費の人口１人当たりの金額が類似団体平均を上回っている要因はとして民生費については、高齢化が進んでいること、少子化対策等により増加傾向にあるが、今後は更に必要な経費を見極め膨大にならないようにする必要がある。衛生費については、ごみ焼却施設の老朽化による補修工事等で増加傾向にあるが、今後ごみ焼却施設の広域化計画があり経費の削減を見込んで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年度以降、事業計画の精査を図り普通建設事業費及び地方債の発行を抑制したこと、また平成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大和高田市集中改革プラン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大和高田市財政健全化プログラム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に基づき人件費を初めとする経常経費の削減等に取り組んだことにより、平成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年度以降の実質収支については良化の方向で推移している。平成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年度以降も中期財政適正化フレームに基づき引き続き強固で持続可能な財政基盤の確立に取り組んでいる。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黒字額の大半は、一般会計、水道事業会計、病院事業会計によるものであり、赤字額については、平成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年度より一般会計、平成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年度より病院事業会計が黒字転換したことが、連結実質赤字比率に係る赤字・黒字の構成分析における平成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年度推移の中で現れる特徴である。平成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大和高田市集中改革プラン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大和高田市財政健全化プログラム</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を実施し、普通会計はもとより地方公営企業も含め財政健全化に取り組んだことにより、平成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年度より連結実質赤字は解消されている。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26048716</v>
      </c>
      <c r="BO4" s="409"/>
      <c r="BP4" s="409"/>
      <c r="BQ4" s="409"/>
      <c r="BR4" s="409"/>
      <c r="BS4" s="409"/>
      <c r="BT4" s="409"/>
      <c r="BU4" s="410"/>
      <c r="BV4" s="408">
        <v>25339361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6.5</v>
      </c>
      <c r="CU4" s="586"/>
      <c r="CV4" s="586"/>
      <c r="CW4" s="586"/>
      <c r="CX4" s="586"/>
      <c r="CY4" s="586"/>
      <c r="CZ4" s="586"/>
      <c r="DA4" s="587"/>
      <c r="DB4" s="585">
        <v>7.6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25033215</v>
      </c>
      <c r="BO5" s="414"/>
      <c r="BP5" s="414"/>
      <c r="BQ5" s="414"/>
      <c r="BR5" s="414"/>
      <c r="BS5" s="414"/>
      <c r="BT5" s="414"/>
      <c r="BU5" s="415"/>
      <c r="BV5" s="413">
        <v>24181129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94.4</v>
      </c>
      <c r="CU5" s="384"/>
      <c r="CV5" s="384"/>
      <c r="CW5" s="384"/>
      <c r="CX5" s="384"/>
      <c r="CY5" s="384"/>
      <c r="CZ5" s="384"/>
      <c r="DA5" s="385"/>
      <c r="DB5" s="383">
        <v>94.9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1015501</v>
      </c>
      <c r="BO6" s="414"/>
      <c r="BP6" s="414"/>
      <c r="BQ6" s="414"/>
      <c r="BR6" s="414"/>
      <c r="BS6" s="414"/>
      <c r="BT6" s="414"/>
      <c r="BU6" s="415"/>
      <c r="BV6" s="413">
        <v>1158232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100.9</v>
      </c>
      <c r="CU6" s="560"/>
      <c r="CV6" s="560"/>
      <c r="CW6" s="560"/>
      <c r="CX6" s="560"/>
      <c r="CY6" s="560"/>
      <c r="CZ6" s="560"/>
      <c r="DA6" s="561"/>
      <c r="DB6" s="559">
        <v>102.3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68393</v>
      </c>
      <c r="BO7" s="414"/>
      <c r="BP7" s="414"/>
      <c r="BQ7" s="414"/>
      <c r="BR7" s="414"/>
      <c r="BS7" s="414"/>
      <c r="BT7" s="414"/>
      <c r="BU7" s="415"/>
      <c r="BV7" s="413">
        <v>83704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14543292</v>
      </c>
      <c r="CU7" s="414"/>
      <c r="CV7" s="414"/>
      <c r="CW7" s="414"/>
      <c r="CX7" s="414"/>
      <c r="CY7" s="414"/>
      <c r="CZ7" s="414"/>
      <c r="DA7" s="415"/>
      <c r="DB7" s="413">
        <v>14182349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947108</v>
      </c>
      <c r="BO8" s="414"/>
      <c r="BP8" s="414"/>
      <c r="BQ8" s="414"/>
      <c r="BR8" s="414"/>
      <c r="BS8" s="414"/>
      <c r="BT8" s="414"/>
      <c r="BU8" s="415"/>
      <c r="BV8" s="413">
        <v>1074528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0.47</v>
      </c>
      <c r="CU8" s="523"/>
      <c r="CV8" s="523"/>
      <c r="CW8" s="523"/>
      <c r="CX8" s="523"/>
      <c r="CY8" s="523"/>
      <c r="CZ8" s="523"/>
      <c r="DA8" s="524"/>
      <c r="DB8" s="522">
        <v>0.47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64817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-127420</v>
      </c>
      <c r="BO9" s="414"/>
      <c r="BP9" s="414"/>
      <c r="BQ9" s="414"/>
      <c r="BR9" s="414"/>
      <c r="BS9" s="414"/>
      <c r="BT9" s="414"/>
      <c r="BU9" s="415"/>
      <c r="BV9" s="413">
        <v>117285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14.1</v>
      </c>
      <c r="CU9" s="384"/>
      <c r="CV9" s="384"/>
      <c r="CW9" s="384"/>
      <c r="CX9" s="384"/>
      <c r="CY9" s="384"/>
      <c r="CZ9" s="384"/>
      <c r="DA9" s="385"/>
      <c r="DB9" s="383">
        <v>15.3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68451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200484</v>
      </c>
      <c r="BO10" s="414"/>
      <c r="BP10" s="414"/>
      <c r="BQ10" s="414"/>
      <c r="BR10" s="414"/>
      <c r="BS10" s="414"/>
      <c r="BT10" s="414"/>
      <c r="BU10" s="415"/>
      <c r="BV10" s="413">
        <v>200368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67496</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108</v>
      </c>
      <c r="BO12" s="414"/>
      <c r="BP12" s="414"/>
      <c r="BQ12" s="414"/>
      <c r="BR12" s="414"/>
      <c r="BS12" s="414"/>
      <c r="BT12" s="414"/>
      <c r="BU12" s="415"/>
      <c r="BV12" s="413" t="s">
        <v>108</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117</v>
      </c>
      <c r="N13" s="512"/>
      <c r="O13" s="512"/>
      <c r="P13" s="512"/>
      <c r="Q13" s="513"/>
      <c r="R13" s="514">
        <v>66966</v>
      </c>
      <c r="S13" s="515"/>
      <c r="T13" s="515"/>
      <c r="U13" s="515"/>
      <c r="V13" s="516"/>
      <c r="W13" s="502" t="s">
        <v>118</v>
      </c>
      <c r="X13" s="426"/>
      <c r="Y13" s="426"/>
      <c r="Z13" s="426"/>
      <c r="AA13" s="426"/>
      <c r="AB13" s="427"/>
      <c r="AC13" s="389">
        <v>294</v>
      </c>
      <c r="AD13" s="390"/>
      <c r="AE13" s="390"/>
      <c r="AF13" s="390"/>
      <c r="AG13" s="391"/>
      <c r="AH13" s="389">
        <v>329</v>
      </c>
      <c r="AI13" s="390"/>
      <c r="AJ13" s="390"/>
      <c r="AK13" s="390"/>
      <c r="AL13" s="392"/>
      <c r="AM13" s="482" t="s">
        <v>119</v>
      </c>
      <c r="AN13" s="387"/>
      <c r="AO13" s="387"/>
      <c r="AP13" s="387"/>
      <c r="AQ13" s="387"/>
      <c r="AR13" s="387"/>
      <c r="AS13" s="387"/>
      <c r="AT13" s="388"/>
      <c r="AU13" s="470" t="s">
        <v>91</v>
      </c>
      <c r="AV13" s="471"/>
      <c r="AW13" s="471"/>
      <c r="AX13" s="471"/>
      <c r="AY13" s="393" t="s">
        <v>120</v>
      </c>
      <c r="AZ13" s="394"/>
      <c r="BA13" s="394"/>
      <c r="BB13" s="394"/>
      <c r="BC13" s="394"/>
      <c r="BD13" s="394"/>
      <c r="BE13" s="394"/>
      <c r="BF13" s="394"/>
      <c r="BG13" s="394"/>
      <c r="BH13" s="394"/>
      <c r="BI13" s="394"/>
      <c r="BJ13" s="394"/>
      <c r="BK13" s="394"/>
      <c r="BL13" s="394"/>
      <c r="BM13" s="395"/>
      <c r="BN13" s="413">
        <v>73064</v>
      </c>
      <c r="BO13" s="414"/>
      <c r="BP13" s="414"/>
      <c r="BQ13" s="414"/>
      <c r="BR13" s="414"/>
      <c r="BS13" s="414"/>
      <c r="BT13" s="414"/>
      <c r="BU13" s="415"/>
      <c r="BV13" s="413">
        <v>317653</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11.2</v>
      </c>
      <c r="CU13" s="384"/>
      <c r="CV13" s="384"/>
      <c r="CW13" s="384"/>
      <c r="CX13" s="384"/>
      <c r="CY13" s="384"/>
      <c r="CZ13" s="384"/>
      <c r="DA13" s="385"/>
      <c r="DB13" s="383">
        <v>11.5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122</v>
      </c>
      <c r="M14" s="543"/>
      <c r="N14" s="543"/>
      <c r="O14" s="543"/>
      <c r="P14" s="543"/>
      <c r="Q14" s="544"/>
      <c r="R14" s="514">
        <v>68139</v>
      </c>
      <c r="S14" s="515"/>
      <c r="T14" s="515"/>
      <c r="U14" s="515"/>
      <c r="V14" s="516"/>
      <c r="W14" s="517"/>
      <c r="X14" s="429"/>
      <c r="Y14" s="429"/>
      <c r="Z14" s="429"/>
      <c r="AA14" s="429"/>
      <c r="AB14" s="430"/>
      <c r="AC14" s="507">
        <v>1</v>
      </c>
      <c r="AD14" s="508"/>
      <c r="AE14" s="508"/>
      <c r="AF14" s="508"/>
      <c r="AG14" s="509"/>
      <c r="AH14" s="507">
        <v>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61.1</v>
      </c>
      <c r="CU14" s="486"/>
      <c r="CV14" s="486"/>
      <c r="CW14" s="486"/>
      <c r="CX14" s="486"/>
      <c r="CY14" s="486"/>
      <c r="CZ14" s="486"/>
      <c r="DA14" s="487"/>
      <c r="DB14" s="518">
        <v>70</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117</v>
      </c>
      <c r="N15" s="512"/>
      <c r="O15" s="512"/>
      <c r="P15" s="512"/>
      <c r="Q15" s="513"/>
      <c r="R15" s="514">
        <v>67609</v>
      </c>
      <c r="S15" s="515"/>
      <c r="T15" s="515"/>
      <c r="U15" s="515"/>
      <c r="V15" s="516"/>
      <c r="W15" s="502" t="s">
        <v>124</v>
      </c>
      <c r="X15" s="426"/>
      <c r="Y15" s="426"/>
      <c r="Z15" s="426"/>
      <c r="AA15" s="426"/>
      <c r="AB15" s="427"/>
      <c r="AC15" s="389">
        <v>8697</v>
      </c>
      <c r="AD15" s="390"/>
      <c r="AE15" s="390"/>
      <c r="AF15" s="390"/>
      <c r="AG15" s="391"/>
      <c r="AH15" s="389">
        <v>10033</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5760519</v>
      </c>
      <c r="BO15" s="409"/>
      <c r="BP15" s="409"/>
      <c r="BQ15" s="409"/>
      <c r="BR15" s="409"/>
      <c r="BS15" s="409"/>
      <c r="BT15" s="409"/>
      <c r="BU15" s="410"/>
      <c r="BV15" s="408">
        <v>5488062</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30.1</v>
      </c>
      <c r="AD16" s="508"/>
      <c r="AE16" s="508"/>
      <c r="AF16" s="508"/>
      <c r="AG16" s="509"/>
      <c r="AH16" s="507">
        <v>31.8</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12037480</v>
      </c>
      <c r="BO16" s="414"/>
      <c r="BP16" s="414"/>
      <c r="BQ16" s="414"/>
      <c r="BR16" s="414"/>
      <c r="BS16" s="414"/>
      <c r="BT16" s="414"/>
      <c r="BU16" s="415"/>
      <c r="BV16" s="413">
        <v>11574168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130</v>
      </c>
      <c r="N17" s="497"/>
      <c r="O17" s="497"/>
      <c r="P17" s="497"/>
      <c r="Q17" s="498"/>
      <c r="R17" s="499" t="s">
        <v>131</v>
      </c>
      <c r="S17" s="500"/>
      <c r="T17" s="500"/>
      <c r="U17" s="500"/>
      <c r="V17" s="501"/>
      <c r="W17" s="502" t="s">
        <v>132</v>
      </c>
      <c r="X17" s="426"/>
      <c r="Y17" s="426"/>
      <c r="Z17" s="426"/>
      <c r="AA17" s="426"/>
      <c r="AB17" s="427"/>
      <c r="AC17" s="389">
        <v>19902</v>
      </c>
      <c r="AD17" s="390"/>
      <c r="AE17" s="390"/>
      <c r="AF17" s="390"/>
      <c r="AG17" s="391"/>
      <c r="AH17" s="389">
        <v>20508</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7295196</v>
      </c>
      <c r="BO17" s="414"/>
      <c r="BP17" s="414"/>
      <c r="BQ17" s="414"/>
      <c r="BR17" s="414"/>
      <c r="BS17" s="414"/>
      <c r="BT17" s="414"/>
      <c r="BU17" s="415"/>
      <c r="BV17" s="413">
        <v>7040525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16.48</v>
      </c>
      <c r="M18" s="478"/>
      <c r="N18" s="478"/>
      <c r="O18" s="478"/>
      <c r="P18" s="478"/>
      <c r="Q18" s="478"/>
      <c r="R18" s="479"/>
      <c r="S18" s="479"/>
      <c r="T18" s="479"/>
      <c r="U18" s="479"/>
      <c r="V18" s="480"/>
      <c r="W18" s="494"/>
      <c r="X18" s="495"/>
      <c r="Y18" s="495"/>
      <c r="Z18" s="495"/>
      <c r="AA18" s="495"/>
      <c r="AB18" s="503"/>
      <c r="AC18" s="377">
        <v>68.900000000000006</v>
      </c>
      <c r="AD18" s="378"/>
      <c r="AE18" s="378"/>
      <c r="AF18" s="378"/>
      <c r="AG18" s="481"/>
      <c r="AH18" s="377">
        <v>65</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14102670</v>
      </c>
      <c r="BO18" s="414"/>
      <c r="BP18" s="414"/>
      <c r="BQ18" s="414"/>
      <c r="BR18" s="414"/>
      <c r="BS18" s="414"/>
      <c r="BT18" s="414"/>
      <c r="BU18" s="415"/>
      <c r="BV18" s="413">
        <v>13664796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3933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17789288</v>
      </c>
      <c r="BO19" s="414"/>
      <c r="BP19" s="414"/>
      <c r="BQ19" s="414"/>
      <c r="BR19" s="414"/>
      <c r="BS19" s="414"/>
      <c r="BT19" s="414"/>
      <c r="BU19" s="415"/>
      <c r="BV19" s="413">
        <v>16876331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25619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22710943</v>
      </c>
      <c r="BO23" s="414"/>
      <c r="BP23" s="414"/>
      <c r="BQ23" s="414"/>
      <c r="BR23" s="414"/>
      <c r="BS23" s="414"/>
      <c r="BT23" s="414"/>
      <c r="BU23" s="415"/>
      <c r="BV23" s="413">
        <v>22818305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7840</v>
      </c>
      <c r="R24" s="390"/>
      <c r="S24" s="390"/>
      <c r="T24" s="390"/>
      <c r="U24" s="390"/>
      <c r="V24" s="391"/>
      <c r="W24" s="455"/>
      <c r="X24" s="446"/>
      <c r="Y24" s="447"/>
      <c r="Z24" s="386" t="s">
        <v>148</v>
      </c>
      <c r="AA24" s="387"/>
      <c r="AB24" s="387"/>
      <c r="AC24" s="387"/>
      <c r="AD24" s="387"/>
      <c r="AE24" s="387"/>
      <c r="AF24" s="387"/>
      <c r="AG24" s="388"/>
      <c r="AH24" s="389">
        <v>432</v>
      </c>
      <c r="AI24" s="390"/>
      <c r="AJ24" s="390"/>
      <c r="AK24" s="390"/>
      <c r="AL24" s="391"/>
      <c r="AM24" s="389">
        <v>1319760</v>
      </c>
      <c r="AN24" s="390"/>
      <c r="AO24" s="390"/>
      <c r="AP24" s="390"/>
      <c r="AQ24" s="390"/>
      <c r="AR24" s="391"/>
      <c r="AS24" s="389">
        <v>3055</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14611854</v>
      </c>
      <c r="BO24" s="414"/>
      <c r="BP24" s="414"/>
      <c r="BQ24" s="414"/>
      <c r="BR24" s="414"/>
      <c r="BS24" s="414"/>
      <c r="BT24" s="414"/>
      <c r="BU24" s="415"/>
      <c r="BV24" s="413">
        <v>14172443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6480</v>
      </c>
      <c r="R25" s="390"/>
      <c r="S25" s="390"/>
      <c r="T25" s="390"/>
      <c r="U25" s="390"/>
      <c r="V25" s="391"/>
      <c r="W25" s="455"/>
      <c r="X25" s="446"/>
      <c r="Y25" s="447"/>
      <c r="Z25" s="386" t="s">
        <v>151</v>
      </c>
      <c r="AA25" s="387"/>
      <c r="AB25" s="387"/>
      <c r="AC25" s="387"/>
      <c r="AD25" s="387"/>
      <c r="AE25" s="387"/>
      <c r="AF25" s="387"/>
      <c r="AG25" s="388"/>
      <c r="AH25" s="389" t="s">
        <v>152</v>
      </c>
      <c r="AI25" s="390"/>
      <c r="AJ25" s="390"/>
      <c r="AK25" s="390"/>
      <c r="AL25" s="391"/>
      <c r="AM25" s="389" t="s">
        <v>152</v>
      </c>
      <c r="AN25" s="390"/>
      <c r="AO25" s="390"/>
      <c r="AP25" s="390"/>
      <c r="AQ25" s="390"/>
      <c r="AR25" s="391"/>
      <c r="AS25" s="389" t="s">
        <v>152</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1226970</v>
      </c>
      <c r="BO25" s="409"/>
      <c r="BP25" s="409"/>
      <c r="BQ25" s="409"/>
      <c r="BR25" s="409"/>
      <c r="BS25" s="409"/>
      <c r="BT25" s="409"/>
      <c r="BU25" s="410"/>
      <c r="BV25" s="408">
        <v>1675758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5520</v>
      </c>
      <c r="R26" s="390"/>
      <c r="S26" s="390"/>
      <c r="T26" s="390"/>
      <c r="U26" s="390"/>
      <c r="V26" s="391"/>
      <c r="W26" s="455"/>
      <c r="X26" s="446"/>
      <c r="Y26" s="447"/>
      <c r="Z26" s="386" t="s">
        <v>155</v>
      </c>
      <c r="AA26" s="468"/>
      <c r="AB26" s="468"/>
      <c r="AC26" s="468"/>
      <c r="AD26" s="468"/>
      <c r="AE26" s="468"/>
      <c r="AF26" s="468"/>
      <c r="AG26" s="469"/>
      <c r="AH26" s="389">
        <v>59</v>
      </c>
      <c r="AI26" s="390"/>
      <c r="AJ26" s="390"/>
      <c r="AK26" s="390"/>
      <c r="AL26" s="391"/>
      <c r="AM26" s="389">
        <v>190688</v>
      </c>
      <c r="AN26" s="390"/>
      <c r="AO26" s="390"/>
      <c r="AP26" s="390"/>
      <c r="AQ26" s="390"/>
      <c r="AR26" s="391"/>
      <c r="AS26" s="389">
        <v>3232</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152</v>
      </c>
      <c r="BO26" s="414"/>
      <c r="BP26" s="414"/>
      <c r="BQ26" s="414"/>
      <c r="BR26" s="414"/>
      <c r="BS26" s="414"/>
      <c r="BT26" s="414"/>
      <c r="BU26" s="415"/>
      <c r="BV26" s="413" t="s">
        <v>152</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6180</v>
      </c>
      <c r="R27" s="390"/>
      <c r="S27" s="390"/>
      <c r="T27" s="390"/>
      <c r="U27" s="390"/>
      <c r="V27" s="391"/>
      <c r="W27" s="455"/>
      <c r="X27" s="446"/>
      <c r="Y27" s="447"/>
      <c r="Z27" s="386" t="s">
        <v>158</v>
      </c>
      <c r="AA27" s="387"/>
      <c r="AB27" s="387"/>
      <c r="AC27" s="387"/>
      <c r="AD27" s="387"/>
      <c r="AE27" s="387"/>
      <c r="AF27" s="387"/>
      <c r="AG27" s="388"/>
      <c r="AH27" s="389">
        <v>62</v>
      </c>
      <c r="AI27" s="390"/>
      <c r="AJ27" s="390"/>
      <c r="AK27" s="390"/>
      <c r="AL27" s="391"/>
      <c r="AM27" s="389">
        <v>220253</v>
      </c>
      <c r="AN27" s="390"/>
      <c r="AO27" s="390"/>
      <c r="AP27" s="390"/>
      <c r="AQ27" s="390"/>
      <c r="AR27" s="391"/>
      <c r="AS27" s="389">
        <v>3552</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184</v>
      </c>
      <c r="BO27" s="417"/>
      <c r="BP27" s="417"/>
      <c r="BQ27" s="417"/>
      <c r="BR27" s="417"/>
      <c r="BS27" s="417"/>
      <c r="BT27" s="417"/>
      <c r="BU27" s="418"/>
      <c r="BV27" s="416">
        <v>184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5350</v>
      </c>
      <c r="R28" s="390"/>
      <c r="S28" s="390"/>
      <c r="T28" s="390"/>
      <c r="U28" s="390"/>
      <c r="V28" s="391"/>
      <c r="W28" s="455"/>
      <c r="X28" s="446"/>
      <c r="Y28" s="447"/>
      <c r="Z28" s="386" t="s">
        <v>161</v>
      </c>
      <c r="AA28" s="387"/>
      <c r="AB28" s="387"/>
      <c r="AC28" s="387"/>
      <c r="AD28" s="387"/>
      <c r="AE28" s="387"/>
      <c r="AF28" s="387"/>
      <c r="AG28" s="388"/>
      <c r="AH28" s="389" t="s">
        <v>152</v>
      </c>
      <c r="AI28" s="390"/>
      <c r="AJ28" s="390"/>
      <c r="AK28" s="390"/>
      <c r="AL28" s="391"/>
      <c r="AM28" s="389" t="s">
        <v>152</v>
      </c>
      <c r="AN28" s="390"/>
      <c r="AO28" s="390"/>
      <c r="AP28" s="390"/>
      <c r="AQ28" s="390"/>
      <c r="AR28" s="391"/>
      <c r="AS28" s="389" t="s">
        <v>152</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1121426</v>
      </c>
      <c r="BO28" s="409"/>
      <c r="BP28" s="409"/>
      <c r="BQ28" s="409"/>
      <c r="BR28" s="409"/>
      <c r="BS28" s="409"/>
      <c r="BT28" s="409"/>
      <c r="BU28" s="410"/>
      <c r="BV28" s="408">
        <v>920942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16</v>
      </c>
      <c r="M29" s="390"/>
      <c r="N29" s="390"/>
      <c r="O29" s="390"/>
      <c r="P29" s="391"/>
      <c r="Q29" s="389">
        <v>4980</v>
      </c>
      <c r="R29" s="390"/>
      <c r="S29" s="390"/>
      <c r="T29" s="390"/>
      <c r="U29" s="390"/>
      <c r="V29" s="391"/>
      <c r="W29" s="456"/>
      <c r="X29" s="457"/>
      <c r="Y29" s="458"/>
      <c r="Z29" s="386" t="s">
        <v>165</v>
      </c>
      <c r="AA29" s="387"/>
      <c r="AB29" s="387"/>
      <c r="AC29" s="387"/>
      <c r="AD29" s="387"/>
      <c r="AE29" s="387"/>
      <c r="AF29" s="387"/>
      <c r="AG29" s="388"/>
      <c r="AH29" s="389">
        <v>494</v>
      </c>
      <c r="AI29" s="390"/>
      <c r="AJ29" s="390"/>
      <c r="AK29" s="390"/>
      <c r="AL29" s="391"/>
      <c r="AM29" s="389">
        <v>1540013</v>
      </c>
      <c r="AN29" s="390"/>
      <c r="AO29" s="390"/>
      <c r="AP29" s="390"/>
      <c r="AQ29" s="390"/>
      <c r="AR29" s="391"/>
      <c r="AS29" s="389">
        <v>3117</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1890</v>
      </c>
      <c r="BO29" s="414"/>
      <c r="BP29" s="414"/>
      <c r="BQ29" s="414"/>
      <c r="BR29" s="414"/>
      <c r="BS29" s="414"/>
      <c r="BT29" s="414"/>
      <c r="BU29" s="415"/>
      <c r="BV29" s="413">
        <v>1500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95.4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2618249</v>
      </c>
      <c r="BO30" s="417"/>
      <c r="BP30" s="417"/>
      <c r="BQ30" s="417"/>
      <c r="BR30" s="417"/>
      <c r="BS30" s="417"/>
      <c r="BT30" s="417"/>
      <c r="BU30" s="418"/>
      <c r="BV30" s="416">
        <v>2010956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IF('各会計、関係団体の財政状況及び健全化判断比率'!B34="","",'各会計、関係団体の財政状況及び健全化判断比率'!B34)</f>
        <v>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IF('各会計、関係団体の財政状況及び健全化判断比率'!B36="","",'各会計、関係団体の財政状況及び健全化判断比率'!B36)</f>
        <v>下水道事業会計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奈良県葛城地区清掃事務組合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大和高田市土地開発公社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住宅新築資金等貸付金特別会計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国民健康保険天満診療所特別会計</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IF('各会計、関係団体の財政状況及び健全化判断比率'!B35="","",'各会計、関係団体の財政状況及び健全化判断比率'!B35)</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奈良県広域消防組合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駐車場事業特別会計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葛城広域行政事務組合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介護保険事業特別会計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奈良県住宅新築資金等貸付金回収管理組合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7</v>
      </c>
      <c r="V38" s="373"/>
      <c r="W38" s="372" t="str">
        <f>IF('各会計、関係団体の財政状況及び健全化判断比率'!B32="","",'各会計、関係団体の財政状況及び健全化判断比率'!B32)</f>
        <v>介護サービス事業特別会計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奈良県後期高齢者医療広域連合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f t="shared" si="4"/>
        <v>8</v>
      </c>
      <c r="V39" s="373"/>
      <c r="W39" s="372" t="str">
        <f>IF('各会計、関係団体の財政状況及び健全化判断比率'!B33="","",'各会計、関係団体の財政状況及び健全化判断比率'!B33)</f>
        <v>後期高齢者医療保険事業特別会計</v>
      </c>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1" t="s">
        <v>533</v>
      </c>
      <c r="D34" s="1181"/>
      <c r="E34" s="1182"/>
      <c r="F34" s="32" t="s">
        <v>534</v>
      </c>
      <c r="G34" s="33" t="s">
        <v>535</v>
      </c>
      <c r="H34" s="33" t="s">
        <v>536</v>
      </c>
      <c r="I34" s="33" t="s">
        <v>537</v>
      </c>
      <c r="J34" s="34" t="s">
        <v>538</v>
      </c>
      <c r="K34" s="22"/>
      <c r="L34" s="22"/>
      <c r="M34" s="22"/>
      <c r="N34" s="22"/>
      <c r="O34" s="22"/>
      <c r="P34" s="22"/>
    </row>
    <row r="35" spans="1:16" ht="39" customHeight="1">
      <c r="A35" s="22"/>
      <c r="B35" s="35"/>
      <c r="C35" s="1175" t="s">
        <v>539</v>
      </c>
      <c r="D35" s="1176"/>
      <c r="E35" s="1177"/>
      <c r="F35" s="36" t="s">
        <v>540</v>
      </c>
      <c r="G35" s="37" t="s">
        <v>541</v>
      </c>
      <c r="H35" s="37" t="s">
        <v>542</v>
      </c>
      <c r="I35" s="37" t="s">
        <v>543</v>
      </c>
      <c r="J35" s="38" t="s">
        <v>544</v>
      </c>
      <c r="K35" s="22"/>
      <c r="L35" s="22"/>
      <c r="M35" s="22"/>
      <c r="N35" s="22"/>
      <c r="O35" s="22"/>
      <c r="P35" s="22"/>
    </row>
    <row r="36" spans="1:16" ht="39" customHeight="1">
      <c r="A36" s="22"/>
      <c r="B36" s="35"/>
      <c r="C36" s="1175" t="s">
        <v>545</v>
      </c>
      <c r="D36" s="1176"/>
      <c r="E36" s="1177"/>
      <c r="F36" s="36">
        <v>1.33</v>
      </c>
      <c r="G36" s="37">
        <v>6.74</v>
      </c>
      <c r="H36" s="37">
        <v>9.84</v>
      </c>
      <c r="I36" s="37">
        <v>10.42</v>
      </c>
      <c r="J36" s="38">
        <v>8.7799999999999994</v>
      </c>
      <c r="K36" s="22"/>
      <c r="L36" s="22"/>
      <c r="M36" s="22"/>
      <c r="N36" s="22"/>
      <c r="O36" s="22"/>
      <c r="P36" s="22"/>
    </row>
    <row r="37" spans="1:16" ht="39" customHeight="1">
      <c r="A37" s="22"/>
      <c r="B37" s="35"/>
      <c r="C37" s="1175" t="s">
        <v>546</v>
      </c>
      <c r="D37" s="1176"/>
      <c r="E37" s="1177"/>
      <c r="F37" s="36">
        <v>5.67</v>
      </c>
      <c r="G37" s="37">
        <v>7.15</v>
      </c>
      <c r="H37" s="37">
        <v>8.5500000000000007</v>
      </c>
      <c r="I37" s="37">
        <v>9.32</v>
      </c>
      <c r="J37" s="38">
        <v>8.25</v>
      </c>
      <c r="K37" s="22"/>
      <c r="L37" s="22"/>
      <c r="M37" s="22"/>
      <c r="N37" s="22"/>
      <c r="O37" s="22"/>
      <c r="P37" s="22"/>
    </row>
    <row r="38" spans="1:16" ht="39" customHeight="1">
      <c r="A38" s="22"/>
      <c r="B38" s="35"/>
      <c r="C38" s="1175" t="s">
        <v>547</v>
      </c>
      <c r="D38" s="1176"/>
      <c r="E38" s="1177"/>
      <c r="F38" s="36">
        <v>7.68</v>
      </c>
      <c r="G38" s="37">
        <v>7.38</v>
      </c>
      <c r="H38" s="37">
        <v>7.07</v>
      </c>
      <c r="I38" s="37">
        <v>6.6</v>
      </c>
      <c r="J38" s="38">
        <v>4.6900000000000004</v>
      </c>
      <c r="K38" s="22"/>
      <c r="L38" s="22"/>
      <c r="M38" s="22"/>
      <c r="N38" s="22"/>
      <c r="O38" s="22"/>
      <c r="P38" s="22"/>
    </row>
    <row r="39" spans="1:16" ht="39" customHeight="1">
      <c r="A39" s="22"/>
      <c r="B39" s="35"/>
      <c r="C39" s="1175" t="s">
        <v>548</v>
      </c>
      <c r="D39" s="1176"/>
      <c r="E39" s="1177"/>
      <c r="F39" s="36">
        <v>1.65</v>
      </c>
      <c r="G39" s="37">
        <v>2.82</v>
      </c>
      <c r="H39" s="37">
        <v>3.11</v>
      </c>
      <c r="I39" s="37">
        <v>3.34</v>
      </c>
      <c r="J39" s="38">
        <v>3.76</v>
      </c>
      <c r="K39" s="22"/>
      <c r="L39" s="22"/>
      <c r="M39" s="22"/>
      <c r="N39" s="22"/>
      <c r="O39" s="22"/>
      <c r="P39" s="22"/>
    </row>
    <row r="40" spans="1:16" ht="39" customHeight="1">
      <c r="A40" s="22"/>
      <c r="B40" s="35"/>
      <c r="C40" s="1175" t="s">
        <v>549</v>
      </c>
      <c r="D40" s="1176"/>
      <c r="E40" s="1177"/>
      <c r="F40" s="36">
        <v>0.28000000000000003</v>
      </c>
      <c r="G40" s="37">
        <v>1.03</v>
      </c>
      <c r="H40" s="37">
        <v>0.31</v>
      </c>
      <c r="I40" s="37">
        <v>0.37</v>
      </c>
      <c r="J40" s="38">
        <v>0.79</v>
      </c>
      <c r="K40" s="22"/>
      <c r="L40" s="22"/>
      <c r="M40" s="22"/>
      <c r="N40" s="22"/>
      <c r="O40" s="22"/>
      <c r="P40" s="22"/>
    </row>
    <row r="41" spans="1:16" ht="39" customHeight="1">
      <c r="A41" s="22"/>
      <c r="B41" s="35"/>
      <c r="C41" s="1175" t="s">
        <v>550</v>
      </c>
      <c r="D41" s="1176"/>
      <c r="E41" s="1177"/>
      <c r="F41" s="36">
        <v>0.17</v>
      </c>
      <c r="G41" s="37">
        <v>0.2</v>
      </c>
      <c r="H41" s="37">
        <v>0.19</v>
      </c>
      <c r="I41" s="37">
        <v>0.17</v>
      </c>
      <c r="J41" s="38">
        <v>0.08</v>
      </c>
      <c r="K41" s="22"/>
      <c r="L41" s="22"/>
      <c r="M41" s="22"/>
      <c r="N41" s="22"/>
      <c r="O41" s="22"/>
      <c r="P41" s="22"/>
    </row>
    <row r="42" spans="1:16" ht="39" customHeight="1">
      <c r="A42" s="22"/>
      <c r="B42" s="39"/>
      <c r="C42" s="1175" t="s">
        <v>551</v>
      </c>
      <c r="D42" s="1176"/>
      <c r="E42" s="1177"/>
      <c r="F42" s="36" t="s">
        <v>489</v>
      </c>
      <c r="G42" s="37" t="s">
        <v>489</v>
      </c>
      <c r="H42" s="37" t="s">
        <v>489</v>
      </c>
      <c r="I42" s="37" t="s">
        <v>489</v>
      </c>
      <c r="J42" s="38" t="s">
        <v>489</v>
      </c>
      <c r="K42" s="22"/>
      <c r="L42" s="22"/>
      <c r="M42" s="22"/>
      <c r="N42" s="22"/>
      <c r="O42" s="22"/>
      <c r="P42" s="22"/>
    </row>
    <row r="43" spans="1:16" ht="39" customHeight="1" thickBot="1">
      <c r="A43" s="22"/>
      <c r="B43" s="40"/>
      <c r="C43" s="1178" t="s">
        <v>552</v>
      </c>
      <c r="D43" s="1179"/>
      <c r="E43" s="1180"/>
      <c r="F43" s="41">
        <v>0.04</v>
      </c>
      <c r="G43" s="42">
        <v>0.06</v>
      </c>
      <c r="H43" s="42">
        <v>0.06</v>
      </c>
      <c r="I43" s="42">
        <v>7.0000000000000007E-2</v>
      </c>
      <c r="J43" s="43">
        <v>0.08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1" t="s">
        <v>10</v>
      </c>
      <c r="C45" s="1192"/>
      <c r="D45" s="58"/>
      <c r="E45" s="1197" t="s">
        <v>11</v>
      </c>
      <c r="F45" s="1197"/>
      <c r="G45" s="1197"/>
      <c r="H45" s="1197"/>
      <c r="I45" s="1197"/>
      <c r="J45" s="1198"/>
      <c r="K45" s="59">
        <v>2893</v>
      </c>
      <c r="L45" s="60">
        <v>2670</v>
      </c>
      <c r="M45" s="60">
        <v>2678</v>
      </c>
      <c r="N45" s="60">
        <v>2633</v>
      </c>
      <c r="O45" s="61">
        <v>2534</v>
      </c>
      <c r="P45" s="48"/>
      <c r="Q45" s="48"/>
      <c r="R45" s="48"/>
      <c r="S45" s="48"/>
      <c r="T45" s="48"/>
      <c r="U45" s="48"/>
    </row>
    <row r="46" spans="1:21" ht="30.75" customHeight="1">
      <c r="A46" s="48"/>
      <c r="B46" s="1193"/>
      <c r="C46" s="1194"/>
      <c r="D46" s="62"/>
      <c r="E46" s="1185" t="s">
        <v>12</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c r="A47" s="48"/>
      <c r="B47" s="1193"/>
      <c r="C47" s="1194"/>
      <c r="D47" s="62"/>
      <c r="E47" s="1185" t="s">
        <v>13</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c r="A48" s="48"/>
      <c r="B48" s="1193"/>
      <c r="C48" s="1194"/>
      <c r="D48" s="62"/>
      <c r="E48" s="1185" t="s">
        <v>14</v>
      </c>
      <c r="F48" s="1185"/>
      <c r="G48" s="1185"/>
      <c r="H48" s="1185"/>
      <c r="I48" s="1185"/>
      <c r="J48" s="1186"/>
      <c r="K48" s="63">
        <v>821</v>
      </c>
      <c r="L48" s="64">
        <v>814</v>
      </c>
      <c r="M48" s="64">
        <v>833</v>
      </c>
      <c r="N48" s="64">
        <v>915</v>
      </c>
      <c r="O48" s="65">
        <v>910</v>
      </c>
      <c r="P48" s="48"/>
      <c r="Q48" s="48"/>
      <c r="R48" s="48"/>
      <c r="S48" s="48"/>
      <c r="T48" s="48"/>
      <c r="U48" s="48"/>
    </row>
    <row r="49" spans="1:21" ht="30.75" customHeight="1">
      <c r="A49" s="48"/>
      <c r="B49" s="1193"/>
      <c r="C49" s="1194"/>
      <c r="D49" s="62"/>
      <c r="E49" s="1185" t="s">
        <v>15</v>
      </c>
      <c r="F49" s="1185"/>
      <c r="G49" s="1185"/>
      <c r="H49" s="1185"/>
      <c r="I49" s="1185"/>
      <c r="J49" s="1186"/>
      <c r="K49" s="63">
        <v>220</v>
      </c>
      <c r="L49" s="64">
        <v>217</v>
      </c>
      <c r="M49" s="64">
        <v>212</v>
      </c>
      <c r="N49" s="64">
        <v>207</v>
      </c>
      <c r="O49" s="65">
        <v>204</v>
      </c>
      <c r="P49" s="48"/>
      <c r="Q49" s="48"/>
      <c r="R49" s="48"/>
      <c r="S49" s="48"/>
      <c r="T49" s="48"/>
      <c r="U49" s="48"/>
    </row>
    <row r="50" spans="1:21" ht="30.75" customHeight="1">
      <c r="A50" s="48"/>
      <c r="B50" s="1193"/>
      <c r="C50" s="1194"/>
      <c r="D50" s="62"/>
      <c r="E50" s="1185" t="s">
        <v>16</v>
      </c>
      <c r="F50" s="1185"/>
      <c r="G50" s="1185"/>
      <c r="H50" s="1185"/>
      <c r="I50" s="1185"/>
      <c r="J50" s="1186"/>
      <c r="K50" s="63" t="s">
        <v>489</v>
      </c>
      <c r="L50" s="64" t="s">
        <v>489</v>
      </c>
      <c r="M50" s="64" t="s">
        <v>489</v>
      </c>
      <c r="N50" s="64" t="s">
        <v>489</v>
      </c>
      <c r="O50" s="65" t="s">
        <v>489</v>
      </c>
      <c r="P50" s="48"/>
      <c r="Q50" s="48"/>
      <c r="R50" s="48"/>
      <c r="S50" s="48"/>
      <c r="T50" s="48"/>
      <c r="U50" s="48"/>
    </row>
    <row r="51" spans="1:21" ht="30.75" customHeight="1">
      <c r="A51" s="48"/>
      <c r="B51" s="1195"/>
      <c r="C51" s="1196"/>
      <c r="D51" s="66"/>
      <c r="E51" s="1185" t="s">
        <v>17</v>
      </c>
      <c r="F51" s="1185"/>
      <c r="G51" s="1185"/>
      <c r="H51" s="1185"/>
      <c r="I51" s="1185"/>
      <c r="J51" s="1186"/>
      <c r="K51" s="63">
        <v>8</v>
      </c>
      <c r="L51" s="64">
        <v>4</v>
      </c>
      <c r="M51" s="64">
        <v>2</v>
      </c>
      <c r="N51" s="64">
        <v>1</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2292</v>
      </c>
      <c r="L52" s="64">
        <v>2255</v>
      </c>
      <c r="M52" s="64">
        <v>2283</v>
      </c>
      <c r="N52" s="64">
        <v>2386</v>
      </c>
      <c r="O52" s="65">
        <v>2262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1650</v>
      </c>
      <c r="L53" s="69">
        <v>1450</v>
      </c>
      <c r="M53" s="69">
        <v>1442</v>
      </c>
      <c r="N53" s="69">
        <v>1370</v>
      </c>
      <c r="O53" s="70">
        <v>1387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528</v>
      </c>
      <c r="J40" s="79" t="s">
        <v>529</v>
      </c>
      <c r="K40" s="79" t="s">
        <v>530</v>
      </c>
      <c r="L40" s="79" t="s">
        <v>531</v>
      </c>
      <c r="M40" s="80" t="s">
        <v>532</v>
      </c>
    </row>
    <row r="41" spans="2:13" ht="27.75" customHeight="1">
      <c r="B41" s="1211" t="s">
        <v>23</v>
      </c>
      <c r="C41" s="1212"/>
      <c r="D41" s="81"/>
      <c r="E41" s="1213" t="s">
        <v>24</v>
      </c>
      <c r="F41" s="1213"/>
      <c r="G41" s="1213"/>
      <c r="H41" s="1214"/>
      <c r="I41" s="82">
        <v>23133</v>
      </c>
      <c r="J41" s="83">
        <v>23080</v>
      </c>
      <c r="K41" s="83">
        <v>22757</v>
      </c>
      <c r="L41" s="83">
        <v>22818</v>
      </c>
      <c r="M41" s="84">
        <v>22711</v>
      </c>
    </row>
    <row r="42" spans="2:13" ht="27.75" customHeight="1">
      <c r="B42" s="1201"/>
      <c r="C42" s="1202"/>
      <c r="D42" s="85"/>
      <c r="E42" s="1205" t="s">
        <v>25</v>
      </c>
      <c r="F42" s="1205"/>
      <c r="G42" s="1205"/>
      <c r="H42" s="1206"/>
      <c r="I42" s="86" t="s">
        <v>489</v>
      </c>
      <c r="J42" s="87" t="s">
        <v>489</v>
      </c>
      <c r="K42" s="87" t="s">
        <v>489</v>
      </c>
      <c r="L42" s="87" t="s">
        <v>489</v>
      </c>
      <c r="M42" s="88" t="s">
        <v>489</v>
      </c>
    </row>
    <row r="43" spans="2:13" ht="27.75" customHeight="1">
      <c r="B43" s="1201"/>
      <c r="C43" s="1202"/>
      <c r="D43" s="85"/>
      <c r="E43" s="1205" t="s">
        <v>26</v>
      </c>
      <c r="F43" s="1205"/>
      <c r="G43" s="1205"/>
      <c r="H43" s="1206"/>
      <c r="I43" s="86">
        <v>13888</v>
      </c>
      <c r="J43" s="87">
        <v>14150</v>
      </c>
      <c r="K43" s="87">
        <v>13818</v>
      </c>
      <c r="L43" s="87">
        <v>13591</v>
      </c>
      <c r="M43" s="88">
        <v>14209</v>
      </c>
    </row>
    <row r="44" spans="2:13" ht="27.75" customHeight="1">
      <c r="B44" s="1201"/>
      <c r="C44" s="1202"/>
      <c r="D44" s="85"/>
      <c r="E44" s="1205" t="s">
        <v>27</v>
      </c>
      <c r="F44" s="1205"/>
      <c r="G44" s="1205"/>
      <c r="H44" s="1206"/>
      <c r="I44" s="86">
        <v>1060</v>
      </c>
      <c r="J44" s="87">
        <v>868</v>
      </c>
      <c r="K44" s="87">
        <v>680</v>
      </c>
      <c r="L44" s="87">
        <v>557</v>
      </c>
      <c r="M44" s="88">
        <v>506</v>
      </c>
    </row>
    <row r="45" spans="2:13" ht="27.75" customHeight="1">
      <c r="B45" s="1201"/>
      <c r="C45" s="1202"/>
      <c r="D45" s="85"/>
      <c r="E45" s="1205" t="s">
        <v>28</v>
      </c>
      <c r="F45" s="1205"/>
      <c r="G45" s="1205"/>
      <c r="H45" s="1206"/>
      <c r="I45" s="86">
        <v>5223</v>
      </c>
      <c r="J45" s="87">
        <v>4899</v>
      </c>
      <c r="K45" s="87">
        <v>4687</v>
      </c>
      <c r="L45" s="87">
        <v>4346</v>
      </c>
      <c r="M45" s="88">
        <v>3944</v>
      </c>
    </row>
    <row r="46" spans="2:13" ht="27.75" customHeight="1">
      <c r="B46" s="1201"/>
      <c r="C46" s="1202"/>
      <c r="D46" s="85"/>
      <c r="E46" s="1205" t="s">
        <v>29</v>
      </c>
      <c r="F46" s="1205"/>
      <c r="G46" s="1205"/>
      <c r="H46" s="1206"/>
      <c r="I46" s="86">
        <v>1300</v>
      </c>
      <c r="J46" s="87">
        <v>982</v>
      </c>
      <c r="K46" s="87">
        <v>693</v>
      </c>
      <c r="L46" s="87">
        <v>611</v>
      </c>
      <c r="M46" s="88">
        <v>588</v>
      </c>
    </row>
    <row r="47" spans="2:13" ht="27.75" customHeight="1">
      <c r="B47" s="1201"/>
      <c r="C47" s="1202"/>
      <c r="D47" s="85"/>
      <c r="E47" s="1205" t="s">
        <v>30</v>
      </c>
      <c r="F47" s="1205"/>
      <c r="G47" s="1205"/>
      <c r="H47" s="1206"/>
      <c r="I47" s="86" t="s">
        <v>489</v>
      </c>
      <c r="J47" s="87" t="s">
        <v>489</v>
      </c>
      <c r="K47" s="87" t="s">
        <v>489</v>
      </c>
      <c r="L47" s="87" t="s">
        <v>489</v>
      </c>
      <c r="M47" s="88" t="s">
        <v>489</v>
      </c>
    </row>
    <row r="48" spans="2:13" ht="27.75" customHeight="1">
      <c r="B48" s="1203"/>
      <c r="C48" s="1204"/>
      <c r="D48" s="85"/>
      <c r="E48" s="1205" t="s">
        <v>31</v>
      </c>
      <c r="F48" s="1205"/>
      <c r="G48" s="1205"/>
      <c r="H48" s="1206"/>
      <c r="I48" s="86" t="s">
        <v>489</v>
      </c>
      <c r="J48" s="87" t="s">
        <v>489</v>
      </c>
      <c r="K48" s="87" t="s">
        <v>489</v>
      </c>
      <c r="L48" s="87" t="s">
        <v>489</v>
      </c>
      <c r="M48" s="88" t="s">
        <v>489</v>
      </c>
    </row>
    <row r="49" spans="2:13" ht="27.75" customHeight="1">
      <c r="B49" s="1199" t="s">
        <v>32</v>
      </c>
      <c r="C49" s="1200"/>
      <c r="D49" s="89"/>
      <c r="E49" s="1205" t="s">
        <v>33</v>
      </c>
      <c r="F49" s="1205"/>
      <c r="G49" s="1205"/>
      <c r="H49" s="1206"/>
      <c r="I49" s="86">
        <v>799</v>
      </c>
      <c r="J49" s="87">
        <v>1362</v>
      </c>
      <c r="K49" s="87">
        <v>2419</v>
      </c>
      <c r="L49" s="87">
        <v>3137</v>
      </c>
      <c r="M49" s="88">
        <v>3956</v>
      </c>
    </row>
    <row r="50" spans="2:13" ht="27.75" customHeight="1">
      <c r="B50" s="1201"/>
      <c r="C50" s="1202"/>
      <c r="D50" s="85"/>
      <c r="E50" s="1205" t="s">
        <v>34</v>
      </c>
      <c r="F50" s="1205"/>
      <c r="G50" s="1205"/>
      <c r="H50" s="1206"/>
      <c r="I50" s="86">
        <v>7438</v>
      </c>
      <c r="J50" s="87">
        <v>7019</v>
      </c>
      <c r="K50" s="87">
        <v>6750</v>
      </c>
      <c r="L50" s="87">
        <v>6329</v>
      </c>
      <c r="M50" s="88">
        <v>6141</v>
      </c>
    </row>
    <row r="51" spans="2:13" ht="27.75" customHeight="1">
      <c r="B51" s="1203"/>
      <c r="C51" s="1204"/>
      <c r="D51" s="85"/>
      <c r="E51" s="1205" t="s">
        <v>35</v>
      </c>
      <c r="F51" s="1205"/>
      <c r="G51" s="1205"/>
      <c r="H51" s="1206"/>
      <c r="I51" s="86">
        <v>22472</v>
      </c>
      <c r="J51" s="87">
        <v>23172</v>
      </c>
      <c r="K51" s="87">
        <v>23536</v>
      </c>
      <c r="L51" s="87">
        <v>23914</v>
      </c>
      <c r="M51" s="88">
        <v>24162</v>
      </c>
    </row>
    <row r="52" spans="2:13" ht="27.75" customHeight="1" thickBot="1">
      <c r="B52" s="1207" t="s">
        <v>36</v>
      </c>
      <c r="C52" s="1208"/>
      <c r="D52" s="90"/>
      <c r="E52" s="1209" t="s">
        <v>37</v>
      </c>
      <c r="F52" s="1209"/>
      <c r="G52" s="1209"/>
      <c r="H52" s="1210"/>
      <c r="I52" s="91">
        <v>13894</v>
      </c>
      <c r="J52" s="92">
        <v>12425</v>
      </c>
      <c r="K52" s="92">
        <v>9930</v>
      </c>
      <c r="L52" s="92">
        <v>8543</v>
      </c>
      <c r="M52" s="93">
        <v>7699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24"/>
      <c r="H50" s="1225"/>
      <c r="I50" s="1225"/>
      <c r="J50" s="1226"/>
      <c r="K50" s="354" t="s">
        <v>528</v>
      </c>
      <c r="L50" s="354" t="s">
        <v>529</v>
      </c>
      <c r="M50" s="354" t="s">
        <v>530</v>
      </c>
      <c r="N50" s="354" t="s">
        <v>531</v>
      </c>
      <c r="O50" s="354" t="s">
        <v>532</v>
      </c>
    </row>
    <row r="51" spans="1:17">
      <c r="B51" s="248"/>
      <c r="C51" s="244"/>
      <c r="D51" s="244"/>
      <c r="E51" s="244"/>
      <c r="F51" s="244"/>
      <c r="G51" s="1227" t="s">
        <v>563</v>
      </c>
      <c r="H51" s="1228"/>
      <c r="I51" s="1233" t="s">
        <v>564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565</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566</v>
      </c>
      <c r="H55" s="1241"/>
      <c r="I55" s="1237" t="s">
        <v>564</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567</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47" t="s">
        <v>571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24"/>
      <c r="H72" s="1225"/>
      <c r="I72" s="1225"/>
      <c r="J72" s="1226"/>
      <c r="K72" s="354" t="s">
        <v>528</v>
      </c>
      <c r="L72" s="354" t="s">
        <v>529</v>
      </c>
      <c r="M72" s="354" t="s">
        <v>530</v>
      </c>
      <c r="N72" s="354" t="s">
        <v>531</v>
      </c>
      <c r="O72" s="354" t="s">
        <v>532</v>
      </c>
    </row>
    <row r="73" spans="2:30">
      <c r="B73" s="248"/>
      <c r="C73" s="244"/>
      <c r="D73" s="244"/>
      <c r="E73" s="244"/>
      <c r="F73" s="244"/>
      <c r="G73" s="1227" t="s">
        <v>563</v>
      </c>
      <c r="H73" s="1228"/>
      <c r="I73" s="1233" t="s">
        <v>564</v>
      </c>
      <c r="J73" s="1233"/>
      <c r="K73" s="1248">
        <v>112.9</v>
      </c>
      <c r="L73" s="1248">
        <v>100.9</v>
      </c>
      <c r="M73" s="1236">
        <v>80.099999999999994</v>
      </c>
      <c r="N73" s="1236">
        <v>70</v>
      </c>
      <c r="O73" s="1236">
        <v>61.1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570</v>
      </c>
      <c r="J75" s="1237"/>
      <c r="K75" s="1249">
        <v>14.7</v>
      </c>
      <c r="L75" s="1249">
        <v>13.2</v>
      </c>
      <c r="M75" s="1249">
        <v>12.2</v>
      </c>
      <c r="N75" s="1249">
        <v>11.5</v>
      </c>
      <c r="O75" s="1249">
        <v>11.2</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566</v>
      </c>
      <c r="H77" s="1241"/>
      <c r="I77" s="1237" t="s">
        <v>564</v>
      </c>
      <c r="J77" s="1237"/>
      <c r="K77" s="1248">
        <v>79.5</v>
      </c>
      <c r="L77" s="1248">
        <v>67.900000000000006</v>
      </c>
      <c r="M77" s="1236">
        <v>56.6</v>
      </c>
      <c r="N77" s="1236">
        <v>61.3</v>
      </c>
      <c r="O77" s="1236">
        <v>33.6</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570</v>
      </c>
      <c r="J79" s="1246"/>
      <c r="K79" s="1251">
        <v>10.6</v>
      </c>
      <c r="L79" s="1251">
        <v>10.199999999999999</v>
      </c>
      <c r="M79" s="1251">
        <v>9.6</v>
      </c>
      <c r="N79" s="1251">
        <v>9.3000000000000007</v>
      </c>
      <c r="O79" s="1251">
        <v>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527</v>
      </c>
      <c r="G2" s="111"/>
      <c r="H2" s="112"/>
    </row>
    <row r="3" spans="1:8">
      <c r="A3" s="108" t="s">
        <v>520</v>
      </c>
      <c r="B3" s="113"/>
      <c r="C3" s="114"/>
      <c r="D3" s="115">
        <v>41291</v>
      </c>
      <c r="E3" s="116"/>
      <c r="F3" s="117">
        <v>33364</v>
      </c>
      <c r="G3" s="118"/>
      <c r="H3" s="119"/>
    </row>
    <row r="4" spans="1:8">
      <c r="A4" s="120"/>
      <c r="B4" s="121"/>
      <c r="C4" s="122"/>
      <c r="D4" s="123">
        <v>20776</v>
      </c>
      <c r="E4" s="124"/>
      <c r="F4" s="125">
        <v>21557</v>
      </c>
      <c r="G4" s="126"/>
      <c r="H4" s="127"/>
    </row>
    <row r="5" spans="1:8">
      <c r="A5" s="108" t="s">
        <v>522</v>
      </c>
      <c r="B5" s="113"/>
      <c r="C5" s="114"/>
      <c r="D5" s="115">
        <v>24600</v>
      </c>
      <c r="E5" s="116"/>
      <c r="F5" s="117">
        <v>36396</v>
      </c>
      <c r="G5" s="118"/>
      <c r="H5" s="119"/>
    </row>
    <row r="6" spans="1:8">
      <c r="A6" s="120"/>
      <c r="B6" s="121"/>
      <c r="C6" s="122"/>
      <c r="D6" s="123">
        <v>13336</v>
      </c>
      <c r="E6" s="124"/>
      <c r="F6" s="125">
        <v>19057</v>
      </c>
      <c r="G6" s="126"/>
      <c r="H6" s="127"/>
    </row>
    <row r="7" spans="1:8">
      <c r="A7" s="108" t="s">
        <v>523</v>
      </c>
      <c r="B7" s="113"/>
      <c r="C7" s="114"/>
      <c r="D7" s="115">
        <v>23111</v>
      </c>
      <c r="E7" s="116"/>
      <c r="F7" s="117">
        <v>62256</v>
      </c>
      <c r="G7" s="118"/>
      <c r="H7" s="119"/>
    </row>
    <row r="8" spans="1:8">
      <c r="A8" s="120"/>
      <c r="B8" s="121"/>
      <c r="C8" s="122"/>
      <c r="D8" s="123">
        <v>9547</v>
      </c>
      <c r="E8" s="124"/>
      <c r="F8" s="125">
        <v>24482</v>
      </c>
      <c r="G8" s="126"/>
      <c r="H8" s="127"/>
    </row>
    <row r="9" spans="1:8">
      <c r="A9" s="108" t="s">
        <v>524</v>
      </c>
      <c r="B9" s="113"/>
      <c r="C9" s="114"/>
      <c r="D9" s="115">
        <v>34943</v>
      </c>
      <c r="E9" s="116"/>
      <c r="F9" s="117">
        <v>53896</v>
      </c>
      <c r="G9" s="118"/>
      <c r="H9" s="119"/>
    </row>
    <row r="10" spans="1:8">
      <c r="A10" s="120"/>
      <c r="B10" s="121"/>
      <c r="C10" s="122"/>
      <c r="D10" s="123">
        <v>15317</v>
      </c>
      <c r="E10" s="124"/>
      <c r="F10" s="125">
        <v>20608</v>
      </c>
      <c r="G10" s="126"/>
      <c r="H10" s="127"/>
    </row>
    <row r="11" spans="1:8">
      <c r="A11" s="108" t="s">
        <v>525</v>
      </c>
      <c r="B11" s="113"/>
      <c r="C11" s="114"/>
      <c r="D11" s="115">
        <v>36079</v>
      </c>
      <c r="E11" s="116"/>
      <c r="F11" s="117">
        <v>47278</v>
      </c>
      <c r="G11" s="118"/>
      <c r="H11" s="119"/>
    </row>
    <row r="12" spans="1:8">
      <c r="A12" s="120"/>
      <c r="B12" s="121"/>
      <c r="C12" s="128"/>
      <c r="D12" s="123">
        <v>14205</v>
      </c>
      <c r="E12" s="124"/>
      <c r="F12" s="125">
        <v>24096</v>
      </c>
      <c r="G12" s="126"/>
      <c r="H12" s="127"/>
    </row>
    <row r="13" spans="1:8">
      <c r="A13" s="108"/>
      <c r="B13" s="113"/>
      <c r="C13" s="129"/>
      <c r="D13" s="130">
        <v>32005</v>
      </c>
      <c r="E13" s="131"/>
      <c r="F13" s="132">
        <v>46638</v>
      </c>
      <c r="G13" s="133"/>
      <c r="H13" s="119"/>
    </row>
    <row r="14" spans="1:8">
      <c r="A14" s="120"/>
      <c r="B14" s="121"/>
      <c r="C14" s="122"/>
      <c r="D14" s="123">
        <v>14636</v>
      </c>
      <c r="E14" s="124"/>
      <c r="F14" s="125">
        <v>21960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3.85</v>
      </c>
      <c r="C19" s="134">
        <f>ROUND(VALUE(SUBSTITUTE(実質収支比率等に係る経年分析!G$48,"▲","-")),2)</f>
        <v>5.38</v>
      </c>
      <c r="D19" s="134">
        <f>ROUND(VALUE(SUBSTITUTE(実質収支比率等に係る経年分析!H$48,"▲","-")),2)</f>
        <v>6.72</v>
      </c>
      <c r="E19" s="134">
        <f>ROUND(VALUE(SUBSTITUTE(実質収支比率等に係る経年分析!I$48,"▲","-")),2)</f>
        <v>7.58</v>
      </c>
      <c r="F19" s="134">
        <f>ROUND(VALUE(SUBSTITUTE(実質収支比率等に係る経年分析!J$48,"▲","-")),2)</f>
        <v>6.51</v>
      </c>
    </row>
    <row r="20" spans="1:11">
      <c r="A20" s="134" t="s">
        <v>42</v>
      </c>
      <c r="B20" s="134">
        <f>ROUND(VALUE(SUBSTITUTE(実質収支比率等に係る経年分析!F$47,"▲","-")),2)</f>
        <v>1.56</v>
      </c>
      <c r="C20" s="134">
        <f>ROUND(VALUE(SUBSTITUTE(実質収支比率等に係る経年分析!G$47,"▲","-")),2)</f>
        <v>2.97</v>
      </c>
      <c r="D20" s="134">
        <f>ROUND(VALUE(SUBSTITUTE(実質収支比率等に係る経年分析!H$47,"▲","-")),2)</f>
        <v>5.0599999999999996</v>
      </c>
      <c r="E20" s="134">
        <f>ROUND(VALUE(SUBSTITUTE(実質収支比率等に係る経年分析!I$47,"▲","-")),2)</f>
        <v>6.49</v>
      </c>
      <c r="F20" s="134">
        <f>ROUND(VALUE(SUBSTITUTE(実質収支比率等に係る経年分析!J$47,"▲","-")),2)</f>
        <v>7.71</v>
      </c>
    </row>
    <row r="21" spans="1:11">
      <c r="A21" s="134" t="s">
        <v>43</v>
      </c>
      <c r="B21" s="134">
        <f>IF(ISNUMBER(VALUE(SUBSTITUTE(実質収支比率等に係る経年分析!F$49,"▲","-"))),ROUND(VALUE(SUBSTITUTE(実質収支比率等に係る経年分析!F$49,"▲","-")),2),NA())</f>
        <v>5.61</v>
      </c>
      <c r="C21" s="134">
        <f>IF(ISNUMBER(VALUE(SUBSTITUTE(実質収支比率等に係る経年分析!G$49,"▲","-"))),ROUND(VALUE(SUBSTITUTE(実質収支比率等に係る経年分析!G$49,"▲","-")),2),NA())</f>
        <v>2.95</v>
      </c>
      <c r="D21" s="134">
        <f>IF(ISNUMBER(VALUE(SUBSTITUTE(実質収支比率等に係る経年分析!H$49,"▲","-"))),ROUND(VALUE(SUBSTITUTE(実質収支比率等に係る経年分析!H$49,"▲","-")),2),NA())</f>
        <v>3.48</v>
      </c>
      <c r="E21" s="134">
        <f>IF(ISNUMBER(VALUE(SUBSTITUTE(実質収支比率等に係る経年分析!I$49,"▲","-"))),ROUND(VALUE(SUBSTITUTE(実質収支比率等に係る経年分析!I$49,"▲","-")),2),NA())</f>
        <v>2.2400000000000002</v>
      </c>
      <c r="F21" s="134">
        <f>IF(ISNUMBER(VALUE(SUBSTITUTE(実質収支比率等に係る経年分析!J$49,"▲","-"))),ROUND(VALUE(SUBSTITUTE(実質収支比率等に係る経年分析!J$49,"▲","-")),2),NA())</f>
        <v>0.5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国民健康保険天満診療所特別会計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0.28000000000000003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0.79</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1.65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2.82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3.11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3.34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3.76</v>
      </c>
    </row>
    <row r="32" spans="1:11">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7.68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4.6900000000000004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5.67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8.5500000000000007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9.32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8.25</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8.7799999999999994</v>
      </c>
    </row>
    <row r="35" spans="1:16">
      <c r="A35" s="135" t="str">
        <f>IF(連結実質赤字比率に係る赤字・黒字の構成分析!C$35="",NA(),連結実質赤字比率に係る赤字・黒字の構成分析!C$35)</f>
        <v>住宅新築資金等貸付金特別会計</v>
      </c>
      <c r="B35" s="135">
        <f>IF(ROUND(VALUE(SUBSTITUTE(連結実質赤字比率に係る赤字・黒字の構成分析!F$35,"▲", "-")), 2) &lt; 0, ABS(ROUND(VALUE(SUBSTITUTE(連結実質赤字比率に係る赤字・黒字の構成分析!F$35,"▲", "-")), 2)), NA())</f>
        <v>1.82</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1.77</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1.83</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1.75</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1.73</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駐車場事業特別会計</v>
      </c>
      <c r="B36" s="135">
        <f>IF(ROUND(VALUE(SUBSTITUTE(連結実質赤字比率に係る赤字・黒字の構成分析!F$34,"▲", "-")), 2) &lt; 0, ABS(ROUND(VALUE(SUBSTITUTE(連結実質赤字比率に係る赤字・黒字の構成分析!F$34,"▲", "-")), 2)), NA())</f>
        <v>1.81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1.95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2.09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2.23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2.3199999999999998</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2292</v>
      </c>
      <c r="E42" s="136"/>
      <c r="F42" s="136"/>
      <c r="G42" s="136">
        <f>'実質公債費比率（分子）の構造'!L$52</f>
        <v>2255</v>
      </c>
      <c r="H42" s="136"/>
      <c r="I42" s="136"/>
      <c r="J42" s="136">
        <f>'実質公債費比率（分子）の構造'!M$52</f>
        <v>2283</v>
      </c>
      <c r="K42" s="136"/>
      <c r="L42" s="136"/>
      <c r="M42" s="136">
        <f>'実質公債費比率（分子）の構造'!N$52</f>
        <v>2386</v>
      </c>
      <c r="N42" s="136"/>
      <c r="O42" s="136"/>
      <c r="P42" s="136">
        <f>'実質公債費比率（分子）の構造'!O$52</f>
        <v>2262</v>
      </c>
    </row>
    <row r="43" spans="1:16">
      <c r="A43" s="136" t="s">
        <v>51</v>
      </c>
      <c r="B43" s="136">
        <f>'実質公債費比率（分子）の構造'!K$51</f>
        <v>8</v>
      </c>
      <c r="C43" s="136"/>
      <c r="D43" s="136"/>
      <c r="E43" s="136">
        <f>'実質公債費比率（分子）の構造'!L$51</f>
        <v>4</v>
      </c>
      <c r="F43" s="136"/>
      <c r="G43" s="136"/>
      <c r="H43" s="136">
        <f>'実質公債費比率（分子）の構造'!M$51</f>
        <v>2</v>
      </c>
      <c r="I43" s="136"/>
      <c r="J43" s="136"/>
      <c r="K43" s="136">
        <f>'実質公債費比率（分子）の構造'!N$51</f>
        <v>1</v>
      </c>
      <c r="L43" s="136"/>
      <c r="M43" s="136"/>
      <c r="N43" s="136">
        <f>'実質公債費比率（分子）の構造'!O$51</f>
        <v>1</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220</v>
      </c>
      <c r="C45" s="136"/>
      <c r="D45" s="136"/>
      <c r="E45" s="136">
        <f>'実質公債費比率（分子）の構造'!L$49</f>
        <v>217</v>
      </c>
      <c r="F45" s="136"/>
      <c r="G45" s="136"/>
      <c r="H45" s="136">
        <f>'実質公債費比率（分子）の構造'!M$49</f>
        <v>212</v>
      </c>
      <c r="I45" s="136"/>
      <c r="J45" s="136"/>
      <c r="K45" s="136">
        <f>'実質公債費比率（分子）の構造'!N$49</f>
        <v>207</v>
      </c>
      <c r="L45" s="136"/>
      <c r="M45" s="136"/>
      <c r="N45" s="136">
        <f>'実質公債費比率（分子）の構造'!O$49</f>
        <v>204</v>
      </c>
      <c r="O45" s="136"/>
      <c r="P45" s="136"/>
    </row>
    <row r="46" spans="1:16">
      <c r="A46" s="136" t="s">
        <v>54</v>
      </c>
      <c r="B46" s="136">
        <f>'実質公債費比率（分子）の構造'!K$48</f>
        <v>821</v>
      </c>
      <c r="C46" s="136"/>
      <c r="D46" s="136"/>
      <c r="E46" s="136">
        <f>'実質公債費比率（分子）の構造'!L$48</f>
        <v>814</v>
      </c>
      <c r="F46" s="136"/>
      <c r="G46" s="136"/>
      <c r="H46" s="136">
        <f>'実質公債費比率（分子）の構造'!M$48</f>
        <v>833</v>
      </c>
      <c r="I46" s="136"/>
      <c r="J46" s="136"/>
      <c r="K46" s="136">
        <f>'実質公債費比率（分子）の構造'!N$48</f>
        <v>915</v>
      </c>
      <c r="L46" s="136"/>
      <c r="M46" s="136"/>
      <c r="N46" s="136">
        <f>'実質公債費比率（分子）の構造'!O$48</f>
        <v>910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2893</v>
      </c>
      <c r="C49" s="136"/>
      <c r="D49" s="136"/>
      <c r="E49" s="136">
        <f>'実質公債費比率（分子）の構造'!L$45</f>
        <v>2670</v>
      </c>
      <c r="F49" s="136"/>
      <c r="G49" s="136"/>
      <c r="H49" s="136">
        <f>'実質公債費比率（分子）の構造'!M$45</f>
        <v>2678</v>
      </c>
      <c r="I49" s="136"/>
      <c r="J49" s="136"/>
      <c r="K49" s="136">
        <f>'実質公債費比率（分子）の構造'!N$45</f>
        <v>2633</v>
      </c>
      <c r="L49" s="136"/>
      <c r="M49" s="136"/>
      <c r="N49" s="136">
        <f>'実質公債費比率（分子）の構造'!O$45</f>
        <v>2534</v>
      </c>
      <c r="O49" s="136"/>
      <c r="P49" s="136"/>
    </row>
    <row r="50" spans="1:16">
      <c r="A50" s="136" t="s">
        <v>58</v>
      </c>
      <c r="B50" s="136" t="e">
        <f>NA()</f>
        <v>#N/A</v>
      </c>
      <c r="C50" s="136">
        <f>IF(ISNUMBER('実質公債費比率（分子）の構造'!K$53),'実質公債費比率（分子）の構造'!K$53,NA())</f>
        <v>1650</v>
      </c>
      <c r="D50" s="136" t="e">
        <f>NA()</f>
        <v>#N/A</v>
      </c>
      <c r="E50" s="136" t="e">
        <f>NA()</f>
        <v>#N/A</v>
      </c>
      <c r="F50" s="136">
        <f>IF(ISNUMBER('実質公債費比率（分子）の構造'!L$53),'実質公債費比率（分子）の構造'!L$53,NA())</f>
        <v>1450</v>
      </c>
      <c r="G50" s="136" t="e">
        <f>NA()</f>
        <v>#N/A</v>
      </c>
      <c r="H50" s="136" t="e">
        <f>NA()</f>
        <v>#N/A</v>
      </c>
      <c r="I50" s="136">
        <f>IF(ISNUMBER('実質公債費比率（分子）の構造'!M$53),'実質公債費比率（分子）の構造'!M$53,NA())</f>
        <v>1442</v>
      </c>
      <c r="J50" s="136" t="e">
        <f>NA()</f>
        <v>#N/A</v>
      </c>
      <c r="K50" s="136" t="e">
        <f>NA()</f>
        <v>#N/A</v>
      </c>
      <c r="L50" s="136">
        <f>IF(ISNUMBER('実質公債費比率（分子）の構造'!N$53),'実質公債費比率（分子）の構造'!N$53,NA())</f>
        <v>1370</v>
      </c>
      <c r="M50" s="136" t="e">
        <f>NA()</f>
        <v>#N/A</v>
      </c>
      <c r="N50" s="136" t="e">
        <f>NA()</f>
        <v>#N/A</v>
      </c>
      <c r="O50" s="136">
        <f>IF(ISNUMBER('実質公債費比率（分子）の構造'!O$53),'実質公債費比率（分子）の構造'!O$53,NA())</f>
        <v>1387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22472</v>
      </c>
      <c r="E56" s="135"/>
      <c r="F56" s="135"/>
      <c r="G56" s="135">
        <f>'将来負担比率（分子）の構造'!J$51</f>
        <v>23172</v>
      </c>
      <c r="H56" s="135"/>
      <c r="I56" s="135"/>
      <c r="J56" s="135">
        <f>'将来負担比率（分子）の構造'!K$51</f>
        <v>23536</v>
      </c>
      <c r="K56" s="135"/>
      <c r="L56" s="135"/>
      <c r="M56" s="135">
        <f>'将来負担比率（分子）の構造'!L$51</f>
        <v>23914</v>
      </c>
      <c r="N56" s="135"/>
      <c r="O56" s="135"/>
      <c r="P56" s="135">
        <f>'将来負担比率（分子）の構造'!M$51</f>
        <v>24162</v>
      </c>
    </row>
    <row r="57" spans="1:16">
      <c r="A57" s="135" t="s">
        <v>34</v>
      </c>
      <c r="B57" s="135"/>
      <c r="C57" s="135"/>
      <c r="D57" s="135">
        <f>'将来負担比率（分子）の構造'!I$50</f>
        <v>7438</v>
      </c>
      <c r="E57" s="135"/>
      <c r="F57" s="135"/>
      <c r="G57" s="135">
        <f>'将来負担比率（分子）の構造'!J$50</f>
        <v>7019</v>
      </c>
      <c r="H57" s="135"/>
      <c r="I57" s="135"/>
      <c r="J57" s="135">
        <f>'将来負担比率（分子）の構造'!K$50</f>
        <v>6750</v>
      </c>
      <c r="K57" s="135"/>
      <c r="L57" s="135"/>
      <c r="M57" s="135">
        <f>'将来負担比率（分子）の構造'!L$50</f>
        <v>6329</v>
      </c>
      <c r="N57" s="135"/>
      <c r="O57" s="135"/>
      <c r="P57" s="135">
        <f>'将来負担比率（分子）の構造'!M$50</f>
        <v>6141</v>
      </c>
    </row>
    <row r="58" spans="1:16">
      <c r="A58" s="135" t="s">
        <v>33</v>
      </c>
      <c r="B58" s="135"/>
      <c r="C58" s="135"/>
      <c r="D58" s="135">
        <f>'将来負担比率（分子）の構造'!I$49</f>
        <v>799</v>
      </c>
      <c r="E58" s="135"/>
      <c r="F58" s="135"/>
      <c r="G58" s="135">
        <f>'将来負担比率（分子）の構造'!J$49</f>
        <v>1362</v>
      </c>
      <c r="H58" s="135"/>
      <c r="I58" s="135"/>
      <c r="J58" s="135">
        <f>'将来負担比率（分子）の構造'!K$49</f>
        <v>2419</v>
      </c>
      <c r="K58" s="135"/>
      <c r="L58" s="135"/>
      <c r="M58" s="135">
        <f>'将来負担比率（分子）の構造'!L$49</f>
        <v>3137</v>
      </c>
      <c r="N58" s="135"/>
      <c r="O58" s="135"/>
      <c r="P58" s="135">
        <f>'将来負担比率（分子）の構造'!M$49</f>
        <v>3956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1300</v>
      </c>
      <c r="C61" s="135"/>
      <c r="D61" s="135"/>
      <c r="E61" s="135">
        <f>'将来負担比率（分子）の構造'!J$46</f>
        <v>982</v>
      </c>
      <c r="F61" s="135"/>
      <c r="G61" s="135"/>
      <c r="H61" s="135">
        <f>'将来負担比率（分子）の構造'!K$46</f>
        <v>693</v>
      </c>
      <c r="I61" s="135"/>
      <c r="J61" s="135"/>
      <c r="K61" s="135">
        <f>'将来負担比率（分子）の構造'!L$46</f>
        <v>611</v>
      </c>
      <c r="L61" s="135"/>
      <c r="M61" s="135"/>
      <c r="N61" s="135">
        <f>'将来負担比率（分子）の構造'!M$46</f>
        <v>588</v>
      </c>
      <c r="O61" s="135"/>
      <c r="P61" s="135"/>
    </row>
    <row r="62" spans="1:16">
      <c r="A62" s="135" t="s">
        <v>28</v>
      </c>
      <c r="B62" s="135">
        <f>'将来負担比率（分子）の構造'!I$45</f>
        <v>5223</v>
      </c>
      <c r="C62" s="135"/>
      <c r="D62" s="135"/>
      <c r="E62" s="135">
        <f>'将来負担比率（分子）の構造'!J$45</f>
        <v>4899</v>
      </c>
      <c r="F62" s="135"/>
      <c r="G62" s="135"/>
      <c r="H62" s="135">
        <f>'将来負担比率（分子）の構造'!K$45</f>
        <v>4687</v>
      </c>
      <c r="I62" s="135"/>
      <c r="J62" s="135"/>
      <c r="K62" s="135">
        <f>'将来負担比率（分子）の構造'!L$45</f>
        <v>4346</v>
      </c>
      <c r="L62" s="135"/>
      <c r="M62" s="135"/>
      <c r="N62" s="135">
        <f>'将来負担比率（分子）の構造'!M$45</f>
        <v>3944</v>
      </c>
      <c r="O62" s="135"/>
      <c r="P62" s="135"/>
    </row>
    <row r="63" spans="1:16">
      <c r="A63" s="135" t="s">
        <v>27</v>
      </c>
      <c r="B63" s="135">
        <f>'将来負担比率（分子）の構造'!I$44</f>
        <v>1060</v>
      </c>
      <c r="C63" s="135"/>
      <c r="D63" s="135"/>
      <c r="E63" s="135">
        <f>'将来負担比率（分子）の構造'!J$44</f>
        <v>868</v>
      </c>
      <c r="F63" s="135"/>
      <c r="G63" s="135"/>
      <c r="H63" s="135">
        <f>'将来負担比率（分子）の構造'!K$44</f>
        <v>680</v>
      </c>
      <c r="I63" s="135"/>
      <c r="J63" s="135"/>
      <c r="K63" s="135">
        <f>'将来負担比率（分子）の構造'!L$44</f>
        <v>557</v>
      </c>
      <c r="L63" s="135"/>
      <c r="M63" s="135"/>
      <c r="N63" s="135">
        <f>'将来負担比率（分子）の構造'!M$44</f>
        <v>506</v>
      </c>
      <c r="O63" s="135"/>
      <c r="P63" s="135"/>
    </row>
    <row r="64" spans="1:16">
      <c r="A64" s="135" t="s">
        <v>26</v>
      </c>
      <c r="B64" s="135">
        <f>'将来負担比率（分子）の構造'!I$43</f>
        <v>13888</v>
      </c>
      <c r="C64" s="135"/>
      <c r="D64" s="135"/>
      <c r="E64" s="135">
        <f>'将来負担比率（分子）の構造'!J$43</f>
        <v>14150</v>
      </c>
      <c r="F64" s="135"/>
      <c r="G64" s="135"/>
      <c r="H64" s="135">
        <f>'将来負担比率（分子）の構造'!K$43</f>
        <v>13818</v>
      </c>
      <c r="I64" s="135"/>
      <c r="J64" s="135"/>
      <c r="K64" s="135">
        <f>'将来負担比率（分子）の構造'!L$43</f>
        <v>13591</v>
      </c>
      <c r="L64" s="135"/>
      <c r="M64" s="135"/>
      <c r="N64" s="135">
        <f>'将来負担比率（分子）の構造'!M$43</f>
        <v>14209</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23133</v>
      </c>
      <c r="C66" s="135"/>
      <c r="D66" s="135"/>
      <c r="E66" s="135">
        <f>'将来負担比率（分子）の構造'!J$41</f>
        <v>23080</v>
      </c>
      <c r="F66" s="135"/>
      <c r="G66" s="135"/>
      <c r="H66" s="135">
        <f>'将来負担比率（分子）の構造'!K$41</f>
        <v>22757</v>
      </c>
      <c r="I66" s="135"/>
      <c r="J66" s="135"/>
      <c r="K66" s="135">
        <f>'将来負担比率（分子）の構造'!L$41</f>
        <v>22818</v>
      </c>
      <c r="L66" s="135"/>
      <c r="M66" s="135"/>
      <c r="N66" s="135">
        <f>'将来負担比率（分子）の構造'!M$41</f>
        <v>22711</v>
      </c>
      <c r="O66" s="135"/>
      <c r="P66" s="135"/>
    </row>
    <row r="67" spans="1:16">
      <c r="A67" s="135" t="s">
        <v>62</v>
      </c>
      <c r="B67" s="135" t="e">
        <f>NA()</f>
        <v>#N/A</v>
      </c>
      <c r="C67" s="135">
        <f>IF(ISNUMBER('将来負担比率（分子）の構造'!I$52), IF('将来負担比率（分子）の構造'!I$52 &lt; 0, 0, '将来負担比率（分子）の構造'!I$52), NA())</f>
        <v>13894</v>
      </c>
      <c r="D67" s="135" t="e">
        <f>NA()</f>
        <v>#N/A</v>
      </c>
      <c r="E67" s="135" t="e">
        <f>NA()</f>
        <v>#N/A</v>
      </c>
      <c r="F67" s="135">
        <f>IF(ISNUMBER('将来負担比率（分子）の構造'!J$52), IF('将来負担比率（分子）の構造'!J$52 &lt; 0, 0, '将来負担比率（分子）の構造'!J$52), NA())</f>
        <v>12425</v>
      </c>
      <c r="G67" s="135" t="e">
        <f>NA()</f>
        <v>#N/A</v>
      </c>
      <c r="H67" s="135" t="e">
        <f>NA()</f>
        <v>#N/A</v>
      </c>
      <c r="I67" s="135">
        <f>IF(ISNUMBER('将来負担比率（分子）の構造'!K$52), IF('将来負担比率（分子）の構造'!K$52 &lt; 0, 0, '将来負担比率（分子）の構造'!K$52), NA())</f>
        <v>9930</v>
      </c>
      <c r="J67" s="135" t="e">
        <f>NA()</f>
        <v>#N/A</v>
      </c>
      <c r="K67" s="135" t="e">
        <f>NA()</f>
        <v>#N/A</v>
      </c>
      <c r="L67" s="135">
        <f>IF(ISNUMBER('将来負担比率（分子）の構造'!L$52), IF('将来負担比率（分子）の構造'!L$52 &lt; 0, 0, '将来負担比率（分子）の構造'!L$52), NA())</f>
        <v>8543</v>
      </c>
      <c r="M67" s="135" t="e">
        <f>NA()</f>
        <v>#N/A</v>
      </c>
      <c r="N67" s="135" t="e">
        <f>NA()</f>
        <v>#N/A</v>
      </c>
      <c r="O67" s="135">
        <f>IF(ISNUMBER('将来負担比率（分子）の構造'!M$52), IF('将来負担比率（分子）の構造'!M$52 &lt; 0, 0, '将来負担比率（分子）の構造'!M$52), NA())</f>
        <v>7699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6631489</v>
      </c>
      <c r="S5" s="669"/>
      <c r="T5" s="669"/>
      <c r="U5" s="669"/>
      <c r="V5" s="669"/>
      <c r="W5" s="669"/>
      <c r="X5" s="669"/>
      <c r="Y5" s="716"/>
      <c r="Z5" s="729">
        <v>25.5</v>
      </c>
      <c r="AA5" s="729"/>
      <c r="AB5" s="729"/>
      <c r="AC5" s="729"/>
      <c r="AD5" s="730">
        <v>6245478</v>
      </c>
      <c r="AE5" s="730"/>
      <c r="AF5" s="730"/>
      <c r="AG5" s="730"/>
      <c r="AH5" s="730"/>
      <c r="AI5" s="730"/>
      <c r="AJ5" s="730"/>
      <c r="AK5" s="730"/>
      <c r="AL5" s="717">
        <v>44.7</v>
      </c>
      <c r="AM5" s="686"/>
      <c r="AN5" s="686"/>
      <c r="AO5" s="718"/>
      <c r="AP5" s="705" t="s">
        <v>204</v>
      </c>
      <c r="AQ5" s="706"/>
      <c r="AR5" s="706"/>
      <c r="AS5" s="706"/>
      <c r="AT5" s="706"/>
      <c r="AU5" s="706"/>
      <c r="AV5" s="706"/>
      <c r="AW5" s="706"/>
      <c r="AX5" s="706"/>
      <c r="AY5" s="706"/>
      <c r="AZ5" s="706"/>
      <c r="BA5" s="706"/>
      <c r="BB5" s="706"/>
      <c r="BC5" s="706"/>
      <c r="BD5" s="706"/>
      <c r="BE5" s="706"/>
      <c r="BF5" s="707"/>
      <c r="BG5" s="618">
        <v>6245478</v>
      </c>
      <c r="BH5" s="619"/>
      <c r="BI5" s="619"/>
      <c r="BJ5" s="619"/>
      <c r="BK5" s="619"/>
      <c r="BL5" s="619"/>
      <c r="BM5" s="619"/>
      <c r="BN5" s="620"/>
      <c r="BO5" s="671">
        <v>94.2</v>
      </c>
      <c r="BP5" s="671"/>
      <c r="BQ5" s="671"/>
      <c r="BR5" s="671"/>
      <c r="BS5" s="672">
        <v>46117</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116187</v>
      </c>
      <c r="S6" s="619"/>
      <c r="T6" s="619"/>
      <c r="U6" s="619"/>
      <c r="V6" s="619"/>
      <c r="W6" s="619"/>
      <c r="X6" s="619"/>
      <c r="Y6" s="620"/>
      <c r="Z6" s="671">
        <v>0.4</v>
      </c>
      <c r="AA6" s="671"/>
      <c r="AB6" s="671"/>
      <c r="AC6" s="671"/>
      <c r="AD6" s="672">
        <v>116187</v>
      </c>
      <c r="AE6" s="672"/>
      <c r="AF6" s="672"/>
      <c r="AG6" s="672"/>
      <c r="AH6" s="672"/>
      <c r="AI6" s="672"/>
      <c r="AJ6" s="672"/>
      <c r="AK6" s="672"/>
      <c r="AL6" s="641">
        <v>0.8</v>
      </c>
      <c r="AM6" s="673"/>
      <c r="AN6" s="673"/>
      <c r="AO6" s="674"/>
      <c r="AP6" s="615" t="s">
        <v>209</v>
      </c>
      <c r="AQ6" s="616"/>
      <c r="AR6" s="616"/>
      <c r="AS6" s="616"/>
      <c r="AT6" s="616"/>
      <c r="AU6" s="616"/>
      <c r="AV6" s="616"/>
      <c r="AW6" s="616"/>
      <c r="AX6" s="616"/>
      <c r="AY6" s="616"/>
      <c r="AZ6" s="616"/>
      <c r="BA6" s="616"/>
      <c r="BB6" s="616"/>
      <c r="BC6" s="616"/>
      <c r="BD6" s="616"/>
      <c r="BE6" s="616"/>
      <c r="BF6" s="617"/>
      <c r="BG6" s="618">
        <v>6245478</v>
      </c>
      <c r="BH6" s="619"/>
      <c r="BI6" s="619"/>
      <c r="BJ6" s="619"/>
      <c r="BK6" s="619"/>
      <c r="BL6" s="619"/>
      <c r="BM6" s="619"/>
      <c r="BN6" s="620"/>
      <c r="BO6" s="671">
        <v>94.2</v>
      </c>
      <c r="BP6" s="671"/>
      <c r="BQ6" s="671"/>
      <c r="BR6" s="671"/>
      <c r="BS6" s="672">
        <v>46117</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264809</v>
      </c>
      <c r="CS6" s="619"/>
      <c r="CT6" s="619"/>
      <c r="CU6" s="619"/>
      <c r="CV6" s="619"/>
      <c r="CW6" s="619"/>
      <c r="CX6" s="619"/>
      <c r="CY6" s="620"/>
      <c r="CZ6" s="671">
        <v>1.1000000000000001</v>
      </c>
      <c r="DA6" s="671"/>
      <c r="DB6" s="671"/>
      <c r="DC6" s="671"/>
      <c r="DD6" s="624" t="s">
        <v>211</v>
      </c>
      <c r="DE6" s="619"/>
      <c r="DF6" s="619"/>
      <c r="DG6" s="619"/>
      <c r="DH6" s="619"/>
      <c r="DI6" s="619"/>
      <c r="DJ6" s="619"/>
      <c r="DK6" s="619"/>
      <c r="DL6" s="619"/>
      <c r="DM6" s="619"/>
      <c r="DN6" s="619"/>
      <c r="DO6" s="619"/>
      <c r="DP6" s="620"/>
      <c r="DQ6" s="624">
        <v>264809</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18348</v>
      </c>
      <c r="S7" s="619"/>
      <c r="T7" s="619"/>
      <c r="U7" s="619"/>
      <c r="V7" s="619"/>
      <c r="W7" s="619"/>
      <c r="X7" s="619"/>
      <c r="Y7" s="620"/>
      <c r="Z7" s="671">
        <v>0.1</v>
      </c>
      <c r="AA7" s="671"/>
      <c r="AB7" s="671"/>
      <c r="AC7" s="671"/>
      <c r="AD7" s="672">
        <v>18348</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3157485</v>
      </c>
      <c r="BH7" s="619"/>
      <c r="BI7" s="619"/>
      <c r="BJ7" s="619"/>
      <c r="BK7" s="619"/>
      <c r="BL7" s="619"/>
      <c r="BM7" s="619"/>
      <c r="BN7" s="620"/>
      <c r="BO7" s="671">
        <v>47.6</v>
      </c>
      <c r="BP7" s="671"/>
      <c r="BQ7" s="671"/>
      <c r="BR7" s="671"/>
      <c r="BS7" s="672">
        <v>46117</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2810248</v>
      </c>
      <c r="CS7" s="619"/>
      <c r="CT7" s="619"/>
      <c r="CU7" s="619"/>
      <c r="CV7" s="619"/>
      <c r="CW7" s="619"/>
      <c r="CX7" s="619"/>
      <c r="CY7" s="620"/>
      <c r="CZ7" s="671">
        <v>11.2</v>
      </c>
      <c r="DA7" s="671"/>
      <c r="DB7" s="671"/>
      <c r="DC7" s="671"/>
      <c r="DD7" s="624">
        <v>18599</v>
      </c>
      <c r="DE7" s="619"/>
      <c r="DF7" s="619"/>
      <c r="DG7" s="619"/>
      <c r="DH7" s="619"/>
      <c r="DI7" s="619"/>
      <c r="DJ7" s="619"/>
      <c r="DK7" s="619"/>
      <c r="DL7" s="619"/>
      <c r="DM7" s="619"/>
      <c r="DN7" s="619"/>
      <c r="DO7" s="619"/>
      <c r="DP7" s="620"/>
      <c r="DQ7" s="624">
        <v>2507761</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76939</v>
      </c>
      <c r="S8" s="619"/>
      <c r="T8" s="619"/>
      <c r="U8" s="619"/>
      <c r="V8" s="619"/>
      <c r="W8" s="619"/>
      <c r="X8" s="619"/>
      <c r="Y8" s="620"/>
      <c r="Z8" s="671">
        <v>0.3</v>
      </c>
      <c r="AA8" s="671"/>
      <c r="AB8" s="671"/>
      <c r="AC8" s="671"/>
      <c r="AD8" s="672">
        <v>76939</v>
      </c>
      <c r="AE8" s="672"/>
      <c r="AF8" s="672"/>
      <c r="AG8" s="672"/>
      <c r="AH8" s="672"/>
      <c r="AI8" s="672"/>
      <c r="AJ8" s="672"/>
      <c r="AK8" s="672"/>
      <c r="AL8" s="641">
        <v>0.6</v>
      </c>
      <c r="AM8" s="673"/>
      <c r="AN8" s="673"/>
      <c r="AO8" s="674"/>
      <c r="AP8" s="615" t="s">
        <v>216</v>
      </c>
      <c r="AQ8" s="616"/>
      <c r="AR8" s="616"/>
      <c r="AS8" s="616"/>
      <c r="AT8" s="616"/>
      <c r="AU8" s="616"/>
      <c r="AV8" s="616"/>
      <c r="AW8" s="616"/>
      <c r="AX8" s="616"/>
      <c r="AY8" s="616"/>
      <c r="AZ8" s="616"/>
      <c r="BA8" s="616"/>
      <c r="BB8" s="616"/>
      <c r="BC8" s="616"/>
      <c r="BD8" s="616"/>
      <c r="BE8" s="616"/>
      <c r="BF8" s="617"/>
      <c r="BG8" s="618">
        <v>101677</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10268240</v>
      </c>
      <c r="CS8" s="619"/>
      <c r="CT8" s="619"/>
      <c r="CU8" s="619"/>
      <c r="CV8" s="619"/>
      <c r="CW8" s="619"/>
      <c r="CX8" s="619"/>
      <c r="CY8" s="620"/>
      <c r="CZ8" s="671">
        <v>41</v>
      </c>
      <c r="DA8" s="671"/>
      <c r="DB8" s="671"/>
      <c r="DC8" s="671"/>
      <c r="DD8" s="624">
        <v>27108</v>
      </c>
      <c r="DE8" s="619"/>
      <c r="DF8" s="619"/>
      <c r="DG8" s="619"/>
      <c r="DH8" s="619"/>
      <c r="DI8" s="619"/>
      <c r="DJ8" s="619"/>
      <c r="DK8" s="619"/>
      <c r="DL8" s="619"/>
      <c r="DM8" s="619"/>
      <c r="DN8" s="619"/>
      <c r="DO8" s="619"/>
      <c r="DP8" s="620"/>
      <c r="DQ8" s="624">
        <v>4897862</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72329</v>
      </c>
      <c r="S9" s="619"/>
      <c r="T9" s="619"/>
      <c r="U9" s="619"/>
      <c r="V9" s="619"/>
      <c r="W9" s="619"/>
      <c r="X9" s="619"/>
      <c r="Y9" s="620"/>
      <c r="Z9" s="671">
        <v>0.3</v>
      </c>
      <c r="AA9" s="671"/>
      <c r="AB9" s="671"/>
      <c r="AC9" s="671"/>
      <c r="AD9" s="672">
        <v>72329</v>
      </c>
      <c r="AE9" s="672"/>
      <c r="AF9" s="672"/>
      <c r="AG9" s="672"/>
      <c r="AH9" s="672"/>
      <c r="AI9" s="672"/>
      <c r="AJ9" s="672"/>
      <c r="AK9" s="672"/>
      <c r="AL9" s="641">
        <v>0.5</v>
      </c>
      <c r="AM9" s="673"/>
      <c r="AN9" s="673"/>
      <c r="AO9" s="674"/>
      <c r="AP9" s="615" t="s">
        <v>219</v>
      </c>
      <c r="AQ9" s="616"/>
      <c r="AR9" s="616"/>
      <c r="AS9" s="616"/>
      <c r="AT9" s="616"/>
      <c r="AU9" s="616"/>
      <c r="AV9" s="616"/>
      <c r="AW9" s="616"/>
      <c r="AX9" s="616"/>
      <c r="AY9" s="616"/>
      <c r="AZ9" s="616"/>
      <c r="BA9" s="616"/>
      <c r="BB9" s="616"/>
      <c r="BC9" s="616"/>
      <c r="BD9" s="616"/>
      <c r="BE9" s="616"/>
      <c r="BF9" s="617"/>
      <c r="BG9" s="618">
        <v>2680843</v>
      </c>
      <c r="BH9" s="619"/>
      <c r="BI9" s="619"/>
      <c r="BJ9" s="619"/>
      <c r="BK9" s="619"/>
      <c r="BL9" s="619"/>
      <c r="BM9" s="619"/>
      <c r="BN9" s="620"/>
      <c r="BO9" s="671">
        <v>40.4</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2729520</v>
      </c>
      <c r="CS9" s="619"/>
      <c r="CT9" s="619"/>
      <c r="CU9" s="619"/>
      <c r="CV9" s="619"/>
      <c r="CW9" s="619"/>
      <c r="CX9" s="619"/>
      <c r="CY9" s="620"/>
      <c r="CZ9" s="671">
        <v>10.9</v>
      </c>
      <c r="DA9" s="671"/>
      <c r="DB9" s="671"/>
      <c r="DC9" s="671"/>
      <c r="DD9" s="624">
        <v>183345</v>
      </c>
      <c r="DE9" s="619"/>
      <c r="DF9" s="619"/>
      <c r="DG9" s="619"/>
      <c r="DH9" s="619"/>
      <c r="DI9" s="619"/>
      <c r="DJ9" s="619"/>
      <c r="DK9" s="619"/>
      <c r="DL9" s="619"/>
      <c r="DM9" s="619"/>
      <c r="DN9" s="619"/>
      <c r="DO9" s="619"/>
      <c r="DP9" s="620"/>
      <c r="DQ9" s="624">
        <v>2327902</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1070270</v>
      </c>
      <c r="S10" s="619"/>
      <c r="T10" s="619"/>
      <c r="U10" s="619"/>
      <c r="V10" s="619"/>
      <c r="W10" s="619"/>
      <c r="X10" s="619"/>
      <c r="Y10" s="620"/>
      <c r="Z10" s="671">
        <v>4.0999999999999996</v>
      </c>
      <c r="AA10" s="671"/>
      <c r="AB10" s="671"/>
      <c r="AC10" s="671"/>
      <c r="AD10" s="672">
        <v>1070270</v>
      </c>
      <c r="AE10" s="672"/>
      <c r="AF10" s="672"/>
      <c r="AG10" s="672"/>
      <c r="AH10" s="672"/>
      <c r="AI10" s="672"/>
      <c r="AJ10" s="672"/>
      <c r="AK10" s="672"/>
      <c r="AL10" s="641">
        <v>7.7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118671</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34114</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34114</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256294</v>
      </c>
      <c r="BH11" s="619"/>
      <c r="BI11" s="619"/>
      <c r="BJ11" s="619"/>
      <c r="BK11" s="619"/>
      <c r="BL11" s="619"/>
      <c r="BM11" s="619"/>
      <c r="BN11" s="620"/>
      <c r="BO11" s="671">
        <v>3.9</v>
      </c>
      <c r="BP11" s="671"/>
      <c r="BQ11" s="671"/>
      <c r="BR11" s="671"/>
      <c r="BS11" s="624">
        <v>46117</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130752</v>
      </c>
      <c r="CS11" s="619"/>
      <c r="CT11" s="619"/>
      <c r="CU11" s="619"/>
      <c r="CV11" s="619"/>
      <c r="CW11" s="619"/>
      <c r="CX11" s="619"/>
      <c r="CY11" s="620"/>
      <c r="CZ11" s="671">
        <v>0.5</v>
      </c>
      <c r="DA11" s="671"/>
      <c r="DB11" s="671"/>
      <c r="DC11" s="671"/>
      <c r="DD11" s="624">
        <v>35188</v>
      </c>
      <c r="DE11" s="619"/>
      <c r="DF11" s="619"/>
      <c r="DG11" s="619"/>
      <c r="DH11" s="619"/>
      <c r="DI11" s="619"/>
      <c r="DJ11" s="619"/>
      <c r="DK11" s="619"/>
      <c r="DL11" s="619"/>
      <c r="DM11" s="619"/>
      <c r="DN11" s="619"/>
      <c r="DO11" s="619"/>
      <c r="DP11" s="620"/>
      <c r="DQ11" s="624">
        <v>75235</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2585542</v>
      </c>
      <c r="BH12" s="619"/>
      <c r="BI12" s="619"/>
      <c r="BJ12" s="619"/>
      <c r="BK12" s="619"/>
      <c r="BL12" s="619"/>
      <c r="BM12" s="619"/>
      <c r="BN12" s="620"/>
      <c r="BO12" s="671">
        <v>39</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295863</v>
      </c>
      <c r="CS12" s="619"/>
      <c r="CT12" s="619"/>
      <c r="CU12" s="619"/>
      <c r="CV12" s="619"/>
      <c r="CW12" s="619"/>
      <c r="CX12" s="619"/>
      <c r="CY12" s="620"/>
      <c r="CZ12" s="671">
        <v>1.2</v>
      </c>
      <c r="DA12" s="671"/>
      <c r="DB12" s="671"/>
      <c r="DC12" s="671"/>
      <c r="DD12" s="624">
        <v>14024</v>
      </c>
      <c r="DE12" s="619"/>
      <c r="DF12" s="619"/>
      <c r="DG12" s="619"/>
      <c r="DH12" s="619"/>
      <c r="DI12" s="619"/>
      <c r="DJ12" s="619"/>
      <c r="DK12" s="619"/>
      <c r="DL12" s="619"/>
      <c r="DM12" s="619"/>
      <c r="DN12" s="619"/>
      <c r="DO12" s="619"/>
      <c r="DP12" s="620"/>
      <c r="DQ12" s="624">
        <v>287347</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26590</v>
      </c>
      <c r="S13" s="619"/>
      <c r="T13" s="619"/>
      <c r="U13" s="619"/>
      <c r="V13" s="619"/>
      <c r="W13" s="619"/>
      <c r="X13" s="619"/>
      <c r="Y13" s="620"/>
      <c r="Z13" s="671">
        <v>0.1</v>
      </c>
      <c r="AA13" s="671"/>
      <c r="AB13" s="671"/>
      <c r="AC13" s="671"/>
      <c r="AD13" s="672">
        <v>26590</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2574043</v>
      </c>
      <c r="BH13" s="619"/>
      <c r="BI13" s="619"/>
      <c r="BJ13" s="619"/>
      <c r="BK13" s="619"/>
      <c r="BL13" s="619"/>
      <c r="BM13" s="619"/>
      <c r="BN13" s="620"/>
      <c r="BO13" s="671">
        <v>38.799999999999997</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2308622</v>
      </c>
      <c r="CS13" s="619"/>
      <c r="CT13" s="619"/>
      <c r="CU13" s="619"/>
      <c r="CV13" s="619"/>
      <c r="CW13" s="619"/>
      <c r="CX13" s="619"/>
      <c r="CY13" s="620"/>
      <c r="CZ13" s="671">
        <v>9.1999999999999993</v>
      </c>
      <c r="DA13" s="671"/>
      <c r="DB13" s="671"/>
      <c r="DC13" s="671"/>
      <c r="DD13" s="624">
        <v>1132738</v>
      </c>
      <c r="DE13" s="619"/>
      <c r="DF13" s="619"/>
      <c r="DG13" s="619"/>
      <c r="DH13" s="619"/>
      <c r="DI13" s="619"/>
      <c r="DJ13" s="619"/>
      <c r="DK13" s="619"/>
      <c r="DL13" s="619"/>
      <c r="DM13" s="619"/>
      <c r="DN13" s="619"/>
      <c r="DO13" s="619"/>
      <c r="DP13" s="620"/>
      <c r="DQ13" s="624">
        <v>1295337</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114813</v>
      </c>
      <c r="BH14" s="619"/>
      <c r="BI14" s="619"/>
      <c r="BJ14" s="619"/>
      <c r="BK14" s="619"/>
      <c r="BL14" s="619"/>
      <c r="BM14" s="619"/>
      <c r="BN14" s="620"/>
      <c r="BO14" s="671">
        <v>1.7</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821281</v>
      </c>
      <c r="CS14" s="619"/>
      <c r="CT14" s="619"/>
      <c r="CU14" s="619"/>
      <c r="CV14" s="619"/>
      <c r="CW14" s="619"/>
      <c r="CX14" s="619"/>
      <c r="CY14" s="620"/>
      <c r="CZ14" s="671">
        <v>3.3</v>
      </c>
      <c r="DA14" s="671"/>
      <c r="DB14" s="671"/>
      <c r="DC14" s="671"/>
      <c r="DD14" s="624">
        <v>11160</v>
      </c>
      <c r="DE14" s="619"/>
      <c r="DF14" s="619"/>
      <c r="DG14" s="619"/>
      <c r="DH14" s="619"/>
      <c r="DI14" s="619"/>
      <c r="DJ14" s="619"/>
      <c r="DK14" s="619"/>
      <c r="DL14" s="619"/>
      <c r="DM14" s="619"/>
      <c r="DN14" s="619"/>
      <c r="DO14" s="619"/>
      <c r="DP14" s="620"/>
      <c r="DQ14" s="624">
        <v>817268</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28946</v>
      </c>
      <c r="S15" s="619"/>
      <c r="T15" s="619"/>
      <c r="U15" s="619"/>
      <c r="V15" s="619"/>
      <c r="W15" s="619"/>
      <c r="X15" s="619"/>
      <c r="Y15" s="620"/>
      <c r="Z15" s="671">
        <v>0.1</v>
      </c>
      <c r="AA15" s="671"/>
      <c r="AB15" s="671"/>
      <c r="AC15" s="671"/>
      <c r="AD15" s="672">
        <v>28946</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387638</v>
      </c>
      <c r="BH15" s="619"/>
      <c r="BI15" s="619"/>
      <c r="BJ15" s="619"/>
      <c r="BK15" s="619"/>
      <c r="BL15" s="619"/>
      <c r="BM15" s="619"/>
      <c r="BN15" s="620"/>
      <c r="BO15" s="671">
        <v>5.8</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2815412</v>
      </c>
      <c r="CS15" s="619"/>
      <c r="CT15" s="619"/>
      <c r="CU15" s="619"/>
      <c r="CV15" s="619"/>
      <c r="CW15" s="619"/>
      <c r="CX15" s="619"/>
      <c r="CY15" s="620"/>
      <c r="CZ15" s="671">
        <v>11.2</v>
      </c>
      <c r="DA15" s="671"/>
      <c r="DB15" s="671"/>
      <c r="DC15" s="671"/>
      <c r="DD15" s="624">
        <v>1013016</v>
      </c>
      <c r="DE15" s="619"/>
      <c r="DF15" s="619"/>
      <c r="DG15" s="619"/>
      <c r="DH15" s="619"/>
      <c r="DI15" s="619"/>
      <c r="DJ15" s="619"/>
      <c r="DK15" s="619"/>
      <c r="DL15" s="619"/>
      <c r="DM15" s="619"/>
      <c r="DN15" s="619"/>
      <c r="DO15" s="619"/>
      <c r="DP15" s="620"/>
      <c r="DQ15" s="624">
        <v>1762135</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7254502</v>
      </c>
      <c r="S16" s="619"/>
      <c r="T16" s="619"/>
      <c r="U16" s="619"/>
      <c r="V16" s="619"/>
      <c r="W16" s="619"/>
      <c r="X16" s="619"/>
      <c r="Y16" s="620"/>
      <c r="Z16" s="671">
        <v>27.8</v>
      </c>
      <c r="AA16" s="671"/>
      <c r="AB16" s="671"/>
      <c r="AC16" s="671"/>
      <c r="AD16" s="672">
        <v>6276961</v>
      </c>
      <c r="AE16" s="672"/>
      <c r="AF16" s="672"/>
      <c r="AG16" s="672"/>
      <c r="AH16" s="672"/>
      <c r="AI16" s="672"/>
      <c r="AJ16" s="672"/>
      <c r="AK16" s="672"/>
      <c r="AL16" s="641">
        <v>44.9</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6276961</v>
      </c>
      <c r="S17" s="619"/>
      <c r="T17" s="619"/>
      <c r="U17" s="619"/>
      <c r="V17" s="619"/>
      <c r="W17" s="619"/>
      <c r="X17" s="619"/>
      <c r="Y17" s="620"/>
      <c r="Z17" s="671">
        <v>24.1</v>
      </c>
      <c r="AA17" s="671"/>
      <c r="AB17" s="671"/>
      <c r="AC17" s="671"/>
      <c r="AD17" s="672">
        <v>6276961</v>
      </c>
      <c r="AE17" s="672"/>
      <c r="AF17" s="672"/>
      <c r="AG17" s="672"/>
      <c r="AH17" s="672"/>
      <c r="AI17" s="672"/>
      <c r="AJ17" s="672"/>
      <c r="AK17" s="672"/>
      <c r="AL17" s="641">
        <v>44.9</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2554354</v>
      </c>
      <c r="CS17" s="619"/>
      <c r="CT17" s="619"/>
      <c r="CU17" s="619"/>
      <c r="CV17" s="619"/>
      <c r="CW17" s="619"/>
      <c r="CX17" s="619"/>
      <c r="CY17" s="620"/>
      <c r="CZ17" s="671">
        <v>10.199999999999999</v>
      </c>
      <c r="DA17" s="671"/>
      <c r="DB17" s="671"/>
      <c r="DC17" s="671"/>
      <c r="DD17" s="624" t="s">
        <v>108</v>
      </c>
      <c r="DE17" s="619"/>
      <c r="DF17" s="619"/>
      <c r="DG17" s="619"/>
      <c r="DH17" s="619"/>
      <c r="DI17" s="619"/>
      <c r="DJ17" s="619"/>
      <c r="DK17" s="619"/>
      <c r="DL17" s="619"/>
      <c r="DM17" s="619"/>
      <c r="DN17" s="619"/>
      <c r="DO17" s="619"/>
      <c r="DP17" s="620"/>
      <c r="DQ17" s="624">
        <v>2504017</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977541</v>
      </c>
      <c r="S18" s="619"/>
      <c r="T18" s="619"/>
      <c r="U18" s="619"/>
      <c r="V18" s="619"/>
      <c r="W18" s="619"/>
      <c r="X18" s="619"/>
      <c r="Y18" s="620"/>
      <c r="Z18" s="671">
        <v>3.8</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386011</v>
      </c>
      <c r="BH19" s="619"/>
      <c r="BI19" s="619"/>
      <c r="BJ19" s="619"/>
      <c r="BK19" s="619"/>
      <c r="BL19" s="619"/>
      <c r="BM19" s="619"/>
      <c r="BN19" s="620"/>
      <c r="BO19" s="671">
        <v>5.8</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15295600</v>
      </c>
      <c r="S20" s="619"/>
      <c r="T20" s="619"/>
      <c r="U20" s="619"/>
      <c r="V20" s="619"/>
      <c r="W20" s="619"/>
      <c r="X20" s="619"/>
      <c r="Y20" s="620"/>
      <c r="Z20" s="671">
        <v>58.7</v>
      </c>
      <c r="AA20" s="671"/>
      <c r="AB20" s="671"/>
      <c r="AC20" s="671"/>
      <c r="AD20" s="672">
        <v>13932048</v>
      </c>
      <c r="AE20" s="672"/>
      <c r="AF20" s="672"/>
      <c r="AG20" s="672"/>
      <c r="AH20" s="672"/>
      <c r="AI20" s="672"/>
      <c r="AJ20" s="672"/>
      <c r="AK20" s="672"/>
      <c r="AL20" s="641">
        <v>99.7</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386011</v>
      </c>
      <c r="BH20" s="619"/>
      <c r="BI20" s="619"/>
      <c r="BJ20" s="619"/>
      <c r="BK20" s="619"/>
      <c r="BL20" s="619"/>
      <c r="BM20" s="619"/>
      <c r="BN20" s="620"/>
      <c r="BO20" s="671">
        <v>5.8</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25033215</v>
      </c>
      <c r="CS20" s="619"/>
      <c r="CT20" s="619"/>
      <c r="CU20" s="619"/>
      <c r="CV20" s="619"/>
      <c r="CW20" s="619"/>
      <c r="CX20" s="619"/>
      <c r="CY20" s="620"/>
      <c r="CZ20" s="671">
        <v>100</v>
      </c>
      <c r="DA20" s="671"/>
      <c r="DB20" s="671"/>
      <c r="DC20" s="671"/>
      <c r="DD20" s="624">
        <v>2435178</v>
      </c>
      <c r="DE20" s="619"/>
      <c r="DF20" s="619"/>
      <c r="DG20" s="619"/>
      <c r="DH20" s="619"/>
      <c r="DI20" s="619"/>
      <c r="DJ20" s="619"/>
      <c r="DK20" s="619"/>
      <c r="DL20" s="619"/>
      <c r="DM20" s="619"/>
      <c r="DN20" s="619"/>
      <c r="DO20" s="619"/>
      <c r="DP20" s="620"/>
      <c r="DQ20" s="624">
        <v>16773787</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8311</v>
      </c>
      <c r="S21" s="619"/>
      <c r="T21" s="619"/>
      <c r="U21" s="619"/>
      <c r="V21" s="619"/>
      <c r="W21" s="619"/>
      <c r="X21" s="619"/>
      <c r="Y21" s="620"/>
      <c r="Z21" s="671">
        <v>0</v>
      </c>
      <c r="AA21" s="671"/>
      <c r="AB21" s="671"/>
      <c r="AC21" s="671"/>
      <c r="AD21" s="672">
        <v>8311</v>
      </c>
      <c r="AE21" s="672"/>
      <c r="AF21" s="672"/>
      <c r="AG21" s="672"/>
      <c r="AH21" s="672"/>
      <c r="AI21" s="672"/>
      <c r="AJ21" s="672"/>
      <c r="AK21" s="672"/>
      <c r="AL21" s="641">
        <v>0.1</v>
      </c>
      <c r="AM21" s="673"/>
      <c r="AN21" s="673"/>
      <c r="AO21" s="674"/>
      <c r="AP21" s="712" t="s">
        <v>255</v>
      </c>
      <c r="AQ21" s="719"/>
      <c r="AR21" s="719"/>
      <c r="AS21" s="719"/>
      <c r="AT21" s="719"/>
      <c r="AU21" s="719"/>
      <c r="AV21" s="719"/>
      <c r="AW21" s="719"/>
      <c r="AX21" s="719"/>
      <c r="AY21" s="719"/>
      <c r="AZ21" s="719"/>
      <c r="BA21" s="719"/>
      <c r="BB21" s="719"/>
      <c r="BC21" s="719"/>
      <c r="BD21" s="719"/>
      <c r="BE21" s="719"/>
      <c r="BF21" s="714"/>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126280</v>
      </c>
      <c r="S22" s="619"/>
      <c r="T22" s="619"/>
      <c r="U22" s="619"/>
      <c r="V22" s="619"/>
      <c r="W22" s="619"/>
      <c r="X22" s="619"/>
      <c r="Y22" s="620"/>
      <c r="Z22" s="671">
        <v>0.5</v>
      </c>
      <c r="AA22" s="671"/>
      <c r="AB22" s="671"/>
      <c r="AC22" s="671"/>
      <c r="AD22" s="672" t="s">
        <v>108</v>
      </c>
      <c r="AE22" s="672"/>
      <c r="AF22" s="672"/>
      <c r="AG22" s="672"/>
      <c r="AH22" s="672"/>
      <c r="AI22" s="672"/>
      <c r="AJ22" s="672"/>
      <c r="AK22" s="672"/>
      <c r="AL22" s="641" t="s">
        <v>108</v>
      </c>
      <c r="AM22" s="673"/>
      <c r="AN22" s="673"/>
      <c r="AO22" s="674"/>
      <c r="AP22" s="712" t="s">
        <v>257</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537669</v>
      </c>
      <c r="S23" s="619"/>
      <c r="T23" s="619"/>
      <c r="U23" s="619"/>
      <c r="V23" s="619"/>
      <c r="W23" s="619"/>
      <c r="X23" s="619"/>
      <c r="Y23" s="620"/>
      <c r="Z23" s="671">
        <v>2.1</v>
      </c>
      <c r="AA23" s="671"/>
      <c r="AB23" s="671"/>
      <c r="AC23" s="671"/>
      <c r="AD23" s="672">
        <v>31055</v>
      </c>
      <c r="AE23" s="672"/>
      <c r="AF23" s="672"/>
      <c r="AG23" s="672"/>
      <c r="AH23" s="672"/>
      <c r="AI23" s="672"/>
      <c r="AJ23" s="672"/>
      <c r="AK23" s="672"/>
      <c r="AL23" s="641">
        <v>0.2</v>
      </c>
      <c r="AM23" s="673"/>
      <c r="AN23" s="673"/>
      <c r="AO23" s="674"/>
      <c r="AP23" s="712" t="s">
        <v>260</v>
      </c>
      <c r="AQ23" s="719"/>
      <c r="AR23" s="719"/>
      <c r="AS23" s="719"/>
      <c r="AT23" s="719"/>
      <c r="AU23" s="719"/>
      <c r="AV23" s="719"/>
      <c r="AW23" s="719"/>
      <c r="AX23" s="719"/>
      <c r="AY23" s="719"/>
      <c r="AZ23" s="719"/>
      <c r="BA23" s="719"/>
      <c r="BB23" s="719"/>
      <c r="BC23" s="719"/>
      <c r="BD23" s="719"/>
      <c r="BE23" s="719"/>
      <c r="BF23" s="714"/>
      <c r="BG23" s="618">
        <v>386011</v>
      </c>
      <c r="BH23" s="619"/>
      <c r="BI23" s="619"/>
      <c r="BJ23" s="619"/>
      <c r="BK23" s="619"/>
      <c r="BL23" s="619"/>
      <c r="BM23" s="619"/>
      <c r="BN23" s="620"/>
      <c r="BO23" s="671">
        <v>5.8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291353</v>
      </c>
      <c r="S24" s="619"/>
      <c r="T24" s="619"/>
      <c r="U24" s="619"/>
      <c r="V24" s="619"/>
      <c r="W24" s="619"/>
      <c r="X24" s="619"/>
      <c r="Y24" s="620"/>
      <c r="Z24" s="671">
        <v>1.1000000000000001</v>
      </c>
      <c r="AA24" s="671"/>
      <c r="AB24" s="671"/>
      <c r="AC24" s="671"/>
      <c r="AD24" s="672" t="s">
        <v>108</v>
      </c>
      <c r="AE24" s="672"/>
      <c r="AF24" s="672"/>
      <c r="AG24" s="672"/>
      <c r="AH24" s="672"/>
      <c r="AI24" s="672"/>
      <c r="AJ24" s="672"/>
      <c r="AK24" s="672"/>
      <c r="AL24" s="641" t="s">
        <v>108</v>
      </c>
      <c r="AM24" s="673"/>
      <c r="AN24" s="673"/>
      <c r="AO24" s="674"/>
      <c r="AP24" s="712" t="s">
        <v>267</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12733773</v>
      </c>
      <c r="CS24" s="669"/>
      <c r="CT24" s="669"/>
      <c r="CU24" s="669"/>
      <c r="CV24" s="669"/>
      <c r="CW24" s="669"/>
      <c r="CX24" s="669"/>
      <c r="CY24" s="716"/>
      <c r="CZ24" s="720">
        <v>50.9</v>
      </c>
      <c r="DA24" s="721"/>
      <c r="DB24" s="721"/>
      <c r="DC24" s="722"/>
      <c r="DD24" s="715">
        <v>8000238</v>
      </c>
      <c r="DE24" s="669"/>
      <c r="DF24" s="669"/>
      <c r="DG24" s="669"/>
      <c r="DH24" s="669"/>
      <c r="DI24" s="669"/>
      <c r="DJ24" s="669"/>
      <c r="DK24" s="716"/>
      <c r="DL24" s="715">
        <v>7833352</v>
      </c>
      <c r="DM24" s="669"/>
      <c r="DN24" s="669"/>
      <c r="DO24" s="669"/>
      <c r="DP24" s="669"/>
      <c r="DQ24" s="669"/>
      <c r="DR24" s="669"/>
      <c r="DS24" s="669"/>
      <c r="DT24" s="669"/>
      <c r="DU24" s="669"/>
      <c r="DV24" s="716"/>
      <c r="DW24" s="717">
        <v>52.4</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4801305</v>
      </c>
      <c r="S25" s="619"/>
      <c r="T25" s="619"/>
      <c r="U25" s="619"/>
      <c r="V25" s="619"/>
      <c r="W25" s="619"/>
      <c r="X25" s="619"/>
      <c r="Y25" s="620"/>
      <c r="Z25" s="671">
        <v>18.399999999999999</v>
      </c>
      <c r="AA25" s="671"/>
      <c r="AB25" s="671"/>
      <c r="AC25" s="671"/>
      <c r="AD25" s="672" t="s">
        <v>108</v>
      </c>
      <c r="AE25" s="672"/>
      <c r="AF25" s="672"/>
      <c r="AG25" s="672"/>
      <c r="AH25" s="672"/>
      <c r="AI25" s="672"/>
      <c r="AJ25" s="672"/>
      <c r="AK25" s="672"/>
      <c r="AL25" s="641" t="s">
        <v>108</v>
      </c>
      <c r="AM25" s="673"/>
      <c r="AN25" s="673"/>
      <c r="AO25" s="674"/>
      <c r="AP25" s="712" t="s">
        <v>270</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4297831</v>
      </c>
      <c r="CS25" s="637"/>
      <c r="CT25" s="637"/>
      <c r="CU25" s="637"/>
      <c r="CV25" s="637"/>
      <c r="CW25" s="637"/>
      <c r="CX25" s="637"/>
      <c r="CY25" s="638"/>
      <c r="CZ25" s="621">
        <v>17.2</v>
      </c>
      <c r="DA25" s="639"/>
      <c r="DB25" s="639"/>
      <c r="DC25" s="640"/>
      <c r="DD25" s="624">
        <v>3837408</v>
      </c>
      <c r="DE25" s="637"/>
      <c r="DF25" s="637"/>
      <c r="DG25" s="637"/>
      <c r="DH25" s="637"/>
      <c r="DI25" s="637"/>
      <c r="DJ25" s="637"/>
      <c r="DK25" s="638"/>
      <c r="DL25" s="624">
        <v>3688810</v>
      </c>
      <c r="DM25" s="637"/>
      <c r="DN25" s="637"/>
      <c r="DO25" s="637"/>
      <c r="DP25" s="637"/>
      <c r="DQ25" s="637"/>
      <c r="DR25" s="637"/>
      <c r="DS25" s="637"/>
      <c r="DT25" s="637"/>
      <c r="DU25" s="637"/>
      <c r="DV25" s="638"/>
      <c r="DW25" s="641">
        <v>24.7</v>
      </c>
      <c r="DX25" s="642"/>
      <c r="DY25" s="642"/>
      <c r="DZ25" s="642"/>
      <c r="EA25" s="642"/>
      <c r="EB25" s="642"/>
      <c r="EC25" s="643"/>
    </row>
    <row r="26" spans="2:133" ht="11.25" customHeight="1">
      <c r="B26" s="709" t="s">
        <v>272</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273</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2713974</v>
      </c>
      <c r="CS26" s="619"/>
      <c r="CT26" s="619"/>
      <c r="CU26" s="619"/>
      <c r="CV26" s="619"/>
      <c r="CW26" s="619"/>
      <c r="CX26" s="619"/>
      <c r="CY26" s="620"/>
      <c r="CZ26" s="621">
        <v>10.8</v>
      </c>
      <c r="DA26" s="639"/>
      <c r="DB26" s="639"/>
      <c r="DC26" s="640"/>
      <c r="DD26" s="624">
        <v>2290342</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1420460</v>
      </c>
      <c r="S27" s="619"/>
      <c r="T27" s="619"/>
      <c r="U27" s="619"/>
      <c r="V27" s="619"/>
      <c r="W27" s="619"/>
      <c r="X27" s="619"/>
      <c r="Y27" s="620"/>
      <c r="Z27" s="671">
        <v>5.5</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6631489</v>
      </c>
      <c r="BH27" s="619"/>
      <c r="BI27" s="619"/>
      <c r="BJ27" s="619"/>
      <c r="BK27" s="619"/>
      <c r="BL27" s="619"/>
      <c r="BM27" s="619"/>
      <c r="BN27" s="620"/>
      <c r="BO27" s="671">
        <v>100</v>
      </c>
      <c r="BP27" s="671"/>
      <c r="BQ27" s="671"/>
      <c r="BR27" s="671"/>
      <c r="BS27" s="624">
        <v>46117</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5881588</v>
      </c>
      <c r="CS27" s="637"/>
      <c r="CT27" s="637"/>
      <c r="CU27" s="637"/>
      <c r="CV27" s="637"/>
      <c r="CW27" s="637"/>
      <c r="CX27" s="637"/>
      <c r="CY27" s="638"/>
      <c r="CZ27" s="621">
        <v>23.5</v>
      </c>
      <c r="DA27" s="639"/>
      <c r="DB27" s="639"/>
      <c r="DC27" s="640"/>
      <c r="DD27" s="624">
        <v>1658813</v>
      </c>
      <c r="DE27" s="637"/>
      <c r="DF27" s="637"/>
      <c r="DG27" s="637"/>
      <c r="DH27" s="637"/>
      <c r="DI27" s="637"/>
      <c r="DJ27" s="637"/>
      <c r="DK27" s="638"/>
      <c r="DL27" s="624">
        <v>1658813</v>
      </c>
      <c r="DM27" s="637"/>
      <c r="DN27" s="637"/>
      <c r="DO27" s="637"/>
      <c r="DP27" s="637"/>
      <c r="DQ27" s="637"/>
      <c r="DR27" s="637"/>
      <c r="DS27" s="637"/>
      <c r="DT27" s="637"/>
      <c r="DU27" s="637"/>
      <c r="DV27" s="638"/>
      <c r="DW27" s="641">
        <v>11.1</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37866</v>
      </c>
      <c r="S28" s="619"/>
      <c r="T28" s="619"/>
      <c r="U28" s="619"/>
      <c r="V28" s="619"/>
      <c r="W28" s="619"/>
      <c r="X28" s="619"/>
      <c r="Y28" s="620"/>
      <c r="Z28" s="671">
        <v>0.1</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2554354</v>
      </c>
      <c r="CS28" s="619"/>
      <c r="CT28" s="619"/>
      <c r="CU28" s="619"/>
      <c r="CV28" s="619"/>
      <c r="CW28" s="619"/>
      <c r="CX28" s="619"/>
      <c r="CY28" s="620"/>
      <c r="CZ28" s="621">
        <v>10.199999999999999</v>
      </c>
      <c r="DA28" s="639"/>
      <c r="DB28" s="639"/>
      <c r="DC28" s="640"/>
      <c r="DD28" s="624">
        <v>2504017</v>
      </c>
      <c r="DE28" s="619"/>
      <c r="DF28" s="619"/>
      <c r="DG28" s="619"/>
      <c r="DH28" s="619"/>
      <c r="DI28" s="619"/>
      <c r="DJ28" s="619"/>
      <c r="DK28" s="620"/>
      <c r="DL28" s="624">
        <v>2485729</v>
      </c>
      <c r="DM28" s="619"/>
      <c r="DN28" s="619"/>
      <c r="DO28" s="619"/>
      <c r="DP28" s="619"/>
      <c r="DQ28" s="619"/>
      <c r="DR28" s="619"/>
      <c r="DS28" s="619"/>
      <c r="DT28" s="619"/>
      <c r="DU28" s="619"/>
      <c r="DV28" s="620"/>
      <c r="DW28" s="641">
        <v>16.600000000000001</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10319</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2553751</v>
      </c>
      <c r="CS29" s="637"/>
      <c r="CT29" s="637"/>
      <c r="CU29" s="637"/>
      <c r="CV29" s="637"/>
      <c r="CW29" s="637"/>
      <c r="CX29" s="637"/>
      <c r="CY29" s="638"/>
      <c r="CZ29" s="621">
        <v>10.199999999999999</v>
      </c>
      <c r="DA29" s="639"/>
      <c r="DB29" s="639"/>
      <c r="DC29" s="640"/>
      <c r="DD29" s="624">
        <v>2503414</v>
      </c>
      <c r="DE29" s="637"/>
      <c r="DF29" s="637"/>
      <c r="DG29" s="637"/>
      <c r="DH29" s="637"/>
      <c r="DI29" s="637"/>
      <c r="DJ29" s="637"/>
      <c r="DK29" s="638"/>
      <c r="DL29" s="624">
        <v>2485126</v>
      </c>
      <c r="DM29" s="637"/>
      <c r="DN29" s="637"/>
      <c r="DO29" s="637"/>
      <c r="DP29" s="637"/>
      <c r="DQ29" s="637"/>
      <c r="DR29" s="637"/>
      <c r="DS29" s="637"/>
      <c r="DT29" s="637"/>
      <c r="DU29" s="637"/>
      <c r="DV29" s="638"/>
      <c r="DW29" s="641">
        <v>16.600000000000001</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3800</v>
      </c>
      <c r="S30" s="619"/>
      <c r="T30" s="619"/>
      <c r="U30" s="619"/>
      <c r="V30" s="619"/>
      <c r="W30" s="619"/>
      <c r="X30" s="619"/>
      <c r="Y30" s="620"/>
      <c r="Z30" s="671">
        <v>0</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98.6</v>
      </c>
      <c r="BH30" s="685"/>
      <c r="BI30" s="685"/>
      <c r="BJ30" s="685"/>
      <c r="BK30" s="685"/>
      <c r="BL30" s="685"/>
      <c r="BM30" s="686">
        <v>93.8</v>
      </c>
      <c r="BN30" s="685"/>
      <c r="BO30" s="685"/>
      <c r="BP30" s="685"/>
      <c r="BQ30" s="687"/>
      <c r="BR30" s="684">
        <v>98.4</v>
      </c>
      <c r="BS30" s="685"/>
      <c r="BT30" s="685"/>
      <c r="BU30" s="685"/>
      <c r="BV30" s="685"/>
      <c r="BW30" s="685"/>
      <c r="BX30" s="686">
        <v>93.1</v>
      </c>
      <c r="BY30" s="685"/>
      <c r="BZ30" s="685"/>
      <c r="CA30" s="685"/>
      <c r="CB30" s="687"/>
      <c r="CD30" s="690"/>
      <c r="CE30" s="691"/>
      <c r="CF30" s="655" t="s">
        <v>288</v>
      </c>
      <c r="CG30" s="652"/>
      <c r="CH30" s="652"/>
      <c r="CI30" s="652"/>
      <c r="CJ30" s="652"/>
      <c r="CK30" s="652"/>
      <c r="CL30" s="652"/>
      <c r="CM30" s="652"/>
      <c r="CN30" s="652"/>
      <c r="CO30" s="652"/>
      <c r="CP30" s="652"/>
      <c r="CQ30" s="653"/>
      <c r="CR30" s="618">
        <v>2286462</v>
      </c>
      <c r="CS30" s="619"/>
      <c r="CT30" s="619"/>
      <c r="CU30" s="619"/>
      <c r="CV30" s="619"/>
      <c r="CW30" s="619"/>
      <c r="CX30" s="619"/>
      <c r="CY30" s="620"/>
      <c r="CZ30" s="621">
        <v>9.1</v>
      </c>
      <c r="DA30" s="639"/>
      <c r="DB30" s="639"/>
      <c r="DC30" s="640"/>
      <c r="DD30" s="624">
        <v>2252807</v>
      </c>
      <c r="DE30" s="619"/>
      <c r="DF30" s="619"/>
      <c r="DG30" s="619"/>
      <c r="DH30" s="619"/>
      <c r="DI30" s="619"/>
      <c r="DJ30" s="619"/>
      <c r="DK30" s="620"/>
      <c r="DL30" s="624">
        <v>2234519</v>
      </c>
      <c r="DM30" s="619"/>
      <c r="DN30" s="619"/>
      <c r="DO30" s="619"/>
      <c r="DP30" s="619"/>
      <c r="DQ30" s="619"/>
      <c r="DR30" s="619"/>
      <c r="DS30" s="619"/>
      <c r="DT30" s="619"/>
      <c r="DU30" s="619"/>
      <c r="DV30" s="620"/>
      <c r="DW30" s="641">
        <v>15</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1158232</v>
      </c>
      <c r="S31" s="619"/>
      <c r="T31" s="619"/>
      <c r="U31" s="619"/>
      <c r="V31" s="619"/>
      <c r="W31" s="619"/>
      <c r="X31" s="619"/>
      <c r="Y31" s="620"/>
      <c r="Z31" s="671">
        <v>4.4000000000000004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98.8</v>
      </c>
      <c r="BH31" s="637"/>
      <c r="BI31" s="637"/>
      <c r="BJ31" s="637"/>
      <c r="BK31" s="637"/>
      <c r="BL31" s="637"/>
      <c r="BM31" s="673">
        <v>95</v>
      </c>
      <c r="BN31" s="683"/>
      <c r="BO31" s="683"/>
      <c r="BP31" s="683"/>
      <c r="BQ31" s="647"/>
      <c r="BR31" s="682">
        <v>98.5</v>
      </c>
      <c r="BS31" s="637"/>
      <c r="BT31" s="637"/>
      <c r="BU31" s="637"/>
      <c r="BV31" s="637"/>
      <c r="BW31" s="637"/>
      <c r="BX31" s="673">
        <v>94.3</v>
      </c>
      <c r="BY31" s="683"/>
      <c r="BZ31" s="683"/>
      <c r="CA31" s="683"/>
      <c r="CB31" s="647"/>
      <c r="CD31" s="690"/>
      <c r="CE31" s="691"/>
      <c r="CF31" s="655" t="s">
        <v>292</v>
      </c>
      <c r="CG31" s="652"/>
      <c r="CH31" s="652"/>
      <c r="CI31" s="652"/>
      <c r="CJ31" s="652"/>
      <c r="CK31" s="652"/>
      <c r="CL31" s="652"/>
      <c r="CM31" s="652"/>
      <c r="CN31" s="652"/>
      <c r="CO31" s="652"/>
      <c r="CP31" s="652"/>
      <c r="CQ31" s="653"/>
      <c r="CR31" s="618">
        <v>267289</v>
      </c>
      <c r="CS31" s="637"/>
      <c r="CT31" s="637"/>
      <c r="CU31" s="637"/>
      <c r="CV31" s="637"/>
      <c r="CW31" s="637"/>
      <c r="CX31" s="637"/>
      <c r="CY31" s="638"/>
      <c r="CZ31" s="621">
        <v>1.1000000000000001</v>
      </c>
      <c r="DA31" s="639"/>
      <c r="DB31" s="639"/>
      <c r="DC31" s="640"/>
      <c r="DD31" s="624">
        <v>250607</v>
      </c>
      <c r="DE31" s="637"/>
      <c r="DF31" s="637"/>
      <c r="DG31" s="637"/>
      <c r="DH31" s="637"/>
      <c r="DI31" s="637"/>
      <c r="DJ31" s="637"/>
      <c r="DK31" s="638"/>
      <c r="DL31" s="624">
        <v>250607</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178421</v>
      </c>
      <c r="S32" s="619"/>
      <c r="T32" s="619"/>
      <c r="U32" s="619"/>
      <c r="V32" s="619"/>
      <c r="W32" s="619"/>
      <c r="X32" s="619"/>
      <c r="Y32" s="620"/>
      <c r="Z32" s="671">
        <v>0.7</v>
      </c>
      <c r="AA32" s="671"/>
      <c r="AB32" s="671"/>
      <c r="AC32" s="671"/>
      <c r="AD32" s="672">
        <v>3166</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98.4</v>
      </c>
      <c r="BH32" s="603"/>
      <c r="BI32" s="603"/>
      <c r="BJ32" s="603"/>
      <c r="BK32" s="603"/>
      <c r="BL32" s="603"/>
      <c r="BM32" s="666">
        <v>91.9</v>
      </c>
      <c r="BN32" s="603"/>
      <c r="BO32" s="603"/>
      <c r="BP32" s="603"/>
      <c r="BQ32" s="660"/>
      <c r="BR32" s="681">
        <v>98.2</v>
      </c>
      <c r="BS32" s="603"/>
      <c r="BT32" s="603"/>
      <c r="BU32" s="603"/>
      <c r="BV32" s="603"/>
      <c r="BW32" s="603"/>
      <c r="BX32" s="666">
        <v>91.1</v>
      </c>
      <c r="BY32" s="603"/>
      <c r="BZ32" s="603"/>
      <c r="CA32" s="603"/>
      <c r="CB32" s="660"/>
      <c r="CD32" s="692"/>
      <c r="CE32" s="693"/>
      <c r="CF32" s="655" t="s">
        <v>295</v>
      </c>
      <c r="CG32" s="652"/>
      <c r="CH32" s="652"/>
      <c r="CI32" s="652"/>
      <c r="CJ32" s="652"/>
      <c r="CK32" s="652"/>
      <c r="CL32" s="652"/>
      <c r="CM32" s="652"/>
      <c r="CN32" s="652"/>
      <c r="CO32" s="652"/>
      <c r="CP32" s="652"/>
      <c r="CQ32" s="653"/>
      <c r="CR32" s="618">
        <v>603</v>
      </c>
      <c r="CS32" s="619"/>
      <c r="CT32" s="619"/>
      <c r="CU32" s="619"/>
      <c r="CV32" s="619"/>
      <c r="CW32" s="619"/>
      <c r="CX32" s="619"/>
      <c r="CY32" s="620"/>
      <c r="CZ32" s="621">
        <v>0</v>
      </c>
      <c r="DA32" s="639"/>
      <c r="DB32" s="639"/>
      <c r="DC32" s="640"/>
      <c r="DD32" s="624">
        <v>603</v>
      </c>
      <c r="DE32" s="619"/>
      <c r="DF32" s="619"/>
      <c r="DG32" s="619"/>
      <c r="DH32" s="619"/>
      <c r="DI32" s="619"/>
      <c r="DJ32" s="619"/>
      <c r="DK32" s="620"/>
      <c r="DL32" s="624">
        <v>603</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2179100</v>
      </c>
      <c r="S33" s="619"/>
      <c r="T33" s="619"/>
      <c r="U33" s="619"/>
      <c r="V33" s="619"/>
      <c r="W33" s="619"/>
      <c r="X33" s="619"/>
      <c r="Y33" s="620"/>
      <c r="Z33" s="671">
        <v>8.4</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9864264</v>
      </c>
      <c r="CS33" s="637"/>
      <c r="CT33" s="637"/>
      <c r="CU33" s="637"/>
      <c r="CV33" s="637"/>
      <c r="CW33" s="637"/>
      <c r="CX33" s="637"/>
      <c r="CY33" s="638"/>
      <c r="CZ33" s="621">
        <v>39.4</v>
      </c>
      <c r="DA33" s="639"/>
      <c r="DB33" s="639"/>
      <c r="DC33" s="640"/>
      <c r="DD33" s="624">
        <v>8125474</v>
      </c>
      <c r="DE33" s="637"/>
      <c r="DF33" s="637"/>
      <c r="DG33" s="637"/>
      <c r="DH33" s="637"/>
      <c r="DI33" s="637"/>
      <c r="DJ33" s="637"/>
      <c r="DK33" s="638"/>
      <c r="DL33" s="624">
        <v>6269318</v>
      </c>
      <c r="DM33" s="637"/>
      <c r="DN33" s="637"/>
      <c r="DO33" s="637"/>
      <c r="DP33" s="637"/>
      <c r="DQ33" s="637"/>
      <c r="DR33" s="637"/>
      <c r="DS33" s="637"/>
      <c r="DT33" s="637"/>
      <c r="DU33" s="637"/>
      <c r="DV33" s="638"/>
      <c r="DW33" s="641">
        <v>41.9</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3054894</v>
      </c>
      <c r="CS34" s="619"/>
      <c r="CT34" s="619"/>
      <c r="CU34" s="619"/>
      <c r="CV34" s="619"/>
      <c r="CW34" s="619"/>
      <c r="CX34" s="619"/>
      <c r="CY34" s="620"/>
      <c r="CZ34" s="621">
        <v>12.2</v>
      </c>
      <c r="DA34" s="639"/>
      <c r="DB34" s="639"/>
      <c r="DC34" s="640"/>
      <c r="DD34" s="624">
        <v>2292056</v>
      </c>
      <c r="DE34" s="619"/>
      <c r="DF34" s="619"/>
      <c r="DG34" s="619"/>
      <c r="DH34" s="619"/>
      <c r="DI34" s="619"/>
      <c r="DJ34" s="619"/>
      <c r="DK34" s="620"/>
      <c r="DL34" s="624">
        <v>1966708</v>
      </c>
      <c r="DM34" s="619"/>
      <c r="DN34" s="619"/>
      <c r="DO34" s="619"/>
      <c r="DP34" s="619"/>
      <c r="DQ34" s="619"/>
      <c r="DR34" s="619"/>
      <c r="DS34" s="619"/>
      <c r="DT34" s="619"/>
      <c r="DU34" s="619"/>
      <c r="DV34" s="620"/>
      <c r="DW34" s="641">
        <v>13.2</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971000</v>
      </c>
      <c r="S35" s="619"/>
      <c r="T35" s="619"/>
      <c r="U35" s="619"/>
      <c r="V35" s="619"/>
      <c r="W35" s="619"/>
      <c r="X35" s="619"/>
      <c r="Y35" s="620"/>
      <c r="Z35" s="671">
        <v>3.7</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3572076</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546831</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90885</v>
      </c>
      <c r="CS35" s="637"/>
      <c r="CT35" s="637"/>
      <c r="CU35" s="637"/>
      <c r="CV35" s="637"/>
      <c r="CW35" s="637"/>
      <c r="CX35" s="637"/>
      <c r="CY35" s="638"/>
      <c r="CZ35" s="621">
        <v>0.4</v>
      </c>
      <c r="DA35" s="639"/>
      <c r="DB35" s="639"/>
      <c r="DC35" s="640"/>
      <c r="DD35" s="624">
        <v>49043</v>
      </c>
      <c r="DE35" s="637"/>
      <c r="DF35" s="637"/>
      <c r="DG35" s="637"/>
      <c r="DH35" s="637"/>
      <c r="DI35" s="637"/>
      <c r="DJ35" s="637"/>
      <c r="DK35" s="638"/>
      <c r="DL35" s="624">
        <v>49043</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26048716</v>
      </c>
      <c r="S36" s="659"/>
      <c r="T36" s="659"/>
      <c r="U36" s="659"/>
      <c r="V36" s="659"/>
      <c r="W36" s="659"/>
      <c r="X36" s="659"/>
      <c r="Y36" s="662"/>
      <c r="Z36" s="663">
        <v>100</v>
      </c>
      <c r="AA36" s="663"/>
      <c r="AB36" s="663"/>
      <c r="AC36" s="663"/>
      <c r="AD36" s="664">
        <v>13974580</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651335</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384758</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2904466</v>
      </c>
      <c r="CS36" s="619"/>
      <c r="CT36" s="619"/>
      <c r="CU36" s="619"/>
      <c r="CV36" s="619"/>
      <c r="CW36" s="619"/>
      <c r="CX36" s="619"/>
      <c r="CY36" s="620"/>
      <c r="CZ36" s="621">
        <v>11.6</v>
      </c>
      <c r="DA36" s="639"/>
      <c r="DB36" s="639"/>
      <c r="DC36" s="640"/>
      <c r="DD36" s="624">
        <v>2538360</v>
      </c>
      <c r="DE36" s="619"/>
      <c r="DF36" s="619"/>
      <c r="DG36" s="619"/>
      <c r="DH36" s="619"/>
      <c r="DI36" s="619"/>
      <c r="DJ36" s="619"/>
      <c r="DK36" s="620"/>
      <c r="DL36" s="624">
        <v>2224893</v>
      </c>
      <c r="DM36" s="619"/>
      <c r="DN36" s="619"/>
      <c r="DO36" s="619"/>
      <c r="DP36" s="619"/>
      <c r="DQ36" s="619"/>
      <c r="DR36" s="619"/>
      <c r="DS36" s="619"/>
      <c r="DT36" s="619"/>
      <c r="DU36" s="619"/>
      <c r="DV36" s="620"/>
      <c r="DW36" s="641">
        <v>14.9</v>
      </c>
      <c r="DX36" s="642"/>
      <c r="DY36" s="642"/>
      <c r="DZ36" s="642"/>
      <c r="EA36" s="642"/>
      <c r="EB36" s="642"/>
      <c r="EC36" s="643"/>
    </row>
    <row r="37" spans="2:133" ht="11.25" customHeight="1">
      <c r="AQ37" s="644" t="s">
        <v>310</v>
      </c>
      <c r="AR37" s="645"/>
      <c r="AS37" s="645"/>
      <c r="AT37" s="645"/>
      <c r="AU37" s="645"/>
      <c r="AV37" s="645"/>
      <c r="AW37" s="645"/>
      <c r="AX37" s="645"/>
      <c r="AY37" s="646"/>
      <c r="AZ37" s="618">
        <v>563355</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10883</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1354243</v>
      </c>
      <c r="CS37" s="637"/>
      <c r="CT37" s="637"/>
      <c r="CU37" s="637"/>
      <c r="CV37" s="637"/>
      <c r="CW37" s="637"/>
      <c r="CX37" s="637"/>
      <c r="CY37" s="638"/>
      <c r="CZ37" s="621">
        <v>5.4</v>
      </c>
      <c r="DA37" s="639"/>
      <c r="DB37" s="639"/>
      <c r="DC37" s="640"/>
      <c r="DD37" s="624">
        <v>1353638</v>
      </c>
      <c r="DE37" s="637"/>
      <c r="DF37" s="637"/>
      <c r="DG37" s="637"/>
      <c r="DH37" s="637"/>
      <c r="DI37" s="637"/>
      <c r="DJ37" s="637"/>
      <c r="DK37" s="638"/>
      <c r="DL37" s="624">
        <v>1277928</v>
      </c>
      <c r="DM37" s="637"/>
      <c r="DN37" s="637"/>
      <c r="DO37" s="637"/>
      <c r="DP37" s="637"/>
      <c r="DQ37" s="637"/>
      <c r="DR37" s="637"/>
      <c r="DS37" s="637"/>
      <c r="DT37" s="637"/>
      <c r="DU37" s="637"/>
      <c r="DV37" s="638"/>
      <c r="DW37" s="641">
        <v>8.6</v>
      </c>
      <c r="DX37" s="642"/>
      <c r="DY37" s="642"/>
      <c r="DZ37" s="642"/>
      <c r="EA37" s="642"/>
      <c r="EB37" s="642"/>
      <c r="EC37" s="643"/>
    </row>
    <row r="38" spans="2:133" ht="11.25" customHeight="1">
      <c r="AQ38" s="644" t="s">
        <v>313</v>
      </c>
      <c r="AR38" s="645"/>
      <c r="AS38" s="645"/>
      <c r="AT38" s="645"/>
      <c r="AU38" s="645"/>
      <c r="AV38" s="645"/>
      <c r="AW38" s="645"/>
      <c r="AX38" s="645"/>
      <c r="AY38" s="646"/>
      <c r="AZ38" s="618">
        <v>6669</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18599</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3002052</v>
      </c>
      <c r="CS38" s="619"/>
      <c r="CT38" s="619"/>
      <c r="CU38" s="619"/>
      <c r="CV38" s="619"/>
      <c r="CW38" s="619"/>
      <c r="CX38" s="619"/>
      <c r="CY38" s="620"/>
      <c r="CZ38" s="621">
        <v>12</v>
      </c>
      <c r="DA38" s="639"/>
      <c r="DB38" s="639"/>
      <c r="DC38" s="640"/>
      <c r="DD38" s="624">
        <v>2446015</v>
      </c>
      <c r="DE38" s="619"/>
      <c r="DF38" s="619"/>
      <c r="DG38" s="619"/>
      <c r="DH38" s="619"/>
      <c r="DI38" s="619"/>
      <c r="DJ38" s="619"/>
      <c r="DK38" s="620"/>
      <c r="DL38" s="624">
        <v>2028674</v>
      </c>
      <c r="DM38" s="619"/>
      <c r="DN38" s="619"/>
      <c r="DO38" s="619"/>
      <c r="DP38" s="619"/>
      <c r="DQ38" s="619"/>
      <c r="DR38" s="619"/>
      <c r="DS38" s="619"/>
      <c r="DT38" s="619"/>
      <c r="DU38" s="619"/>
      <c r="DV38" s="620"/>
      <c r="DW38" s="641">
        <v>13.6</v>
      </c>
      <c r="DX38" s="642"/>
      <c r="DY38" s="642"/>
      <c r="DZ38" s="642"/>
      <c r="EA38" s="642"/>
      <c r="EB38" s="642"/>
      <c r="EC38" s="643"/>
    </row>
    <row r="39" spans="2:133" ht="11.25" customHeight="1">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82</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811967</v>
      </c>
      <c r="CS39" s="637"/>
      <c r="CT39" s="637"/>
      <c r="CU39" s="637"/>
      <c r="CV39" s="637"/>
      <c r="CW39" s="637"/>
      <c r="CX39" s="637"/>
      <c r="CY39" s="638"/>
      <c r="CZ39" s="621">
        <v>3.2</v>
      </c>
      <c r="DA39" s="639"/>
      <c r="DB39" s="639"/>
      <c r="DC39" s="640"/>
      <c r="DD39" s="624">
        <v>800000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748585</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116</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1602132</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289</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2435178</v>
      </c>
      <c r="CS42" s="619"/>
      <c r="CT42" s="619"/>
      <c r="CU42" s="619"/>
      <c r="CV42" s="619"/>
      <c r="CW42" s="619"/>
      <c r="CX42" s="619"/>
      <c r="CY42" s="620"/>
      <c r="CZ42" s="621">
        <v>9.6999999999999993</v>
      </c>
      <c r="DA42" s="622"/>
      <c r="DB42" s="622"/>
      <c r="DC42" s="623"/>
      <c r="DD42" s="624">
        <v>648075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103712</v>
      </c>
      <c r="CS43" s="637"/>
      <c r="CT43" s="637"/>
      <c r="CU43" s="637"/>
      <c r="CV43" s="637"/>
      <c r="CW43" s="637"/>
      <c r="CX43" s="637"/>
      <c r="CY43" s="638"/>
      <c r="CZ43" s="621">
        <v>0.4</v>
      </c>
      <c r="DA43" s="639"/>
      <c r="DB43" s="639"/>
      <c r="DC43" s="640"/>
      <c r="DD43" s="624">
        <v>103712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2435178</v>
      </c>
      <c r="CS44" s="619"/>
      <c r="CT44" s="619"/>
      <c r="CU44" s="619"/>
      <c r="CV44" s="619"/>
      <c r="CW44" s="619"/>
      <c r="CX44" s="619"/>
      <c r="CY44" s="620"/>
      <c r="CZ44" s="621">
        <v>9.6999999999999993</v>
      </c>
      <c r="DA44" s="622"/>
      <c r="DB44" s="622"/>
      <c r="DC44" s="623"/>
      <c r="DD44" s="624">
        <v>648075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1474504</v>
      </c>
      <c r="CS45" s="637"/>
      <c r="CT45" s="637"/>
      <c r="CU45" s="637"/>
      <c r="CV45" s="637"/>
      <c r="CW45" s="637"/>
      <c r="CX45" s="637"/>
      <c r="CY45" s="638"/>
      <c r="CZ45" s="621">
        <v>5.9</v>
      </c>
      <c r="DA45" s="639"/>
      <c r="DB45" s="639"/>
      <c r="DC45" s="640"/>
      <c r="DD45" s="624">
        <v>62344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958809</v>
      </c>
      <c r="CS46" s="619"/>
      <c r="CT46" s="619"/>
      <c r="CU46" s="619"/>
      <c r="CV46" s="619"/>
      <c r="CW46" s="619"/>
      <c r="CX46" s="619"/>
      <c r="CY46" s="620"/>
      <c r="CZ46" s="621">
        <v>3.8</v>
      </c>
      <c r="DA46" s="622"/>
      <c r="DB46" s="622"/>
      <c r="DC46" s="623"/>
      <c r="DD46" s="624">
        <v>583866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152</v>
      </c>
      <c r="CS47" s="637"/>
      <c r="CT47" s="637"/>
      <c r="CU47" s="637"/>
      <c r="CV47" s="637"/>
      <c r="CW47" s="637"/>
      <c r="CX47" s="637"/>
      <c r="CY47" s="638"/>
      <c r="CZ47" s="621" t="s">
        <v>152</v>
      </c>
      <c r="DA47" s="639"/>
      <c r="DB47" s="639"/>
      <c r="DC47" s="640"/>
      <c r="DD47" s="624" t="s">
        <v>152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152</v>
      </c>
      <c r="CS48" s="619"/>
      <c r="CT48" s="619"/>
      <c r="CU48" s="619"/>
      <c r="CV48" s="619"/>
      <c r="CW48" s="619"/>
      <c r="CX48" s="619"/>
      <c r="CY48" s="620"/>
      <c r="CZ48" s="621" t="s">
        <v>152</v>
      </c>
      <c r="DA48" s="622"/>
      <c r="DB48" s="622"/>
      <c r="DC48" s="623"/>
      <c r="DD48" s="624" t="s">
        <v>152</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25033215</v>
      </c>
      <c r="CS49" s="603"/>
      <c r="CT49" s="603"/>
      <c r="CU49" s="603"/>
      <c r="CV49" s="603"/>
      <c r="CW49" s="603"/>
      <c r="CX49" s="603"/>
      <c r="CY49" s="604"/>
      <c r="CZ49" s="605">
        <v>100</v>
      </c>
      <c r="DA49" s="606"/>
      <c r="DB49" s="606"/>
      <c r="DC49" s="607"/>
      <c r="DD49" s="608">
        <v>16773787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26691</v>
      </c>
      <c r="R7" s="1131"/>
      <c r="S7" s="1131"/>
      <c r="T7" s="1131"/>
      <c r="U7" s="1131"/>
      <c r="V7" s="1131">
        <v>25422</v>
      </c>
      <c r="W7" s="1131"/>
      <c r="X7" s="1131"/>
      <c r="Y7" s="1131"/>
      <c r="Z7" s="1131"/>
      <c r="AA7" s="1131">
        <v>1268</v>
      </c>
      <c r="AB7" s="1131"/>
      <c r="AC7" s="1131"/>
      <c r="AD7" s="1131"/>
      <c r="AE7" s="1132"/>
      <c r="AF7" s="1133">
        <v>1200</v>
      </c>
      <c r="AG7" s="1134"/>
      <c r="AH7" s="1134"/>
      <c r="AI7" s="1134"/>
      <c r="AJ7" s="1135"/>
      <c r="AK7" s="1117">
        <v>4</v>
      </c>
      <c r="AL7" s="1118"/>
      <c r="AM7" s="1118"/>
      <c r="AN7" s="1118"/>
      <c r="AO7" s="1118"/>
      <c r="AP7" s="1118">
        <v>22647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558</v>
      </c>
      <c r="BT7" s="1122"/>
      <c r="BU7" s="1122"/>
      <c r="BV7" s="1122"/>
      <c r="BW7" s="1122"/>
      <c r="BX7" s="1122"/>
      <c r="BY7" s="1122"/>
      <c r="BZ7" s="1122"/>
      <c r="CA7" s="1122"/>
      <c r="CB7" s="1122"/>
      <c r="CC7" s="1122"/>
      <c r="CD7" s="1122"/>
      <c r="CE7" s="1122"/>
      <c r="CF7" s="1122"/>
      <c r="CG7" s="1123"/>
      <c r="CH7" s="1114">
        <v>-15</v>
      </c>
      <c r="CI7" s="1115"/>
      <c r="CJ7" s="1115"/>
      <c r="CK7" s="1115"/>
      <c r="CL7" s="1116"/>
      <c r="CM7" s="1114">
        <v>241</v>
      </c>
      <c r="CN7" s="1115"/>
      <c r="CO7" s="1115"/>
      <c r="CP7" s="1115"/>
      <c r="CQ7" s="1116"/>
      <c r="CR7" s="1114">
        <v>5</v>
      </c>
      <c r="CS7" s="1115"/>
      <c r="CT7" s="1115"/>
      <c r="CU7" s="1115"/>
      <c r="CV7" s="1116"/>
      <c r="CW7" s="1114">
        <v>2</v>
      </c>
      <c r="CX7" s="1115"/>
      <c r="CY7" s="1115"/>
      <c r="CZ7" s="1115"/>
      <c r="DA7" s="1116"/>
      <c r="DB7" s="1114">
        <v>0</v>
      </c>
      <c r="DC7" s="1115"/>
      <c r="DD7" s="1115"/>
      <c r="DE7" s="1115"/>
      <c r="DF7" s="1116"/>
      <c r="DG7" s="1114">
        <v>611</v>
      </c>
      <c r="DH7" s="1115"/>
      <c r="DI7" s="1115"/>
      <c r="DJ7" s="1115"/>
      <c r="DK7" s="1116"/>
      <c r="DL7" s="1114">
        <v>0</v>
      </c>
      <c r="DM7" s="1115"/>
      <c r="DN7" s="1115"/>
      <c r="DO7" s="1115"/>
      <c r="DP7" s="1116"/>
      <c r="DQ7" s="1114">
        <v>582</v>
      </c>
      <c r="DR7" s="1115"/>
      <c r="DS7" s="1115"/>
      <c r="DT7" s="1115"/>
      <c r="DU7" s="1116"/>
      <c r="DV7" s="1141"/>
      <c r="DW7" s="1142"/>
      <c r="DX7" s="1142"/>
      <c r="DY7" s="1142"/>
      <c r="DZ7" s="1143"/>
      <c r="EA7" s="205"/>
    </row>
    <row r="8" spans="1:131" s="206" customFormat="1" ht="26.25" customHeight="1">
      <c r="A8" s="212">
        <v>2</v>
      </c>
      <c r="B8" s="1057" t="s">
        <v>360</v>
      </c>
      <c r="C8" s="1058"/>
      <c r="D8" s="1058"/>
      <c r="E8" s="1058"/>
      <c r="F8" s="1058"/>
      <c r="G8" s="1058"/>
      <c r="H8" s="1058"/>
      <c r="I8" s="1058"/>
      <c r="J8" s="1058"/>
      <c r="K8" s="1058"/>
      <c r="L8" s="1058"/>
      <c r="M8" s="1058"/>
      <c r="N8" s="1058"/>
      <c r="O8" s="1058"/>
      <c r="P8" s="1059"/>
      <c r="Q8" s="1069">
        <v>20</v>
      </c>
      <c r="R8" s="1070"/>
      <c r="S8" s="1070"/>
      <c r="T8" s="1070"/>
      <c r="U8" s="1070"/>
      <c r="V8" s="1070">
        <v>273</v>
      </c>
      <c r="W8" s="1070"/>
      <c r="X8" s="1070"/>
      <c r="Y8" s="1070"/>
      <c r="Z8" s="1070"/>
      <c r="AA8" s="1070">
        <v>-253</v>
      </c>
      <c r="AB8" s="1070"/>
      <c r="AC8" s="1070"/>
      <c r="AD8" s="1070"/>
      <c r="AE8" s="1071"/>
      <c r="AF8" s="1063">
        <v>-253</v>
      </c>
      <c r="AG8" s="1064"/>
      <c r="AH8" s="1064"/>
      <c r="AI8" s="1064"/>
      <c r="AJ8" s="1065"/>
      <c r="AK8" s="1112">
        <v>0</v>
      </c>
      <c r="AL8" s="1113"/>
      <c r="AM8" s="1113"/>
      <c r="AN8" s="1113"/>
      <c r="AO8" s="1113"/>
      <c r="AP8" s="1113">
        <v>64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361</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v>26711</v>
      </c>
      <c r="R23" s="1095"/>
      <c r="S23" s="1095"/>
      <c r="T23" s="1095"/>
      <c r="U23" s="1095"/>
      <c r="V23" s="1095">
        <v>25695</v>
      </c>
      <c r="W23" s="1095"/>
      <c r="X23" s="1095"/>
      <c r="Y23" s="1095"/>
      <c r="Z23" s="1095"/>
      <c r="AA23" s="1095">
        <v>1016</v>
      </c>
      <c r="AB23" s="1095"/>
      <c r="AC23" s="1095"/>
      <c r="AD23" s="1095"/>
      <c r="AE23" s="1096"/>
      <c r="AF23" s="1097">
        <v>947</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9651</v>
      </c>
      <c r="R28" s="1080"/>
      <c r="S28" s="1080"/>
      <c r="T28" s="1080"/>
      <c r="U28" s="1080"/>
      <c r="V28" s="1080">
        <v>9105</v>
      </c>
      <c r="W28" s="1080"/>
      <c r="X28" s="1080"/>
      <c r="Y28" s="1080"/>
      <c r="Z28" s="1080"/>
      <c r="AA28" s="1080">
        <v>547</v>
      </c>
      <c r="AB28" s="1080"/>
      <c r="AC28" s="1080"/>
      <c r="AD28" s="1080"/>
      <c r="AE28" s="1081"/>
      <c r="AF28" s="1082">
        <v>547</v>
      </c>
      <c r="AG28" s="1080"/>
      <c r="AH28" s="1080"/>
      <c r="AI28" s="1080"/>
      <c r="AJ28" s="1083"/>
      <c r="AK28" s="1084">
        <v>748</v>
      </c>
      <c r="AL28" s="1072"/>
      <c r="AM28" s="1072"/>
      <c r="AN28" s="1072"/>
      <c r="AO28" s="1072"/>
      <c r="AP28" s="1072">
        <v>0</v>
      </c>
      <c r="AQ28" s="1072"/>
      <c r="AR28" s="1072"/>
      <c r="AS28" s="1072"/>
      <c r="AT28" s="1072"/>
      <c r="AU28" s="1072">
        <v>0</v>
      </c>
      <c r="AV28" s="1072"/>
      <c r="AW28" s="1072"/>
      <c r="AX28" s="1072"/>
      <c r="AY28" s="1072"/>
      <c r="AZ28" s="1073" t="s">
        <v>489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376</v>
      </c>
      <c r="C29" s="1058"/>
      <c r="D29" s="1058"/>
      <c r="E29" s="1058"/>
      <c r="F29" s="1058"/>
      <c r="G29" s="1058"/>
      <c r="H29" s="1058"/>
      <c r="I29" s="1058"/>
      <c r="J29" s="1058"/>
      <c r="K29" s="1058"/>
      <c r="L29" s="1058"/>
      <c r="M29" s="1058"/>
      <c r="N29" s="1058"/>
      <c r="O29" s="1058"/>
      <c r="P29" s="1059"/>
      <c r="Q29" s="1069">
        <v>151</v>
      </c>
      <c r="R29" s="1070"/>
      <c r="S29" s="1070"/>
      <c r="T29" s="1070"/>
      <c r="U29" s="1070"/>
      <c r="V29" s="1070">
        <v>139</v>
      </c>
      <c r="W29" s="1070"/>
      <c r="X29" s="1070"/>
      <c r="Y29" s="1070"/>
      <c r="Z29" s="1070"/>
      <c r="AA29" s="1070">
        <v>12</v>
      </c>
      <c r="AB29" s="1070"/>
      <c r="AC29" s="1070"/>
      <c r="AD29" s="1070"/>
      <c r="AE29" s="1071"/>
      <c r="AF29" s="1063">
        <v>12</v>
      </c>
      <c r="AG29" s="1064"/>
      <c r="AH29" s="1064"/>
      <c r="AI29" s="1064"/>
      <c r="AJ29" s="1065"/>
      <c r="AK29" s="1006">
        <v>0</v>
      </c>
      <c r="AL29" s="997"/>
      <c r="AM29" s="997"/>
      <c r="AN29" s="997"/>
      <c r="AO29" s="997"/>
      <c r="AP29" s="997">
        <v>0</v>
      </c>
      <c r="AQ29" s="997"/>
      <c r="AR29" s="997"/>
      <c r="AS29" s="997"/>
      <c r="AT29" s="997"/>
      <c r="AU29" s="997">
        <v>0</v>
      </c>
      <c r="AV29" s="997"/>
      <c r="AW29" s="997"/>
      <c r="AX29" s="997"/>
      <c r="AY29" s="997"/>
      <c r="AZ29" s="1068" t="s">
        <v>489</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377</v>
      </c>
      <c r="C30" s="1058"/>
      <c r="D30" s="1058"/>
      <c r="E30" s="1058"/>
      <c r="F30" s="1058"/>
      <c r="G30" s="1058"/>
      <c r="H30" s="1058"/>
      <c r="I30" s="1058"/>
      <c r="J30" s="1058"/>
      <c r="K30" s="1058"/>
      <c r="L30" s="1058"/>
      <c r="M30" s="1058"/>
      <c r="N30" s="1058"/>
      <c r="O30" s="1058"/>
      <c r="P30" s="1059"/>
      <c r="Q30" s="1069">
        <v>19</v>
      </c>
      <c r="R30" s="1070"/>
      <c r="S30" s="1070"/>
      <c r="T30" s="1070"/>
      <c r="U30" s="1070"/>
      <c r="V30" s="1070">
        <v>357</v>
      </c>
      <c r="W30" s="1070"/>
      <c r="X30" s="1070"/>
      <c r="Y30" s="1070"/>
      <c r="Z30" s="1070"/>
      <c r="AA30" s="1070">
        <v>-338</v>
      </c>
      <c r="AB30" s="1070"/>
      <c r="AC30" s="1070"/>
      <c r="AD30" s="1070"/>
      <c r="AE30" s="1071"/>
      <c r="AF30" s="1063">
        <v>-338</v>
      </c>
      <c r="AG30" s="1064"/>
      <c r="AH30" s="1064"/>
      <c r="AI30" s="1064"/>
      <c r="AJ30" s="1065"/>
      <c r="AK30" s="1006">
        <v>0</v>
      </c>
      <c r="AL30" s="997"/>
      <c r="AM30" s="997"/>
      <c r="AN30" s="997"/>
      <c r="AO30" s="997"/>
      <c r="AP30" s="997">
        <v>8</v>
      </c>
      <c r="AQ30" s="997"/>
      <c r="AR30" s="997"/>
      <c r="AS30" s="997"/>
      <c r="AT30" s="997"/>
      <c r="AU30" s="997">
        <v>0</v>
      </c>
      <c r="AV30" s="997"/>
      <c r="AW30" s="997"/>
      <c r="AX30" s="997"/>
      <c r="AY30" s="997"/>
      <c r="AZ30" s="1068" t="s">
        <v>489</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378</v>
      </c>
      <c r="C31" s="1058"/>
      <c r="D31" s="1058"/>
      <c r="E31" s="1058"/>
      <c r="F31" s="1058"/>
      <c r="G31" s="1058"/>
      <c r="H31" s="1058"/>
      <c r="I31" s="1058"/>
      <c r="J31" s="1058"/>
      <c r="K31" s="1058"/>
      <c r="L31" s="1058"/>
      <c r="M31" s="1058"/>
      <c r="N31" s="1058"/>
      <c r="O31" s="1058"/>
      <c r="P31" s="1059"/>
      <c r="Q31" s="1069">
        <v>5365</v>
      </c>
      <c r="R31" s="1070"/>
      <c r="S31" s="1070"/>
      <c r="T31" s="1070"/>
      <c r="U31" s="1070"/>
      <c r="V31" s="1070">
        <v>5250</v>
      </c>
      <c r="W31" s="1070"/>
      <c r="X31" s="1070"/>
      <c r="Y31" s="1070"/>
      <c r="Z31" s="1070"/>
      <c r="AA31" s="1070">
        <v>115</v>
      </c>
      <c r="AB31" s="1070"/>
      <c r="AC31" s="1070"/>
      <c r="AD31" s="1070"/>
      <c r="AE31" s="1071"/>
      <c r="AF31" s="1063">
        <v>115</v>
      </c>
      <c r="AG31" s="1064"/>
      <c r="AH31" s="1064"/>
      <c r="AI31" s="1064"/>
      <c r="AJ31" s="1065"/>
      <c r="AK31" s="1006">
        <v>780</v>
      </c>
      <c r="AL31" s="997"/>
      <c r="AM31" s="997"/>
      <c r="AN31" s="997"/>
      <c r="AO31" s="997"/>
      <c r="AP31" s="997">
        <v>0</v>
      </c>
      <c r="AQ31" s="997"/>
      <c r="AR31" s="997"/>
      <c r="AS31" s="997"/>
      <c r="AT31" s="997"/>
      <c r="AU31" s="997">
        <v>0</v>
      </c>
      <c r="AV31" s="997"/>
      <c r="AW31" s="997"/>
      <c r="AX31" s="997"/>
      <c r="AY31" s="997"/>
      <c r="AZ31" s="1068" t="s">
        <v>489</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379</v>
      </c>
      <c r="C32" s="1058"/>
      <c r="D32" s="1058"/>
      <c r="E32" s="1058"/>
      <c r="F32" s="1058"/>
      <c r="G32" s="1058"/>
      <c r="H32" s="1058"/>
      <c r="I32" s="1058"/>
      <c r="J32" s="1058"/>
      <c r="K32" s="1058"/>
      <c r="L32" s="1058"/>
      <c r="M32" s="1058"/>
      <c r="N32" s="1058"/>
      <c r="O32" s="1058"/>
      <c r="P32" s="1059"/>
      <c r="Q32" s="1069">
        <v>59</v>
      </c>
      <c r="R32" s="1070"/>
      <c r="S32" s="1070"/>
      <c r="T32" s="1070"/>
      <c r="U32" s="1070"/>
      <c r="V32" s="1070">
        <v>47</v>
      </c>
      <c r="W32" s="1070"/>
      <c r="X32" s="1070"/>
      <c r="Y32" s="1070"/>
      <c r="Z32" s="1070"/>
      <c r="AA32" s="1070">
        <v>11</v>
      </c>
      <c r="AB32" s="1070"/>
      <c r="AC32" s="1070"/>
      <c r="AD32" s="1070"/>
      <c r="AE32" s="1071"/>
      <c r="AF32" s="1063">
        <v>11</v>
      </c>
      <c r="AG32" s="1064"/>
      <c r="AH32" s="1064"/>
      <c r="AI32" s="1064"/>
      <c r="AJ32" s="1065"/>
      <c r="AK32" s="1006">
        <v>15</v>
      </c>
      <c r="AL32" s="997"/>
      <c r="AM32" s="997"/>
      <c r="AN32" s="997"/>
      <c r="AO32" s="997"/>
      <c r="AP32" s="997">
        <v>0</v>
      </c>
      <c r="AQ32" s="997"/>
      <c r="AR32" s="997"/>
      <c r="AS32" s="997"/>
      <c r="AT32" s="997"/>
      <c r="AU32" s="997">
        <v>0</v>
      </c>
      <c r="AV32" s="997"/>
      <c r="AW32" s="997"/>
      <c r="AX32" s="997"/>
      <c r="AY32" s="997"/>
      <c r="AZ32" s="1068" t="s">
        <v>489</v>
      </c>
      <c r="BA32" s="1068"/>
      <c r="BB32" s="1068"/>
      <c r="BC32" s="1068"/>
      <c r="BD32" s="1068"/>
      <c r="BE32" s="1052"/>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380</v>
      </c>
      <c r="C33" s="1058"/>
      <c r="D33" s="1058"/>
      <c r="E33" s="1058"/>
      <c r="F33" s="1058"/>
      <c r="G33" s="1058"/>
      <c r="H33" s="1058"/>
      <c r="I33" s="1058"/>
      <c r="J33" s="1058"/>
      <c r="K33" s="1058"/>
      <c r="L33" s="1058"/>
      <c r="M33" s="1058"/>
      <c r="N33" s="1058"/>
      <c r="O33" s="1058"/>
      <c r="P33" s="1059"/>
      <c r="Q33" s="1069">
        <v>679</v>
      </c>
      <c r="R33" s="1070"/>
      <c r="S33" s="1070"/>
      <c r="T33" s="1070"/>
      <c r="U33" s="1070"/>
      <c r="V33" s="1070">
        <v>679</v>
      </c>
      <c r="W33" s="1070"/>
      <c r="X33" s="1070"/>
      <c r="Y33" s="1070"/>
      <c r="Z33" s="1070"/>
      <c r="AA33" s="1070">
        <v>0</v>
      </c>
      <c r="AB33" s="1070"/>
      <c r="AC33" s="1070"/>
      <c r="AD33" s="1070"/>
      <c r="AE33" s="1071"/>
      <c r="AF33" s="1063">
        <v>0</v>
      </c>
      <c r="AG33" s="1064"/>
      <c r="AH33" s="1064"/>
      <c r="AI33" s="1064"/>
      <c r="AJ33" s="1065"/>
      <c r="AK33" s="1006">
        <v>221</v>
      </c>
      <c r="AL33" s="997"/>
      <c r="AM33" s="997"/>
      <c r="AN33" s="997"/>
      <c r="AO33" s="997"/>
      <c r="AP33" s="997">
        <v>0</v>
      </c>
      <c r="AQ33" s="997"/>
      <c r="AR33" s="997"/>
      <c r="AS33" s="997"/>
      <c r="AT33" s="997"/>
      <c r="AU33" s="997">
        <v>0</v>
      </c>
      <c r="AV33" s="997"/>
      <c r="AW33" s="997"/>
      <c r="AX33" s="997"/>
      <c r="AY33" s="997"/>
      <c r="AZ33" s="1068" t="s">
        <v>489</v>
      </c>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381</v>
      </c>
      <c r="C34" s="1058"/>
      <c r="D34" s="1058"/>
      <c r="E34" s="1058"/>
      <c r="F34" s="1058"/>
      <c r="G34" s="1058"/>
      <c r="H34" s="1058"/>
      <c r="I34" s="1058"/>
      <c r="J34" s="1058"/>
      <c r="K34" s="1058"/>
      <c r="L34" s="1058"/>
      <c r="M34" s="1058"/>
      <c r="N34" s="1058"/>
      <c r="O34" s="1058"/>
      <c r="P34" s="1059"/>
      <c r="Q34" s="1069">
        <v>1740</v>
      </c>
      <c r="R34" s="1070"/>
      <c r="S34" s="1070"/>
      <c r="T34" s="1070"/>
      <c r="U34" s="1070"/>
      <c r="V34" s="1070">
        <v>1547</v>
      </c>
      <c r="W34" s="1070"/>
      <c r="X34" s="1070"/>
      <c r="Y34" s="1070"/>
      <c r="Z34" s="1070"/>
      <c r="AA34" s="1070">
        <v>193</v>
      </c>
      <c r="AB34" s="1070"/>
      <c r="AC34" s="1070"/>
      <c r="AD34" s="1070"/>
      <c r="AE34" s="1071"/>
      <c r="AF34" s="1063">
        <v>683</v>
      </c>
      <c r="AG34" s="1064"/>
      <c r="AH34" s="1064"/>
      <c r="AI34" s="1064"/>
      <c r="AJ34" s="1065"/>
      <c r="AK34" s="1006">
        <v>7</v>
      </c>
      <c r="AL34" s="997"/>
      <c r="AM34" s="997"/>
      <c r="AN34" s="997"/>
      <c r="AO34" s="997"/>
      <c r="AP34" s="997">
        <v>2018</v>
      </c>
      <c r="AQ34" s="997"/>
      <c r="AR34" s="997"/>
      <c r="AS34" s="997"/>
      <c r="AT34" s="997"/>
      <c r="AU34" s="997">
        <v>0</v>
      </c>
      <c r="AV34" s="997"/>
      <c r="AW34" s="997"/>
      <c r="AX34" s="997"/>
      <c r="AY34" s="997"/>
      <c r="AZ34" s="1068" t="s">
        <v>489</v>
      </c>
      <c r="BA34" s="1068"/>
      <c r="BB34" s="1068"/>
      <c r="BC34" s="1068"/>
      <c r="BD34" s="1068"/>
      <c r="BE34" s="1052" t="s">
        <v>382</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383</v>
      </c>
      <c r="C35" s="1058"/>
      <c r="D35" s="1058"/>
      <c r="E35" s="1058"/>
      <c r="F35" s="1058"/>
      <c r="G35" s="1058"/>
      <c r="H35" s="1058"/>
      <c r="I35" s="1058"/>
      <c r="J35" s="1058"/>
      <c r="K35" s="1058"/>
      <c r="L35" s="1058"/>
      <c r="M35" s="1058"/>
      <c r="N35" s="1058"/>
      <c r="O35" s="1058"/>
      <c r="P35" s="1059"/>
      <c r="Q35" s="1069">
        <v>7067</v>
      </c>
      <c r="R35" s="1070"/>
      <c r="S35" s="1070"/>
      <c r="T35" s="1070"/>
      <c r="U35" s="1070"/>
      <c r="V35" s="1070">
        <v>7079</v>
      </c>
      <c r="W35" s="1070"/>
      <c r="X35" s="1070"/>
      <c r="Y35" s="1070"/>
      <c r="Z35" s="1070"/>
      <c r="AA35" s="1070">
        <v>-13</v>
      </c>
      <c r="AB35" s="1070"/>
      <c r="AC35" s="1070"/>
      <c r="AD35" s="1070"/>
      <c r="AE35" s="1071"/>
      <c r="AF35" s="1063">
        <v>1277</v>
      </c>
      <c r="AG35" s="1064"/>
      <c r="AH35" s="1064"/>
      <c r="AI35" s="1064"/>
      <c r="AJ35" s="1065"/>
      <c r="AK35" s="1006">
        <v>563</v>
      </c>
      <c r="AL35" s="997"/>
      <c r="AM35" s="997"/>
      <c r="AN35" s="997"/>
      <c r="AO35" s="997"/>
      <c r="AP35" s="997">
        <v>5324</v>
      </c>
      <c r="AQ35" s="997"/>
      <c r="AR35" s="997"/>
      <c r="AS35" s="997"/>
      <c r="AT35" s="997"/>
      <c r="AU35" s="997">
        <v>3391</v>
      </c>
      <c r="AV35" s="997"/>
      <c r="AW35" s="997"/>
      <c r="AX35" s="997"/>
      <c r="AY35" s="997"/>
      <c r="AZ35" s="1068" t="s">
        <v>489</v>
      </c>
      <c r="BA35" s="1068"/>
      <c r="BB35" s="1068"/>
      <c r="BC35" s="1068"/>
      <c r="BD35" s="1068"/>
      <c r="BE35" s="1052" t="s">
        <v>382</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t="s">
        <v>384</v>
      </c>
      <c r="C36" s="1058"/>
      <c r="D36" s="1058"/>
      <c r="E36" s="1058"/>
      <c r="F36" s="1058"/>
      <c r="G36" s="1058"/>
      <c r="H36" s="1058"/>
      <c r="I36" s="1058"/>
      <c r="J36" s="1058"/>
      <c r="K36" s="1058"/>
      <c r="L36" s="1058"/>
      <c r="M36" s="1058"/>
      <c r="N36" s="1058"/>
      <c r="O36" s="1058"/>
      <c r="P36" s="1059"/>
      <c r="Q36" s="1069">
        <v>2488</v>
      </c>
      <c r="R36" s="1070"/>
      <c r="S36" s="1070"/>
      <c r="T36" s="1070"/>
      <c r="U36" s="1070"/>
      <c r="V36" s="1070">
        <v>2488</v>
      </c>
      <c r="W36" s="1070"/>
      <c r="X36" s="1070"/>
      <c r="Y36" s="1070"/>
      <c r="Z36" s="1070"/>
      <c r="AA36" s="1070">
        <v>0</v>
      </c>
      <c r="AB36" s="1070"/>
      <c r="AC36" s="1070"/>
      <c r="AD36" s="1070"/>
      <c r="AE36" s="1071"/>
      <c r="AF36" s="1063" t="s">
        <v>385</v>
      </c>
      <c r="AG36" s="1064"/>
      <c r="AH36" s="1064"/>
      <c r="AI36" s="1064"/>
      <c r="AJ36" s="1065"/>
      <c r="AK36" s="1006">
        <v>651</v>
      </c>
      <c r="AL36" s="997"/>
      <c r="AM36" s="997"/>
      <c r="AN36" s="997"/>
      <c r="AO36" s="997"/>
      <c r="AP36" s="997">
        <v>14799</v>
      </c>
      <c r="AQ36" s="997"/>
      <c r="AR36" s="997"/>
      <c r="AS36" s="997"/>
      <c r="AT36" s="997"/>
      <c r="AU36" s="997">
        <v>10818</v>
      </c>
      <c r="AV36" s="997"/>
      <c r="AW36" s="997"/>
      <c r="AX36" s="997"/>
      <c r="AY36" s="997"/>
      <c r="AZ36" s="1068" t="s">
        <v>489</v>
      </c>
      <c r="BA36" s="1068"/>
      <c r="BB36" s="1068"/>
      <c r="BC36" s="1068"/>
      <c r="BD36" s="1068"/>
      <c r="BE36" s="1052" t="s">
        <v>386</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387</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2308</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391</v>
      </c>
      <c r="R66" s="1028"/>
      <c r="S66" s="1028"/>
      <c r="T66" s="1028"/>
      <c r="U66" s="1029"/>
      <c r="V66" s="1027" t="s">
        <v>392</v>
      </c>
      <c r="W66" s="1028"/>
      <c r="X66" s="1028"/>
      <c r="Y66" s="1028"/>
      <c r="Z66" s="1029"/>
      <c r="AA66" s="1027" t="s">
        <v>393</v>
      </c>
      <c r="AB66" s="1028"/>
      <c r="AC66" s="1028"/>
      <c r="AD66" s="1028"/>
      <c r="AE66" s="1029"/>
      <c r="AF66" s="1033" t="s">
        <v>394</v>
      </c>
      <c r="AG66" s="1034"/>
      <c r="AH66" s="1034"/>
      <c r="AI66" s="1034"/>
      <c r="AJ66" s="1035"/>
      <c r="AK66" s="1027" t="s">
        <v>395</v>
      </c>
      <c r="AL66" s="1022"/>
      <c r="AM66" s="1022"/>
      <c r="AN66" s="1022"/>
      <c r="AO66" s="1023"/>
      <c r="AP66" s="1027" t="s">
        <v>396</v>
      </c>
      <c r="AQ66" s="1028"/>
      <c r="AR66" s="1028"/>
      <c r="AS66" s="1028"/>
      <c r="AT66" s="1029"/>
      <c r="AU66" s="1027" t="s">
        <v>397</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553</v>
      </c>
      <c r="C68" s="1012"/>
      <c r="D68" s="1012"/>
      <c r="E68" s="1012"/>
      <c r="F68" s="1012"/>
      <c r="G68" s="1012"/>
      <c r="H68" s="1012"/>
      <c r="I68" s="1012"/>
      <c r="J68" s="1012"/>
      <c r="K68" s="1012"/>
      <c r="L68" s="1012"/>
      <c r="M68" s="1012"/>
      <c r="N68" s="1012"/>
      <c r="O68" s="1012"/>
      <c r="P68" s="1013"/>
      <c r="Q68" s="1014">
        <v>2214</v>
      </c>
      <c r="R68" s="1008"/>
      <c r="S68" s="1008"/>
      <c r="T68" s="1008"/>
      <c r="U68" s="1008"/>
      <c r="V68" s="1008">
        <v>2214</v>
      </c>
      <c r="W68" s="1008"/>
      <c r="X68" s="1008"/>
      <c r="Y68" s="1008"/>
      <c r="Z68" s="1008"/>
      <c r="AA68" s="1008">
        <v>0</v>
      </c>
      <c r="AB68" s="1008"/>
      <c r="AC68" s="1008"/>
      <c r="AD68" s="1008"/>
      <c r="AE68" s="1008"/>
      <c r="AF68" s="1008">
        <v>0</v>
      </c>
      <c r="AG68" s="1008"/>
      <c r="AH68" s="1008"/>
      <c r="AI68" s="1008"/>
      <c r="AJ68" s="1008"/>
      <c r="AK68" s="1008">
        <v>172</v>
      </c>
      <c r="AL68" s="1008"/>
      <c r="AM68" s="1008"/>
      <c r="AN68" s="1008"/>
      <c r="AO68" s="1008"/>
      <c r="AP68" s="1008">
        <v>892</v>
      </c>
      <c r="AQ68" s="1008"/>
      <c r="AR68" s="1008"/>
      <c r="AS68" s="1008"/>
      <c r="AT68" s="1008"/>
      <c r="AU68" s="1008">
        <v>217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554</v>
      </c>
      <c r="C69" s="1001"/>
      <c r="D69" s="1001"/>
      <c r="E69" s="1001"/>
      <c r="F69" s="1001"/>
      <c r="G69" s="1001"/>
      <c r="H69" s="1001"/>
      <c r="I69" s="1001"/>
      <c r="J69" s="1001"/>
      <c r="K69" s="1001"/>
      <c r="L69" s="1001"/>
      <c r="M69" s="1001"/>
      <c r="N69" s="1001"/>
      <c r="O69" s="1001"/>
      <c r="P69" s="1002"/>
      <c r="Q69" s="1003">
        <v>15434</v>
      </c>
      <c r="R69" s="997"/>
      <c r="S69" s="997"/>
      <c r="T69" s="997"/>
      <c r="U69" s="997"/>
      <c r="V69" s="997">
        <v>15147</v>
      </c>
      <c r="W69" s="997"/>
      <c r="X69" s="997"/>
      <c r="Y69" s="997"/>
      <c r="Z69" s="997"/>
      <c r="AA69" s="997">
        <v>287</v>
      </c>
      <c r="AB69" s="997"/>
      <c r="AC69" s="997"/>
      <c r="AD69" s="997"/>
      <c r="AE69" s="997"/>
      <c r="AF69" s="997">
        <v>279</v>
      </c>
      <c r="AG69" s="997"/>
      <c r="AH69" s="997"/>
      <c r="AI69" s="997"/>
      <c r="AJ69" s="997"/>
      <c r="AK69" s="997">
        <v>8</v>
      </c>
      <c r="AL69" s="997"/>
      <c r="AM69" s="997"/>
      <c r="AN69" s="997"/>
      <c r="AO69" s="997"/>
      <c r="AP69" s="997">
        <v>4339</v>
      </c>
      <c r="AQ69" s="997"/>
      <c r="AR69" s="997"/>
      <c r="AS69" s="997"/>
      <c r="AT69" s="997"/>
      <c r="AU69" s="997">
        <v>286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555</v>
      </c>
      <c r="C70" s="1001"/>
      <c r="D70" s="1001"/>
      <c r="E70" s="1001"/>
      <c r="F70" s="1001"/>
      <c r="G70" s="1001"/>
      <c r="H70" s="1001"/>
      <c r="I70" s="1001"/>
      <c r="J70" s="1001"/>
      <c r="K70" s="1001"/>
      <c r="L70" s="1001"/>
      <c r="M70" s="1001"/>
      <c r="N70" s="1001"/>
      <c r="O70" s="1001"/>
      <c r="P70" s="1002"/>
      <c r="Q70" s="1003">
        <v>116</v>
      </c>
      <c r="R70" s="997"/>
      <c r="S70" s="997"/>
      <c r="T70" s="997"/>
      <c r="U70" s="997"/>
      <c r="V70" s="997">
        <v>94</v>
      </c>
      <c r="W70" s="997"/>
      <c r="X70" s="997"/>
      <c r="Y70" s="997"/>
      <c r="Z70" s="997"/>
      <c r="AA70" s="997">
        <v>21</v>
      </c>
      <c r="AB70" s="997"/>
      <c r="AC70" s="997"/>
      <c r="AD70" s="997"/>
      <c r="AE70" s="997"/>
      <c r="AF70" s="997">
        <v>21</v>
      </c>
      <c r="AG70" s="997"/>
      <c r="AH70" s="997"/>
      <c r="AI70" s="997"/>
      <c r="AJ70" s="997"/>
      <c r="AK70" s="997">
        <v>0</v>
      </c>
      <c r="AL70" s="997"/>
      <c r="AM70" s="997"/>
      <c r="AN70" s="997"/>
      <c r="AO70" s="997"/>
      <c r="AP70" s="997">
        <v>7</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556</v>
      </c>
      <c r="C71" s="1001"/>
      <c r="D71" s="1001"/>
      <c r="E71" s="1001"/>
      <c r="F71" s="1001"/>
      <c r="G71" s="1001"/>
      <c r="H71" s="1001"/>
      <c r="I71" s="1001"/>
      <c r="J71" s="1001"/>
      <c r="K71" s="1001"/>
      <c r="L71" s="1001"/>
      <c r="M71" s="1001"/>
      <c r="N71" s="1001"/>
      <c r="O71" s="1001"/>
      <c r="P71" s="1002"/>
      <c r="Q71" s="1003">
        <v>301</v>
      </c>
      <c r="R71" s="997"/>
      <c r="S71" s="997"/>
      <c r="T71" s="997"/>
      <c r="U71" s="997"/>
      <c r="V71" s="997">
        <v>301</v>
      </c>
      <c r="W71" s="997"/>
      <c r="X71" s="997"/>
      <c r="Y71" s="997"/>
      <c r="Z71" s="997"/>
      <c r="AA71" s="997">
        <v>0</v>
      </c>
      <c r="AB71" s="997"/>
      <c r="AC71" s="997"/>
      <c r="AD71" s="997"/>
      <c r="AE71" s="997"/>
      <c r="AF71" s="997">
        <v>0</v>
      </c>
      <c r="AG71" s="997"/>
      <c r="AH71" s="997"/>
      <c r="AI71" s="997"/>
      <c r="AJ71" s="997"/>
      <c r="AK71" s="997">
        <v>6</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557</v>
      </c>
      <c r="C72" s="1001"/>
      <c r="D72" s="1001"/>
      <c r="E72" s="1001"/>
      <c r="F72" s="1001"/>
      <c r="G72" s="1001"/>
      <c r="H72" s="1001"/>
      <c r="I72" s="1001"/>
      <c r="J72" s="1001"/>
      <c r="K72" s="1001"/>
      <c r="L72" s="1001"/>
      <c r="M72" s="1001"/>
      <c r="N72" s="1001"/>
      <c r="O72" s="1001"/>
      <c r="P72" s="1002"/>
      <c r="Q72" s="1003">
        <v>919</v>
      </c>
      <c r="R72" s="997"/>
      <c r="S72" s="997"/>
      <c r="T72" s="997"/>
      <c r="U72" s="997"/>
      <c r="V72" s="997">
        <v>818</v>
      </c>
      <c r="W72" s="997"/>
      <c r="X72" s="997"/>
      <c r="Y72" s="997"/>
      <c r="Z72" s="997"/>
      <c r="AA72" s="997">
        <v>101</v>
      </c>
      <c r="AB72" s="997"/>
      <c r="AC72" s="997"/>
      <c r="AD72" s="997"/>
      <c r="AE72" s="997"/>
      <c r="AF72" s="997">
        <v>101</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282</v>
      </c>
      <c r="AG109" s="918"/>
      <c r="AH109" s="918"/>
      <c r="AI109" s="918"/>
      <c r="AJ109" s="919"/>
      <c r="AK109" s="920" t="s">
        <v>281</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282</v>
      </c>
      <c r="BW109" s="918"/>
      <c r="BX109" s="918"/>
      <c r="BY109" s="918"/>
      <c r="BZ109" s="919"/>
      <c r="CA109" s="920" t="s">
        <v>281</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282</v>
      </c>
      <c r="DM109" s="918"/>
      <c r="DN109" s="918"/>
      <c r="DO109" s="918"/>
      <c r="DP109" s="919"/>
      <c r="DQ109" s="920" t="s">
        <v>281</v>
      </c>
      <c r="DR109" s="918"/>
      <c r="DS109" s="918"/>
      <c r="DT109" s="918"/>
      <c r="DU109" s="919"/>
      <c r="DV109" s="920" t="s">
        <v>408</v>
      </c>
      <c r="DW109" s="918"/>
      <c r="DX109" s="918"/>
      <c r="DY109" s="918"/>
      <c r="DZ109" s="949"/>
    </row>
    <row r="110" spans="1:131" s="197" customFormat="1" ht="26.25" customHeight="1">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2677665</v>
      </c>
      <c r="AB110" s="903"/>
      <c r="AC110" s="903"/>
      <c r="AD110" s="903"/>
      <c r="AE110" s="904"/>
      <c r="AF110" s="905">
        <v>2632905</v>
      </c>
      <c r="AG110" s="903"/>
      <c r="AH110" s="903"/>
      <c r="AI110" s="903"/>
      <c r="AJ110" s="904"/>
      <c r="AK110" s="905">
        <v>2534074</v>
      </c>
      <c r="AL110" s="903"/>
      <c r="AM110" s="903"/>
      <c r="AN110" s="903"/>
      <c r="AO110" s="904"/>
      <c r="AP110" s="906">
        <v>20.100000000000001</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22756926</v>
      </c>
      <c r="BR110" s="830"/>
      <c r="BS110" s="830"/>
      <c r="BT110" s="830"/>
      <c r="BU110" s="830"/>
      <c r="BV110" s="830">
        <v>22818305</v>
      </c>
      <c r="BW110" s="830"/>
      <c r="BX110" s="830"/>
      <c r="BY110" s="830"/>
      <c r="BZ110" s="830"/>
      <c r="CA110" s="830">
        <v>22710943</v>
      </c>
      <c r="CB110" s="830"/>
      <c r="CC110" s="830"/>
      <c r="CD110" s="830"/>
      <c r="CE110" s="830"/>
      <c r="CF110" s="891">
        <v>180.3</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414</v>
      </c>
      <c r="DH110" s="830"/>
      <c r="DI110" s="830"/>
      <c r="DJ110" s="830"/>
      <c r="DK110" s="830"/>
      <c r="DL110" s="830" t="s">
        <v>414</v>
      </c>
      <c r="DM110" s="830"/>
      <c r="DN110" s="830"/>
      <c r="DO110" s="830"/>
      <c r="DP110" s="830"/>
      <c r="DQ110" s="830" t="s">
        <v>414</v>
      </c>
      <c r="DR110" s="830"/>
      <c r="DS110" s="830"/>
      <c r="DT110" s="830"/>
      <c r="DU110" s="830"/>
      <c r="DV110" s="831" t="s">
        <v>414</v>
      </c>
      <c r="DW110" s="831"/>
      <c r="DX110" s="831"/>
      <c r="DY110" s="831"/>
      <c r="DZ110" s="832"/>
    </row>
    <row r="111" spans="1:131" s="197" customFormat="1" ht="26.25" customHeight="1">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416</v>
      </c>
      <c r="AB111" s="939"/>
      <c r="AC111" s="939"/>
      <c r="AD111" s="939"/>
      <c r="AE111" s="940"/>
      <c r="AF111" s="941" t="s">
        <v>416</v>
      </c>
      <c r="AG111" s="939"/>
      <c r="AH111" s="939"/>
      <c r="AI111" s="939"/>
      <c r="AJ111" s="940"/>
      <c r="AK111" s="941" t="s">
        <v>416</v>
      </c>
      <c r="AL111" s="939"/>
      <c r="AM111" s="939"/>
      <c r="AN111" s="939"/>
      <c r="AO111" s="940"/>
      <c r="AP111" s="942" t="s">
        <v>416</v>
      </c>
      <c r="AQ111" s="943"/>
      <c r="AR111" s="943"/>
      <c r="AS111" s="943"/>
      <c r="AT111" s="944"/>
      <c r="AU111" s="953"/>
      <c r="AV111" s="954"/>
      <c r="AW111" s="954"/>
      <c r="AX111" s="954"/>
      <c r="AY111" s="955"/>
      <c r="AZ111" s="797" t="s">
        <v>417</v>
      </c>
      <c r="BA111" s="798"/>
      <c r="BB111" s="798"/>
      <c r="BC111" s="798"/>
      <c r="BD111" s="798"/>
      <c r="BE111" s="798"/>
      <c r="BF111" s="798"/>
      <c r="BG111" s="798"/>
      <c r="BH111" s="798"/>
      <c r="BI111" s="798"/>
      <c r="BJ111" s="798"/>
      <c r="BK111" s="798"/>
      <c r="BL111" s="798"/>
      <c r="BM111" s="798"/>
      <c r="BN111" s="798"/>
      <c r="BO111" s="798"/>
      <c r="BP111" s="799"/>
      <c r="BQ111" s="800" t="s">
        <v>414</v>
      </c>
      <c r="BR111" s="801"/>
      <c r="BS111" s="801"/>
      <c r="BT111" s="801"/>
      <c r="BU111" s="801"/>
      <c r="BV111" s="801" t="s">
        <v>414</v>
      </c>
      <c r="BW111" s="801"/>
      <c r="BX111" s="801"/>
      <c r="BY111" s="801"/>
      <c r="BZ111" s="801"/>
      <c r="CA111" s="801" t="s">
        <v>414</v>
      </c>
      <c r="CB111" s="801"/>
      <c r="CC111" s="801"/>
      <c r="CD111" s="801"/>
      <c r="CE111" s="801"/>
      <c r="CF111" s="878" t="s">
        <v>414</v>
      </c>
      <c r="CG111" s="879"/>
      <c r="CH111" s="879"/>
      <c r="CI111" s="879"/>
      <c r="CJ111" s="879"/>
      <c r="CK111" s="947"/>
      <c r="CL111" s="896"/>
      <c r="CM111" s="833" t="s">
        <v>418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c r="A112" s="932" t="s">
        <v>419</v>
      </c>
      <c r="B112" s="933"/>
      <c r="C112" s="798" t="s">
        <v>420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13818451</v>
      </c>
      <c r="BR112" s="801"/>
      <c r="BS112" s="801"/>
      <c r="BT112" s="801"/>
      <c r="BU112" s="801"/>
      <c r="BV112" s="801">
        <v>13590719</v>
      </c>
      <c r="BW112" s="801"/>
      <c r="BX112" s="801"/>
      <c r="BY112" s="801"/>
      <c r="BZ112" s="801"/>
      <c r="CA112" s="801">
        <v>14209296</v>
      </c>
      <c r="CB112" s="801"/>
      <c r="CC112" s="801"/>
      <c r="CD112" s="801"/>
      <c r="CE112" s="801"/>
      <c r="CF112" s="878">
        <v>112.8</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832561</v>
      </c>
      <c r="AB113" s="939"/>
      <c r="AC113" s="939"/>
      <c r="AD113" s="939"/>
      <c r="AE113" s="940"/>
      <c r="AF113" s="941">
        <v>915163</v>
      </c>
      <c r="AG113" s="939"/>
      <c r="AH113" s="939"/>
      <c r="AI113" s="939"/>
      <c r="AJ113" s="940"/>
      <c r="AK113" s="941">
        <v>909768</v>
      </c>
      <c r="AL113" s="939"/>
      <c r="AM113" s="939"/>
      <c r="AN113" s="939"/>
      <c r="AO113" s="940"/>
      <c r="AP113" s="942">
        <v>7.2</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v>679578</v>
      </c>
      <c r="BR113" s="801"/>
      <c r="BS113" s="801"/>
      <c r="BT113" s="801"/>
      <c r="BU113" s="801"/>
      <c r="BV113" s="801">
        <v>557023</v>
      </c>
      <c r="BW113" s="801"/>
      <c r="BX113" s="801"/>
      <c r="BY113" s="801"/>
      <c r="BZ113" s="801"/>
      <c r="CA113" s="801">
        <v>505733</v>
      </c>
      <c r="CB113" s="801"/>
      <c r="CC113" s="801"/>
      <c r="CD113" s="801"/>
      <c r="CE113" s="801"/>
      <c r="CF113" s="878">
        <v>4</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212470</v>
      </c>
      <c r="AB114" s="814"/>
      <c r="AC114" s="814"/>
      <c r="AD114" s="814"/>
      <c r="AE114" s="815"/>
      <c r="AF114" s="816">
        <v>207262</v>
      </c>
      <c r="AG114" s="814"/>
      <c r="AH114" s="814"/>
      <c r="AI114" s="814"/>
      <c r="AJ114" s="815"/>
      <c r="AK114" s="816">
        <v>204032</v>
      </c>
      <c r="AL114" s="814"/>
      <c r="AM114" s="814"/>
      <c r="AN114" s="814"/>
      <c r="AO114" s="815"/>
      <c r="AP114" s="784">
        <v>1.6</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4687066</v>
      </c>
      <c r="BR114" s="801"/>
      <c r="BS114" s="801"/>
      <c r="BT114" s="801"/>
      <c r="BU114" s="801"/>
      <c r="BV114" s="801">
        <v>4346277</v>
      </c>
      <c r="BW114" s="801"/>
      <c r="BX114" s="801"/>
      <c r="BY114" s="801"/>
      <c r="BZ114" s="801"/>
      <c r="CA114" s="801">
        <v>3943814</v>
      </c>
      <c r="CB114" s="801"/>
      <c r="CC114" s="801"/>
      <c r="CD114" s="801"/>
      <c r="CE114" s="801"/>
      <c r="CF114" s="878">
        <v>31.3</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v>692742</v>
      </c>
      <c r="BR115" s="801"/>
      <c r="BS115" s="801"/>
      <c r="BT115" s="801"/>
      <c r="BU115" s="801"/>
      <c r="BV115" s="801">
        <v>611194</v>
      </c>
      <c r="BW115" s="801"/>
      <c r="BX115" s="801"/>
      <c r="BY115" s="801"/>
      <c r="BZ115" s="801"/>
      <c r="CA115" s="801">
        <v>587835</v>
      </c>
      <c r="CB115" s="801"/>
      <c r="CC115" s="801"/>
      <c r="CD115" s="801"/>
      <c r="CE115" s="801"/>
      <c r="CF115" s="878">
        <v>4.7</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1599</v>
      </c>
      <c r="AB116" s="814"/>
      <c r="AC116" s="814"/>
      <c r="AD116" s="814"/>
      <c r="AE116" s="815"/>
      <c r="AF116" s="816">
        <v>786</v>
      </c>
      <c r="AG116" s="814"/>
      <c r="AH116" s="814"/>
      <c r="AI116" s="814"/>
      <c r="AJ116" s="815"/>
      <c r="AK116" s="816">
        <v>603</v>
      </c>
      <c r="AL116" s="814"/>
      <c r="AM116" s="814"/>
      <c r="AN116" s="814"/>
      <c r="AO116" s="815"/>
      <c r="AP116" s="784">
        <v>0</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3724295</v>
      </c>
      <c r="AB117" s="925"/>
      <c r="AC117" s="925"/>
      <c r="AD117" s="925"/>
      <c r="AE117" s="926"/>
      <c r="AF117" s="928">
        <v>3756116</v>
      </c>
      <c r="AG117" s="925"/>
      <c r="AH117" s="925"/>
      <c r="AI117" s="925"/>
      <c r="AJ117" s="926"/>
      <c r="AK117" s="928">
        <v>3648477</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282</v>
      </c>
      <c r="AG118" s="918"/>
      <c r="AH118" s="918"/>
      <c r="AI118" s="918"/>
      <c r="AJ118" s="919"/>
      <c r="AK118" s="920" t="s">
        <v>281</v>
      </c>
      <c r="AL118" s="918"/>
      <c r="AM118" s="918"/>
      <c r="AN118" s="918"/>
      <c r="AO118" s="919"/>
      <c r="AP118" s="921" t="s">
        <v>408</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438</v>
      </c>
      <c r="BP118" s="868"/>
      <c r="BQ118" s="887">
        <v>42634763</v>
      </c>
      <c r="BR118" s="888"/>
      <c r="BS118" s="888"/>
      <c r="BT118" s="888"/>
      <c r="BU118" s="888"/>
      <c r="BV118" s="888">
        <v>41923518</v>
      </c>
      <c r="BW118" s="888"/>
      <c r="BX118" s="888"/>
      <c r="BY118" s="888"/>
      <c r="BZ118" s="888"/>
      <c r="CA118" s="888">
        <v>41957621</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2418865</v>
      </c>
      <c r="BR119" s="830"/>
      <c r="BS119" s="830"/>
      <c r="BT119" s="830"/>
      <c r="BU119" s="830"/>
      <c r="BV119" s="830">
        <v>3136704</v>
      </c>
      <c r="BW119" s="830"/>
      <c r="BX119" s="830"/>
      <c r="BY119" s="830"/>
      <c r="BZ119" s="830"/>
      <c r="CA119" s="830">
        <v>3955738</v>
      </c>
      <c r="CB119" s="830"/>
      <c r="CC119" s="830"/>
      <c r="CD119" s="830"/>
      <c r="CE119" s="830"/>
      <c r="CF119" s="891">
        <v>31.4</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6749864</v>
      </c>
      <c r="BR120" s="801"/>
      <c r="BS120" s="801"/>
      <c r="BT120" s="801"/>
      <c r="BU120" s="801"/>
      <c r="BV120" s="801">
        <v>6329465</v>
      </c>
      <c r="BW120" s="801"/>
      <c r="BX120" s="801"/>
      <c r="BY120" s="801"/>
      <c r="BZ120" s="801"/>
      <c r="CA120" s="801">
        <v>6141350</v>
      </c>
      <c r="CB120" s="801"/>
      <c r="CC120" s="801"/>
      <c r="CD120" s="801"/>
      <c r="CE120" s="801"/>
      <c r="CF120" s="878">
        <v>48.7</v>
      </c>
      <c r="CG120" s="879"/>
      <c r="CH120" s="879"/>
      <c r="CI120" s="879"/>
      <c r="CJ120" s="879"/>
      <c r="CK120" s="880" t="s">
        <v>444</v>
      </c>
      <c r="CL120" s="840"/>
      <c r="CM120" s="840"/>
      <c r="CN120" s="840"/>
      <c r="CO120" s="841"/>
      <c r="CP120" s="884" t="s">
        <v>445</v>
      </c>
      <c r="CQ120" s="885"/>
      <c r="CR120" s="885"/>
      <c r="CS120" s="885"/>
      <c r="CT120" s="885"/>
      <c r="CU120" s="885"/>
      <c r="CV120" s="885"/>
      <c r="CW120" s="885"/>
      <c r="CX120" s="885"/>
      <c r="CY120" s="885"/>
      <c r="CZ120" s="885"/>
      <c r="DA120" s="885"/>
      <c r="DB120" s="885"/>
      <c r="DC120" s="885"/>
      <c r="DD120" s="885"/>
      <c r="DE120" s="885"/>
      <c r="DF120" s="886"/>
      <c r="DG120" s="829">
        <v>10629166</v>
      </c>
      <c r="DH120" s="830"/>
      <c r="DI120" s="830"/>
      <c r="DJ120" s="830"/>
      <c r="DK120" s="830"/>
      <c r="DL120" s="830">
        <v>10618191</v>
      </c>
      <c r="DM120" s="830"/>
      <c r="DN120" s="830"/>
      <c r="DO120" s="830"/>
      <c r="DP120" s="830"/>
      <c r="DQ120" s="830">
        <v>10818089</v>
      </c>
      <c r="DR120" s="830"/>
      <c r="DS120" s="830"/>
      <c r="DT120" s="830"/>
      <c r="DU120" s="830"/>
      <c r="DV120" s="831">
        <v>85.9</v>
      </c>
      <c r="DW120" s="831"/>
      <c r="DX120" s="831"/>
      <c r="DY120" s="831"/>
      <c r="DZ120" s="832"/>
    </row>
    <row r="121" spans="1:130" s="197" customFormat="1" ht="26.25" customHeight="1">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23535757</v>
      </c>
      <c r="BR121" s="888"/>
      <c r="BS121" s="888"/>
      <c r="BT121" s="888"/>
      <c r="BU121" s="888"/>
      <c r="BV121" s="888">
        <v>23914378</v>
      </c>
      <c r="BW121" s="888"/>
      <c r="BX121" s="888"/>
      <c r="BY121" s="888"/>
      <c r="BZ121" s="888"/>
      <c r="CA121" s="888">
        <v>24161831</v>
      </c>
      <c r="CB121" s="888"/>
      <c r="CC121" s="888"/>
      <c r="CD121" s="888"/>
      <c r="CE121" s="888"/>
      <c r="CF121" s="889">
        <v>191.8</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v>3189285</v>
      </c>
      <c r="DH121" s="801"/>
      <c r="DI121" s="801"/>
      <c r="DJ121" s="801"/>
      <c r="DK121" s="801"/>
      <c r="DL121" s="801">
        <v>2972528</v>
      </c>
      <c r="DM121" s="801"/>
      <c r="DN121" s="801"/>
      <c r="DO121" s="801"/>
      <c r="DP121" s="801"/>
      <c r="DQ121" s="801">
        <v>3391207</v>
      </c>
      <c r="DR121" s="801"/>
      <c r="DS121" s="801"/>
      <c r="DT121" s="801"/>
      <c r="DU121" s="801"/>
      <c r="DV121" s="853">
        <v>26.9</v>
      </c>
      <c r="DW121" s="853"/>
      <c r="DX121" s="853"/>
      <c r="DY121" s="853"/>
      <c r="DZ121" s="854"/>
    </row>
    <row r="122" spans="1:130" s="197" customFormat="1" ht="26.25" customHeight="1">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449</v>
      </c>
      <c r="BP122" s="868"/>
      <c r="BQ122" s="869">
        <v>32704486</v>
      </c>
      <c r="BR122" s="870"/>
      <c r="BS122" s="870"/>
      <c r="BT122" s="870"/>
      <c r="BU122" s="870"/>
      <c r="BV122" s="870">
        <v>33380547</v>
      </c>
      <c r="BW122" s="870"/>
      <c r="BX122" s="870"/>
      <c r="BY122" s="870"/>
      <c r="BZ122" s="870"/>
      <c r="CA122" s="870">
        <v>34258919</v>
      </c>
      <c r="CB122" s="870"/>
      <c r="CC122" s="870"/>
      <c r="CD122" s="870"/>
      <c r="CE122" s="870"/>
      <c r="CF122" s="773"/>
      <c r="CG122" s="774"/>
      <c r="CH122" s="774"/>
      <c r="CI122" s="774"/>
      <c r="CJ122" s="871"/>
      <c r="CK122" s="881"/>
      <c r="CL122" s="842"/>
      <c r="CM122" s="842"/>
      <c r="CN122" s="842"/>
      <c r="CO122" s="843"/>
      <c r="CP122" s="858" t="s">
        <v>450</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80.099999999999994</v>
      </c>
      <c r="BR123" s="862"/>
      <c r="BS123" s="862"/>
      <c r="BT123" s="862"/>
      <c r="BU123" s="862"/>
      <c r="BV123" s="862">
        <v>70</v>
      </c>
      <c r="BW123" s="862"/>
      <c r="BX123" s="862"/>
      <c r="BY123" s="862"/>
      <c r="BZ123" s="862"/>
      <c r="CA123" s="862">
        <v>61.1</v>
      </c>
      <c r="CB123" s="862"/>
      <c r="CC123" s="862"/>
      <c r="CD123" s="862"/>
      <c r="CE123" s="862"/>
      <c r="CF123" s="760"/>
      <c r="CG123" s="761"/>
      <c r="CH123" s="761"/>
      <c r="CI123" s="761"/>
      <c r="CJ123" s="863"/>
      <c r="CK123" s="881"/>
      <c r="CL123" s="842"/>
      <c r="CM123" s="842"/>
      <c r="CN123" s="842"/>
      <c r="CO123" s="843"/>
      <c r="CP123" s="858" t="s">
        <v>452</v>
      </c>
      <c r="CQ123" s="859"/>
      <c r="CR123" s="859"/>
      <c r="CS123" s="859"/>
      <c r="CT123" s="859"/>
      <c r="CU123" s="859"/>
      <c r="CV123" s="859"/>
      <c r="CW123" s="859"/>
      <c r="CX123" s="859"/>
      <c r="CY123" s="859"/>
      <c r="CZ123" s="859"/>
      <c r="DA123" s="859"/>
      <c r="DB123" s="859"/>
      <c r="DC123" s="859"/>
      <c r="DD123" s="859"/>
      <c r="DE123" s="859"/>
      <c r="DF123" s="860"/>
      <c r="DG123" s="813" t="s">
        <v>453</v>
      </c>
      <c r="DH123" s="814"/>
      <c r="DI123" s="814"/>
      <c r="DJ123" s="814"/>
      <c r="DK123" s="815"/>
      <c r="DL123" s="816" t="s">
        <v>453</v>
      </c>
      <c r="DM123" s="814"/>
      <c r="DN123" s="814"/>
      <c r="DO123" s="814"/>
      <c r="DP123" s="815"/>
      <c r="DQ123" s="816" t="s">
        <v>453</v>
      </c>
      <c r="DR123" s="814"/>
      <c r="DS123" s="814"/>
      <c r="DT123" s="814"/>
      <c r="DU123" s="815"/>
      <c r="DV123" s="784" t="s">
        <v>453</v>
      </c>
      <c r="DW123" s="785"/>
      <c r="DX123" s="785"/>
      <c r="DY123" s="785"/>
      <c r="DZ123" s="786"/>
    </row>
    <row r="124" spans="1:130" s="197" customFormat="1" ht="26.25" customHeight="1">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453</v>
      </c>
      <c r="AB124" s="814"/>
      <c r="AC124" s="814"/>
      <c r="AD124" s="814"/>
      <c r="AE124" s="815"/>
      <c r="AF124" s="816" t="s">
        <v>453</v>
      </c>
      <c r="AG124" s="814"/>
      <c r="AH124" s="814"/>
      <c r="AI124" s="814"/>
      <c r="AJ124" s="815"/>
      <c r="AK124" s="816" t="s">
        <v>453</v>
      </c>
      <c r="AL124" s="814"/>
      <c r="AM124" s="814"/>
      <c r="AN124" s="814"/>
      <c r="AO124" s="815"/>
      <c r="AP124" s="784" t="s">
        <v>453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454</v>
      </c>
      <c r="CQ124" s="859"/>
      <c r="CR124" s="859"/>
      <c r="CS124" s="859"/>
      <c r="CT124" s="859"/>
      <c r="CU124" s="859"/>
      <c r="CV124" s="859"/>
      <c r="CW124" s="859"/>
      <c r="CX124" s="859"/>
      <c r="CY124" s="859"/>
      <c r="CZ124" s="859"/>
      <c r="DA124" s="859"/>
      <c r="DB124" s="859"/>
      <c r="DC124" s="859"/>
      <c r="DD124" s="859"/>
      <c r="DE124" s="859"/>
      <c r="DF124" s="860"/>
      <c r="DG124" s="746" t="s">
        <v>453</v>
      </c>
      <c r="DH124" s="747"/>
      <c r="DI124" s="747"/>
      <c r="DJ124" s="747"/>
      <c r="DK124" s="748"/>
      <c r="DL124" s="749" t="s">
        <v>453</v>
      </c>
      <c r="DM124" s="747"/>
      <c r="DN124" s="747"/>
      <c r="DO124" s="747"/>
      <c r="DP124" s="748"/>
      <c r="DQ124" s="749" t="s">
        <v>453</v>
      </c>
      <c r="DR124" s="747"/>
      <c r="DS124" s="747"/>
      <c r="DT124" s="747"/>
      <c r="DU124" s="748"/>
      <c r="DV124" s="837" t="s">
        <v>453</v>
      </c>
      <c r="DW124" s="838"/>
      <c r="DX124" s="838"/>
      <c r="DY124" s="838"/>
      <c r="DZ124" s="839"/>
    </row>
    <row r="125" spans="1:130" s="197" customFormat="1" ht="26.25" customHeight="1" thickBot="1">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453</v>
      </c>
      <c r="AB125" s="814"/>
      <c r="AC125" s="814"/>
      <c r="AD125" s="814"/>
      <c r="AE125" s="815"/>
      <c r="AF125" s="816" t="s">
        <v>453</v>
      </c>
      <c r="AG125" s="814"/>
      <c r="AH125" s="814"/>
      <c r="AI125" s="814"/>
      <c r="AJ125" s="815"/>
      <c r="AK125" s="816" t="s">
        <v>453</v>
      </c>
      <c r="AL125" s="814"/>
      <c r="AM125" s="814"/>
      <c r="AN125" s="814"/>
      <c r="AO125" s="815"/>
      <c r="AP125" s="784" t="s">
        <v>453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455</v>
      </c>
      <c r="CL125" s="840"/>
      <c r="CM125" s="840"/>
      <c r="CN125" s="840"/>
      <c r="CO125" s="841"/>
      <c r="CP125" s="846" t="s">
        <v>456</v>
      </c>
      <c r="CQ125" s="788"/>
      <c r="CR125" s="788"/>
      <c r="CS125" s="788"/>
      <c r="CT125" s="788"/>
      <c r="CU125" s="788"/>
      <c r="CV125" s="788"/>
      <c r="CW125" s="788"/>
      <c r="CX125" s="788"/>
      <c r="CY125" s="788"/>
      <c r="CZ125" s="788"/>
      <c r="DA125" s="788"/>
      <c r="DB125" s="788"/>
      <c r="DC125" s="788"/>
      <c r="DD125" s="788"/>
      <c r="DE125" s="788"/>
      <c r="DF125" s="789"/>
      <c r="DG125" s="829" t="s">
        <v>453</v>
      </c>
      <c r="DH125" s="830"/>
      <c r="DI125" s="830"/>
      <c r="DJ125" s="830"/>
      <c r="DK125" s="830"/>
      <c r="DL125" s="830" t="s">
        <v>453</v>
      </c>
      <c r="DM125" s="830"/>
      <c r="DN125" s="830"/>
      <c r="DO125" s="830"/>
      <c r="DP125" s="830"/>
      <c r="DQ125" s="830" t="s">
        <v>453</v>
      </c>
      <c r="DR125" s="830"/>
      <c r="DS125" s="830"/>
      <c r="DT125" s="830"/>
      <c r="DU125" s="830"/>
      <c r="DV125" s="831" t="s">
        <v>453</v>
      </c>
      <c r="DW125" s="831"/>
      <c r="DX125" s="831"/>
      <c r="DY125" s="831"/>
      <c r="DZ125" s="832"/>
    </row>
    <row r="126" spans="1:130" s="197" customFormat="1" ht="26.25" customHeight="1">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453</v>
      </c>
      <c r="AB126" s="814"/>
      <c r="AC126" s="814"/>
      <c r="AD126" s="814"/>
      <c r="AE126" s="815"/>
      <c r="AF126" s="816" t="s">
        <v>453</v>
      </c>
      <c r="AG126" s="814"/>
      <c r="AH126" s="814"/>
      <c r="AI126" s="814"/>
      <c r="AJ126" s="815"/>
      <c r="AK126" s="816" t="s">
        <v>453</v>
      </c>
      <c r="AL126" s="814"/>
      <c r="AM126" s="814"/>
      <c r="AN126" s="814"/>
      <c r="AO126" s="815"/>
      <c r="AP126" s="784" t="s">
        <v>453</v>
      </c>
      <c r="AQ126" s="785"/>
      <c r="AR126" s="785"/>
      <c r="AS126" s="785"/>
      <c r="AT126" s="786"/>
      <c r="AU126" s="233"/>
      <c r="AV126" s="233"/>
      <c r="AW126" s="233"/>
      <c r="AX126" s="836" t="s">
        <v>457</v>
      </c>
      <c r="AY126" s="794"/>
      <c r="AZ126" s="794"/>
      <c r="BA126" s="794"/>
      <c r="BB126" s="794"/>
      <c r="BC126" s="794"/>
      <c r="BD126" s="794"/>
      <c r="BE126" s="795"/>
      <c r="BF126" s="793" t="s">
        <v>458</v>
      </c>
      <c r="BG126" s="794"/>
      <c r="BH126" s="794"/>
      <c r="BI126" s="794"/>
      <c r="BJ126" s="794"/>
      <c r="BK126" s="794"/>
      <c r="BL126" s="795"/>
      <c r="BM126" s="793" t="s">
        <v>459</v>
      </c>
      <c r="BN126" s="794"/>
      <c r="BO126" s="794"/>
      <c r="BP126" s="794"/>
      <c r="BQ126" s="794"/>
      <c r="BR126" s="794"/>
      <c r="BS126" s="795"/>
      <c r="BT126" s="793" t="s">
        <v>460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461</v>
      </c>
      <c r="CQ126" s="798"/>
      <c r="CR126" s="798"/>
      <c r="CS126" s="798"/>
      <c r="CT126" s="798"/>
      <c r="CU126" s="798"/>
      <c r="CV126" s="798"/>
      <c r="CW126" s="798"/>
      <c r="CX126" s="798"/>
      <c r="CY126" s="798"/>
      <c r="CZ126" s="798"/>
      <c r="DA126" s="798"/>
      <c r="DB126" s="798"/>
      <c r="DC126" s="798"/>
      <c r="DD126" s="798"/>
      <c r="DE126" s="798"/>
      <c r="DF126" s="799"/>
      <c r="DG126" s="800">
        <v>685188</v>
      </c>
      <c r="DH126" s="801"/>
      <c r="DI126" s="801"/>
      <c r="DJ126" s="801"/>
      <c r="DK126" s="801"/>
      <c r="DL126" s="801">
        <v>601872</v>
      </c>
      <c r="DM126" s="801"/>
      <c r="DN126" s="801"/>
      <c r="DO126" s="801"/>
      <c r="DP126" s="801"/>
      <c r="DQ126" s="801">
        <v>582453</v>
      </c>
      <c r="DR126" s="801"/>
      <c r="DS126" s="801"/>
      <c r="DT126" s="801"/>
      <c r="DU126" s="801"/>
      <c r="DV126" s="853">
        <v>4.5999999999999996</v>
      </c>
      <c r="DW126" s="853"/>
      <c r="DX126" s="853"/>
      <c r="DY126" s="853"/>
      <c r="DZ126" s="854"/>
    </row>
    <row r="127" spans="1:130" s="197" customFormat="1" ht="26.25" customHeight="1" thickBot="1">
      <c r="A127" s="897"/>
      <c r="B127" s="898"/>
      <c r="C127" s="855" t="s">
        <v>462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453</v>
      </c>
      <c r="AB127" s="814"/>
      <c r="AC127" s="814"/>
      <c r="AD127" s="814"/>
      <c r="AE127" s="815"/>
      <c r="AF127" s="816" t="s">
        <v>453</v>
      </c>
      <c r="AG127" s="814"/>
      <c r="AH127" s="814"/>
      <c r="AI127" s="814"/>
      <c r="AJ127" s="815"/>
      <c r="AK127" s="816" t="s">
        <v>453</v>
      </c>
      <c r="AL127" s="814"/>
      <c r="AM127" s="814"/>
      <c r="AN127" s="814"/>
      <c r="AO127" s="815"/>
      <c r="AP127" s="784" t="s">
        <v>453</v>
      </c>
      <c r="AQ127" s="785"/>
      <c r="AR127" s="785"/>
      <c r="AS127" s="785"/>
      <c r="AT127" s="786"/>
      <c r="AU127" s="233"/>
      <c r="AV127" s="233"/>
      <c r="AW127" s="233"/>
      <c r="AX127" s="787" t="s">
        <v>463</v>
      </c>
      <c r="AY127" s="788"/>
      <c r="AZ127" s="788"/>
      <c r="BA127" s="788"/>
      <c r="BB127" s="788"/>
      <c r="BC127" s="788"/>
      <c r="BD127" s="788"/>
      <c r="BE127" s="789"/>
      <c r="BF127" s="790" t="s">
        <v>453</v>
      </c>
      <c r="BG127" s="791"/>
      <c r="BH127" s="791"/>
      <c r="BI127" s="791"/>
      <c r="BJ127" s="791"/>
      <c r="BK127" s="791"/>
      <c r="BL127" s="792"/>
      <c r="BM127" s="790">
        <v>12.81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464</v>
      </c>
      <c r="CQ127" s="782"/>
      <c r="CR127" s="782"/>
      <c r="CS127" s="782"/>
      <c r="CT127" s="782"/>
      <c r="CU127" s="782"/>
      <c r="CV127" s="782"/>
      <c r="CW127" s="782"/>
      <c r="CX127" s="782"/>
      <c r="CY127" s="782"/>
      <c r="CZ127" s="782"/>
      <c r="DA127" s="782"/>
      <c r="DB127" s="782"/>
      <c r="DC127" s="782"/>
      <c r="DD127" s="782"/>
      <c r="DE127" s="782"/>
      <c r="DF127" s="783"/>
      <c r="DG127" s="849">
        <v>7554</v>
      </c>
      <c r="DH127" s="850"/>
      <c r="DI127" s="850"/>
      <c r="DJ127" s="850"/>
      <c r="DK127" s="850"/>
      <c r="DL127" s="850">
        <v>9322</v>
      </c>
      <c r="DM127" s="850"/>
      <c r="DN127" s="850"/>
      <c r="DO127" s="850"/>
      <c r="DP127" s="850"/>
      <c r="DQ127" s="850">
        <v>5382</v>
      </c>
      <c r="DR127" s="850"/>
      <c r="DS127" s="850"/>
      <c r="DT127" s="850"/>
      <c r="DU127" s="850"/>
      <c r="DV127" s="851">
        <v>0</v>
      </c>
      <c r="DW127" s="851"/>
      <c r="DX127" s="851"/>
      <c r="DY127" s="851"/>
      <c r="DZ127" s="852"/>
    </row>
    <row r="128" spans="1:130" s="197" customFormat="1" ht="26.25" customHeight="1">
      <c r="A128" s="825" t="s">
        <v>465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466</v>
      </c>
      <c r="X128" s="827"/>
      <c r="Y128" s="827"/>
      <c r="Z128" s="828"/>
      <c r="AA128" s="753">
        <v>419928</v>
      </c>
      <c r="AB128" s="754"/>
      <c r="AC128" s="754"/>
      <c r="AD128" s="754"/>
      <c r="AE128" s="755"/>
      <c r="AF128" s="756">
        <v>408151</v>
      </c>
      <c r="AG128" s="754"/>
      <c r="AH128" s="754"/>
      <c r="AI128" s="754"/>
      <c r="AJ128" s="755"/>
      <c r="AK128" s="756">
        <v>319329</v>
      </c>
      <c r="AL128" s="754"/>
      <c r="AM128" s="754"/>
      <c r="AN128" s="754"/>
      <c r="AO128" s="755"/>
      <c r="AP128" s="757"/>
      <c r="AQ128" s="758"/>
      <c r="AR128" s="758"/>
      <c r="AS128" s="758"/>
      <c r="AT128" s="759"/>
      <c r="AU128" s="235"/>
      <c r="AV128" s="235"/>
      <c r="AW128" s="235"/>
      <c r="AX128" s="802" t="s">
        <v>467</v>
      </c>
      <c r="AY128" s="798"/>
      <c r="AZ128" s="798"/>
      <c r="BA128" s="798"/>
      <c r="BB128" s="798"/>
      <c r="BC128" s="798"/>
      <c r="BD128" s="798"/>
      <c r="BE128" s="799"/>
      <c r="BF128" s="820" t="s">
        <v>453</v>
      </c>
      <c r="BG128" s="821"/>
      <c r="BH128" s="821"/>
      <c r="BI128" s="821"/>
      <c r="BJ128" s="821"/>
      <c r="BK128" s="821"/>
      <c r="BL128" s="822"/>
      <c r="BM128" s="820">
        <v>17.809999999999999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468</v>
      </c>
      <c r="X129" s="811"/>
      <c r="Y129" s="811"/>
      <c r="Z129" s="812"/>
      <c r="AA129" s="813">
        <v>14254076</v>
      </c>
      <c r="AB129" s="814"/>
      <c r="AC129" s="814"/>
      <c r="AD129" s="814"/>
      <c r="AE129" s="815"/>
      <c r="AF129" s="816">
        <v>14182349</v>
      </c>
      <c r="AG129" s="814"/>
      <c r="AH129" s="814"/>
      <c r="AI129" s="814"/>
      <c r="AJ129" s="815"/>
      <c r="AK129" s="816">
        <v>14543292</v>
      </c>
      <c r="AL129" s="814"/>
      <c r="AM129" s="814"/>
      <c r="AN129" s="814"/>
      <c r="AO129" s="815"/>
      <c r="AP129" s="817"/>
      <c r="AQ129" s="818"/>
      <c r="AR129" s="818"/>
      <c r="AS129" s="818"/>
      <c r="AT129" s="819"/>
      <c r="AU129" s="235"/>
      <c r="AV129" s="235"/>
      <c r="AW129" s="235"/>
      <c r="AX129" s="802" t="s">
        <v>469</v>
      </c>
      <c r="AY129" s="798"/>
      <c r="AZ129" s="798"/>
      <c r="BA129" s="798"/>
      <c r="BB129" s="798"/>
      <c r="BC129" s="798"/>
      <c r="BD129" s="798"/>
      <c r="BE129" s="799"/>
      <c r="BF129" s="803">
        <v>11.2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471</v>
      </c>
      <c r="X130" s="811"/>
      <c r="Y130" s="811"/>
      <c r="Z130" s="812"/>
      <c r="AA130" s="813">
        <v>1863158</v>
      </c>
      <c r="AB130" s="814"/>
      <c r="AC130" s="814"/>
      <c r="AD130" s="814"/>
      <c r="AE130" s="815"/>
      <c r="AF130" s="816">
        <v>1978331</v>
      </c>
      <c r="AG130" s="814"/>
      <c r="AH130" s="814"/>
      <c r="AI130" s="814"/>
      <c r="AJ130" s="815"/>
      <c r="AK130" s="816">
        <v>1943976</v>
      </c>
      <c r="AL130" s="814"/>
      <c r="AM130" s="814"/>
      <c r="AN130" s="814"/>
      <c r="AO130" s="815"/>
      <c r="AP130" s="817"/>
      <c r="AQ130" s="818"/>
      <c r="AR130" s="818"/>
      <c r="AS130" s="818"/>
      <c r="AT130" s="819"/>
      <c r="AU130" s="235"/>
      <c r="AV130" s="235"/>
      <c r="AW130" s="235"/>
      <c r="AX130" s="781" t="s">
        <v>472</v>
      </c>
      <c r="AY130" s="782"/>
      <c r="AZ130" s="782"/>
      <c r="BA130" s="782"/>
      <c r="BB130" s="782"/>
      <c r="BC130" s="782"/>
      <c r="BD130" s="782"/>
      <c r="BE130" s="783"/>
      <c r="BF130" s="735">
        <v>61.1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12390918</v>
      </c>
      <c r="AB131" s="747"/>
      <c r="AC131" s="747"/>
      <c r="AD131" s="747"/>
      <c r="AE131" s="748"/>
      <c r="AF131" s="749">
        <v>12204018</v>
      </c>
      <c r="AG131" s="747"/>
      <c r="AH131" s="747"/>
      <c r="AI131" s="747"/>
      <c r="AJ131" s="748"/>
      <c r="AK131" s="749">
        <v>12599316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11.63117212</v>
      </c>
      <c r="AB132" s="770"/>
      <c r="AC132" s="770"/>
      <c r="AD132" s="770"/>
      <c r="AE132" s="771"/>
      <c r="AF132" s="772">
        <v>11.22281203</v>
      </c>
      <c r="AG132" s="770"/>
      <c r="AH132" s="770"/>
      <c r="AI132" s="770"/>
      <c r="AJ132" s="771"/>
      <c r="AK132" s="772">
        <v>10.994025389999999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12.2</v>
      </c>
      <c r="AB133" s="779"/>
      <c r="AC133" s="779"/>
      <c r="AD133" s="779"/>
      <c r="AE133" s="780"/>
      <c r="AF133" s="778">
        <v>11.5</v>
      </c>
      <c r="AG133" s="779"/>
      <c r="AH133" s="779"/>
      <c r="AI133" s="779"/>
      <c r="AJ133" s="780"/>
      <c r="AK133" s="778">
        <v>11.2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49" t="s">
        <v>479</v>
      </c>
      <c r="L7" s="254"/>
      <c r="M7" s="255" t="s">
        <v>480</v>
      </c>
      <c r="N7" s="256"/>
    </row>
    <row r="8" spans="1:16">
      <c r="A8" s="248"/>
      <c r="B8" s="244"/>
      <c r="C8" s="244"/>
      <c r="D8" s="244"/>
      <c r="E8" s="244"/>
      <c r="F8" s="244"/>
      <c r="G8" s="257"/>
      <c r="H8" s="258"/>
      <c r="I8" s="258"/>
      <c r="J8" s="259"/>
      <c r="K8" s="1150"/>
      <c r="L8" s="260" t="s">
        <v>481</v>
      </c>
      <c r="M8" s="261" t="s">
        <v>482</v>
      </c>
      <c r="N8" s="262" t="s">
        <v>483</v>
      </c>
    </row>
    <row r="9" spans="1:16">
      <c r="A9" s="248"/>
      <c r="B9" s="244"/>
      <c r="C9" s="244"/>
      <c r="D9" s="244"/>
      <c r="E9" s="244"/>
      <c r="F9" s="244"/>
      <c r="G9" s="1163" t="s">
        <v>484</v>
      </c>
      <c r="H9" s="1164"/>
      <c r="I9" s="1164"/>
      <c r="J9" s="1165"/>
      <c r="K9" s="263">
        <v>4297831</v>
      </c>
      <c r="L9" s="264">
        <v>63675</v>
      </c>
      <c r="M9" s="265">
        <v>58112</v>
      </c>
      <c r="N9" s="266">
        <v>9.6</v>
      </c>
    </row>
    <row r="10" spans="1:16">
      <c r="A10" s="248"/>
      <c r="B10" s="244"/>
      <c r="C10" s="244"/>
      <c r="D10" s="244"/>
      <c r="E10" s="244"/>
      <c r="F10" s="244"/>
      <c r="G10" s="1163" t="s">
        <v>485</v>
      </c>
      <c r="H10" s="1164"/>
      <c r="I10" s="1164"/>
      <c r="J10" s="1165"/>
      <c r="K10" s="267">
        <v>513506</v>
      </c>
      <c r="L10" s="268">
        <v>7608</v>
      </c>
      <c r="M10" s="269">
        <v>3510</v>
      </c>
      <c r="N10" s="270">
        <v>116.8</v>
      </c>
    </row>
    <row r="11" spans="1:16" ht="13.5" customHeight="1">
      <c r="A11" s="248"/>
      <c r="B11" s="244"/>
      <c r="C11" s="244"/>
      <c r="D11" s="244"/>
      <c r="E11" s="244"/>
      <c r="F11" s="244"/>
      <c r="G11" s="1163" t="s">
        <v>486</v>
      </c>
      <c r="H11" s="1164"/>
      <c r="I11" s="1164"/>
      <c r="J11" s="1165"/>
      <c r="K11" s="267">
        <v>646785</v>
      </c>
      <c r="L11" s="268">
        <v>9583</v>
      </c>
      <c r="M11" s="269">
        <v>6281</v>
      </c>
      <c r="N11" s="270">
        <v>52.6</v>
      </c>
    </row>
    <row r="12" spans="1:16" ht="13.5" customHeight="1">
      <c r="A12" s="248"/>
      <c r="B12" s="244"/>
      <c r="C12" s="244"/>
      <c r="D12" s="244"/>
      <c r="E12" s="244"/>
      <c r="F12" s="244"/>
      <c r="G12" s="1163" t="s">
        <v>487</v>
      </c>
      <c r="H12" s="1164"/>
      <c r="I12" s="1164"/>
      <c r="J12" s="1165"/>
      <c r="K12" s="267">
        <v>173244</v>
      </c>
      <c r="L12" s="268">
        <v>2567</v>
      </c>
      <c r="M12" s="269">
        <v>744</v>
      </c>
      <c r="N12" s="270">
        <v>245</v>
      </c>
    </row>
    <row r="13" spans="1:16" ht="13.5" customHeight="1">
      <c r="A13" s="248"/>
      <c r="B13" s="244"/>
      <c r="C13" s="244"/>
      <c r="D13" s="244"/>
      <c r="E13" s="244"/>
      <c r="F13" s="244"/>
      <c r="G13" s="1163" t="s">
        <v>488</v>
      </c>
      <c r="H13" s="1164"/>
      <c r="I13" s="1164"/>
      <c r="J13" s="1165"/>
      <c r="K13" s="267" t="s">
        <v>489</v>
      </c>
      <c r="L13" s="268" t="s">
        <v>489</v>
      </c>
      <c r="M13" s="269">
        <v>1</v>
      </c>
      <c r="N13" s="270" t="s">
        <v>489</v>
      </c>
    </row>
    <row r="14" spans="1:16" ht="13.5" customHeight="1">
      <c r="A14" s="248"/>
      <c r="B14" s="244"/>
      <c r="C14" s="244"/>
      <c r="D14" s="244"/>
      <c r="E14" s="244"/>
      <c r="F14" s="244"/>
      <c r="G14" s="1163" t="s">
        <v>490</v>
      </c>
      <c r="H14" s="1164"/>
      <c r="I14" s="1164"/>
      <c r="J14" s="1165"/>
      <c r="K14" s="267">
        <v>132234</v>
      </c>
      <c r="L14" s="268">
        <v>1959</v>
      </c>
      <c r="M14" s="269">
        <v>2803</v>
      </c>
      <c r="N14" s="270">
        <v>-30.1</v>
      </c>
    </row>
    <row r="15" spans="1:16" ht="13.5" customHeight="1">
      <c r="A15" s="248"/>
      <c r="B15" s="244"/>
      <c r="C15" s="244"/>
      <c r="D15" s="244"/>
      <c r="E15" s="244"/>
      <c r="F15" s="244"/>
      <c r="G15" s="1163" t="s">
        <v>491</v>
      </c>
      <c r="H15" s="1164"/>
      <c r="I15" s="1164"/>
      <c r="J15" s="1165"/>
      <c r="K15" s="267">
        <v>103712</v>
      </c>
      <c r="L15" s="268">
        <v>1537</v>
      </c>
      <c r="M15" s="269">
        <v>1119</v>
      </c>
      <c r="N15" s="270">
        <v>37.4</v>
      </c>
    </row>
    <row r="16" spans="1:16">
      <c r="A16" s="248"/>
      <c r="B16" s="244"/>
      <c r="C16" s="244"/>
      <c r="D16" s="244"/>
      <c r="E16" s="244"/>
      <c r="F16" s="244"/>
      <c r="G16" s="1166" t="s">
        <v>492</v>
      </c>
      <c r="H16" s="1167"/>
      <c r="I16" s="1167"/>
      <c r="J16" s="1168"/>
      <c r="K16" s="268">
        <v>-506766</v>
      </c>
      <c r="L16" s="268">
        <v>-7508</v>
      </c>
      <c r="M16" s="269">
        <v>-5386</v>
      </c>
      <c r="N16" s="270">
        <v>39.4</v>
      </c>
    </row>
    <row r="17" spans="1:16">
      <c r="A17" s="248"/>
      <c r="B17" s="244"/>
      <c r="C17" s="244"/>
      <c r="D17" s="244"/>
      <c r="E17" s="244"/>
      <c r="F17" s="244"/>
      <c r="G17" s="1166" t="s">
        <v>165</v>
      </c>
      <c r="H17" s="1167"/>
      <c r="I17" s="1167"/>
      <c r="J17" s="1168"/>
      <c r="K17" s="268">
        <v>5360546</v>
      </c>
      <c r="L17" s="268">
        <v>79420</v>
      </c>
      <c r="M17" s="269">
        <v>67183</v>
      </c>
      <c r="N17" s="270">
        <v>18.2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60" t="s">
        <v>497</v>
      </c>
      <c r="H21" s="1161"/>
      <c r="I21" s="1161"/>
      <c r="J21" s="1162"/>
      <c r="K21" s="280">
        <v>7.32</v>
      </c>
      <c r="L21" s="281">
        <v>6.12</v>
      </c>
      <c r="M21" s="282">
        <v>1.2</v>
      </c>
      <c r="N21" s="249"/>
      <c r="O21" s="283"/>
      <c r="P21" s="279"/>
    </row>
    <row r="22" spans="1:16" s="284" customFormat="1">
      <c r="A22" s="279"/>
      <c r="B22" s="249"/>
      <c r="C22" s="249"/>
      <c r="D22" s="249"/>
      <c r="E22" s="249"/>
      <c r="F22" s="249"/>
      <c r="G22" s="1160" t="s">
        <v>498</v>
      </c>
      <c r="H22" s="1161"/>
      <c r="I22" s="1161"/>
      <c r="J22" s="1162"/>
      <c r="K22" s="285">
        <v>95.4</v>
      </c>
      <c r="L22" s="286">
        <v>98.7</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49" t="s">
        <v>479</v>
      </c>
      <c r="L30" s="254"/>
      <c r="M30" s="255" t="s">
        <v>480</v>
      </c>
      <c r="N30" s="256"/>
    </row>
    <row r="31" spans="1:16">
      <c r="A31" s="248"/>
      <c r="B31" s="244"/>
      <c r="C31" s="244"/>
      <c r="D31" s="244"/>
      <c r="E31" s="244"/>
      <c r="F31" s="244"/>
      <c r="G31" s="257"/>
      <c r="H31" s="258"/>
      <c r="I31" s="258"/>
      <c r="J31" s="259"/>
      <c r="K31" s="1150"/>
      <c r="L31" s="260" t="s">
        <v>481</v>
      </c>
      <c r="M31" s="261" t="s">
        <v>482</v>
      </c>
      <c r="N31" s="262" t="s">
        <v>483</v>
      </c>
    </row>
    <row r="32" spans="1:16" ht="27" customHeight="1">
      <c r="A32" s="248"/>
      <c r="B32" s="244"/>
      <c r="C32" s="244"/>
      <c r="D32" s="244"/>
      <c r="E32" s="244"/>
      <c r="F32" s="244"/>
      <c r="G32" s="1151" t="s">
        <v>502</v>
      </c>
      <c r="H32" s="1152"/>
      <c r="I32" s="1152"/>
      <c r="J32" s="1153"/>
      <c r="K32" s="294">
        <v>2534074</v>
      </c>
      <c r="L32" s="294">
        <v>37544</v>
      </c>
      <c r="M32" s="295">
        <v>33998</v>
      </c>
      <c r="N32" s="296">
        <v>10.4</v>
      </c>
    </row>
    <row r="33" spans="1:16" ht="13.5" customHeight="1">
      <c r="A33" s="248"/>
      <c r="B33" s="244"/>
      <c r="C33" s="244"/>
      <c r="D33" s="244"/>
      <c r="E33" s="244"/>
      <c r="F33" s="244"/>
      <c r="G33" s="1151" t="s">
        <v>503</v>
      </c>
      <c r="H33" s="1152"/>
      <c r="I33" s="1152"/>
      <c r="J33" s="1153"/>
      <c r="K33" s="294" t="s">
        <v>489</v>
      </c>
      <c r="L33" s="294" t="s">
        <v>489</v>
      </c>
      <c r="M33" s="295">
        <v>1</v>
      </c>
      <c r="N33" s="296" t="s">
        <v>489</v>
      </c>
    </row>
    <row r="34" spans="1:16" ht="27" customHeight="1">
      <c r="A34" s="248"/>
      <c r="B34" s="244"/>
      <c r="C34" s="244"/>
      <c r="D34" s="244"/>
      <c r="E34" s="244"/>
      <c r="F34" s="244"/>
      <c r="G34" s="1151" t="s">
        <v>504</v>
      </c>
      <c r="H34" s="1152"/>
      <c r="I34" s="1152"/>
      <c r="J34" s="1153"/>
      <c r="K34" s="294" t="s">
        <v>489</v>
      </c>
      <c r="L34" s="294" t="s">
        <v>489</v>
      </c>
      <c r="M34" s="295">
        <v>39</v>
      </c>
      <c r="N34" s="296" t="s">
        <v>489</v>
      </c>
    </row>
    <row r="35" spans="1:16" ht="27" customHeight="1">
      <c r="A35" s="248"/>
      <c r="B35" s="244"/>
      <c r="C35" s="244"/>
      <c r="D35" s="244"/>
      <c r="E35" s="244"/>
      <c r="F35" s="244"/>
      <c r="G35" s="1151" t="s">
        <v>505</v>
      </c>
      <c r="H35" s="1152"/>
      <c r="I35" s="1152"/>
      <c r="J35" s="1153"/>
      <c r="K35" s="294">
        <v>909768</v>
      </c>
      <c r="L35" s="294">
        <v>13479</v>
      </c>
      <c r="M35" s="295">
        <v>9007</v>
      </c>
      <c r="N35" s="296">
        <v>49.7</v>
      </c>
    </row>
    <row r="36" spans="1:16" ht="27" customHeight="1">
      <c r="A36" s="248"/>
      <c r="B36" s="244"/>
      <c r="C36" s="244"/>
      <c r="D36" s="244"/>
      <c r="E36" s="244"/>
      <c r="F36" s="244"/>
      <c r="G36" s="1151" t="s">
        <v>506</v>
      </c>
      <c r="H36" s="1152"/>
      <c r="I36" s="1152"/>
      <c r="J36" s="1153"/>
      <c r="K36" s="294">
        <v>204032</v>
      </c>
      <c r="L36" s="294">
        <v>3023</v>
      </c>
      <c r="M36" s="295">
        <v>2239</v>
      </c>
      <c r="N36" s="296">
        <v>35</v>
      </c>
    </row>
    <row r="37" spans="1:16" ht="13.5" customHeight="1">
      <c r="A37" s="248"/>
      <c r="B37" s="244"/>
      <c r="C37" s="244"/>
      <c r="D37" s="244"/>
      <c r="E37" s="244"/>
      <c r="F37" s="244"/>
      <c r="G37" s="1151" t="s">
        <v>507</v>
      </c>
      <c r="H37" s="1152"/>
      <c r="I37" s="1152"/>
      <c r="J37" s="1153"/>
      <c r="K37" s="294" t="s">
        <v>489</v>
      </c>
      <c r="L37" s="294" t="s">
        <v>489</v>
      </c>
      <c r="M37" s="295">
        <v>951</v>
      </c>
      <c r="N37" s="296" t="s">
        <v>489</v>
      </c>
    </row>
    <row r="38" spans="1:16" ht="27" customHeight="1">
      <c r="A38" s="248"/>
      <c r="B38" s="244"/>
      <c r="C38" s="244"/>
      <c r="D38" s="244"/>
      <c r="E38" s="244"/>
      <c r="F38" s="244"/>
      <c r="G38" s="1154" t="s">
        <v>508</v>
      </c>
      <c r="H38" s="1155"/>
      <c r="I38" s="1155"/>
      <c r="J38" s="1156"/>
      <c r="K38" s="297">
        <v>603</v>
      </c>
      <c r="L38" s="297">
        <v>9</v>
      </c>
      <c r="M38" s="298">
        <v>6</v>
      </c>
      <c r="N38" s="299">
        <v>50</v>
      </c>
      <c r="O38" s="293"/>
    </row>
    <row r="39" spans="1:16">
      <c r="A39" s="248"/>
      <c r="B39" s="244"/>
      <c r="C39" s="244"/>
      <c r="D39" s="244"/>
      <c r="E39" s="244"/>
      <c r="F39" s="244"/>
      <c r="G39" s="1154" t="s">
        <v>509</v>
      </c>
      <c r="H39" s="1155"/>
      <c r="I39" s="1155"/>
      <c r="J39" s="1156"/>
      <c r="K39" s="300">
        <v>-319329</v>
      </c>
      <c r="L39" s="300">
        <v>-4731</v>
      </c>
      <c r="M39" s="301">
        <v>-6589</v>
      </c>
      <c r="N39" s="302">
        <v>-28.2</v>
      </c>
      <c r="O39" s="293"/>
    </row>
    <row r="40" spans="1:16" ht="27" customHeight="1">
      <c r="A40" s="248"/>
      <c r="B40" s="244"/>
      <c r="C40" s="244"/>
      <c r="D40" s="244"/>
      <c r="E40" s="244"/>
      <c r="F40" s="244"/>
      <c r="G40" s="1151" t="s">
        <v>510</v>
      </c>
      <c r="H40" s="1152"/>
      <c r="I40" s="1152"/>
      <c r="J40" s="1153"/>
      <c r="K40" s="300">
        <v>-1943976</v>
      </c>
      <c r="L40" s="300">
        <v>-28801</v>
      </c>
      <c r="M40" s="301">
        <v>-27524</v>
      </c>
      <c r="N40" s="302">
        <v>4.5999999999999996</v>
      </c>
      <c r="O40" s="293"/>
    </row>
    <row r="41" spans="1:16">
      <c r="A41" s="248"/>
      <c r="B41" s="244"/>
      <c r="C41" s="244"/>
      <c r="D41" s="244"/>
      <c r="E41" s="244"/>
      <c r="F41" s="244"/>
      <c r="G41" s="1157" t="s">
        <v>276</v>
      </c>
      <c r="H41" s="1158"/>
      <c r="I41" s="1158"/>
      <c r="J41" s="1159"/>
      <c r="K41" s="294">
        <v>1385172</v>
      </c>
      <c r="L41" s="300">
        <v>20522</v>
      </c>
      <c r="M41" s="301">
        <v>12127</v>
      </c>
      <c r="N41" s="302">
        <v>69.2</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44" t="s">
        <v>479</v>
      </c>
      <c r="J49" s="1146" t="s">
        <v>514</v>
      </c>
      <c r="K49" s="1147"/>
      <c r="L49" s="1147"/>
      <c r="M49" s="1147"/>
      <c r="N49" s="1148"/>
    </row>
    <row r="50" spans="1:14">
      <c r="A50" s="248"/>
      <c r="B50" s="244"/>
      <c r="C50" s="244"/>
      <c r="D50" s="244"/>
      <c r="E50" s="244"/>
      <c r="F50" s="244"/>
      <c r="G50" s="312"/>
      <c r="H50" s="313"/>
      <c r="I50" s="1145"/>
      <c r="J50" s="314" t="s">
        <v>515</v>
      </c>
      <c r="K50" s="315" t="s">
        <v>516</v>
      </c>
      <c r="L50" s="316" t="s">
        <v>517</v>
      </c>
      <c r="M50" s="317" t="s">
        <v>518</v>
      </c>
      <c r="N50" s="318" t="s">
        <v>519</v>
      </c>
    </row>
    <row r="51" spans="1:14">
      <c r="A51" s="248"/>
      <c r="B51" s="244"/>
      <c r="C51" s="244"/>
      <c r="D51" s="244"/>
      <c r="E51" s="244"/>
      <c r="F51" s="244"/>
      <c r="G51" s="310" t="s">
        <v>520</v>
      </c>
      <c r="H51" s="311"/>
      <c r="I51" s="319">
        <v>2867244</v>
      </c>
      <c r="J51" s="320">
        <v>41291</v>
      </c>
      <c r="K51" s="321">
        <v>176.2</v>
      </c>
      <c r="L51" s="322">
        <v>33364</v>
      </c>
      <c r="M51" s="323">
        <v>-17</v>
      </c>
      <c r="N51" s="324">
        <v>193.2</v>
      </c>
    </row>
    <row r="52" spans="1:14">
      <c r="A52" s="248"/>
      <c r="B52" s="244"/>
      <c r="C52" s="244"/>
      <c r="D52" s="244"/>
      <c r="E52" s="244"/>
      <c r="F52" s="244"/>
      <c r="G52" s="325"/>
      <c r="H52" s="326" t="s">
        <v>521</v>
      </c>
      <c r="I52" s="327">
        <v>1442666</v>
      </c>
      <c r="J52" s="328">
        <v>20776</v>
      </c>
      <c r="K52" s="329">
        <v>58</v>
      </c>
      <c r="L52" s="330">
        <v>21557</v>
      </c>
      <c r="M52" s="331">
        <v>-7.7</v>
      </c>
      <c r="N52" s="332">
        <v>65.7</v>
      </c>
    </row>
    <row r="53" spans="1:14">
      <c r="A53" s="248"/>
      <c r="B53" s="244"/>
      <c r="C53" s="244"/>
      <c r="D53" s="244"/>
      <c r="E53" s="244"/>
      <c r="F53" s="244"/>
      <c r="G53" s="310" t="s">
        <v>522</v>
      </c>
      <c r="H53" s="311"/>
      <c r="I53" s="319">
        <v>1702512</v>
      </c>
      <c r="J53" s="320">
        <v>24600</v>
      </c>
      <c r="K53" s="321">
        <v>-40.4</v>
      </c>
      <c r="L53" s="322">
        <v>36396</v>
      </c>
      <c r="M53" s="323">
        <v>9.1</v>
      </c>
      <c r="N53" s="324">
        <v>-49.5</v>
      </c>
    </row>
    <row r="54" spans="1:14">
      <c r="A54" s="248"/>
      <c r="B54" s="244"/>
      <c r="C54" s="244"/>
      <c r="D54" s="244"/>
      <c r="E54" s="244"/>
      <c r="F54" s="244"/>
      <c r="G54" s="325"/>
      <c r="H54" s="326" t="s">
        <v>521</v>
      </c>
      <c r="I54" s="327">
        <v>922942</v>
      </c>
      <c r="J54" s="328">
        <v>13336</v>
      </c>
      <c r="K54" s="329">
        <v>-35.799999999999997</v>
      </c>
      <c r="L54" s="330">
        <v>19057</v>
      </c>
      <c r="M54" s="331">
        <v>-11.6</v>
      </c>
      <c r="N54" s="332">
        <v>-24.2</v>
      </c>
    </row>
    <row r="55" spans="1:14">
      <c r="A55" s="248"/>
      <c r="B55" s="244"/>
      <c r="C55" s="244"/>
      <c r="D55" s="244"/>
      <c r="E55" s="244"/>
      <c r="F55" s="244"/>
      <c r="G55" s="310" t="s">
        <v>523</v>
      </c>
      <c r="H55" s="311"/>
      <c r="I55" s="319">
        <v>1590011</v>
      </c>
      <c r="J55" s="320">
        <v>23111</v>
      </c>
      <c r="K55" s="321">
        <v>-6.1</v>
      </c>
      <c r="L55" s="322">
        <v>62256</v>
      </c>
      <c r="M55" s="323">
        <v>71.099999999999994</v>
      </c>
      <c r="N55" s="324">
        <v>-77.2</v>
      </c>
    </row>
    <row r="56" spans="1:14">
      <c r="A56" s="248"/>
      <c r="B56" s="244"/>
      <c r="C56" s="244"/>
      <c r="D56" s="244"/>
      <c r="E56" s="244"/>
      <c r="F56" s="244"/>
      <c r="G56" s="325"/>
      <c r="H56" s="326" t="s">
        <v>521</v>
      </c>
      <c r="I56" s="327">
        <v>656860</v>
      </c>
      <c r="J56" s="328">
        <v>9547</v>
      </c>
      <c r="K56" s="329">
        <v>-28.4</v>
      </c>
      <c r="L56" s="330">
        <v>24482</v>
      </c>
      <c r="M56" s="331">
        <v>28.5</v>
      </c>
      <c r="N56" s="332">
        <v>-56.9</v>
      </c>
    </row>
    <row r="57" spans="1:14">
      <c r="A57" s="248"/>
      <c r="B57" s="244"/>
      <c r="C57" s="244"/>
      <c r="D57" s="244"/>
      <c r="E57" s="244"/>
      <c r="F57" s="244"/>
      <c r="G57" s="310" t="s">
        <v>524</v>
      </c>
      <c r="H57" s="311"/>
      <c r="I57" s="319">
        <v>2380992</v>
      </c>
      <c r="J57" s="320">
        <v>34943</v>
      </c>
      <c r="K57" s="321">
        <v>51.2</v>
      </c>
      <c r="L57" s="322">
        <v>53896</v>
      </c>
      <c r="M57" s="323">
        <v>-13.4</v>
      </c>
      <c r="N57" s="324">
        <v>64.599999999999994</v>
      </c>
    </row>
    <row r="58" spans="1:14">
      <c r="A58" s="248"/>
      <c r="B58" s="244"/>
      <c r="C58" s="244"/>
      <c r="D58" s="244"/>
      <c r="E58" s="244"/>
      <c r="F58" s="244"/>
      <c r="G58" s="325"/>
      <c r="H58" s="326" t="s">
        <v>521</v>
      </c>
      <c r="I58" s="327">
        <v>1043681</v>
      </c>
      <c r="J58" s="328">
        <v>15317</v>
      </c>
      <c r="K58" s="329">
        <v>60.4</v>
      </c>
      <c r="L58" s="330">
        <v>20608</v>
      </c>
      <c r="M58" s="331">
        <v>-15.8</v>
      </c>
      <c r="N58" s="332">
        <v>76.2</v>
      </c>
    </row>
    <row r="59" spans="1:14">
      <c r="A59" s="248"/>
      <c r="B59" s="244"/>
      <c r="C59" s="244"/>
      <c r="D59" s="244"/>
      <c r="E59" s="244"/>
      <c r="F59" s="244"/>
      <c r="G59" s="310" t="s">
        <v>525</v>
      </c>
      <c r="H59" s="311"/>
      <c r="I59" s="319">
        <v>2435178</v>
      </c>
      <c r="J59" s="320">
        <v>36079</v>
      </c>
      <c r="K59" s="321">
        <v>3.3</v>
      </c>
      <c r="L59" s="322">
        <v>47278</v>
      </c>
      <c r="M59" s="323">
        <v>-12.3</v>
      </c>
      <c r="N59" s="324">
        <v>15.6</v>
      </c>
    </row>
    <row r="60" spans="1:14">
      <c r="A60" s="248"/>
      <c r="B60" s="244"/>
      <c r="C60" s="244"/>
      <c r="D60" s="244"/>
      <c r="E60" s="244"/>
      <c r="F60" s="244"/>
      <c r="G60" s="325"/>
      <c r="H60" s="326" t="s">
        <v>521</v>
      </c>
      <c r="I60" s="333">
        <v>958809</v>
      </c>
      <c r="J60" s="328">
        <v>14205</v>
      </c>
      <c r="K60" s="329">
        <v>-7.3</v>
      </c>
      <c r="L60" s="330">
        <v>24096</v>
      </c>
      <c r="M60" s="331">
        <v>16.899999999999999</v>
      </c>
      <c r="N60" s="332">
        <v>-24.2</v>
      </c>
    </row>
    <row r="61" spans="1:14">
      <c r="A61" s="248"/>
      <c r="B61" s="244"/>
      <c r="C61" s="244"/>
      <c r="D61" s="244"/>
      <c r="E61" s="244"/>
      <c r="F61" s="244"/>
      <c r="G61" s="310" t="s">
        <v>526</v>
      </c>
      <c r="H61" s="334"/>
      <c r="I61" s="335">
        <v>2195187</v>
      </c>
      <c r="J61" s="336">
        <v>32005</v>
      </c>
      <c r="K61" s="337">
        <v>36.799999999999997</v>
      </c>
      <c r="L61" s="338">
        <v>46638</v>
      </c>
      <c r="M61" s="339">
        <v>7.5</v>
      </c>
      <c r="N61" s="324">
        <v>29.3</v>
      </c>
    </row>
    <row r="62" spans="1:14">
      <c r="A62" s="248"/>
      <c r="B62" s="244"/>
      <c r="C62" s="244"/>
      <c r="D62" s="244"/>
      <c r="E62" s="244"/>
      <c r="F62" s="244"/>
      <c r="G62" s="325"/>
      <c r="H62" s="326" t="s">
        <v>521</v>
      </c>
      <c r="I62" s="327">
        <v>1004992</v>
      </c>
      <c r="J62" s="328">
        <v>14636</v>
      </c>
      <c r="K62" s="329">
        <v>9.4</v>
      </c>
      <c r="L62" s="330">
        <v>21960</v>
      </c>
      <c r="M62" s="331">
        <v>2.1</v>
      </c>
      <c r="N62" s="332">
        <v>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69" t="s">
        <v>3</v>
      </c>
      <c r="D47" s="1169"/>
      <c r="E47" s="1170"/>
      <c r="F47" s="11">
        <v>1.56</v>
      </c>
      <c r="G47" s="12">
        <v>2.97</v>
      </c>
      <c r="H47" s="12">
        <v>5.0599999999999996</v>
      </c>
      <c r="I47" s="12">
        <v>6.49</v>
      </c>
      <c r="J47" s="13">
        <v>7.71</v>
      </c>
    </row>
    <row r="48" spans="2:10" ht="57.75" customHeight="1">
      <c r="B48" s="14"/>
      <c r="C48" s="1171" t="s">
        <v>4</v>
      </c>
      <c r="D48" s="1171"/>
      <c r="E48" s="1172"/>
      <c r="F48" s="15">
        <v>3.85</v>
      </c>
      <c r="G48" s="16">
        <v>5.38</v>
      </c>
      <c r="H48" s="16">
        <v>6.72</v>
      </c>
      <c r="I48" s="16">
        <v>7.58</v>
      </c>
      <c r="J48" s="17">
        <v>6.51</v>
      </c>
    </row>
    <row r="49" spans="2:10" ht="57.75" customHeight="1" thickBot="1">
      <c r="B49" s="18"/>
      <c r="C49" s="1173" t="s">
        <v>5</v>
      </c>
      <c r="D49" s="1173"/>
      <c r="E49" s="1174"/>
      <c r="F49" s="19">
        <v>5.61</v>
      </c>
      <c r="G49" s="20">
        <v>2.95</v>
      </c>
      <c r="H49" s="20">
        <v>3.48</v>
      </c>
      <c r="I49" s="20">
        <v>2.2400000000000002</v>
      </c>
      <c r="J49" s="21">
        <v>0.5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2017-03-27T08:21:09Z</cp:lastPrinted>
  <dcterms:created xsi:type="dcterms:W3CDTF">2017-02-15T20:52:19Z</dcterms:created>
  <dcterms:modified xsi:type="dcterms:W3CDTF">2017-05-19T06:38:04Z</dcterms:modified>
  <cp:category/>
</cp:coreProperties>
</file>