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71" i="11" l="1"/>
  <c r="AA70" i="11"/>
  <c r="AA69" i="11"/>
  <c r="AP33" i="11"/>
  <c r="AA33" i="11"/>
  <c r="AA32" i="11"/>
  <c r="AA31" i="11"/>
  <c r="AA30" i="11"/>
  <c r="AA29" i="11"/>
  <c r="AA28" i="11"/>
  <c r="AA9" i="11" l="1"/>
  <c r="AA8" i="11"/>
  <c r="AA7" i="11"/>
  <c r="AA68" i="11" l="1"/>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O35" i="9"/>
  <c r="BE35" i="9"/>
  <c r="CO34" i="9"/>
  <c r="BW34" i="9"/>
  <c r="BW35" i="9" s="1"/>
  <c r="BW36" i="9" s="1"/>
  <c r="BW37" i="9" s="1"/>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alcChain>
</file>

<file path=xl/sharedStrings.xml><?xml version="1.0" encoding="utf-8"?>
<sst xmlns="http://schemas.openxmlformats.org/spreadsheetml/2006/main" count="983" uniqueCount="551">
  <si>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</si>
  <si>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</si>
  <si>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</si>
  <si>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</si>
  <si>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</si>
  <si>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</si>
  <si>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</si>
  <si>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</si>
  <si>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</si>
  <si>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</si>
  <si>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</si>
  <si>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</si>
  <si>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</si>
  <si>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</si>
  <si>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</si>
  <si>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</si>
  <si>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</si>
  <si>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</si>
  <si>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</si>
  <si>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</si>
  <si>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</si>
  <si>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</si>
  <si>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</si>
  <si>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</si>
  <si>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</si>
  <si>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</si>
  <si>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</si>
  <si>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</si>
  <si>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</si>
  <si>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</si>
  <si>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</si>
  <si>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</si>
  <si>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</si>
  <si>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</si>
  <si>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</si>
  <si>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</si>
  <si>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</si>
  <si>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</si>
  <si>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</si>
  <si>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</si>
  <si>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</si>
  <si>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</si>
  <si>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</si>
  <si>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</si>
  <si>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</si>
  <si>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</si>
  <si>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</si>
  <si>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</si>
  <si>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</si>
  <si>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</si>
  <si>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</si>
  <si>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</si>
  <si>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</si>
  <si>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</si>
  <si>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</si>
  <si>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</si>
  <si>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</si>
  <si>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</si>
  <si>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</si>
  <si>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</si>
  <si>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</si>
  <si>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</si>
  <si>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</si>
  <si>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</si>
  <si>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</si>
  <si>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</si>
  <si>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</si>
  <si>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</si>
  <si>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</si>
  <si>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</si>
  <si>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</si>
  <si>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</si>
  <si>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</si>
  <si>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</si>
  <si>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</si>
  <si>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</si>
  <si>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</si>
  <si>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</si>
  <si>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</si>
  <si>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</si>
  <si>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</si>
  <si>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</si>
  <si>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大和郡山市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</si>
  <si>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</si>
  <si>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</si>
  <si>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</si>
  <si>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</si>
  <si>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</si>
  <si>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</si>
  <si>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</si>
  <si>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</si>
  <si>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</si>
  <si>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</si>
  <si>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</si>
  <si>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</si>
  <si>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</si>
  <si>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</si>
  <si>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</si>
  <si>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</si>
  <si>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</si>
  <si>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</si>
  <si>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</si>
  <si>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</si>
  <si>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</si>
  <si>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</si>
  <si>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</si>
  <si>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</si>
  <si>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</si>
  <si>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</si>
  <si>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</si>
  <si>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</si>
  <si>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</si>
  <si>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</si>
  <si>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</si>
  <si>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</si>
  <si>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</si>
  <si>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</si>
  <si>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</si>
  <si>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</si>
  <si>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</si>
  <si>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</si>
  <si>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</si>
  <si>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</si>
  <si>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</si>
  <si>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</si>
  <si>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</si>
  <si>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</si>
  <si>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</si>
  <si>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</si>
  <si>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</si>
  <si>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</si>
  <si>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</si>
  <si>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</si>
  <si>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</si>
  <si>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</si>
  <si>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</si>
  <si>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</si>
  <si>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</si>
  <si>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</si>
  <si>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</si>
  <si>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</si>
  <si>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</si>
  <si>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</si>
  <si>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</si>
  <si>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</si>
  <si>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</si>
  <si>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</si>
  <si>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</si>
  <si>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</si>
  <si>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</si>
  <si>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</si>
  <si>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</si>
  <si>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</si>
  <si>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</si>
  <si>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</si>
  <si>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</si>
  <si>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</si>
  <si>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</si>
  <si>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</si>
  <si>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</si>
  <si>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</si>
  <si>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</si>
  <si>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</si>
  <si>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</si>
  <si>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</si>
  <si>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</si>
  <si>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</si>
  <si>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</si>
  <si>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</si>
  <si>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</si>
  <si>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</si>
  <si>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</si>
  <si>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</si>
  <si>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</si>
  <si>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</si>
  <si>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</si>
  <si>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</si>
  <si>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</si>
  <si>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</si>
  <si>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</si>
  <si>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</si>
  <si>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</si>
  <si>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</si>
  <si>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</si>
  <si>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</si>
  <si>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</si>
  <si>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</si>
  <si>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</si>
  <si>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</si>
  <si>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</si>
  <si>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</si>
  <si>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</si>
  <si>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</si>
  <si>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奈良県大和郡山市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</si>
  <si>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</si>
  <si>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</si>
  <si>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</si>
  <si>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</si>
  <si>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</si>
  <si>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</si>
  <si>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</si>
  <si>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</si>
  <si>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</si>
  <si>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</si>
  <si>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</si>
  <si>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</si>
  <si>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</si>
  <si>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</si>
  <si>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</si>
  <si>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</si>
  <si>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</si>
  <si>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</si>
  <si>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</si>
  <si>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</si>
  <si>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</si>
  <si>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</si>
  <si>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</si>
  <si>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</si>
  <si>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</si>
  <si>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</si>
  <si>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</si>
  <si>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</si>
  <si>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</si>
  <si>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</si>
  <si>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</si>
  <si>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</si>
  <si>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</si>
  <si>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</si>
  <si>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</si>
  <si>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</si>
  <si>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</si>
  <si>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</si>
  <si>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</si>
  <si>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</si>
  <si>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</si>
  <si>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</si>
  <si>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</si>
  <si>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</si>
  <si>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</si>
  <si>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</si>
  <si>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</si>
  <si>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</si>
  <si>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</si>
  <si>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</si>
  <si>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</si>
  <si>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</si>
  <si>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</si>
  <si>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</si>
  <si>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</si>
  <si>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</si>
  <si>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</si>
  <si>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</si>
  <si>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</si>
  <si>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</si>
  <si>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</si>
  <si>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</si>
  <si>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</si>
  <si>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</si>
  <si>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</si>
  <si>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</si>
  <si>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</si>
  <si>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</si>
  <si>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</si>
  <si>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</si>
  <si>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</si>
  <si>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</si>
  <si>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</si>
  <si>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</si>
  <si>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</si>
  <si>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</si>
  <si>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</si>
  <si>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</si>
  <si>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</si>
  <si>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</si>
  <si>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</si>
  <si>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</si>
  <si>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</si>
  <si>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</si>
  <si>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</si>
  <si>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</si>
  <si>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</si>
  <si>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</si>
  <si>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</si>
  <si>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</si>
  <si>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</si>
  <si>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</si>
  <si>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</si>
  <si>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</si>
  <si>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</si>
  <si>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</si>
  <si>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</si>
  <si>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</si>
  <si>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</si>
  <si>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</si>
  <si>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</si>
  <si>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</si>
  <si>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</si>
  <si>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</si>
  <si>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</si>
  <si>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</si>
  <si>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</si>
  <si>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</si>
  <si>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</si>
  <si>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</si>
  <si>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</si>
  <si>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</si>
  <si>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</si>
  <si>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</si>
  <si>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</si>
  <si>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</si>
  <si>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</si>
  <si>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</si>
  <si>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</si>
  <si>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</si>
  <si>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</si>
  <si>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</si>
  <si>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</si>
  <si>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</si>
  <si>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</si>
  <si>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</si>
  <si>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</si>
  <si>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</si>
  <si>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</si>
  <si>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</si>
  <si>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</si>
  <si>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</si>
  <si>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</si>
  <si>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</si>
  <si>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</si>
  <si>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</si>
  <si>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</si>
  <si>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</si>
  <si>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</si>
  <si>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</si>
  <si>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</si>
  <si>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</si>
  <si>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</si>
  <si>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</si>
  <si>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</si>
  <si>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</si>
  <si>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</si>
  <si>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奈良県大和郡山市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</si>
  <si>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</si>
  <si>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</si>
  <si>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</si>
  <si>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</si>
  <si>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</si>
  <si>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</si>
  <si>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</si>
  <si>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</si>
  <si>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</si>
  <si>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</si>
  <si>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</si>
  <si>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</si>
  <si>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</si>
  <si>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</si>
  <si>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</si>
  <si>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</si>
  <si>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</si>
  <si>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</si>
  <si>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</si>
  <si>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</si>
  <si>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</si>
  <si>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</si>
  <si>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</si>
  <si>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</si>
  <si>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</si>
  <si>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</si>
  <si>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</si>
  <si>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</si>
  <si>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</si>
  <si>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</si>
  <si>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</si>
  <si>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</si>
  <si>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</si>
  <si>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</si>
  <si>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</si>
  <si>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</si>
  <si>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</si>
  <si>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介護サービス事業特別会計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</si>
  <si>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</si>
  <si>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</si>
  <si>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</si>
  <si>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</si>
  <si>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</si>
  <si>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</si>
  <si>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</si>
  <si>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</si>
  <si>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</si>
  <si>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</si>
  <si>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</si>
  <si>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</si>
  <si>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</si>
  <si>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</si>
  <si>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</si>
  <si>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</si>
  <si>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</si>
  <si>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</si>
  <si>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</si>
  <si>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</si>
  <si>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</si>
  <si>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</si>
  <si>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</si>
  <si>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</si>
  <si>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</si>
  <si>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</si>
  <si>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</si>
  <si>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</si>
  <si>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</si>
  <si>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</si>
  <si>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</si>
  <si>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</si>
  <si>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</si>
  <si>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</si>
  <si>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</si>
  <si>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</si>
  <si>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</si>
  <si>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</si>
  <si>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</si>
  <si>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</si>
  <si>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</si>
  <si>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</si>
  <si>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</si>
  <si>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</si>
  <si>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</si>
  <si>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</si>
  <si>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</si>
  <si>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</si>
  <si>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</si>
  <si>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</si>
  <si>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</si>
  <si>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</si>
  <si>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</si>
  <si>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</si>
  <si>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</si>
  <si>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</si>
  <si>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</si>
  <si>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</si>
  <si>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</si>
  <si>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</si>
  <si>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</si>
  <si>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</si>
  <si>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</si>
  <si>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</si>
  <si>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</si>
  <si>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</si>
  <si>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</si>
  <si>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</si>
  <si>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</si>
  <si>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</si>
  <si>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</si>
  <si>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</si>
  <si>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</si>
  <si>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</si>
  <si>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</si>
  <si>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</si>
  <si>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</si>
  <si>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</si>
  <si>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</si>
  <si>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</si>
  <si>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</si>
  <si>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</si>
  <si>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</si>
  <si>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</si>
  <si>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</si>
  <si>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</si>
  <si>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</si>
  <si>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</si>
  <si>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</si>
  <si>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</si>
  <si>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</si>
  <si>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</si>
  <si>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</si>
  <si>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</si>
  <si>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</si>
  <si>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</si>
  <si>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</si>
  <si>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</si>
  <si>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</si>
  <si>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</si>
  <si>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</si>
  <si>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</si>
  <si>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</si>
  <si>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</si>
  <si>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</si>
  <si>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</si>
  <si>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</si>
  <si>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</si>
  <si>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</si>
  <si>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</si>
  <si>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</si>
  <si>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</si>
  <si>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</si>
  <si>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</si>
  <si>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</si>
  <si>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</si>
  <si>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</si>
  <si>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</si>
  <si>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</si>
  <si>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</si>
  <si>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</si>
  <si>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</si>
  <si>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</si>
  <si>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</si>
  <si>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</si>
  <si>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</si>
  <si>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</si>
  <si>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</si>
  <si>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</si>
  <si>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</si>
  <si>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</si>
  <si>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</si>
  <si>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</si>
  <si>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</si>
  <si>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</si>
  <si>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</si>
  <si>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</si>
  <si>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</si>
  <si>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</si>
  <si>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</si>
  <si>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</si>
  <si>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0.31</t>
  </si>
  <si>
    <t>水道事業会計</t>
  </si>
  <si>
    <t>下水道事業会計</t>
  </si>
  <si>
    <t>一般会計</t>
  </si>
  <si>
    <t>国民健康保険事業特別会計</t>
  </si>
  <si>
    <t>介護保険事業特別会計</t>
  </si>
  <si>
    <t>公園墓地事業特別会計</t>
  </si>
  <si>
    <t>介護サービス事業特別会計</t>
  </si>
  <si>
    <t>後期高齢者医療事業特別会計</t>
  </si>
  <si>
    <t>その他会計（赤字）</t>
  </si>
  <si>
    <t>▲ 4.31</t>
  </si>
  <si>
    <t>▲ 3.65</t>
  </si>
  <si>
    <t>▲ 3.08</t>
  </si>
  <si>
    <t>その他会計（黒字）</t>
  </si>
  <si>
    <t>奈良県住宅新築資金等貸付金回収管理組合</t>
  </si>
  <si>
    <t>奈良県後期高齢者医療広域連合</t>
  </si>
  <si>
    <t>奈良県広域消防組合</t>
  </si>
  <si>
    <t>奈良県市町村総合事務組合</t>
    <rPh sb="0" eb="3">
      <t>ナラケン</t>
    </rPh>
    <rPh sb="3" eb="6">
      <t>シチョウソン</t>
    </rPh>
    <rPh sb="6" eb="8">
      <t>ソウゴウ</t>
    </rPh>
    <rPh sb="8" eb="10">
      <t>ジム</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</si>
  <si>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</si>
  <si>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</si>
  <si>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</si>
  <si>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</si>
  <si>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</si>
  <si>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</si>
  <si>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</si>
  <si>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</si>
  <si>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</si>
  <si>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</si>
  <si>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</si>
  <si>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事業の精査及び市債発行の抑制による市債残高の減少等の要因により将来負担比率が順調に減少しているが、実質公債費比率については、第三セクター等改革推進債の償還が始まったことに
より改悪傾向となっている。今後も将来負担軽減のため市債の発行を抑制し、財政の健全化に努める。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</si>
</sst>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38739</c:v>
                </c:pt>
                <c:pt idx="1">
                  <c:v>35140</c:v>
                </c:pt>
                <c:pt idx="2">
                  <c:v>34495</c:v>
                </c:pt>
                <c:pt idx="3">
                  <c:v>40290</c:v>
                </c:pt>
                <c:pt idx="4">
                  <c:v>37549</c:v>
                </c:pt>
              </c:numCache>
            </c:numRef>
          </c:val>
          <c:smooth val="0"/>
        </c:ser>
        <c:dLbls>
          <c:showLegendKey val="0"/>
          <c:showVal val="0"/>
          <c:showCatName val="0"/>
          <c:showSerName val="0"/>
          <c:showPercent val="0"/>
          <c:showBubbleSize val="0"/>
        </c:dLbls>
        <c:marker val="1"/>
        <c:smooth val="0"/>
        <c:axId val="86460288"/>
        <c:axId val="86462464"/>
      </c:lineChart>
      <c:catAx>
        <c:axId val="86460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462464"/>
        <c:crosses val="autoZero"/>
        <c:auto val="1"/>
        <c:lblAlgn val="ctr"/>
        <c:lblOffset val="100"/>
        <c:tickLblSkip val="1"/>
        <c:tickMarkSkip val="1"/>
        <c:noMultiLvlLbl val="0"/>
      </c:catAx>
      <c:valAx>
        <c:axId val="864624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46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0.26</c:v>
                </c:pt>
                <c:pt idx="1">
                  <c:v>0.28000000000000003</c:v>
                </c:pt>
                <c:pt idx="2">
                  <c:v>0.47</c:v>
                </c:pt>
                <c:pt idx="3">
                  <c:v>0.49</c:v>
                </c:pt>
                <c:pt idx="4">
                  <c:v>3.17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8.02</c:v>
                </c:pt>
                <c:pt idx="1">
                  <c:v>7.83</c:v>
                </c:pt>
                <c:pt idx="2">
                  <c:v>10.58</c:v>
                </c:pt>
                <c:pt idx="3">
                  <c:v>9.91</c:v>
                </c:pt>
                <c:pt idx="4">
                  <c:v>12.51</c:v>
                </c:pt>
              </c:numCache>
            </c:numRef>
          </c:val>
        </c:ser>
        <c:dLbls>
          <c:showLegendKey val="0"/>
          <c:showVal val="0"/>
          <c:showCatName val="0"/>
          <c:showSerName val="0"/>
          <c:showPercent val="0"/>
          <c:showBubbleSize val="0"/>
        </c:dLbls>
        <c:gapWidth val="250"/>
        <c:overlap val="100"/>
        <c:axId val="108099072"/>
        <c:axId val="108100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4.33</c:v>
                </c:pt>
                <c:pt idx="1">
                  <c:v>0.05</c:v>
                </c:pt>
                <c:pt idx="2">
                  <c:v>3.66</c:v>
                </c:pt>
                <c:pt idx="3">
                  <c:v>-0.31</c:v>
                </c:pt>
                <c:pt idx="4">
                  <c:v>5.4</c:v>
                </c:pt>
              </c:numCache>
            </c:numRef>
          </c:val>
          <c:smooth val="0"/>
        </c:ser>
        <c:dLbls>
          <c:showLegendKey val="0"/>
          <c:showVal val="0"/>
          <c:showCatName val="0"/>
          <c:showSerName val="0"/>
          <c:showPercent val="0"/>
          <c:showBubbleSize val="0"/>
        </c:dLbls>
        <c:marker val="1"/>
        <c:smooth val="0"/>
        <c:axId val="108099072"/>
        <c:axId val="108100992"/>
      </c:lineChart>
      <c:catAx>
        <c:axId val="10809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100992"/>
        <c:crosses val="autoZero"/>
        <c:auto val="1"/>
        <c:lblAlgn val="ctr"/>
        <c:lblOffset val="100"/>
        <c:tickLblSkip val="1"/>
        <c:tickMarkSkip val="1"/>
        <c:noMultiLvlLbl val="0"/>
      </c:catAx>
      <c:valAx>
        <c:axId val="10810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9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4.3099999999999996</c:v>
                </c:pt>
                <c:pt idx="1">
                  <c:v>#N/A</c:v>
                </c:pt>
                <c:pt idx="2">
                  <c:v>3.65</c:v>
                </c:pt>
                <c:pt idx="3">
                  <c:v>#N/A</c:v>
                </c:pt>
                <c:pt idx="4">
                  <c:v>3.08</c:v>
                </c:pt>
                <c:pt idx="5">
                  <c:v>#N/A</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7.0000000000000007E-2</c:v>
                </c:pt>
                <c:pt idx="8">
                  <c:v>#N/A</c:v>
                </c:pt>
                <c:pt idx="9">
                  <c:v>7.0000000000000007E-2</c:v>
                </c:pt>
              </c:numCache>
            </c:numRef>
          </c:val>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0.25</c:v>
                </c:pt>
                <c:pt idx="2">
                  <c:v>#N/A</c:v>
                </c:pt>
                <c:pt idx="3">
                  <c:v>0.21</c:v>
                </c:pt>
                <c:pt idx="4">
                  <c:v>#N/A</c:v>
                </c:pt>
                <c:pt idx="5">
                  <c:v>0.19</c:v>
                </c:pt>
                <c:pt idx="6">
                  <c:v>#N/A</c:v>
                </c:pt>
                <c:pt idx="7">
                  <c:v>0.18</c:v>
                </c:pt>
                <c:pt idx="8">
                  <c:v>#N/A</c:v>
                </c:pt>
                <c:pt idx="9">
                  <c:v>0.17</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0.21</c:v>
                </c:pt>
                <c:pt idx="4">
                  <c:v>#N/A</c:v>
                </c:pt>
                <c:pt idx="5">
                  <c:v>0</c:v>
                </c:pt>
                <c:pt idx="6">
                  <c:v>#N/A</c:v>
                </c:pt>
                <c:pt idx="7">
                  <c:v>0.04</c:v>
                </c:pt>
                <c:pt idx="8">
                  <c:v>#N/A</c:v>
                </c:pt>
                <c:pt idx="9">
                  <c:v>0.36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2.2599999999999998</c:v>
                </c:pt>
                <c:pt idx="2">
                  <c:v>#N/A</c:v>
                </c:pt>
                <c:pt idx="3">
                  <c:v>1.1200000000000001</c:v>
                </c:pt>
                <c:pt idx="4">
                  <c:v>#N/A</c:v>
                </c:pt>
                <c:pt idx="5">
                  <c:v>1.26</c:v>
                </c:pt>
                <c:pt idx="6">
                  <c:v>#N/A</c:v>
                </c:pt>
                <c:pt idx="7">
                  <c:v>1.1499999999999999</c:v>
                </c:pt>
                <c:pt idx="8">
                  <c:v>#N/A</c:v>
                </c:pt>
                <c:pt idx="9">
                  <c:v>1.63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4.32</c:v>
                </c:pt>
                <c:pt idx="2">
                  <c:v>#N/A</c:v>
                </c:pt>
                <c:pt idx="3">
                  <c:v>3.71</c:v>
                </c:pt>
                <c:pt idx="4">
                  <c:v>#N/A</c:v>
                </c:pt>
                <c:pt idx="5">
                  <c:v>3.36</c:v>
                </c:pt>
                <c:pt idx="6">
                  <c:v>#N/A</c:v>
                </c:pt>
                <c:pt idx="7">
                  <c:v>0.3</c:v>
                </c:pt>
                <c:pt idx="8">
                  <c:v>#N/A</c:v>
                </c:pt>
                <c:pt idx="9">
                  <c:v>2.99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1.51</c:v>
                </c:pt>
                <c:pt idx="2">
                  <c:v>#N/A</c:v>
                </c:pt>
                <c:pt idx="3">
                  <c:v>2.02</c:v>
                </c:pt>
                <c:pt idx="4">
                  <c:v>#N/A</c:v>
                </c:pt>
                <c:pt idx="5">
                  <c:v>2.84</c:v>
                </c:pt>
                <c:pt idx="6">
                  <c:v>#N/A</c:v>
                </c:pt>
                <c:pt idx="7">
                  <c:v>3.69</c:v>
                </c:pt>
                <c:pt idx="8">
                  <c:v>#N/A</c:v>
                </c:pt>
                <c:pt idx="9">
                  <c:v>4.1900000000000004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23.6</c:v>
                </c:pt>
                <c:pt idx="2">
                  <c:v>#N/A</c:v>
                </c:pt>
                <c:pt idx="3">
                  <c:v>27.07</c:v>
                </c:pt>
                <c:pt idx="4">
                  <c:v>#N/A</c:v>
                </c:pt>
                <c:pt idx="5">
                  <c:v>34.99</c:v>
                </c:pt>
                <c:pt idx="6">
                  <c:v>#N/A</c:v>
                </c:pt>
                <c:pt idx="7">
                  <c:v>38.71</c:v>
                </c:pt>
                <c:pt idx="8">
                  <c:v>#N/A</c:v>
                </c:pt>
                <c:pt idx="9">
                  <c:v>40.090000000000003</c:v>
                </c:pt>
              </c:numCache>
            </c:numRef>
          </c:val>
        </c:ser>
        <c:dLbls>
          <c:showLegendKey val="0"/>
          <c:showVal val="0"/>
          <c:showCatName val="0"/>
          <c:showSerName val="0"/>
          <c:showPercent val="0"/>
          <c:showBubbleSize val="0"/>
        </c:dLbls>
        <c:gapWidth val="150"/>
        <c:overlap val="100"/>
        <c:axId val="108809216"/>
        <c:axId val="108815104"/>
      </c:barChart>
      <c:catAx>
        <c:axId val="10880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15104"/>
        <c:crosses val="autoZero"/>
        <c:auto val="1"/>
        <c:lblAlgn val="ctr"/>
        <c:lblOffset val="100"/>
        <c:tickLblSkip val="1"/>
        <c:tickMarkSkip val="1"/>
        <c:noMultiLvlLbl val="0"/>
      </c:catAx>
      <c:valAx>
        <c:axId val="10881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0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3183</c:v>
                </c:pt>
                <c:pt idx="5">
                  <c:v>3328</c:v>
                </c:pt>
                <c:pt idx="8">
                  <c:v>3223</c:v>
                </c:pt>
                <c:pt idx="11">
                  <c:v>3251</c:v>
                </c:pt>
                <c:pt idx="14">
                  <c:v>3044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5</c:v>
                </c:pt>
                <c:pt idx="3">
                  <c:v>8</c:v>
                </c:pt>
                <c:pt idx="6">
                  <c:v>5</c:v>
                </c:pt>
                <c:pt idx="9">
                  <c:v>4</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895</c:v>
                </c:pt>
                <c:pt idx="3">
                  <c:v>849</c:v>
                </c:pt>
                <c:pt idx="6">
                  <c:v>532</c:v>
                </c:pt>
                <c:pt idx="9">
                  <c:v>485</c:v>
                </c:pt>
                <c:pt idx="12">
                  <c:v>533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9</c:v>
                </c:pt>
                <c:pt idx="3">
                  <c:v>9</c:v>
                </c:pt>
                <c:pt idx="6">
                  <c:v>9</c:v>
                </c:pt>
                <c:pt idx="9">
                  <c:v>9</c:v>
                </c:pt>
                <c:pt idx="12">
                  <c:v>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4052</c:v>
                </c:pt>
                <c:pt idx="3">
                  <c:v>4169</c:v>
                </c:pt>
                <c:pt idx="6">
                  <c:v>4186</c:v>
                </c:pt>
                <c:pt idx="9">
                  <c:v>4724</c:v>
                </c:pt>
                <c:pt idx="12">
                  <c:v>4540</c:v>
                </c:pt>
              </c:numCache>
            </c:numRef>
          </c:val>
        </c:ser>
        <c:dLbls>
          <c:showLegendKey val="0"/>
          <c:showVal val="0"/>
          <c:showCatName val="0"/>
          <c:showSerName val="0"/>
          <c:showPercent val="0"/>
          <c:showBubbleSize val="0"/>
        </c:dLbls>
        <c:gapWidth val="100"/>
        <c:overlap val="100"/>
        <c:axId val="108614016"/>
        <c:axId val="10861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1778</c:v>
                </c:pt>
                <c:pt idx="2">
                  <c:v>#N/A</c:v>
                </c:pt>
                <c:pt idx="3">
                  <c:v>#N/A</c:v>
                </c:pt>
                <c:pt idx="4">
                  <c:v>1707</c:v>
                </c:pt>
                <c:pt idx="5">
                  <c:v>#N/A</c:v>
                </c:pt>
                <c:pt idx="6">
                  <c:v>#N/A</c:v>
                </c:pt>
                <c:pt idx="7">
                  <c:v>1509</c:v>
                </c:pt>
                <c:pt idx="8">
                  <c:v>#N/A</c:v>
                </c:pt>
                <c:pt idx="9">
                  <c:v>#N/A</c:v>
                </c:pt>
                <c:pt idx="10">
                  <c:v>1971</c:v>
                </c:pt>
                <c:pt idx="11">
                  <c:v>#N/A</c:v>
                </c:pt>
                <c:pt idx="12">
                  <c:v>#N/A</c:v>
                </c:pt>
                <c:pt idx="13">
                  <c:v>2039</c:v>
                </c:pt>
                <c:pt idx="14">
                  <c:v>#N/A</c:v>
                </c:pt>
              </c:numCache>
            </c:numRef>
          </c:val>
          <c:smooth val="0"/>
        </c:ser>
        <c:dLbls>
          <c:showLegendKey val="0"/>
          <c:showVal val="0"/>
          <c:showCatName val="0"/>
          <c:showSerName val="0"/>
          <c:showPercent val="0"/>
          <c:showBubbleSize val="0"/>
        </c:dLbls>
        <c:marker val="1"/>
        <c:smooth val="0"/>
        <c:axId val="108614016"/>
        <c:axId val="108615936"/>
      </c:lineChart>
      <c:catAx>
        <c:axId val="1086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15936"/>
        <c:crosses val="autoZero"/>
        <c:auto val="1"/>
        <c:lblAlgn val="ctr"/>
        <c:lblOffset val="100"/>
        <c:tickLblSkip val="1"/>
        <c:tickMarkSkip val="1"/>
        <c:noMultiLvlLbl val="0"/>
      </c:catAx>
      <c:valAx>
        <c:axId val="10861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1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30230</c:v>
                </c:pt>
                <c:pt idx="5">
                  <c:v>30157</c:v>
                </c:pt>
                <c:pt idx="8">
                  <c:v>29954</c:v>
                </c:pt>
                <c:pt idx="11">
                  <c:v>29708</c:v>
                </c:pt>
                <c:pt idx="14">
                  <c:v>29056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5461</c:v>
                </c:pt>
                <c:pt idx="5">
                  <c:v>6031</c:v>
                </c:pt>
                <c:pt idx="8">
                  <c:v>5438</c:v>
                </c:pt>
                <c:pt idx="11">
                  <c:v>4797</c:v>
                </c:pt>
                <c:pt idx="14">
                  <c:v>3718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4127</c:v>
                </c:pt>
                <c:pt idx="5">
                  <c:v>4447</c:v>
                </c:pt>
                <c:pt idx="8">
                  <c:v>5366</c:v>
                </c:pt>
                <c:pt idx="11">
                  <c:v>4737</c:v>
                </c:pt>
                <c:pt idx="14">
                  <c:v>5187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602</c:v>
                </c:pt>
                <c:pt idx="3">
                  <c:v>347</c:v>
                </c:pt>
                <c:pt idx="6">
                  <c:v>2</c:v>
                </c:pt>
                <c:pt idx="9">
                  <c:v>5</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6077</c:v>
                </c:pt>
                <c:pt idx="3">
                  <c:v>5775</c:v>
                </c:pt>
                <c:pt idx="6">
                  <c:v>5178</c:v>
                </c:pt>
                <c:pt idx="9">
                  <c:v>4753</c:v>
                </c:pt>
                <c:pt idx="12">
                  <c:v>3902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145</c:v>
                </c:pt>
                <c:pt idx="12">
                  <c:v>330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12252</c:v>
                </c:pt>
                <c:pt idx="3">
                  <c:v>12492</c:v>
                </c:pt>
                <c:pt idx="6">
                  <c:v>10216</c:v>
                </c:pt>
                <c:pt idx="9">
                  <c:v>8081</c:v>
                </c:pt>
                <c:pt idx="12">
                  <c:v>6016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6207</c:v>
                </c:pt>
                <c:pt idx="3">
                  <c:v>4929</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38283</c:v>
                </c:pt>
                <c:pt idx="3">
                  <c:v>37398</c:v>
                </c:pt>
                <c:pt idx="6">
                  <c:v>41295</c:v>
                </c:pt>
                <c:pt idx="9">
                  <c:v>40295</c:v>
                </c:pt>
                <c:pt idx="12">
                  <c:v>39096</c:v>
                </c:pt>
              </c:numCache>
            </c:numRef>
          </c:val>
        </c:ser>
        <c:dLbls>
          <c:showLegendKey val="0"/>
          <c:showVal val="0"/>
          <c:showCatName val="0"/>
          <c:showSerName val="0"/>
          <c:showPercent val="0"/>
          <c:showBubbleSize val="0"/>
        </c:dLbls>
        <c:gapWidth val="100"/>
        <c:overlap val="100"/>
        <c:axId val="101714560"/>
        <c:axId val="10173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23603</c:v>
                </c:pt>
                <c:pt idx="2">
                  <c:v>#N/A</c:v>
                </c:pt>
                <c:pt idx="3">
                  <c:v>#N/A</c:v>
                </c:pt>
                <c:pt idx="4">
                  <c:v>20306</c:v>
                </c:pt>
                <c:pt idx="5">
                  <c:v>#N/A</c:v>
                </c:pt>
                <c:pt idx="6">
                  <c:v>#N/A</c:v>
                </c:pt>
                <c:pt idx="7">
                  <c:v>15934</c:v>
                </c:pt>
                <c:pt idx="8">
                  <c:v>#N/A</c:v>
                </c:pt>
                <c:pt idx="9">
                  <c:v>#N/A</c:v>
                </c:pt>
                <c:pt idx="10">
                  <c:v>14037</c:v>
                </c:pt>
                <c:pt idx="11">
                  <c:v>#N/A</c:v>
                </c:pt>
                <c:pt idx="12">
                  <c:v>#N/A</c:v>
                </c:pt>
                <c:pt idx="13">
                  <c:v>11387</c:v>
                </c:pt>
                <c:pt idx="14">
                  <c:v>#N/A</c:v>
                </c:pt>
              </c:numCache>
            </c:numRef>
          </c:val>
          <c:smooth val="0"/>
        </c:ser>
        <c:dLbls>
          <c:showLegendKey val="0"/>
          <c:showVal val="0"/>
          <c:showCatName val="0"/>
          <c:showSerName val="0"/>
          <c:showPercent val="0"/>
          <c:showBubbleSize val="0"/>
        </c:dLbls>
        <c:marker val="1"/>
        <c:smooth val="0"/>
        <c:axId val="101714560"/>
        <c:axId val="101733120"/>
      </c:lineChart>
      <c:catAx>
        <c:axId val="1017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733120"/>
        <c:crosses val="autoZero"/>
        <c:auto val="1"/>
        <c:lblAlgn val="ctr"/>
        <c:lblOffset val="100"/>
        <c:tickLblSkip val="1"/>
        <c:tickMarkSkip val="1"/>
        <c:noMultiLvlLbl val="0"/>
      </c:catAx>
      <c:valAx>
        <c:axId val="10173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1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{C5D91103-1568-4E0A-92C3-C80AAE773B2E}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{7DB3044E-122F-47F4-9DDB-96B41AA29CAC}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{D1D3E2B0-B233-4F5D-9354-8BAEF2DC8126}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{8716CDC9-1BC7-4C1C-9AFA-6A5707FAA4A6}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{D9FF6CF7-BF0F-4E68-BAB3-9ABE4385FCED}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{4989DAE0-0262-4A7A-B694-43D06D91E581}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{23B299B1-6A60-4DDE-B5C2-4B9E55B90D57}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{B146C89A-1702-4C7C-8B1C-3009603A48F2}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{7B4CA0AF-AE1B-4CB9-A9AF-8B857F0B05A5}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{814CC63B-CD54-4D28-9B90-25666426AB5E}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448000"/>
        <c:axId val="109191552"/>
      </c:scatterChart>
      <c:valAx>
        <c:axId val="108448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91552"/>
        <c:crosses val="autoZero"/>
        <c:crossBetween val="midCat"/>
      </c:valAx>
      <c:valAx>
        <c:axId val="109191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448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{2746BEB8-CD10-4885-A04F-4AF14C0EDA37}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{7C28A2ED-9401-40FB-B603-40BF38EE5F9D}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{CCCE0066-95FF-4648-A847-E3FB861304E2}</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9.361329833770779E-4"/>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{B68DAA15-65A4-4E7D-A80D-976F68E28797}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{43A789C4-6544-45C6-B214-A957E24BA30A}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11.1</c:v>
                </c:pt>
                <c:pt idx="2">
                  <c:v>10.4</c:v>
                </c:pt>
                <c:pt idx="3">
                  <c:v>10.9</c:v>
                </c:pt>
                <c:pt idx="4">
                  <c:v>11.6</c:v>
                </c:pt>
              </c:numCache>
            </c:numRef>
          </c:xVal>
          <c:yVal>
            <c:numRef>
              <c:f>公会計指標分析・財政指標組合せ分析表!$K$73:$O$73</c:f>
              <c:numCache>
                <c:formatCode>#,##0.0;"▲ "#,##0.0</c:formatCode>
                <c:ptCount val="5"/>
                <c:pt idx="0">
                  <c:v>151</c:v>
                </c:pt>
                <c:pt idx="1">
                  <c:v>126.4</c:v>
                </c:pt>
                <c:pt idx="2">
                  <c:v>100</c:v>
                </c:pt>
                <c:pt idx="3">
                  <c:v>90.7</c:v>
                </c:pt>
                <c:pt idx="4">
                  <c:v>71.5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705462261813713E-2"/>
                  <c:y val="-6.159110013209133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{48F726B9-E673-4153-9CE2-1C7DD6BFC225}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{6B6EC957-6EA1-47CB-B612-024E9DFB16E4}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{3612AE0A-C62D-40D6-A4A1-039D279FC52D}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{A8BA2AC0-402D-4BD2-9C5B-967429960BE8}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{A66CC240-A21F-430F-8E92-5512F2C511A2}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09228032"/>
        <c:axId val="109229952"/>
      </c:scatterChart>
      <c:valAx>
        <c:axId val="109228032"/>
        <c:scaling>
          <c:orientation val="minMax"/>
          <c:max val="12"/>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29952"/>
        <c:crosses val="autoZero"/>
        <c:crossBetween val="midCat"/>
      </c:valAx>
      <c:valAx>
        <c:axId val="109229952"/>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28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については、平成２６年度より改悪傾向となっている。これは第三セクター等改革推進債の償還が始まったことが主な要因である。引き続き各種事務事業の見直しを通じて市債の発行を抑制し、公債費の削減に努めていく。また、やむを得ず市債を発行する際は、交付税算入のある有利な市債の発行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事業の精査及び市債発行の抑制による市債残高の減少等の要因により将来負担額が順調に減少している。今後も将来負担軽減のため市債の発行を抑制し、財政の健全化に努める。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88,268
87,584
42.69
31,495,203
30,814,503
586,197
18,476,250
39,096,463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88,268
87,584
42.69
31,495,203
30,814,503
586,197
18,476,250
39,096,463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88,268
87,584
42.69
31,495,203
30,814,503
586,197
18,476,250
39,096,463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88,268
87,584
42.69
31,495,203
30,814,503
586,197
18,476,250
39,096,463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南部地域に工業団地を有しているため、県市町村平均・全国市町村平均より上回っている。しかしながら、今後も地方税の徴収強化をはじめとした歳入の確保、また、各種事務事業の見直し及びさらなる行財政改革による歳出削減の取り組み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151130</xdr:rowOff>
    </xdr:from>
    <xdr:to>
      <xdr:col>7</xdr:col>
      <xdr:colOff>152400</xdr:colOff>
      <xdr:row>40</xdr:row>
      <xdr:rowOff>151130</xdr:rowOff>
    </xdr:to>
    <xdr:cxnSp macro="">
      <xdr:nvCxnSpPr>
        <xdr:cNvPr id="66" name="直線コネクタ 65"/>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151130</xdr:rowOff>
    </xdr:from>
    <xdr:to>
      <xdr:col>6</xdr:col>
      <xdr:colOff>0</xdr:colOff>
      <xdr:row>40</xdr:row>
      <xdr:rowOff>151130</xdr:rowOff>
    </xdr:to>
    <xdr:cxnSp macro="">
      <xdr:nvCxnSpPr>
        <xdr:cNvPr id="69" name="直線コネクタ 68"/>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151130</xdr:rowOff>
    </xdr:from>
    <xdr:to>
      <xdr:col>4</xdr:col>
      <xdr:colOff>482600</xdr:colOff>
      <xdr:row>41</xdr:row>
      <xdr:rowOff>3810</xdr:rowOff>
    </xdr:to>
    <xdr:cxnSp macro="">
      <xdr:nvCxnSpPr>
        <xdr:cNvPr id="72" name="直線コネクタ 71"/>
        <xdr:cNvCxnSpPr/>
      </xdr:nvCxnSpPr>
      <xdr:spPr>
        <a:xfrm flipV="1">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3810</xdr:rowOff>
    </xdr:to>
    <xdr:cxnSp macro="">
      <xdr:nvCxnSpPr>
        <xdr:cNvPr id="75" name="直線コネクタ 74"/>
        <xdr:cNvCxnSpPr/>
      </xdr:nvCxnSpPr>
      <xdr:spPr>
        <a:xfrm>
          <a:off x="1447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100330</xdr:rowOff>
    </xdr:from>
    <xdr:to>
      <xdr:col>7</xdr:col>
      <xdr:colOff>203200</xdr:colOff>
      <xdr:row>41</xdr:row>
      <xdr:rowOff>30480</xdr:rowOff>
    </xdr:to>
    <xdr:sp macro="" textlink="">
      <xdr:nvSpPr>
        <xdr:cNvPr id="85" name="円/楕円 84"/>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72407</xdr:rowOff>
    </xdr:from>
    <xdr:ext cx="762000" cy="259045"/>
    <xdr:sp macro="" textlink="">
      <xdr:nvSpPr>
        <xdr:cNvPr id="86" name="財政力該当値テキスト"/>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100330</xdr:rowOff>
    </xdr:from>
    <xdr:to>
      <xdr:col>6</xdr:col>
      <xdr:colOff>50800</xdr:colOff>
      <xdr:row>41</xdr:row>
      <xdr:rowOff>30480</xdr:rowOff>
    </xdr:to>
    <xdr:sp macro="" textlink="">
      <xdr:nvSpPr>
        <xdr:cNvPr id="87" name="円/楕円 86"/>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40657</xdr:rowOff>
    </xdr:from>
    <xdr:ext cx="736600" cy="259045"/>
    <xdr:sp macro="" textlink="">
      <xdr:nvSpPr>
        <xdr:cNvPr id="88" name="テキスト ボックス 87"/>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9" name="円/楕円 88"/>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40657</xdr:rowOff>
    </xdr:from>
    <xdr:ext cx="762000" cy="259045"/>
    <xdr:sp macro="" textlink="">
      <xdr:nvSpPr>
        <xdr:cNvPr id="90" name="テキスト ボックス 89"/>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124460</xdr:rowOff>
    </xdr:from>
    <xdr:to>
      <xdr:col>3</xdr:col>
      <xdr:colOff>330200</xdr:colOff>
      <xdr:row>41</xdr:row>
      <xdr:rowOff>54610</xdr:rowOff>
    </xdr:to>
    <xdr:sp macro="" textlink="">
      <xdr:nvSpPr>
        <xdr:cNvPr id="91" name="円/楕円 90"/>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92" name="テキスト ボックス 91"/>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より数値が悪化したのは第三セクター等改革推進債の償還が始まったことが大きく影響している。また、</a:t>
          </a:r>
          <a:r>
            <a:rPr lang="ja-JP" altLang="ja-JP" sz="1100" b="0" i="0" baseline="0">
              <a:solidFill>
                <a:schemeClr val="dk1"/>
              </a:solidFill>
              <a:effectLst/>
              <a:latin typeface="+mn-lt"/>
              <a:ea typeface="+mn-ea"/>
              <a:cs typeface="+mn-cs"/>
            </a:rPr>
            <a:t>地方税減収の一方、生活保護費や障害者自立支援費などの扶助費が年々増加しており厳しい状況ではあるが、人件費の抑制や市債発行を抑制し公債費を減少させるなど義務的経費の削減に引き続き務める。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166007</xdr:rowOff>
    </xdr:from>
    <xdr:to>
      <xdr:col>7</xdr:col>
      <xdr:colOff>152400</xdr:colOff>
      <xdr:row>65</xdr:row>
      <xdr:rowOff>43724</xdr:rowOff>
    </xdr:to>
    <xdr:cxnSp macro="">
      <xdr:nvCxnSpPr>
        <xdr:cNvPr id="131" name="直線コネクタ 130"/>
        <xdr:cNvCxnSpPr/>
      </xdr:nvCxnSpPr>
      <xdr:spPr>
        <a:xfrm flipV="1">
          <a:off x="4114800" y="10967357"/>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61685</xdr:rowOff>
    </xdr:from>
    <xdr:to>
      <xdr:col>6</xdr:col>
      <xdr:colOff>0</xdr:colOff>
      <xdr:row>65</xdr:row>
      <xdr:rowOff>43724</xdr:rowOff>
    </xdr:to>
    <xdr:cxnSp macro="">
      <xdr:nvCxnSpPr>
        <xdr:cNvPr id="134" name="直線コネクタ 133"/>
        <xdr:cNvCxnSpPr/>
      </xdr:nvCxnSpPr>
      <xdr:spPr>
        <a:xfrm>
          <a:off x="3225800" y="10691585"/>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61685</xdr:rowOff>
    </xdr:from>
    <xdr:to>
      <xdr:col>4</xdr:col>
      <xdr:colOff>482600</xdr:colOff>
      <xdr:row>62</xdr:row>
      <xdr:rowOff>137523</xdr:rowOff>
    </xdr:to>
    <xdr:cxnSp macro="">
      <xdr:nvCxnSpPr>
        <xdr:cNvPr id="137" name="直線コネクタ 136"/>
        <xdr:cNvCxnSpPr/>
      </xdr:nvCxnSpPr>
      <xdr:spPr>
        <a:xfrm flipV="1">
          <a:off x="2336800" y="10691585"/>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61685</xdr:rowOff>
    </xdr:from>
    <xdr:to>
      <xdr:col>3</xdr:col>
      <xdr:colOff>279400</xdr:colOff>
      <xdr:row>62</xdr:row>
      <xdr:rowOff>137523</xdr:rowOff>
    </xdr:to>
    <xdr:cxnSp macro="">
      <xdr:nvCxnSpPr>
        <xdr:cNvPr id="140" name="直線コネクタ 139"/>
        <xdr:cNvCxnSpPr/>
      </xdr:nvCxnSpPr>
      <xdr:spPr>
        <a:xfrm>
          <a:off x="1447800" y="10691585"/>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115207</xdr:rowOff>
    </xdr:from>
    <xdr:to>
      <xdr:col>7</xdr:col>
      <xdr:colOff>203200</xdr:colOff>
      <xdr:row>64</xdr:row>
      <xdr:rowOff>45357</xdr:rowOff>
    </xdr:to>
    <xdr:sp macro="" textlink="">
      <xdr:nvSpPr>
        <xdr:cNvPr id="150" name="円/楕円 149"/>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87284</xdr:rowOff>
    </xdr:from>
    <xdr:ext cx="762000" cy="259045"/>
    <xdr:sp macro="" textlink="">
      <xdr:nvSpPr>
        <xdr:cNvPr id="151"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164374</xdr:rowOff>
    </xdr:from>
    <xdr:to>
      <xdr:col>6</xdr:col>
      <xdr:colOff>50800</xdr:colOff>
      <xdr:row>65</xdr:row>
      <xdr:rowOff>94524</xdr:rowOff>
    </xdr:to>
    <xdr:sp macro="" textlink="">
      <xdr:nvSpPr>
        <xdr:cNvPr id="152" name="円/楕円 151"/>
        <xdr:cNvSpPr/>
      </xdr:nvSpPr>
      <xdr:spPr>
        <a:xfrm>
          <a:off x="4064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79301</xdr:rowOff>
    </xdr:from>
    <xdr:ext cx="736600" cy="259045"/>
    <xdr:sp macro="" textlink="">
      <xdr:nvSpPr>
        <xdr:cNvPr id="153" name="テキスト ボックス 152"/>
        <xdr:cNvSpPr txBox="1"/>
      </xdr:nvSpPr>
      <xdr:spPr>
        <a:xfrm>
          <a:off x="3733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10885</xdr:rowOff>
    </xdr:from>
    <xdr:to>
      <xdr:col>4</xdr:col>
      <xdr:colOff>533400</xdr:colOff>
      <xdr:row>62</xdr:row>
      <xdr:rowOff>112485</xdr:rowOff>
    </xdr:to>
    <xdr:sp macro="" textlink="">
      <xdr:nvSpPr>
        <xdr:cNvPr id="154" name="円/楕円 153"/>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97262</xdr:rowOff>
    </xdr:from>
    <xdr:ext cx="762000" cy="259045"/>
    <xdr:sp macro="" textlink="">
      <xdr:nvSpPr>
        <xdr:cNvPr id="155" name="テキスト ボックス 154"/>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86723</xdr:rowOff>
    </xdr:from>
    <xdr:to>
      <xdr:col>3</xdr:col>
      <xdr:colOff>330200</xdr:colOff>
      <xdr:row>63</xdr:row>
      <xdr:rowOff>16873</xdr:rowOff>
    </xdr:to>
    <xdr:sp macro="" textlink="">
      <xdr:nvSpPr>
        <xdr:cNvPr id="156" name="円/楕円 155"/>
        <xdr:cNvSpPr/>
      </xdr:nvSpPr>
      <xdr:spPr>
        <a:xfrm>
          <a:off x="2286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1650</xdr:rowOff>
    </xdr:from>
    <xdr:ext cx="762000" cy="259045"/>
    <xdr:sp macro="" textlink="">
      <xdr:nvSpPr>
        <xdr:cNvPr id="157" name="テキスト ボックス 156"/>
        <xdr:cNvSpPr txBox="1"/>
      </xdr:nvSpPr>
      <xdr:spPr>
        <a:xfrm>
          <a:off x="1955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10885</xdr:rowOff>
    </xdr:from>
    <xdr:to>
      <xdr:col>2</xdr:col>
      <xdr:colOff>127000</xdr:colOff>
      <xdr:row>62</xdr:row>
      <xdr:rowOff>112485</xdr:rowOff>
    </xdr:to>
    <xdr:sp macro="" textlink="">
      <xdr:nvSpPr>
        <xdr:cNvPr id="158" name="円/楕円 157"/>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97262</xdr:rowOff>
    </xdr:from>
    <xdr:ext cx="762000" cy="259045"/>
    <xdr:sp macro="" textlink="">
      <xdr:nvSpPr>
        <xdr:cNvPr id="159" name="テキスト ボックス 158"/>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こ</a:t>
          </a:r>
          <a:r>
            <a:rPr lang="ja-JP" altLang="ja-JP" sz="1100" b="0" i="0" baseline="0">
              <a:solidFill>
                <a:schemeClr val="dk1"/>
              </a:solidFill>
              <a:effectLst/>
              <a:latin typeface="+mn-lt"/>
              <a:ea typeface="+mn-ea"/>
              <a:cs typeface="+mn-cs"/>
            </a:rPr>
            <a:t>れまで積極的に各種事業経費の見直し及び人件費の削減に取り組んできた結果、全国・類似団体・県市町村平均額のいずれよりも良好な決算額となっているが、今後も引き続き財政健全化に取り組む。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94903</xdr:rowOff>
    </xdr:from>
    <xdr:to>
      <xdr:col>7</xdr:col>
      <xdr:colOff>152400</xdr:colOff>
      <xdr:row>83</xdr:row>
      <xdr:rowOff>133913</xdr:rowOff>
    </xdr:to>
    <xdr:cxnSp macro="">
      <xdr:nvCxnSpPr>
        <xdr:cNvPr id="194" name="直線コネクタ 193"/>
        <xdr:cNvCxnSpPr/>
      </xdr:nvCxnSpPr>
      <xdr:spPr>
        <a:xfrm>
          <a:off x="4114800" y="14325253"/>
          <a:ext cx="8382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94810</xdr:rowOff>
    </xdr:from>
    <xdr:to>
      <xdr:col>6</xdr:col>
      <xdr:colOff>0</xdr:colOff>
      <xdr:row>83</xdr:row>
      <xdr:rowOff>94903</xdr:rowOff>
    </xdr:to>
    <xdr:cxnSp macro="">
      <xdr:nvCxnSpPr>
        <xdr:cNvPr id="197" name="直線コネクタ 196"/>
        <xdr:cNvCxnSpPr/>
      </xdr:nvCxnSpPr>
      <xdr:spPr>
        <a:xfrm>
          <a:off x="3225800" y="14325160"/>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94810</xdr:rowOff>
    </xdr:from>
    <xdr:to>
      <xdr:col>4</xdr:col>
      <xdr:colOff>482600</xdr:colOff>
      <xdr:row>83</xdr:row>
      <xdr:rowOff>109032</xdr:rowOff>
    </xdr:to>
    <xdr:cxnSp macro="">
      <xdr:nvCxnSpPr>
        <xdr:cNvPr id="200" name="直線コネクタ 199"/>
        <xdr:cNvCxnSpPr/>
      </xdr:nvCxnSpPr>
      <xdr:spPr>
        <a:xfrm flipV="1">
          <a:off x="2336800" y="14325160"/>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109032</xdr:rowOff>
    </xdr:from>
    <xdr:to>
      <xdr:col>3</xdr:col>
      <xdr:colOff>279400</xdr:colOff>
      <xdr:row>83</xdr:row>
      <xdr:rowOff>145616</xdr:rowOff>
    </xdr:to>
    <xdr:cxnSp macro="">
      <xdr:nvCxnSpPr>
        <xdr:cNvPr id="203" name="直線コネクタ 202"/>
        <xdr:cNvCxnSpPr/>
      </xdr:nvCxnSpPr>
      <xdr:spPr>
        <a:xfrm flipV="1">
          <a:off x="1447800" y="14339382"/>
          <a:ext cx="889000" cy="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83113</xdr:rowOff>
    </xdr:from>
    <xdr:to>
      <xdr:col>7</xdr:col>
      <xdr:colOff>203200</xdr:colOff>
      <xdr:row>84</xdr:row>
      <xdr:rowOff>13263</xdr:rowOff>
    </xdr:to>
    <xdr:sp macro="" textlink="">
      <xdr:nvSpPr>
        <xdr:cNvPr id="213" name="円/楕円 212"/>
        <xdr:cNvSpPr/>
      </xdr:nvSpPr>
      <xdr:spPr>
        <a:xfrm>
          <a:off x="4902200" y="143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99640</xdr:rowOff>
    </xdr:from>
    <xdr:ext cx="762000" cy="259045"/>
    <xdr:sp macro="" textlink="">
      <xdr:nvSpPr>
        <xdr:cNvPr id="214" name="人件費・物件費等の状況該当値テキスト"/>
        <xdr:cNvSpPr txBox="1"/>
      </xdr:nvSpPr>
      <xdr:spPr>
        <a:xfrm>
          <a:off x="5041900" y="1415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102,042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44103</xdr:rowOff>
    </xdr:from>
    <xdr:to>
      <xdr:col>6</xdr:col>
      <xdr:colOff>50800</xdr:colOff>
      <xdr:row>83</xdr:row>
      <xdr:rowOff>145703</xdr:rowOff>
    </xdr:to>
    <xdr:sp macro="" textlink="">
      <xdr:nvSpPr>
        <xdr:cNvPr id="215" name="円/楕円 214"/>
        <xdr:cNvSpPr/>
      </xdr:nvSpPr>
      <xdr:spPr>
        <a:xfrm>
          <a:off x="4064000" y="142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155880</xdr:rowOff>
    </xdr:from>
    <xdr:ext cx="736600" cy="259045"/>
    <xdr:sp macro="" textlink="">
      <xdr:nvSpPr>
        <xdr:cNvPr id="216" name="テキスト ボックス 215"/>
        <xdr:cNvSpPr txBox="1"/>
      </xdr:nvSpPr>
      <xdr:spPr>
        <a:xfrm>
          <a:off x="3733800" y="1404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99,132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44010</xdr:rowOff>
    </xdr:from>
    <xdr:to>
      <xdr:col>4</xdr:col>
      <xdr:colOff>533400</xdr:colOff>
      <xdr:row>83</xdr:row>
      <xdr:rowOff>145610</xdr:rowOff>
    </xdr:to>
    <xdr:sp macro="" textlink="">
      <xdr:nvSpPr>
        <xdr:cNvPr id="217" name="円/楕円 216"/>
        <xdr:cNvSpPr/>
      </xdr:nvSpPr>
      <xdr:spPr>
        <a:xfrm>
          <a:off x="3175000" y="142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155787</xdr:rowOff>
    </xdr:from>
    <xdr:ext cx="762000" cy="259045"/>
    <xdr:sp macro="" textlink="">
      <xdr:nvSpPr>
        <xdr:cNvPr id="218" name="テキスト ボックス 217"/>
        <xdr:cNvSpPr txBox="1"/>
      </xdr:nvSpPr>
      <xdr:spPr>
        <a:xfrm>
          <a:off x="2844800" y="1404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58232</xdr:rowOff>
    </xdr:from>
    <xdr:to>
      <xdr:col>3</xdr:col>
      <xdr:colOff>330200</xdr:colOff>
      <xdr:row>83</xdr:row>
      <xdr:rowOff>159832</xdr:rowOff>
    </xdr:to>
    <xdr:sp macro="" textlink="">
      <xdr:nvSpPr>
        <xdr:cNvPr id="219" name="円/楕円 218"/>
        <xdr:cNvSpPr/>
      </xdr:nvSpPr>
      <xdr:spPr>
        <a:xfrm>
          <a:off x="2286000" y="142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170009</xdr:rowOff>
    </xdr:from>
    <xdr:ext cx="762000" cy="259045"/>
    <xdr:sp macro="" textlink="">
      <xdr:nvSpPr>
        <xdr:cNvPr id="220" name="テキスト ボックス 219"/>
        <xdr:cNvSpPr txBox="1"/>
      </xdr:nvSpPr>
      <xdr:spPr>
        <a:xfrm>
          <a:off x="1955800" y="140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100,186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94816</xdr:rowOff>
    </xdr:from>
    <xdr:to>
      <xdr:col>2</xdr:col>
      <xdr:colOff>127000</xdr:colOff>
      <xdr:row>84</xdr:row>
      <xdr:rowOff>24966</xdr:rowOff>
    </xdr:to>
    <xdr:sp macro="" textlink="">
      <xdr:nvSpPr>
        <xdr:cNvPr id="221" name="円/楕円 220"/>
        <xdr:cNvSpPr/>
      </xdr:nvSpPr>
      <xdr:spPr>
        <a:xfrm>
          <a:off x="1397000" y="143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35143</xdr:rowOff>
    </xdr:from>
    <xdr:ext cx="762000" cy="259045"/>
    <xdr:sp macro="" textlink="">
      <xdr:nvSpPr>
        <xdr:cNvPr id="222" name="テキスト ボックス 221"/>
        <xdr:cNvSpPr txBox="1"/>
      </xdr:nvSpPr>
      <xdr:spPr>
        <a:xfrm>
          <a:off x="1066800" y="1409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４月１日付けで職務の級の格付けの見直しを実施したことの影響等から、類似団体平均より低い水準となっている。現在は、見直しの経過措置期間中であり、今後はさらなる改善が見込まれるものと考える。引き続き、国家公務員の給与制度に準じ給与水準の適正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106680</xdr:rowOff>
    </xdr:to>
    <xdr:cxnSp macro="">
      <xdr:nvCxnSpPr>
        <xdr:cNvPr id="256" name="直線コネクタ 255"/>
        <xdr:cNvCxnSpPr/>
      </xdr:nvCxnSpPr>
      <xdr:spPr>
        <a:xfrm flipV="1">
          <a:off x="16179800" y="144763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19914</xdr:rowOff>
    </xdr:from>
    <xdr:ext cx="762000" cy="259045"/>
    <xdr:sp macro="" textlink="">
      <xdr:nvSpPr>
        <xdr:cNvPr id="257" name="給与水準   （国との比較）平均値テキスト"/>
        <xdr:cNvSpPr txBox="1"/>
      </xdr:nvSpPr>
      <xdr:spPr>
        <a:xfrm>
          <a:off x="17106900" y="1442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104139</xdr:rowOff>
    </xdr:to>
    <xdr:cxnSp macro="">
      <xdr:nvCxnSpPr>
        <xdr:cNvPr id="259" name="直線コネクタ 258"/>
        <xdr:cNvCxnSpPr/>
      </xdr:nvCxnSpPr>
      <xdr:spPr>
        <a:xfrm flipV="1">
          <a:off x="15290800" y="1450848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160866</xdr:rowOff>
    </xdr:to>
    <xdr:cxnSp macro="">
      <xdr:nvCxnSpPr>
        <xdr:cNvPr id="262" name="直線コネクタ 261"/>
        <xdr:cNvCxnSpPr/>
      </xdr:nvCxnSpPr>
      <xdr:spPr>
        <a:xfrm flipV="1">
          <a:off x="14401800" y="14677389"/>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88</xdr:row>
      <xdr:rowOff>168911</xdr:rowOff>
    </xdr:to>
    <xdr:cxnSp macro="">
      <xdr:nvCxnSpPr>
        <xdr:cNvPr id="265" name="直線コネクタ 264"/>
        <xdr:cNvCxnSpPr/>
      </xdr:nvCxnSpPr>
      <xdr:spPr>
        <a:xfrm flipV="1">
          <a:off x="13512800" y="152484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5" name="円/楕円 274"/>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40234</xdr:rowOff>
    </xdr:from>
    <xdr:ext cx="762000" cy="259045"/>
    <xdr:sp macro="" textlink="">
      <xdr:nvSpPr>
        <xdr:cNvPr id="276"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9" name="円/楕円 278"/>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80" name="テキスト ボックス 279"/>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2" name="テキスト ボックス 281"/>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3" name="円/楕円 282"/>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4" name="テキスト ボックス 283"/>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過去からの新規採用抑制の結果、類似団体平均より良好な数値となっている。今後も、行財政改革への取組みと歩調を合わせながら適正な定員管理に努める。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19368</xdr:rowOff>
    </xdr:from>
    <xdr:to>
      <xdr:col>24</xdr:col>
      <xdr:colOff>558800</xdr:colOff>
      <xdr:row>60</xdr:row>
      <xdr:rowOff>41487</xdr:rowOff>
    </xdr:to>
    <xdr:cxnSp macro="">
      <xdr:nvCxnSpPr>
        <xdr:cNvPr id="319" name="直線コネクタ 318"/>
        <xdr:cNvCxnSpPr/>
      </xdr:nvCxnSpPr>
      <xdr:spPr>
        <a:xfrm>
          <a:off x="16179800" y="10306368"/>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17356</xdr:rowOff>
    </xdr:from>
    <xdr:to>
      <xdr:col>23</xdr:col>
      <xdr:colOff>406400</xdr:colOff>
      <xdr:row>60</xdr:row>
      <xdr:rowOff>19368</xdr:rowOff>
    </xdr:to>
    <xdr:cxnSp macro="">
      <xdr:nvCxnSpPr>
        <xdr:cNvPr id="322" name="直線コネクタ 321"/>
        <xdr:cNvCxnSpPr/>
      </xdr:nvCxnSpPr>
      <xdr:spPr>
        <a:xfrm>
          <a:off x="15290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17356</xdr:rowOff>
    </xdr:from>
    <xdr:to>
      <xdr:col>22</xdr:col>
      <xdr:colOff>203200</xdr:colOff>
      <xdr:row>61</xdr:row>
      <xdr:rowOff>4763</xdr:rowOff>
    </xdr:to>
    <xdr:cxnSp macro="">
      <xdr:nvCxnSpPr>
        <xdr:cNvPr id="325" name="直線コネクタ 324"/>
        <xdr:cNvCxnSpPr/>
      </xdr:nvCxnSpPr>
      <xdr:spPr>
        <a:xfrm flipV="1">
          <a:off x="14401800" y="10304356"/>
          <a:ext cx="889000" cy="1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4763</xdr:rowOff>
    </xdr:from>
    <xdr:to>
      <xdr:col>21</xdr:col>
      <xdr:colOff>0</xdr:colOff>
      <xdr:row>61</xdr:row>
      <xdr:rowOff>20849</xdr:rowOff>
    </xdr:to>
    <xdr:cxnSp macro="">
      <xdr:nvCxnSpPr>
        <xdr:cNvPr id="328" name="直線コネクタ 327"/>
        <xdr:cNvCxnSpPr/>
      </xdr:nvCxnSpPr>
      <xdr:spPr>
        <a:xfrm flipV="1">
          <a:off x="13512800" y="1046321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162137</xdr:rowOff>
    </xdr:from>
    <xdr:to>
      <xdr:col>24</xdr:col>
      <xdr:colOff>609600</xdr:colOff>
      <xdr:row>60</xdr:row>
      <xdr:rowOff>92287</xdr:rowOff>
    </xdr:to>
    <xdr:sp macro="" textlink="">
      <xdr:nvSpPr>
        <xdr:cNvPr id="338" name="円/楕円 337"/>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7214</xdr:rowOff>
    </xdr:from>
    <xdr:ext cx="762000" cy="259045"/>
    <xdr:sp macro="" textlink="">
      <xdr:nvSpPr>
        <xdr:cNvPr id="339" name="定員管理の状況該当値テキスト"/>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140018</xdr:rowOff>
    </xdr:from>
    <xdr:to>
      <xdr:col>23</xdr:col>
      <xdr:colOff>457200</xdr:colOff>
      <xdr:row>60</xdr:row>
      <xdr:rowOff>70168</xdr:rowOff>
    </xdr:to>
    <xdr:sp macro="" textlink="">
      <xdr:nvSpPr>
        <xdr:cNvPr id="340" name="円/楕円 339"/>
        <xdr:cNvSpPr/>
      </xdr:nvSpPr>
      <xdr:spPr>
        <a:xfrm>
          <a:off x="16129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80345</xdr:rowOff>
    </xdr:from>
    <xdr:ext cx="736600" cy="259045"/>
    <xdr:sp macro="" textlink="">
      <xdr:nvSpPr>
        <xdr:cNvPr id="341" name="テキスト ボックス 340"/>
        <xdr:cNvSpPr txBox="1"/>
      </xdr:nvSpPr>
      <xdr:spPr>
        <a:xfrm>
          <a:off x="15798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138006</xdr:rowOff>
    </xdr:from>
    <xdr:to>
      <xdr:col>22</xdr:col>
      <xdr:colOff>254000</xdr:colOff>
      <xdr:row>60</xdr:row>
      <xdr:rowOff>68156</xdr:rowOff>
    </xdr:to>
    <xdr:sp macro="" textlink="">
      <xdr:nvSpPr>
        <xdr:cNvPr id="342" name="円/楕円 341"/>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78333</xdr:rowOff>
    </xdr:from>
    <xdr:ext cx="762000" cy="259045"/>
    <xdr:sp macro="" textlink="">
      <xdr:nvSpPr>
        <xdr:cNvPr id="343" name="テキスト ボックス 342"/>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125413</xdr:rowOff>
    </xdr:from>
    <xdr:to>
      <xdr:col>21</xdr:col>
      <xdr:colOff>50800</xdr:colOff>
      <xdr:row>61</xdr:row>
      <xdr:rowOff>55563</xdr:rowOff>
    </xdr:to>
    <xdr:sp macro="" textlink="">
      <xdr:nvSpPr>
        <xdr:cNvPr id="344" name="円/楕円 343"/>
        <xdr:cNvSpPr/>
      </xdr:nvSpPr>
      <xdr:spPr>
        <a:xfrm>
          <a:off x="14351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65740</xdr:rowOff>
    </xdr:from>
    <xdr:ext cx="762000" cy="259045"/>
    <xdr:sp macro="" textlink="">
      <xdr:nvSpPr>
        <xdr:cNvPr id="345" name="テキスト ボックス 344"/>
        <xdr:cNvSpPr txBox="1"/>
      </xdr:nvSpPr>
      <xdr:spPr>
        <a:xfrm>
          <a:off x="14020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141499</xdr:rowOff>
    </xdr:from>
    <xdr:to>
      <xdr:col>19</xdr:col>
      <xdr:colOff>533400</xdr:colOff>
      <xdr:row>61</xdr:row>
      <xdr:rowOff>71649</xdr:rowOff>
    </xdr:to>
    <xdr:sp macro="" textlink="">
      <xdr:nvSpPr>
        <xdr:cNvPr id="346" name="円/楕円 345"/>
        <xdr:cNvSpPr/>
      </xdr:nvSpPr>
      <xdr:spPr>
        <a:xfrm>
          <a:off x="13462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81826</xdr:rowOff>
    </xdr:from>
    <xdr:ext cx="762000" cy="259045"/>
    <xdr:sp macro="" textlink="">
      <xdr:nvSpPr>
        <xdr:cNvPr id="347" name="テキスト ボックス 346"/>
        <xdr:cNvSpPr txBox="1"/>
      </xdr:nvSpPr>
      <xdr:spPr>
        <a:xfrm>
          <a:off x="13131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年々改善傾向ではあったが、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より第三セクター等改革推進債の償還が始まった影響で改悪となった。今後も市債発行を抑制し適正な管理に努める。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9843</xdr:rowOff>
    </xdr:from>
    <xdr:to>
      <xdr:col>24</xdr:col>
      <xdr:colOff>558800</xdr:colOff>
      <xdr:row>41</xdr:row>
      <xdr:rowOff>52070</xdr:rowOff>
    </xdr:to>
    <xdr:cxnSp macro="">
      <xdr:nvCxnSpPr>
        <xdr:cNvPr id="377" name="直線コネクタ 376"/>
        <xdr:cNvCxnSpPr/>
      </xdr:nvCxnSpPr>
      <xdr:spPr>
        <a:xfrm>
          <a:off x="16179800" y="703929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78"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9843</xdr:rowOff>
    </xdr:to>
    <xdr:cxnSp macro="">
      <xdr:nvCxnSpPr>
        <xdr:cNvPr id="380" name="直線コネクタ 379"/>
        <xdr:cNvCxnSpPr/>
      </xdr:nvCxnSpPr>
      <xdr:spPr>
        <a:xfrm>
          <a:off x="15290800" y="70091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2" name="テキスト ボックス 38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21907</xdr:rowOff>
    </xdr:to>
    <xdr:cxnSp macro="">
      <xdr:nvCxnSpPr>
        <xdr:cNvPr id="383" name="直線コネクタ 382"/>
        <xdr:cNvCxnSpPr/>
      </xdr:nvCxnSpPr>
      <xdr:spPr>
        <a:xfrm flipV="1">
          <a:off x="14401800" y="70091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21907</xdr:rowOff>
    </xdr:from>
    <xdr:to>
      <xdr:col>21</xdr:col>
      <xdr:colOff>0</xdr:colOff>
      <xdr:row>41</xdr:row>
      <xdr:rowOff>46038</xdr:rowOff>
    </xdr:to>
    <xdr:cxnSp macro="">
      <xdr:nvCxnSpPr>
        <xdr:cNvPr id="386" name="直線コネクタ 385"/>
        <xdr:cNvCxnSpPr/>
      </xdr:nvCxnSpPr>
      <xdr:spPr>
        <a:xfrm flipV="1">
          <a:off x="13512800" y="70513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88" name="テキスト ボックス 387"/>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0" name="テキスト ボックス 389"/>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6" name="円/楕円 395"/>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7"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130493</xdr:rowOff>
    </xdr:from>
    <xdr:to>
      <xdr:col>23</xdr:col>
      <xdr:colOff>457200</xdr:colOff>
      <xdr:row>41</xdr:row>
      <xdr:rowOff>60643</xdr:rowOff>
    </xdr:to>
    <xdr:sp macro="" textlink="">
      <xdr:nvSpPr>
        <xdr:cNvPr id="398" name="円/楕円 397"/>
        <xdr:cNvSpPr/>
      </xdr:nvSpPr>
      <xdr:spPr>
        <a:xfrm>
          <a:off x="16129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99" name="テキスト ボックス 398"/>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0" name="円/楕円 399"/>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401" name="テキスト ボックス 400"/>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142557</xdr:rowOff>
    </xdr:from>
    <xdr:to>
      <xdr:col>21</xdr:col>
      <xdr:colOff>50800</xdr:colOff>
      <xdr:row>41</xdr:row>
      <xdr:rowOff>72707</xdr:rowOff>
    </xdr:to>
    <xdr:sp macro="" textlink="">
      <xdr:nvSpPr>
        <xdr:cNvPr id="402" name="円/楕円 401"/>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403" name="テキスト ボックス 402"/>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404" name="円/楕円 403"/>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81615</xdr:rowOff>
    </xdr:from>
    <xdr:ext cx="762000" cy="259045"/>
    <xdr:sp macro="" textlink="">
      <xdr:nvSpPr>
        <xdr:cNvPr id="405" name="テキスト ボックス 404"/>
        <xdr:cNvSpPr txBox="1"/>
      </xdr:nvSpPr>
      <xdr:spPr>
        <a:xfrm>
          <a:off x="13131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比率が、全国平均には及ばないが、奈良県平均はより良好な数値となった。この主な要因は、事業の精査及び市債発行の抑制による市債残高の減少があげられる。今後も後世への負担を軽減するべく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31115</xdr:rowOff>
    </xdr:from>
    <xdr:to>
      <xdr:col>24</xdr:col>
      <xdr:colOff>558800</xdr:colOff>
      <xdr:row>18</xdr:row>
      <xdr:rowOff>14097</xdr:rowOff>
    </xdr:to>
    <xdr:cxnSp macro="">
      <xdr:nvCxnSpPr>
        <xdr:cNvPr id="439" name="直線コネクタ 438"/>
        <xdr:cNvCxnSpPr/>
      </xdr:nvCxnSpPr>
      <xdr:spPr>
        <a:xfrm flipV="1">
          <a:off x="16179800" y="2945765"/>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14097</xdr:rowOff>
    </xdr:from>
    <xdr:to>
      <xdr:col>23</xdr:col>
      <xdr:colOff>406400</xdr:colOff>
      <xdr:row>18</xdr:row>
      <xdr:rowOff>88900</xdr:rowOff>
    </xdr:to>
    <xdr:cxnSp macro="">
      <xdr:nvCxnSpPr>
        <xdr:cNvPr id="442" name="直線コネクタ 441"/>
        <xdr:cNvCxnSpPr/>
      </xdr:nvCxnSpPr>
      <xdr:spPr>
        <a:xfrm flipV="1">
          <a:off x="15290800" y="3100197"/>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88900</xdr:rowOff>
    </xdr:from>
    <xdr:to>
      <xdr:col>22</xdr:col>
      <xdr:colOff>203200</xdr:colOff>
      <xdr:row>19</xdr:row>
      <xdr:rowOff>129794</xdr:rowOff>
    </xdr:to>
    <xdr:cxnSp macro="">
      <xdr:nvCxnSpPr>
        <xdr:cNvPr id="445" name="直線コネクタ 444"/>
        <xdr:cNvCxnSpPr/>
      </xdr:nvCxnSpPr>
      <xdr:spPr>
        <a:xfrm flipV="1">
          <a:off x="14401800" y="317500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7" name="テキスト ボックス 44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129794</xdr:rowOff>
    </xdr:from>
    <xdr:to>
      <xdr:col>21</xdr:col>
      <xdr:colOff>0</xdr:colOff>
      <xdr:row>20</xdr:row>
      <xdr:rowOff>156210</xdr:rowOff>
    </xdr:to>
    <xdr:cxnSp macro="">
      <xdr:nvCxnSpPr>
        <xdr:cNvPr id="448" name="直線コネクタ 447"/>
        <xdr:cNvCxnSpPr/>
      </xdr:nvCxnSpPr>
      <xdr:spPr>
        <a:xfrm flipV="1">
          <a:off x="13512800" y="338734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0" name="テキスト ボックス 44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2" name="テキスト ボックス 45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151765</xdr:rowOff>
    </xdr:from>
    <xdr:to>
      <xdr:col>24</xdr:col>
      <xdr:colOff>609600</xdr:colOff>
      <xdr:row>17</xdr:row>
      <xdr:rowOff>81915</xdr:rowOff>
    </xdr:to>
    <xdr:sp macro="" textlink="">
      <xdr:nvSpPr>
        <xdr:cNvPr id="458" name="円/楕円 457"/>
        <xdr:cNvSpPr/>
      </xdr:nvSpPr>
      <xdr:spPr>
        <a:xfrm>
          <a:off x="169672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123842</xdr:rowOff>
    </xdr:from>
    <xdr:ext cx="762000" cy="259045"/>
    <xdr:sp macro="" textlink="">
      <xdr:nvSpPr>
        <xdr:cNvPr id="459" name="将来負担の状況該当値テキスト"/>
        <xdr:cNvSpPr txBox="1"/>
      </xdr:nvSpPr>
      <xdr:spPr>
        <a:xfrm>
          <a:off x="17106900" y="286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134747</xdr:rowOff>
    </xdr:from>
    <xdr:to>
      <xdr:col>23</xdr:col>
      <xdr:colOff>457200</xdr:colOff>
      <xdr:row>18</xdr:row>
      <xdr:rowOff>64897</xdr:rowOff>
    </xdr:to>
    <xdr:sp macro="" textlink="">
      <xdr:nvSpPr>
        <xdr:cNvPr id="460" name="円/楕円 459"/>
        <xdr:cNvSpPr/>
      </xdr:nvSpPr>
      <xdr:spPr>
        <a:xfrm>
          <a:off x="16129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49674</xdr:rowOff>
    </xdr:from>
    <xdr:ext cx="736600" cy="259045"/>
    <xdr:sp macro="" textlink="">
      <xdr:nvSpPr>
        <xdr:cNvPr id="461" name="テキスト ボックス 460"/>
        <xdr:cNvSpPr txBox="1"/>
      </xdr:nvSpPr>
      <xdr:spPr>
        <a:xfrm>
          <a:off x="15798800" y="313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62" name="円/楕円 461"/>
        <xdr:cNvSpPr/>
      </xdr:nvSpPr>
      <xdr:spPr>
        <a:xfrm>
          <a:off x="15240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124477</xdr:rowOff>
    </xdr:from>
    <xdr:ext cx="762000" cy="259045"/>
    <xdr:sp macro="" textlink="">
      <xdr:nvSpPr>
        <xdr:cNvPr id="463" name="テキスト ボックス 462"/>
        <xdr:cNvSpPr txBox="1"/>
      </xdr:nvSpPr>
      <xdr:spPr>
        <a:xfrm>
          <a:off x="14909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78994</xdr:rowOff>
    </xdr:from>
    <xdr:to>
      <xdr:col>21</xdr:col>
      <xdr:colOff>50800</xdr:colOff>
      <xdr:row>20</xdr:row>
      <xdr:rowOff>9144</xdr:rowOff>
    </xdr:to>
    <xdr:sp macro="" textlink="">
      <xdr:nvSpPr>
        <xdr:cNvPr id="464" name="円/楕円 463"/>
        <xdr:cNvSpPr/>
      </xdr:nvSpPr>
      <xdr:spPr>
        <a:xfrm>
          <a:off x="14351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165371</xdr:rowOff>
    </xdr:from>
    <xdr:ext cx="762000" cy="259045"/>
    <xdr:sp macro="" textlink="">
      <xdr:nvSpPr>
        <xdr:cNvPr id="465" name="テキスト ボックス 464"/>
        <xdr:cNvSpPr txBox="1"/>
      </xdr:nvSpPr>
      <xdr:spPr>
        <a:xfrm>
          <a:off x="14020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105410</xdr:rowOff>
    </xdr:from>
    <xdr:to>
      <xdr:col>19</xdr:col>
      <xdr:colOff>533400</xdr:colOff>
      <xdr:row>21</xdr:row>
      <xdr:rowOff>35560</xdr:rowOff>
    </xdr:to>
    <xdr:sp macro="" textlink="">
      <xdr:nvSpPr>
        <xdr:cNvPr id="466" name="円/楕円 465"/>
        <xdr:cNvSpPr/>
      </xdr:nvSpPr>
      <xdr:spPr>
        <a:xfrm>
          <a:off x="13462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20337</xdr:rowOff>
    </xdr:from>
    <xdr:ext cx="762000" cy="259045"/>
    <xdr:sp macro="" textlink="">
      <xdr:nvSpPr>
        <xdr:cNvPr id="467" name="テキスト ボックス 466"/>
        <xdr:cNvSpPr txBox="1"/>
      </xdr:nvSpPr>
      <xdr:spPr>
        <a:xfrm>
          <a:off x="13131800" y="36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88,268
87,584
42.69
31,495,203
30,814,503
586,197
18,476,250
39,096,463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人件費に係る経常収支比率が類似団体平均及び全国平均と比べ低い数値となった要因は、</a:t>
          </a:r>
          <a:r>
            <a:rPr kumimoji="1" lang="ja-JP" altLang="ja-JP" sz="1100">
              <a:solidFill>
                <a:schemeClr val="dk1"/>
              </a:solidFill>
              <a:effectLst/>
              <a:latin typeface="+mn-lt"/>
              <a:ea typeface="+mn-ea"/>
              <a:cs typeface="+mn-cs"/>
            </a:rPr>
            <a:t>平成２７年４月１日付けで職務の級の格付けの見直しを実施したことによるものである。</a:t>
          </a:r>
          <a:r>
            <a:rPr lang="ja-JP" altLang="ja-JP" sz="1100">
              <a:solidFill>
                <a:schemeClr val="dk1"/>
              </a:solidFill>
              <a:effectLst/>
              <a:latin typeface="+mn-lt"/>
              <a:ea typeface="+mn-ea"/>
              <a:cs typeface="+mn-cs"/>
            </a:rPr>
            <a:t>あわせて</a:t>
          </a:r>
          <a:r>
            <a:rPr lang="ja-JP" altLang="ja-JP" sz="1100" b="0" i="0" baseline="0">
              <a:solidFill>
                <a:schemeClr val="dk1"/>
              </a:solidFill>
              <a:effectLst/>
              <a:latin typeface="+mn-lt"/>
              <a:ea typeface="+mn-ea"/>
              <a:cs typeface="+mn-cs"/>
            </a:rPr>
            <a:t>適正な定員管理を通して人件費の削減に努める。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79647</xdr:rowOff>
    </xdr:from>
    <xdr:to>
      <xdr:col>7</xdr:col>
      <xdr:colOff>15875</xdr:colOff>
      <xdr:row>36</xdr:row>
      <xdr:rowOff>78014</xdr:rowOff>
    </xdr:to>
    <xdr:cxnSp macro="">
      <xdr:nvCxnSpPr>
        <xdr:cNvPr id="68" name="直線コネクタ 67"/>
        <xdr:cNvCxnSpPr/>
      </xdr:nvCxnSpPr>
      <xdr:spPr>
        <a:xfrm flipV="1">
          <a:off x="3987800" y="6080397"/>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123734</xdr:rowOff>
    </xdr:to>
    <xdr:cxnSp macro="">
      <xdr:nvCxnSpPr>
        <xdr:cNvPr id="71" name="直線コネクタ 70"/>
        <xdr:cNvCxnSpPr/>
      </xdr:nvCxnSpPr>
      <xdr:spPr>
        <a:xfrm flipV="1">
          <a:off x="3098800" y="62502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123734</xdr:rowOff>
    </xdr:from>
    <xdr:to>
      <xdr:col>4</xdr:col>
      <xdr:colOff>346075</xdr:colOff>
      <xdr:row>37</xdr:row>
      <xdr:rowOff>102507</xdr:rowOff>
    </xdr:to>
    <xdr:cxnSp macro="">
      <xdr:nvCxnSpPr>
        <xdr:cNvPr id="74" name="直線コネクタ 73"/>
        <xdr:cNvCxnSpPr/>
      </xdr:nvCxnSpPr>
      <xdr:spPr>
        <a:xfrm flipV="1">
          <a:off x="2209800" y="629593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37</xdr:row>
      <xdr:rowOff>161290</xdr:rowOff>
    </xdr:to>
    <xdr:cxnSp macro="">
      <xdr:nvCxnSpPr>
        <xdr:cNvPr id="77" name="直線コネクタ 76"/>
        <xdr:cNvCxnSpPr/>
      </xdr:nvCxnSpPr>
      <xdr:spPr>
        <a:xfrm flipV="1">
          <a:off x="1320800" y="64461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28847</xdr:rowOff>
    </xdr:from>
    <xdr:to>
      <xdr:col>7</xdr:col>
      <xdr:colOff>66675</xdr:colOff>
      <xdr:row>35</xdr:row>
      <xdr:rowOff>130447</xdr:rowOff>
    </xdr:to>
    <xdr:sp macro="" textlink="">
      <xdr:nvSpPr>
        <xdr:cNvPr id="87" name="円/楕円 86"/>
        <xdr:cNvSpPr/>
      </xdr:nvSpPr>
      <xdr:spPr>
        <a:xfrm>
          <a:off x="47752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45374</xdr:rowOff>
    </xdr:from>
    <xdr:ext cx="762000" cy="259045"/>
    <xdr:sp macro="" textlink="">
      <xdr:nvSpPr>
        <xdr:cNvPr id="88" name="人件費該当値テキスト"/>
        <xdr:cNvSpPr txBox="1"/>
      </xdr:nvSpPr>
      <xdr:spPr>
        <a:xfrm>
          <a:off x="4914900" y="587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9" name="円/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113591</xdr:rowOff>
    </xdr:from>
    <xdr:ext cx="736600" cy="259045"/>
    <xdr:sp macro="" textlink="">
      <xdr:nvSpPr>
        <xdr:cNvPr id="90" name="テキスト ボックス 89"/>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72934</xdr:rowOff>
    </xdr:from>
    <xdr:to>
      <xdr:col>4</xdr:col>
      <xdr:colOff>396875</xdr:colOff>
      <xdr:row>37</xdr:row>
      <xdr:rowOff>3084</xdr:rowOff>
    </xdr:to>
    <xdr:sp macro="" textlink="">
      <xdr:nvSpPr>
        <xdr:cNvPr id="91" name="円/楕円 90"/>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159311</xdr:rowOff>
    </xdr:from>
    <xdr:ext cx="762000" cy="259045"/>
    <xdr:sp macro="" textlink="">
      <xdr:nvSpPr>
        <xdr:cNvPr id="92" name="テキスト ボックス 91"/>
        <xdr:cNvSpPr txBox="1"/>
      </xdr:nvSpPr>
      <xdr:spPr>
        <a:xfrm>
          <a:off x="2717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3" name="円/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94" name="テキスト ボックス 93"/>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5" name="円/楕円 94"/>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6" name="テキスト ボックス 95"/>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行財政改革の一環としてアウトソーシング化に取り組んでいるが、物件費については、数値が悪化している。今後も積極的に契約内容を見直すなど、経常的な経費の削減に努める。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50800</xdr:rowOff>
    </xdr:to>
    <xdr:cxnSp macro="">
      <xdr:nvCxnSpPr>
        <xdr:cNvPr id="129" name="直線コネクタ 128"/>
        <xdr:cNvCxnSpPr/>
      </xdr:nvCxnSpPr>
      <xdr:spPr>
        <a:xfrm>
          <a:off x="15671800" y="309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18</xdr:row>
      <xdr:rowOff>12700</xdr:rowOff>
    </xdr:to>
    <xdr:cxnSp macro="">
      <xdr:nvCxnSpPr>
        <xdr:cNvPr id="132" name="直線コネクタ 131"/>
        <xdr:cNvCxnSpPr/>
      </xdr:nvCxnSpPr>
      <xdr:spPr>
        <a:xfrm>
          <a:off x="14782800" y="3030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115570</xdr:rowOff>
    </xdr:to>
    <xdr:cxnSp macro="">
      <xdr:nvCxnSpPr>
        <xdr:cNvPr id="135" name="直線コネクタ 134"/>
        <xdr:cNvCxnSpPr/>
      </xdr:nvCxnSpPr>
      <xdr:spPr>
        <a:xfrm>
          <a:off x="13893800" y="2908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16</xdr:row>
      <xdr:rowOff>165100</xdr:rowOff>
    </xdr:to>
    <xdr:cxnSp macro="">
      <xdr:nvCxnSpPr>
        <xdr:cNvPr id="138" name="直線コネクタ 137"/>
        <xdr:cNvCxnSpPr/>
      </xdr:nvCxnSpPr>
      <xdr:spPr>
        <a:xfrm>
          <a:off x="13004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8" name="円/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50" name="円/楕円 149"/>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51" name="テキスト ボックス 150"/>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52" name="円/楕円 151"/>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53" name="テキスト ボックス 15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6" name="円/楕円 155"/>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7" name="テキスト ボックス 156"/>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扶助費に係る経常収支比率が</a:t>
          </a:r>
          <a:r>
            <a:rPr kumimoji="1" lang="ja-JP" altLang="ja-JP" sz="1100">
              <a:solidFill>
                <a:schemeClr val="dk1"/>
              </a:solidFill>
              <a:effectLst/>
              <a:latin typeface="+mn-lt"/>
              <a:ea typeface="+mn-ea"/>
              <a:cs typeface="+mn-cs"/>
            </a:rPr>
            <a:t>奈良県平均には及ばない。その</a:t>
          </a:r>
          <a:r>
            <a:rPr lang="ja-JP" altLang="ja-JP" sz="1100" b="0" i="0" baseline="0">
              <a:solidFill>
                <a:schemeClr val="dk1"/>
              </a:solidFill>
              <a:effectLst/>
              <a:latin typeface="+mn-lt"/>
              <a:ea typeface="+mn-ea"/>
              <a:cs typeface="+mn-cs"/>
            </a:rPr>
            <a:t>要因は、生活保護費や障害者自立支援給付費が高い水準で推移しているためと考える。今後も各費目の精査・管理を行うとともに給付の適正化に努める。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22225</xdr:rowOff>
    </xdr:from>
    <xdr:to>
      <xdr:col>7</xdr:col>
      <xdr:colOff>15875</xdr:colOff>
      <xdr:row>55</xdr:row>
      <xdr:rowOff>98425</xdr:rowOff>
    </xdr:to>
    <xdr:cxnSp macro="">
      <xdr:nvCxnSpPr>
        <xdr:cNvPr id="194" name="直線コネクタ 193"/>
        <xdr:cNvCxnSpPr/>
      </xdr:nvCxnSpPr>
      <xdr:spPr>
        <a:xfrm>
          <a:off x="3987800" y="94519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xdr:rowOff>
    </xdr:from>
    <xdr:to>
      <xdr:col>5</xdr:col>
      <xdr:colOff>549275</xdr:colOff>
      <xdr:row>55</xdr:row>
      <xdr:rowOff>22225</xdr:rowOff>
    </xdr:to>
    <xdr:cxnSp macro="">
      <xdr:nvCxnSpPr>
        <xdr:cNvPr id="197" name="直線コネクタ 196"/>
        <xdr:cNvCxnSpPr/>
      </xdr:nvCxnSpPr>
      <xdr:spPr>
        <a:xfrm>
          <a:off x="3098800" y="9432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xdr:rowOff>
    </xdr:from>
    <xdr:to>
      <xdr:col>4</xdr:col>
      <xdr:colOff>346075</xdr:colOff>
      <xdr:row>55</xdr:row>
      <xdr:rowOff>98425</xdr:rowOff>
    </xdr:to>
    <xdr:cxnSp macro="">
      <xdr:nvCxnSpPr>
        <xdr:cNvPr id="200" name="直線コネクタ 199"/>
        <xdr:cNvCxnSpPr/>
      </xdr:nvCxnSpPr>
      <xdr:spPr>
        <a:xfrm flipV="1">
          <a:off x="2209800" y="94329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98425</xdr:rowOff>
    </xdr:to>
    <xdr:cxnSp macro="">
      <xdr:nvCxnSpPr>
        <xdr:cNvPr id="203" name="直線コネクタ 202"/>
        <xdr:cNvCxnSpPr/>
      </xdr:nvCxnSpPr>
      <xdr:spPr>
        <a:xfrm>
          <a:off x="1320800" y="94234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47625</xdr:rowOff>
    </xdr:from>
    <xdr:to>
      <xdr:col>7</xdr:col>
      <xdr:colOff>66675</xdr:colOff>
      <xdr:row>55</xdr:row>
      <xdr:rowOff>149225</xdr:rowOff>
    </xdr:to>
    <xdr:sp macro="" textlink="">
      <xdr:nvSpPr>
        <xdr:cNvPr id="213" name="円/楕円 212"/>
        <xdr:cNvSpPr/>
      </xdr:nvSpPr>
      <xdr:spPr>
        <a:xfrm>
          <a:off x="4775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64152</xdr:rowOff>
    </xdr:from>
    <xdr:ext cx="762000" cy="259045"/>
    <xdr:sp macro="" textlink="">
      <xdr:nvSpPr>
        <xdr:cNvPr id="214" name="扶助費該当値テキスト"/>
        <xdr:cNvSpPr txBox="1"/>
      </xdr:nvSpPr>
      <xdr:spPr>
        <a:xfrm>
          <a:off x="4914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142875</xdr:rowOff>
    </xdr:from>
    <xdr:to>
      <xdr:col>5</xdr:col>
      <xdr:colOff>600075</xdr:colOff>
      <xdr:row>55</xdr:row>
      <xdr:rowOff>73025</xdr:rowOff>
    </xdr:to>
    <xdr:sp macro="" textlink="">
      <xdr:nvSpPr>
        <xdr:cNvPr id="215" name="円/楕円 214"/>
        <xdr:cNvSpPr/>
      </xdr:nvSpPr>
      <xdr:spPr>
        <a:xfrm>
          <a:off x="3937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57802</xdr:rowOff>
    </xdr:from>
    <xdr:ext cx="736600" cy="259045"/>
    <xdr:sp macro="" textlink="">
      <xdr:nvSpPr>
        <xdr:cNvPr id="216" name="テキスト ボックス 215"/>
        <xdr:cNvSpPr txBox="1"/>
      </xdr:nvSpPr>
      <xdr:spPr>
        <a:xfrm>
          <a:off x="3606800" y="9487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123825</xdr:rowOff>
    </xdr:from>
    <xdr:to>
      <xdr:col>4</xdr:col>
      <xdr:colOff>396875</xdr:colOff>
      <xdr:row>55</xdr:row>
      <xdr:rowOff>53975</xdr:rowOff>
    </xdr:to>
    <xdr:sp macro="" textlink="">
      <xdr:nvSpPr>
        <xdr:cNvPr id="217" name="円/楕円 216"/>
        <xdr:cNvSpPr/>
      </xdr:nvSpPr>
      <xdr:spPr>
        <a:xfrm>
          <a:off x="3048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38752</xdr:rowOff>
    </xdr:from>
    <xdr:ext cx="762000" cy="259045"/>
    <xdr:sp macro="" textlink="">
      <xdr:nvSpPr>
        <xdr:cNvPr id="218" name="テキスト ボックス 217"/>
        <xdr:cNvSpPr txBox="1"/>
      </xdr:nvSpPr>
      <xdr:spPr>
        <a:xfrm>
          <a:off x="2717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47625</xdr:rowOff>
    </xdr:from>
    <xdr:to>
      <xdr:col>3</xdr:col>
      <xdr:colOff>193675</xdr:colOff>
      <xdr:row>55</xdr:row>
      <xdr:rowOff>149225</xdr:rowOff>
    </xdr:to>
    <xdr:sp macro="" textlink="">
      <xdr:nvSpPr>
        <xdr:cNvPr id="219" name="円/楕円 218"/>
        <xdr:cNvSpPr/>
      </xdr:nvSpPr>
      <xdr:spPr>
        <a:xfrm>
          <a:off x="2159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134002</xdr:rowOff>
    </xdr:from>
    <xdr:ext cx="762000" cy="259045"/>
    <xdr:sp macro="" textlink="">
      <xdr:nvSpPr>
        <xdr:cNvPr id="220" name="テキスト ボックス 219"/>
        <xdr:cNvSpPr txBox="1"/>
      </xdr:nvSpPr>
      <xdr:spPr>
        <a:xfrm>
          <a:off x="1828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21" name="円/楕円 220"/>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22" name="テキスト ボックス 221"/>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官・学共同研究プロジェクトによる公共施設マネジメントやファシリティマネジメント実践の成果として、その他に係る経常収支比率が奈良県平均、全国平均と比較して上回っている。今後も公共施設の老朽化への対応、また、その利活用などあらゆる側面から検討を重ね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138430</xdr:rowOff>
    </xdr:to>
    <xdr:cxnSp macro="">
      <xdr:nvCxnSpPr>
        <xdr:cNvPr id="255" name="直線コネクタ 254"/>
        <xdr:cNvCxnSpPr/>
      </xdr:nvCxnSpPr>
      <xdr:spPr>
        <a:xfrm>
          <a:off x="15671800" y="956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130810</xdr:rowOff>
    </xdr:to>
    <xdr:cxnSp macro="">
      <xdr:nvCxnSpPr>
        <xdr:cNvPr id="258" name="直線コネクタ 257"/>
        <xdr:cNvCxnSpPr/>
      </xdr:nvCxnSpPr>
      <xdr:spPr>
        <a:xfrm>
          <a:off x="14782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92710</xdr:rowOff>
    </xdr:to>
    <xdr:cxnSp macro="">
      <xdr:nvCxnSpPr>
        <xdr:cNvPr id="261" name="直線コネクタ 260"/>
        <xdr:cNvCxnSpPr/>
      </xdr:nvCxnSpPr>
      <xdr:spPr>
        <a:xfrm>
          <a:off x="13893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54610</xdr:rowOff>
    </xdr:to>
    <xdr:cxnSp macro="">
      <xdr:nvCxnSpPr>
        <xdr:cNvPr id="264" name="直線コネクタ 263"/>
        <xdr:cNvCxnSpPr/>
      </xdr:nvCxnSpPr>
      <xdr:spPr>
        <a:xfrm>
          <a:off x="13004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4" name="円/楕円 27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6" name="円/楕円 275"/>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7" name="テキスト ボックス 276"/>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8" name="円/楕円 27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9" name="テキスト ボックス 27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80" name="円/楕円 279"/>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81" name="テキスト ボックス 280"/>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82" name="円/楕円 281"/>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83" name="テキスト ボックス 282"/>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補助費に係る経常収支比率が奈良県平均、類似団体平均及び全国平均のいずれと比較しても良好な数値を示している。</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から数値が悪化しているのは、奈良県広域消防組合分担金が新たに発生したことによるものである。今後も補助金や負担金の見直しに取り組み、その抑制に努める。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147574</xdr:rowOff>
    </xdr:to>
    <xdr:cxnSp macro="">
      <xdr:nvCxnSpPr>
        <xdr:cNvPr id="313" name="直線コネクタ 312"/>
        <xdr:cNvCxnSpPr/>
      </xdr:nvCxnSpPr>
      <xdr:spPr>
        <a:xfrm flipV="1">
          <a:off x="15671800" y="6139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147574</xdr:rowOff>
    </xdr:to>
    <xdr:cxnSp macro="">
      <xdr:nvCxnSpPr>
        <xdr:cNvPr id="316" name="直線コネクタ 315"/>
        <xdr:cNvCxnSpPr/>
      </xdr:nvCxnSpPr>
      <xdr:spPr>
        <a:xfrm>
          <a:off x="14782800" y="59883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5842</xdr:rowOff>
    </xdr:to>
    <xdr:cxnSp macro="">
      <xdr:nvCxnSpPr>
        <xdr:cNvPr id="319" name="直線コネクタ 318"/>
        <xdr:cNvCxnSpPr/>
      </xdr:nvCxnSpPr>
      <xdr:spPr>
        <a:xfrm flipV="1">
          <a:off x="13893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42418</xdr:rowOff>
    </xdr:to>
    <xdr:cxnSp macro="">
      <xdr:nvCxnSpPr>
        <xdr:cNvPr id="322" name="直線コネクタ 321"/>
        <xdr:cNvCxnSpPr/>
      </xdr:nvCxnSpPr>
      <xdr:spPr>
        <a:xfrm flipV="1">
          <a:off x="13004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32" name="円/楕円 331"/>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33"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34" name="円/楕円 333"/>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35" name="テキスト ボックス 33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36" name="円/楕円 335"/>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37" name="テキスト ボックス 336"/>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8" name="円/楕円 337"/>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9" name="テキスト ボックス 338"/>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163068</xdr:rowOff>
    </xdr:from>
    <xdr:to>
      <xdr:col>19</xdr:col>
      <xdr:colOff>6350</xdr:colOff>
      <xdr:row>35</xdr:row>
      <xdr:rowOff>93218</xdr:rowOff>
    </xdr:to>
    <xdr:sp macro="" textlink="">
      <xdr:nvSpPr>
        <xdr:cNvPr id="340" name="円/楕円 339"/>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103395</xdr:rowOff>
    </xdr:from>
    <xdr:ext cx="762000" cy="259045"/>
    <xdr:sp macro="" textlink="">
      <xdr:nvSpPr>
        <xdr:cNvPr id="341" name="テキスト ボックス 340"/>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より大幅に悪化しており、類似団体平均及び全国平均には及ばない状況である。この主な要因としては第三セクター等改革推進債の償還が始まったことがあげられる。今後は市債発行額を極力抑制し、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80</xdr:row>
      <xdr:rowOff>26415</xdr:rowOff>
    </xdr:to>
    <xdr:cxnSp macro="">
      <xdr:nvCxnSpPr>
        <xdr:cNvPr id="371" name="直線コネクタ 370"/>
        <xdr:cNvCxnSpPr/>
      </xdr:nvCxnSpPr>
      <xdr:spPr>
        <a:xfrm flipV="1">
          <a:off x="3987800" y="1366012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80</xdr:row>
      <xdr:rowOff>26415</xdr:rowOff>
    </xdr:to>
    <xdr:cxnSp macro="">
      <xdr:nvCxnSpPr>
        <xdr:cNvPr id="374" name="直線コネクタ 373"/>
        <xdr:cNvCxnSpPr/>
      </xdr:nvCxnSpPr>
      <xdr:spPr>
        <a:xfrm>
          <a:off x="3098800" y="136144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69850</xdr:rowOff>
    </xdr:to>
    <xdr:cxnSp macro="">
      <xdr:nvCxnSpPr>
        <xdr:cNvPr id="377" name="直線コネクタ 376"/>
        <xdr:cNvCxnSpPr/>
      </xdr:nvCxnSpPr>
      <xdr:spPr>
        <a:xfrm>
          <a:off x="2209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46989</xdr:rowOff>
    </xdr:to>
    <xdr:cxnSp macro="">
      <xdr:nvCxnSpPr>
        <xdr:cNvPr id="380" name="直線コネクタ 379"/>
        <xdr:cNvCxnSpPr/>
      </xdr:nvCxnSpPr>
      <xdr:spPr>
        <a:xfrm>
          <a:off x="1320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64770</xdr:rowOff>
    </xdr:from>
    <xdr:to>
      <xdr:col>7</xdr:col>
      <xdr:colOff>66675</xdr:colOff>
      <xdr:row>79</xdr:row>
      <xdr:rowOff>166370</xdr:rowOff>
    </xdr:to>
    <xdr:sp macro="" textlink="">
      <xdr:nvSpPr>
        <xdr:cNvPr id="390" name="円/楕円 389"/>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36847</xdr:rowOff>
    </xdr:from>
    <xdr:ext cx="762000" cy="259045"/>
    <xdr:sp macro="" textlink="">
      <xdr:nvSpPr>
        <xdr:cNvPr id="391"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147065</xdr:rowOff>
    </xdr:from>
    <xdr:to>
      <xdr:col>5</xdr:col>
      <xdr:colOff>600075</xdr:colOff>
      <xdr:row>80</xdr:row>
      <xdr:rowOff>77215</xdr:rowOff>
    </xdr:to>
    <xdr:sp macro="" textlink="">
      <xdr:nvSpPr>
        <xdr:cNvPr id="392" name="円/楕円 391"/>
        <xdr:cNvSpPr/>
      </xdr:nvSpPr>
      <xdr:spPr>
        <a:xfrm>
          <a:off x="3937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61992</xdr:rowOff>
    </xdr:from>
    <xdr:ext cx="736600" cy="259045"/>
    <xdr:sp macro="" textlink="">
      <xdr:nvSpPr>
        <xdr:cNvPr id="393" name="テキスト ボックス 392"/>
        <xdr:cNvSpPr txBox="1"/>
      </xdr:nvSpPr>
      <xdr:spPr>
        <a:xfrm>
          <a:off x="3606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4" name="円/楕円 393"/>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5" name="テキスト ボックス 394"/>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6" name="円/楕円 395"/>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7" name="テキスト ボックス 396"/>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8" name="円/楕円 397"/>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9" name="テキスト ボックス 398"/>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に係る経常収支比率については、奈良県平均、類似団体平均及び全国平均のいずれをも上回っている状況である。その要因は、補助費、その他の項目において良好な数値を示しているためと考えられる。今後も各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145287</xdr:rowOff>
    </xdr:to>
    <xdr:cxnSp macro="">
      <xdr:nvCxnSpPr>
        <xdr:cNvPr id="430" name="直線コネクタ 429"/>
        <xdr:cNvCxnSpPr/>
      </xdr:nvCxnSpPr>
      <xdr:spPr>
        <a:xfrm flipV="1">
          <a:off x="15671800" y="1311148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145287</xdr:rowOff>
    </xdr:to>
    <xdr:cxnSp macro="">
      <xdr:nvCxnSpPr>
        <xdr:cNvPr id="433" name="直線コネクタ 432"/>
        <xdr:cNvCxnSpPr/>
      </xdr:nvCxnSpPr>
      <xdr:spPr>
        <a:xfrm>
          <a:off x="14782800" y="1297432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17272</xdr:rowOff>
    </xdr:to>
    <xdr:cxnSp macro="">
      <xdr:nvCxnSpPr>
        <xdr:cNvPr id="436" name="直線コネクタ 435"/>
        <xdr:cNvCxnSpPr/>
      </xdr:nvCxnSpPr>
      <xdr:spPr>
        <a:xfrm flipV="1">
          <a:off x="13893800" y="12974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76</xdr:row>
      <xdr:rowOff>17272</xdr:rowOff>
    </xdr:to>
    <xdr:cxnSp macro="">
      <xdr:nvCxnSpPr>
        <xdr:cNvPr id="439" name="直線コネクタ 438"/>
        <xdr:cNvCxnSpPr/>
      </xdr:nvCxnSpPr>
      <xdr:spPr>
        <a:xfrm>
          <a:off x="13004800" y="13033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9" name="円/楕円 448"/>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50"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51" name="円/楕円 450"/>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34815</xdr:rowOff>
    </xdr:from>
    <xdr:ext cx="736600" cy="259045"/>
    <xdr:sp macro="" textlink="">
      <xdr:nvSpPr>
        <xdr:cNvPr id="452" name="テキスト ボックス 451"/>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3" name="円/楕円 452"/>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4" name="テキスト ボックス 453"/>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137922</xdr:rowOff>
    </xdr:from>
    <xdr:to>
      <xdr:col>20</xdr:col>
      <xdr:colOff>209550</xdr:colOff>
      <xdr:row>76</xdr:row>
      <xdr:rowOff>68072</xdr:rowOff>
    </xdr:to>
    <xdr:sp macro="" textlink="">
      <xdr:nvSpPr>
        <xdr:cNvPr id="455" name="円/楕円 454"/>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78249</xdr:rowOff>
    </xdr:from>
    <xdr:ext cx="762000" cy="259045"/>
    <xdr:sp macro="" textlink="">
      <xdr:nvSpPr>
        <xdr:cNvPr id="456" name="テキスト ボックス 455"/>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57" name="円/楕円 456"/>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58" name="テキスト ボックス 457"/>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奈良県大和郡山市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84633</xdr:rowOff>
    </xdr:from>
    <xdr:to>
      <xdr:col>4</xdr:col>
      <xdr:colOff>1117600</xdr:colOff>
      <xdr:row>17</xdr:row>
      <xdr:rowOff>103245</xdr:rowOff>
    </xdr:to>
    <xdr:cxnSp macro="">
      <xdr:nvCxnSpPr>
        <xdr:cNvPr id="50" name="直線コネクタ 49"/>
        <xdr:cNvCxnSpPr/>
      </xdr:nvCxnSpPr>
      <xdr:spPr bwMode="auto">
        <a:xfrm>
          <a:off x="5003800" y="3046908"/>
          <a:ext cx="647700" cy="18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84633</xdr:rowOff>
    </xdr:from>
    <xdr:to>
      <xdr:col>4</xdr:col>
      <xdr:colOff>469900</xdr:colOff>
      <xdr:row>17</xdr:row>
      <xdr:rowOff>157613</xdr:rowOff>
    </xdr:to>
    <xdr:cxnSp macro="">
      <xdr:nvCxnSpPr>
        <xdr:cNvPr id="53" name="直線コネクタ 52"/>
        <xdr:cNvCxnSpPr/>
      </xdr:nvCxnSpPr>
      <xdr:spPr bwMode="auto">
        <a:xfrm flipV="1">
          <a:off x="4305300" y="3046908"/>
          <a:ext cx="698500" cy="7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146450</xdr:rowOff>
    </xdr:from>
    <xdr:to>
      <xdr:col>3</xdr:col>
      <xdr:colOff>904875</xdr:colOff>
      <xdr:row>17</xdr:row>
      <xdr:rowOff>157613</xdr:rowOff>
    </xdr:to>
    <xdr:cxnSp macro="">
      <xdr:nvCxnSpPr>
        <xdr:cNvPr id="56" name="直線コネクタ 55"/>
        <xdr:cNvCxnSpPr/>
      </xdr:nvCxnSpPr>
      <xdr:spPr bwMode="auto">
        <a:xfrm>
          <a:off x="3606800" y="3108725"/>
          <a:ext cx="698500" cy="1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93491</xdr:rowOff>
    </xdr:from>
    <xdr:to>
      <xdr:col>3</xdr:col>
      <xdr:colOff>206375</xdr:colOff>
      <xdr:row>17</xdr:row>
      <xdr:rowOff>146450</xdr:rowOff>
    </xdr:to>
    <xdr:cxnSp macro="">
      <xdr:nvCxnSpPr>
        <xdr:cNvPr id="59" name="直線コネクタ 58"/>
        <xdr:cNvCxnSpPr/>
      </xdr:nvCxnSpPr>
      <xdr:spPr bwMode="auto">
        <a:xfrm>
          <a:off x="2908300" y="3055766"/>
          <a:ext cx="698500" cy="5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52445</xdr:rowOff>
    </xdr:from>
    <xdr:to>
      <xdr:col>5</xdr:col>
      <xdr:colOff>34925</xdr:colOff>
      <xdr:row>17</xdr:row>
      <xdr:rowOff>154045</xdr:rowOff>
    </xdr:to>
    <xdr:sp macro="" textlink="">
      <xdr:nvSpPr>
        <xdr:cNvPr id="69" name="円/楕円 68"/>
        <xdr:cNvSpPr/>
      </xdr:nvSpPr>
      <xdr:spPr bwMode="auto">
        <a:xfrm>
          <a:off x="5600700" y="301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24522</xdr:rowOff>
    </xdr:from>
    <xdr:ext cx="762000" cy="259045"/>
    <xdr:sp macro="" textlink="">
      <xdr:nvSpPr>
        <xdr:cNvPr id="70" name="人口1人当たり決算額の推移該当値テキスト130"/>
        <xdr:cNvSpPr txBox="1"/>
      </xdr:nvSpPr>
      <xdr:spPr>
        <a:xfrm>
          <a:off x="5740400" y="2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33833</xdr:rowOff>
    </xdr:from>
    <xdr:to>
      <xdr:col>4</xdr:col>
      <xdr:colOff>520700</xdr:colOff>
      <xdr:row>17</xdr:row>
      <xdr:rowOff>135433</xdr:rowOff>
    </xdr:to>
    <xdr:sp macro="" textlink="">
      <xdr:nvSpPr>
        <xdr:cNvPr id="71" name="円/楕円 70"/>
        <xdr:cNvSpPr/>
      </xdr:nvSpPr>
      <xdr:spPr bwMode="auto">
        <a:xfrm>
          <a:off x="4953000" y="299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120210</xdr:rowOff>
    </xdr:from>
    <xdr:ext cx="736600" cy="259045"/>
    <xdr:sp macro="" textlink="">
      <xdr:nvSpPr>
        <xdr:cNvPr id="72" name="テキスト ボックス 71"/>
        <xdr:cNvSpPr txBox="1"/>
      </xdr:nvSpPr>
      <xdr:spPr>
        <a:xfrm>
          <a:off x="4622800" y="308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106813</xdr:rowOff>
    </xdr:from>
    <xdr:to>
      <xdr:col>3</xdr:col>
      <xdr:colOff>955675</xdr:colOff>
      <xdr:row>18</xdr:row>
      <xdr:rowOff>36963</xdr:rowOff>
    </xdr:to>
    <xdr:sp macro="" textlink="">
      <xdr:nvSpPr>
        <xdr:cNvPr id="73" name="円/楕円 72"/>
        <xdr:cNvSpPr/>
      </xdr:nvSpPr>
      <xdr:spPr bwMode="auto">
        <a:xfrm>
          <a:off x="4254500" y="306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21740</xdr:rowOff>
    </xdr:from>
    <xdr:ext cx="762000" cy="259045"/>
    <xdr:sp macro="" textlink="">
      <xdr:nvSpPr>
        <xdr:cNvPr id="74" name="テキスト ボックス 73"/>
        <xdr:cNvSpPr txBox="1"/>
      </xdr:nvSpPr>
      <xdr:spPr>
        <a:xfrm>
          <a:off x="3924300" y="31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95650</xdr:rowOff>
    </xdr:from>
    <xdr:to>
      <xdr:col>3</xdr:col>
      <xdr:colOff>257175</xdr:colOff>
      <xdr:row>18</xdr:row>
      <xdr:rowOff>25800</xdr:rowOff>
    </xdr:to>
    <xdr:sp macro="" textlink="">
      <xdr:nvSpPr>
        <xdr:cNvPr id="75" name="円/楕円 74"/>
        <xdr:cNvSpPr/>
      </xdr:nvSpPr>
      <xdr:spPr bwMode="auto">
        <a:xfrm>
          <a:off x="3556000" y="3057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10577</xdr:rowOff>
    </xdr:from>
    <xdr:ext cx="762000" cy="259045"/>
    <xdr:sp macro="" textlink="">
      <xdr:nvSpPr>
        <xdr:cNvPr id="76" name="テキスト ボックス 75"/>
        <xdr:cNvSpPr txBox="1"/>
      </xdr:nvSpPr>
      <xdr:spPr>
        <a:xfrm>
          <a:off x="3225800" y="31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42691</xdr:rowOff>
    </xdr:from>
    <xdr:to>
      <xdr:col>2</xdr:col>
      <xdr:colOff>692150</xdr:colOff>
      <xdr:row>17</xdr:row>
      <xdr:rowOff>144291</xdr:rowOff>
    </xdr:to>
    <xdr:sp macro="" textlink="">
      <xdr:nvSpPr>
        <xdr:cNvPr id="77" name="円/楕円 76"/>
        <xdr:cNvSpPr/>
      </xdr:nvSpPr>
      <xdr:spPr bwMode="auto">
        <a:xfrm>
          <a:off x="2857500" y="300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129068</xdr:rowOff>
    </xdr:from>
    <xdr:ext cx="762000" cy="259045"/>
    <xdr:sp macro="" textlink="">
      <xdr:nvSpPr>
        <xdr:cNvPr id="78" name="テキスト ボックス 77"/>
        <xdr:cNvSpPr txBox="1"/>
      </xdr:nvSpPr>
      <xdr:spPr>
        <a:xfrm>
          <a:off x="2527300" y="309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95939</xdr:rowOff>
    </xdr:from>
    <xdr:to>
      <xdr:col>4</xdr:col>
      <xdr:colOff>1117600</xdr:colOff>
      <xdr:row>35</xdr:row>
      <xdr:rowOff>120399</xdr:rowOff>
    </xdr:to>
    <xdr:cxnSp macro="">
      <xdr:nvCxnSpPr>
        <xdr:cNvPr id="115" name="直線コネクタ 114"/>
        <xdr:cNvCxnSpPr/>
      </xdr:nvCxnSpPr>
      <xdr:spPr bwMode="auto">
        <a:xfrm flipV="1">
          <a:off x="5003800" y="6706289"/>
          <a:ext cx="6477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120399</xdr:rowOff>
    </xdr:from>
    <xdr:to>
      <xdr:col>4</xdr:col>
      <xdr:colOff>469900</xdr:colOff>
      <xdr:row>35</xdr:row>
      <xdr:rowOff>273561</xdr:rowOff>
    </xdr:to>
    <xdr:cxnSp macro="">
      <xdr:nvCxnSpPr>
        <xdr:cNvPr id="118" name="直線コネクタ 117"/>
        <xdr:cNvCxnSpPr/>
      </xdr:nvCxnSpPr>
      <xdr:spPr bwMode="auto">
        <a:xfrm flipV="1">
          <a:off x="4305300" y="6730749"/>
          <a:ext cx="698500" cy="15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211125</xdr:rowOff>
    </xdr:from>
    <xdr:to>
      <xdr:col>3</xdr:col>
      <xdr:colOff>904875</xdr:colOff>
      <xdr:row>35</xdr:row>
      <xdr:rowOff>273561</xdr:rowOff>
    </xdr:to>
    <xdr:cxnSp macro="">
      <xdr:nvCxnSpPr>
        <xdr:cNvPr id="121" name="直線コネクタ 120"/>
        <xdr:cNvCxnSpPr/>
      </xdr:nvCxnSpPr>
      <xdr:spPr bwMode="auto">
        <a:xfrm>
          <a:off x="3606800" y="6821475"/>
          <a:ext cx="698500" cy="6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186693</xdr:rowOff>
    </xdr:from>
    <xdr:to>
      <xdr:col>3</xdr:col>
      <xdr:colOff>206375</xdr:colOff>
      <xdr:row>35</xdr:row>
      <xdr:rowOff>211125</xdr:rowOff>
    </xdr:to>
    <xdr:cxnSp macro="">
      <xdr:nvCxnSpPr>
        <xdr:cNvPr id="124" name="直線コネクタ 123"/>
        <xdr:cNvCxnSpPr/>
      </xdr:nvCxnSpPr>
      <xdr:spPr bwMode="auto">
        <a:xfrm>
          <a:off x="2908300" y="6797043"/>
          <a:ext cx="698500" cy="2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45139</xdr:rowOff>
    </xdr:from>
    <xdr:to>
      <xdr:col>5</xdr:col>
      <xdr:colOff>34925</xdr:colOff>
      <xdr:row>35</xdr:row>
      <xdr:rowOff>146739</xdr:rowOff>
    </xdr:to>
    <xdr:sp macro="" textlink="">
      <xdr:nvSpPr>
        <xdr:cNvPr id="134" name="円/楕円 133"/>
        <xdr:cNvSpPr/>
      </xdr:nvSpPr>
      <xdr:spPr bwMode="auto">
        <a:xfrm>
          <a:off x="5600700" y="6655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233116</xdr:rowOff>
    </xdr:from>
    <xdr:ext cx="762000" cy="259045"/>
    <xdr:sp macro="" textlink="">
      <xdr:nvSpPr>
        <xdr:cNvPr id="135" name="人口1人当たり決算額の推移該当値テキスト445"/>
        <xdr:cNvSpPr txBox="1"/>
      </xdr:nvSpPr>
      <xdr:spPr>
        <a:xfrm>
          <a:off x="5740400" y="650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69599</xdr:rowOff>
    </xdr:from>
    <xdr:to>
      <xdr:col>4</xdr:col>
      <xdr:colOff>520700</xdr:colOff>
      <xdr:row>35</xdr:row>
      <xdr:rowOff>171199</xdr:rowOff>
    </xdr:to>
    <xdr:sp macro="" textlink="">
      <xdr:nvSpPr>
        <xdr:cNvPr id="136" name="円/楕円 135"/>
        <xdr:cNvSpPr/>
      </xdr:nvSpPr>
      <xdr:spPr bwMode="auto">
        <a:xfrm>
          <a:off x="4953000" y="667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181376</xdr:rowOff>
    </xdr:from>
    <xdr:ext cx="736600" cy="259045"/>
    <xdr:sp macro="" textlink="">
      <xdr:nvSpPr>
        <xdr:cNvPr id="137" name="テキスト ボックス 136"/>
        <xdr:cNvSpPr txBox="1"/>
      </xdr:nvSpPr>
      <xdr:spPr>
        <a:xfrm>
          <a:off x="4622800" y="644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222761</xdr:rowOff>
    </xdr:from>
    <xdr:to>
      <xdr:col>3</xdr:col>
      <xdr:colOff>955675</xdr:colOff>
      <xdr:row>35</xdr:row>
      <xdr:rowOff>324361</xdr:rowOff>
    </xdr:to>
    <xdr:sp macro="" textlink="">
      <xdr:nvSpPr>
        <xdr:cNvPr id="138" name="円/楕円 137"/>
        <xdr:cNvSpPr/>
      </xdr:nvSpPr>
      <xdr:spPr bwMode="auto">
        <a:xfrm>
          <a:off x="4254500" y="683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309138</xdr:rowOff>
    </xdr:from>
    <xdr:ext cx="762000" cy="259045"/>
    <xdr:sp macro="" textlink="">
      <xdr:nvSpPr>
        <xdr:cNvPr id="139" name="テキスト ボックス 138"/>
        <xdr:cNvSpPr txBox="1"/>
      </xdr:nvSpPr>
      <xdr:spPr>
        <a:xfrm>
          <a:off x="3924300" y="691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160325</xdr:rowOff>
    </xdr:from>
    <xdr:to>
      <xdr:col>3</xdr:col>
      <xdr:colOff>257175</xdr:colOff>
      <xdr:row>35</xdr:row>
      <xdr:rowOff>261925</xdr:rowOff>
    </xdr:to>
    <xdr:sp macro="" textlink="">
      <xdr:nvSpPr>
        <xdr:cNvPr id="140" name="円/楕円 139"/>
        <xdr:cNvSpPr/>
      </xdr:nvSpPr>
      <xdr:spPr bwMode="auto">
        <a:xfrm>
          <a:off x="3556000" y="677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246702</xdr:rowOff>
    </xdr:from>
    <xdr:ext cx="762000" cy="259045"/>
    <xdr:sp macro="" textlink="">
      <xdr:nvSpPr>
        <xdr:cNvPr id="141" name="テキスト ボックス 140"/>
        <xdr:cNvSpPr txBox="1"/>
      </xdr:nvSpPr>
      <xdr:spPr>
        <a:xfrm>
          <a:off x="3225800" y="685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135893</xdr:rowOff>
    </xdr:from>
    <xdr:to>
      <xdr:col>2</xdr:col>
      <xdr:colOff>692150</xdr:colOff>
      <xdr:row>35</xdr:row>
      <xdr:rowOff>237493</xdr:rowOff>
    </xdr:to>
    <xdr:sp macro="" textlink="">
      <xdr:nvSpPr>
        <xdr:cNvPr id="142" name="円/楕円 141"/>
        <xdr:cNvSpPr/>
      </xdr:nvSpPr>
      <xdr:spPr bwMode="auto">
        <a:xfrm>
          <a:off x="2857500" y="674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222270</xdr:rowOff>
    </xdr:from>
    <xdr:ext cx="762000" cy="259045"/>
    <xdr:sp macro="" textlink="">
      <xdr:nvSpPr>
        <xdr:cNvPr id="143" name="テキスト ボックス 142"/>
        <xdr:cNvSpPr txBox="1"/>
      </xdr:nvSpPr>
      <xdr:spPr>
        <a:xfrm>
          <a:off x="2527300" y="68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88,268
87,584
42.69
31,495,203
30,814,503
586,197
18,476,250
39,096,463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107285</xdr:rowOff>
    </xdr:from>
    <xdr:to>
      <xdr:col>6</xdr:col>
      <xdr:colOff>511175</xdr:colOff>
      <xdr:row>37</xdr:row>
      <xdr:rowOff>32075</xdr:rowOff>
    </xdr:to>
    <xdr:cxnSp macro="">
      <xdr:nvCxnSpPr>
        <xdr:cNvPr id="59" name="直線コネクタ 58"/>
        <xdr:cNvCxnSpPr/>
      </xdr:nvCxnSpPr>
      <xdr:spPr>
        <a:xfrm>
          <a:off x="3797300" y="6279485"/>
          <a:ext cx="8382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55392</xdr:rowOff>
    </xdr:from>
    <xdr:to>
      <xdr:col>5</xdr:col>
      <xdr:colOff>358775</xdr:colOff>
      <xdr:row>36</xdr:row>
      <xdr:rowOff>107285</xdr:rowOff>
    </xdr:to>
    <xdr:cxnSp macro="">
      <xdr:nvCxnSpPr>
        <xdr:cNvPr id="62" name="直線コネクタ 61"/>
        <xdr:cNvCxnSpPr/>
      </xdr:nvCxnSpPr>
      <xdr:spPr>
        <a:xfrm>
          <a:off x="2908300" y="6227592"/>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117457</xdr:rowOff>
    </xdr:from>
    <xdr:to>
      <xdr:col>4</xdr:col>
      <xdr:colOff>155575</xdr:colOff>
      <xdr:row>36</xdr:row>
      <xdr:rowOff>55392</xdr:rowOff>
    </xdr:to>
    <xdr:cxnSp macro="">
      <xdr:nvCxnSpPr>
        <xdr:cNvPr id="65" name="直線コネクタ 64"/>
        <xdr:cNvCxnSpPr/>
      </xdr:nvCxnSpPr>
      <xdr:spPr>
        <a:xfrm>
          <a:off x="2019300" y="6118207"/>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54318</xdr:rowOff>
    </xdr:from>
    <xdr:to>
      <xdr:col>2</xdr:col>
      <xdr:colOff>638175</xdr:colOff>
      <xdr:row>35</xdr:row>
      <xdr:rowOff>117457</xdr:rowOff>
    </xdr:to>
    <xdr:cxnSp macro="">
      <xdr:nvCxnSpPr>
        <xdr:cNvPr id="68" name="直線コネクタ 67"/>
        <xdr:cNvCxnSpPr/>
      </xdr:nvCxnSpPr>
      <xdr:spPr>
        <a:xfrm>
          <a:off x="1130300" y="6055068"/>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152725</xdr:rowOff>
    </xdr:from>
    <xdr:to>
      <xdr:col>6</xdr:col>
      <xdr:colOff>561975</xdr:colOff>
      <xdr:row>37</xdr:row>
      <xdr:rowOff>82875</xdr:rowOff>
    </xdr:to>
    <xdr:sp macro="" textlink="">
      <xdr:nvSpPr>
        <xdr:cNvPr id="78" name="円/楕円 77"/>
        <xdr:cNvSpPr/>
      </xdr:nvSpPr>
      <xdr:spPr>
        <a:xfrm>
          <a:off x="4584700" y="63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131152</xdr:rowOff>
    </xdr:from>
    <xdr:ext cx="534377" cy="259045"/>
    <xdr:sp macro="" textlink="">
      <xdr:nvSpPr>
        <xdr:cNvPr id="79" name="人件費該当値テキスト"/>
        <xdr:cNvSpPr txBox="1"/>
      </xdr:nvSpPr>
      <xdr:spPr>
        <a:xfrm>
          <a:off x="4686300" y="63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56485</xdr:rowOff>
    </xdr:from>
    <xdr:to>
      <xdr:col>5</xdr:col>
      <xdr:colOff>409575</xdr:colOff>
      <xdr:row>36</xdr:row>
      <xdr:rowOff>158085</xdr:rowOff>
    </xdr:to>
    <xdr:sp macro="" textlink="">
      <xdr:nvSpPr>
        <xdr:cNvPr id="80" name="円/楕円 79"/>
        <xdr:cNvSpPr/>
      </xdr:nvSpPr>
      <xdr:spPr>
        <a:xfrm>
          <a:off x="3746500" y="62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149212</xdr:rowOff>
    </xdr:from>
    <xdr:ext cx="534377" cy="259045"/>
    <xdr:sp macro="" textlink="">
      <xdr:nvSpPr>
        <xdr:cNvPr id="81" name="テキスト ボックス 80"/>
        <xdr:cNvSpPr txBox="1"/>
      </xdr:nvSpPr>
      <xdr:spPr>
        <a:xfrm>
          <a:off x="3530111" y="63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4592</xdr:rowOff>
    </xdr:from>
    <xdr:to>
      <xdr:col>4</xdr:col>
      <xdr:colOff>206375</xdr:colOff>
      <xdr:row>36</xdr:row>
      <xdr:rowOff>106192</xdr:rowOff>
    </xdr:to>
    <xdr:sp macro="" textlink="">
      <xdr:nvSpPr>
        <xdr:cNvPr id="82" name="円/楕円 81"/>
        <xdr:cNvSpPr/>
      </xdr:nvSpPr>
      <xdr:spPr>
        <a:xfrm>
          <a:off x="2857500" y="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97319</xdr:rowOff>
    </xdr:from>
    <xdr:ext cx="534377" cy="259045"/>
    <xdr:sp macro="" textlink="">
      <xdr:nvSpPr>
        <xdr:cNvPr id="83" name="テキスト ボックス 82"/>
        <xdr:cNvSpPr txBox="1"/>
      </xdr:nvSpPr>
      <xdr:spPr>
        <a:xfrm>
          <a:off x="2641111" y="62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66657</xdr:rowOff>
    </xdr:from>
    <xdr:to>
      <xdr:col>3</xdr:col>
      <xdr:colOff>3175</xdr:colOff>
      <xdr:row>35</xdr:row>
      <xdr:rowOff>168257</xdr:rowOff>
    </xdr:to>
    <xdr:sp macro="" textlink="">
      <xdr:nvSpPr>
        <xdr:cNvPr id="84" name="円/楕円 83"/>
        <xdr:cNvSpPr/>
      </xdr:nvSpPr>
      <xdr:spPr>
        <a:xfrm>
          <a:off x="1968500" y="60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159384</xdr:rowOff>
    </xdr:from>
    <xdr:ext cx="534377" cy="259045"/>
    <xdr:sp macro="" textlink="">
      <xdr:nvSpPr>
        <xdr:cNvPr id="85" name="テキスト ボックス 84"/>
        <xdr:cNvSpPr txBox="1"/>
      </xdr:nvSpPr>
      <xdr:spPr>
        <a:xfrm>
          <a:off x="1752111" y="616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3518</xdr:rowOff>
    </xdr:from>
    <xdr:to>
      <xdr:col>1</xdr:col>
      <xdr:colOff>485775</xdr:colOff>
      <xdr:row>35</xdr:row>
      <xdr:rowOff>105118</xdr:rowOff>
    </xdr:to>
    <xdr:sp macro="" textlink="">
      <xdr:nvSpPr>
        <xdr:cNvPr id="86" name="円/楕円 85"/>
        <xdr:cNvSpPr/>
      </xdr:nvSpPr>
      <xdr:spPr>
        <a:xfrm>
          <a:off x="1079500" y="600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96245</xdr:rowOff>
    </xdr:from>
    <xdr:ext cx="534377" cy="259045"/>
    <xdr:sp macro="" textlink="">
      <xdr:nvSpPr>
        <xdr:cNvPr id="87" name="テキスト ボックス 86"/>
        <xdr:cNvSpPr txBox="1"/>
      </xdr:nvSpPr>
      <xdr:spPr>
        <a:xfrm>
          <a:off x="863111" y="609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91890</xdr:rowOff>
    </xdr:from>
    <xdr:to>
      <xdr:col>6</xdr:col>
      <xdr:colOff>511175</xdr:colOff>
      <xdr:row>56</xdr:row>
      <xdr:rowOff>33466</xdr:rowOff>
    </xdr:to>
    <xdr:cxnSp macro="">
      <xdr:nvCxnSpPr>
        <xdr:cNvPr id="119" name="直線コネクタ 118"/>
        <xdr:cNvCxnSpPr/>
      </xdr:nvCxnSpPr>
      <xdr:spPr>
        <a:xfrm flipV="1">
          <a:off x="3797300" y="9521640"/>
          <a:ext cx="838200" cy="1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33466</xdr:rowOff>
    </xdr:from>
    <xdr:to>
      <xdr:col>5</xdr:col>
      <xdr:colOff>358775</xdr:colOff>
      <xdr:row>56</xdr:row>
      <xdr:rowOff>129054</xdr:rowOff>
    </xdr:to>
    <xdr:cxnSp macro="">
      <xdr:nvCxnSpPr>
        <xdr:cNvPr id="122" name="直線コネクタ 121"/>
        <xdr:cNvCxnSpPr/>
      </xdr:nvCxnSpPr>
      <xdr:spPr>
        <a:xfrm flipV="1">
          <a:off x="2908300" y="9634666"/>
          <a:ext cx="889000" cy="9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129054</xdr:rowOff>
    </xdr:from>
    <xdr:to>
      <xdr:col>4</xdr:col>
      <xdr:colOff>155575</xdr:colOff>
      <xdr:row>56</xdr:row>
      <xdr:rowOff>155376</xdr:rowOff>
    </xdr:to>
    <xdr:cxnSp macro="">
      <xdr:nvCxnSpPr>
        <xdr:cNvPr id="125" name="直線コネクタ 124"/>
        <xdr:cNvCxnSpPr/>
      </xdr:nvCxnSpPr>
      <xdr:spPr>
        <a:xfrm flipV="1">
          <a:off x="2019300" y="9730254"/>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155376</xdr:rowOff>
    </xdr:from>
    <xdr:to>
      <xdr:col>2</xdr:col>
      <xdr:colOff>638175</xdr:colOff>
      <xdr:row>56</xdr:row>
      <xdr:rowOff>156192</xdr:rowOff>
    </xdr:to>
    <xdr:cxnSp macro="">
      <xdr:nvCxnSpPr>
        <xdr:cNvPr id="128" name="直線コネクタ 127"/>
        <xdr:cNvCxnSpPr/>
      </xdr:nvCxnSpPr>
      <xdr:spPr>
        <a:xfrm flipV="1">
          <a:off x="1130300" y="975657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41090</xdr:rowOff>
    </xdr:from>
    <xdr:to>
      <xdr:col>6</xdr:col>
      <xdr:colOff>561975</xdr:colOff>
      <xdr:row>55</xdr:row>
      <xdr:rowOff>142690</xdr:rowOff>
    </xdr:to>
    <xdr:sp macro="" textlink="">
      <xdr:nvSpPr>
        <xdr:cNvPr id="138" name="円/楕円 137"/>
        <xdr:cNvSpPr/>
      </xdr:nvSpPr>
      <xdr:spPr>
        <a:xfrm>
          <a:off x="4584700" y="9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63967</xdr:rowOff>
    </xdr:from>
    <xdr:ext cx="534377" cy="259045"/>
    <xdr:sp macro="" textlink="">
      <xdr:nvSpPr>
        <xdr:cNvPr id="139" name="物件費該当値テキスト"/>
        <xdr:cNvSpPr txBox="1"/>
      </xdr:nvSpPr>
      <xdr:spPr>
        <a:xfrm>
          <a:off x="4686300" y="93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154116</xdr:rowOff>
    </xdr:from>
    <xdr:to>
      <xdr:col>5</xdr:col>
      <xdr:colOff>409575</xdr:colOff>
      <xdr:row>56</xdr:row>
      <xdr:rowOff>84266</xdr:rowOff>
    </xdr:to>
    <xdr:sp macro="" textlink="">
      <xdr:nvSpPr>
        <xdr:cNvPr id="140" name="円/楕円 139"/>
        <xdr:cNvSpPr/>
      </xdr:nvSpPr>
      <xdr:spPr>
        <a:xfrm>
          <a:off x="3746500" y="958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75393</xdr:rowOff>
    </xdr:from>
    <xdr:ext cx="534377" cy="259045"/>
    <xdr:sp macro="" textlink="">
      <xdr:nvSpPr>
        <xdr:cNvPr id="141" name="テキスト ボックス 140"/>
        <xdr:cNvSpPr txBox="1"/>
      </xdr:nvSpPr>
      <xdr:spPr>
        <a:xfrm>
          <a:off x="3530111" y="96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78254</xdr:rowOff>
    </xdr:from>
    <xdr:to>
      <xdr:col>4</xdr:col>
      <xdr:colOff>206375</xdr:colOff>
      <xdr:row>57</xdr:row>
      <xdr:rowOff>8404</xdr:rowOff>
    </xdr:to>
    <xdr:sp macro="" textlink="">
      <xdr:nvSpPr>
        <xdr:cNvPr id="142" name="円/楕円 141"/>
        <xdr:cNvSpPr/>
      </xdr:nvSpPr>
      <xdr:spPr>
        <a:xfrm>
          <a:off x="2857500" y="96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170981</xdr:rowOff>
    </xdr:from>
    <xdr:ext cx="534377" cy="259045"/>
    <xdr:sp macro="" textlink="">
      <xdr:nvSpPr>
        <xdr:cNvPr id="143" name="テキスト ボックス 142"/>
        <xdr:cNvSpPr txBox="1"/>
      </xdr:nvSpPr>
      <xdr:spPr>
        <a:xfrm>
          <a:off x="2641111" y="97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104576</xdr:rowOff>
    </xdr:from>
    <xdr:to>
      <xdr:col>3</xdr:col>
      <xdr:colOff>3175</xdr:colOff>
      <xdr:row>57</xdr:row>
      <xdr:rowOff>34726</xdr:rowOff>
    </xdr:to>
    <xdr:sp macro="" textlink="">
      <xdr:nvSpPr>
        <xdr:cNvPr id="144" name="円/楕円 143"/>
        <xdr:cNvSpPr/>
      </xdr:nvSpPr>
      <xdr:spPr>
        <a:xfrm>
          <a:off x="1968500" y="970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25853</xdr:rowOff>
    </xdr:from>
    <xdr:ext cx="534377" cy="259045"/>
    <xdr:sp macro="" textlink="">
      <xdr:nvSpPr>
        <xdr:cNvPr id="145" name="テキスト ボックス 144"/>
        <xdr:cNvSpPr txBox="1"/>
      </xdr:nvSpPr>
      <xdr:spPr>
        <a:xfrm>
          <a:off x="1752111" y="979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105392</xdr:rowOff>
    </xdr:from>
    <xdr:to>
      <xdr:col>1</xdr:col>
      <xdr:colOff>485775</xdr:colOff>
      <xdr:row>57</xdr:row>
      <xdr:rowOff>35542</xdr:rowOff>
    </xdr:to>
    <xdr:sp macro="" textlink="">
      <xdr:nvSpPr>
        <xdr:cNvPr id="146" name="円/楕円 145"/>
        <xdr:cNvSpPr/>
      </xdr:nvSpPr>
      <xdr:spPr>
        <a:xfrm>
          <a:off x="1079500" y="97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26669</xdr:rowOff>
    </xdr:from>
    <xdr:ext cx="534377" cy="259045"/>
    <xdr:sp macro="" textlink="">
      <xdr:nvSpPr>
        <xdr:cNvPr id="147" name="テキスト ボックス 146"/>
        <xdr:cNvSpPr txBox="1"/>
      </xdr:nvSpPr>
      <xdr:spPr>
        <a:xfrm>
          <a:off x="863111" y="97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83465</xdr:rowOff>
    </xdr:from>
    <xdr:to>
      <xdr:col>6</xdr:col>
      <xdr:colOff>511175</xdr:colOff>
      <xdr:row>78</xdr:row>
      <xdr:rowOff>90399</xdr:rowOff>
    </xdr:to>
    <xdr:cxnSp macro="">
      <xdr:nvCxnSpPr>
        <xdr:cNvPr id="176" name="直線コネクタ 175"/>
        <xdr:cNvCxnSpPr/>
      </xdr:nvCxnSpPr>
      <xdr:spPr>
        <a:xfrm flipV="1">
          <a:off x="3797300" y="13456565"/>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90399</xdr:rowOff>
    </xdr:from>
    <xdr:to>
      <xdr:col>5</xdr:col>
      <xdr:colOff>358775</xdr:colOff>
      <xdr:row>78</xdr:row>
      <xdr:rowOff>92456</xdr:rowOff>
    </xdr:to>
    <xdr:cxnSp macro="">
      <xdr:nvCxnSpPr>
        <xdr:cNvPr id="179" name="直線コネクタ 178"/>
        <xdr:cNvCxnSpPr/>
      </xdr:nvCxnSpPr>
      <xdr:spPr>
        <a:xfrm flipV="1">
          <a:off x="2908300" y="1346349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63272</xdr:rowOff>
    </xdr:from>
    <xdr:to>
      <xdr:col>4</xdr:col>
      <xdr:colOff>155575</xdr:colOff>
      <xdr:row>78</xdr:row>
      <xdr:rowOff>92456</xdr:rowOff>
    </xdr:to>
    <xdr:cxnSp macro="">
      <xdr:nvCxnSpPr>
        <xdr:cNvPr id="182" name="直線コネクタ 181"/>
        <xdr:cNvCxnSpPr/>
      </xdr:nvCxnSpPr>
      <xdr:spPr>
        <a:xfrm>
          <a:off x="2019300" y="13436372"/>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63043</xdr:rowOff>
    </xdr:from>
    <xdr:to>
      <xdr:col>2</xdr:col>
      <xdr:colOff>638175</xdr:colOff>
      <xdr:row>78</xdr:row>
      <xdr:rowOff>63272</xdr:rowOff>
    </xdr:to>
    <xdr:cxnSp macro="">
      <xdr:nvCxnSpPr>
        <xdr:cNvPr id="185" name="直線コネクタ 184"/>
        <xdr:cNvCxnSpPr/>
      </xdr:nvCxnSpPr>
      <xdr:spPr>
        <a:xfrm>
          <a:off x="1130300" y="1343614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32665</xdr:rowOff>
    </xdr:from>
    <xdr:to>
      <xdr:col>6</xdr:col>
      <xdr:colOff>561975</xdr:colOff>
      <xdr:row>78</xdr:row>
      <xdr:rowOff>134265</xdr:rowOff>
    </xdr:to>
    <xdr:sp macro="" textlink="">
      <xdr:nvSpPr>
        <xdr:cNvPr id="195" name="円/楕円 194"/>
        <xdr:cNvSpPr/>
      </xdr:nvSpPr>
      <xdr:spPr>
        <a:xfrm>
          <a:off x="4584700" y="13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119042</xdr:rowOff>
    </xdr:from>
    <xdr:ext cx="469744" cy="259045"/>
    <xdr:sp macro="" textlink="">
      <xdr:nvSpPr>
        <xdr:cNvPr id="196" name="維持補修費該当値テキスト"/>
        <xdr:cNvSpPr txBox="1"/>
      </xdr:nvSpPr>
      <xdr:spPr>
        <a:xfrm>
          <a:off x="4686300" y="133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39599</xdr:rowOff>
    </xdr:from>
    <xdr:to>
      <xdr:col>5</xdr:col>
      <xdr:colOff>409575</xdr:colOff>
      <xdr:row>78</xdr:row>
      <xdr:rowOff>141199</xdr:rowOff>
    </xdr:to>
    <xdr:sp macro="" textlink="">
      <xdr:nvSpPr>
        <xdr:cNvPr id="197" name="円/楕円 196"/>
        <xdr:cNvSpPr/>
      </xdr:nvSpPr>
      <xdr:spPr>
        <a:xfrm>
          <a:off x="3746500" y="134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132326</xdr:rowOff>
    </xdr:from>
    <xdr:ext cx="469744" cy="259045"/>
    <xdr:sp macro="" textlink="">
      <xdr:nvSpPr>
        <xdr:cNvPr id="198" name="テキスト ボックス 197"/>
        <xdr:cNvSpPr txBox="1"/>
      </xdr:nvSpPr>
      <xdr:spPr>
        <a:xfrm>
          <a:off x="3562427" y="1350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41656</xdr:rowOff>
    </xdr:from>
    <xdr:to>
      <xdr:col>4</xdr:col>
      <xdr:colOff>206375</xdr:colOff>
      <xdr:row>78</xdr:row>
      <xdr:rowOff>143256</xdr:rowOff>
    </xdr:to>
    <xdr:sp macro="" textlink="">
      <xdr:nvSpPr>
        <xdr:cNvPr id="199" name="円/楕円 198"/>
        <xdr:cNvSpPr/>
      </xdr:nvSpPr>
      <xdr:spPr>
        <a:xfrm>
          <a:off x="2857500" y="134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134383</xdr:rowOff>
    </xdr:from>
    <xdr:ext cx="469744" cy="259045"/>
    <xdr:sp macro="" textlink="">
      <xdr:nvSpPr>
        <xdr:cNvPr id="200" name="テキスト ボックス 199"/>
        <xdr:cNvSpPr txBox="1"/>
      </xdr:nvSpPr>
      <xdr:spPr>
        <a:xfrm>
          <a:off x="2673427" y="1350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12472</xdr:rowOff>
    </xdr:from>
    <xdr:to>
      <xdr:col>3</xdr:col>
      <xdr:colOff>3175</xdr:colOff>
      <xdr:row>78</xdr:row>
      <xdr:rowOff>114072</xdr:rowOff>
    </xdr:to>
    <xdr:sp macro="" textlink="">
      <xdr:nvSpPr>
        <xdr:cNvPr id="201" name="円/楕円 200"/>
        <xdr:cNvSpPr/>
      </xdr:nvSpPr>
      <xdr:spPr>
        <a:xfrm>
          <a:off x="1968500" y="133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105199</xdr:rowOff>
    </xdr:from>
    <xdr:ext cx="469744" cy="259045"/>
    <xdr:sp macro="" textlink="">
      <xdr:nvSpPr>
        <xdr:cNvPr id="202" name="テキスト ボックス 201"/>
        <xdr:cNvSpPr txBox="1"/>
      </xdr:nvSpPr>
      <xdr:spPr>
        <a:xfrm>
          <a:off x="1784427" y="134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12243</xdr:rowOff>
    </xdr:from>
    <xdr:to>
      <xdr:col>1</xdr:col>
      <xdr:colOff>485775</xdr:colOff>
      <xdr:row>78</xdr:row>
      <xdr:rowOff>113843</xdr:rowOff>
    </xdr:to>
    <xdr:sp macro="" textlink="">
      <xdr:nvSpPr>
        <xdr:cNvPr id="203" name="円/楕円 202"/>
        <xdr:cNvSpPr/>
      </xdr:nvSpPr>
      <xdr:spPr>
        <a:xfrm>
          <a:off x="10795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104970</xdr:rowOff>
    </xdr:from>
    <xdr:ext cx="469744" cy="259045"/>
    <xdr:sp macro="" textlink="">
      <xdr:nvSpPr>
        <xdr:cNvPr id="204" name="テキスト ボックス 203"/>
        <xdr:cNvSpPr txBox="1"/>
      </xdr:nvSpPr>
      <xdr:spPr>
        <a:xfrm>
          <a:off x="895427" y="134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27012</xdr:rowOff>
    </xdr:from>
    <xdr:to>
      <xdr:col>6</xdr:col>
      <xdr:colOff>511175</xdr:colOff>
      <xdr:row>95</xdr:row>
      <xdr:rowOff>68644</xdr:rowOff>
    </xdr:to>
    <xdr:cxnSp macro="">
      <xdr:nvCxnSpPr>
        <xdr:cNvPr id="234" name="直線コネクタ 233"/>
        <xdr:cNvCxnSpPr/>
      </xdr:nvCxnSpPr>
      <xdr:spPr>
        <a:xfrm flipV="1">
          <a:off x="3797300" y="16314762"/>
          <a:ext cx="838200" cy="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68644</xdr:rowOff>
    </xdr:from>
    <xdr:to>
      <xdr:col>5</xdr:col>
      <xdr:colOff>358775</xdr:colOff>
      <xdr:row>95</xdr:row>
      <xdr:rowOff>123610</xdr:rowOff>
    </xdr:to>
    <xdr:cxnSp macro="">
      <xdr:nvCxnSpPr>
        <xdr:cNvPr id="237" name="直線コネクタ 236"/>
        <xdr:cNvCxnSpPr/>
      </xdr:nvCxnSpPr>
      <xdr:spPr>
        <a:xfrm flipV="1">
          <a:off x="2908300" y="16356394"/>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123610</xdr:rowOff>
    </xdr:from>
    <xdr:to>
      <xdr:col>4</xdr:col>
      <xdr:colOff>155575</xdr:colOff>
      <xdr:row>95</xdr:row>
      <xdr:rowOff>130200</xdr:rowOff>
    </xdr:to>
    <xdr:cxnSp macro="">
      <xdr:nvCxnSpPr>
        <xdr:cNvPr id="240" name="直線コネクタ 239"/>
        <xdr:cNvCxnSpPr/>
      </xdr:nvCxnSpPr>
      <xdr:spPr>
        <a:xfrm flipV="1">
          <a:off x="2019300" y="16411360"/>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130200</xdr:rowOff>
    </xdr:from>
    <xdr:to>
      <xdr:col>2</xdr:col>
      <xdr:colOff>638175</xdr:colOff>
      <xdr:row>95</xdr:row>
      <xdr:rowOff>145111</xdr:rowOff>
    </xdr:to>
    <xdr:cxnSp macro="">
      <xdr:nvCxnSpPr>
        <xdr:cNvPr id="243" name="直線コネクタ 242"/>
        <xdr:cNvCxnSpPr/>
      </xdr:nvCxnSpPr>
      <xdr:spPr>
        <a:xfrm flipV="1">
          <a:off x="1130300" y="16417950"/>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147662</xdr:rowOff>
    </xdr:from>
    <xdr:to>
      <xdr:col>6</xdr:col>
      <xdr:colOff>561975</xdr:colOff>
      <xdr:row>95</xdr:row>
      <xdr:rowOff>77812</xdr:rowOff>
    </xdr:to>
    <xdr:sp macro="" textlink="">
      <xdr:nvSpPr>
        <xdr:cNvPr id="253" name="円/楕円 252"/>
        <xdr:cNvSpPr/>
      </xdr:nvSpPr>
      <xdr:spPr>
        <a:xfrm>
          <a:off x="4584700" y="162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126089</xdr:rowOff>
    </xdr:from>
    <xdr:ext cx="534377" cy="259045"/>
    <xdr:sp macro="" textlink="">
      <xdr:nvSpPr>
        <xdr:cNvPr id="254" name="扶助費該当値テキスト"/>
        <xdr:cNvSpPr txBox="1"/>
      </xdr:nvSpPr>
      <xdr:spPr>
        <a:xfrm>
          <a:off x="4686300" y="1624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85,373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17844</xdr:rowOff>
    </xdr:from>
    <xdr:to>
      <xdr:col>5</xdr:col>
      <xdr:colOff>409575</xdr:colOff>
      <xdr:row>95</xdr:row>
      <xdr:rowOff>119444</xdr:rowOff>
    </xdr:to>
    <xdr:sp macro="" textlink="">
      <xdr:nvSpPr>
        <xdr:cNvPr id="255" name="円/楕円 254"/>
        <xdr:cNvSpPr/>
      </xdr:nvSpPr>
      <xdr:spPr>
        <a:xfrm>
          <a:off x="3746500" y="163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135971</xdr:rowOff>
    </xdr:from>
    <xdr:ext cx="534377" cy="259045"/>
    <xdr:sp macro="" textlink="">
      <xdr:nvSpPr>
        <xdr:cNvPr id="256" name="テキスト ボックス 255"/>
        <xdr:cNvSpPr txBox="1"/>
      </xdr:nvSpPr>
      <xdr:spPr>
        <a:xfrm>
          <a:off x="3530111" y="160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72810</xdr:rowOff>
    </xdr:from>
    <xdr:to>
      <xdr:col>4</xdr:col>
      <xdr:colOff>206375</xdr:colOff>
      <xdr:row>96</xdr:row>
      <xdr:rowOff>2960</xdr:rowOff>
    </xdr:to>
    <xdr:sp macro="" textlink="">
      <xdr:nvSpPr>
        <xdr:cNvPr id="257" name="円/楕円 256"/>
        <xdr:cNvSpPr/>
      </xdr:nvSpPr>
      <xdr:spPr>
        <a:xfrm>
          <a:off x="2857500" y="163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19487</xdr:rowOff>
    </xdr:from>
    <xdr:ext cx="534377" cy="259045"/>
    <xdr:sp macro="" textlink="">
      <xdr:nvSpPr>
        <xdr:cNvPr id="258" name="テキスト ボックス 257"/>
        <xdr:cNvSpPr txBox="1"/>
      </xdr:nvSpPr>
      <xdr:spPr>
        <a:xfrm>
          <a:off x="2641111" y="161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79400</xdr:rowOff>
    </xdr:from>
    <xdr:to>
      <xdr:col>3</xdr:col>
      <xdr:colOff>3175</xdr:colOff>
      <xdr:row>96</xdr:row>
      <xdr:rowOff>9550</xdr:rowOff>
    </xdr:to>
    <xdr:sp macro="" textlink="">
      <xdr:nvSpPr>
        <xdr:cNvPr id="259" name="円/楕円 258"/>
        <xdr:cNvSpPr/>
      </xdr:nvSpPr>
      <xdr:spPr>
        <a:xfrm>
          <a:off x="1968500" y="163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26077</xdr:rowOff>
    </xdr:from>
    <xdr:ext cx="534377" cy="259045"/>
    <xdr:sp macro="" textlink="">
      <xdr:nvSpPr>
        <xdr:cNvPr id="260" name="テキスト ボックス 259"/>
        <xdr:cNvSpPr txBox="1"/>
      </xdr:nvSpPr>
      <xdr:spPr>
        <a:xfrm>
          <a:off x="1752111" y="161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94311</xdr:rowOff>
    </xdr:from>
    <xdr:to>
      <xdr:col>1</xdr:col>
      <xdr:colOff>485775</xdr:colOff>
      <xdr:row>96</xdr:row>
      <xdr:rowOff>24461</xdr:rowOff>
    </xdr:to>
    <xdr:sp macro="" textlink="">
      <xdr:nvSpPr>
        <xdr:cNvPr id="261" name="円/楕円 260"/>
        <xdr:cNvSpPr/>
      </xdr:nvSpPr>
      <xdr:spPr>
        <a:xfrm>
          <a:off x="1079500" y="163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40988</xdr:rowOff>
    </xdr:from>
    <xdr:ext cx="534377" cy="259045"/>
    <xdr:sp macro="" textlink="">
      <xdr:nvSpPr>
        <xdr:cNvPr id="262" name="テキスト ボックス 261"/>
        <xdr:cNvSpPr txBox="1"/>
      </xdr:nvSpPr>
      <xdr:spPr>
        <a:xfrm>
          <a:off x="863111" y="161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11036</xdr:rowOff>
    </xdr:from>
    <xdr:to>
      <xdr:col>15</xdr:col>
      <xdr:colOff>180975</xdr:colOff>
      <xdr:row>37</xdr:row>
      <xdr:rowOff>19990</xdr:rowOff>
    </xdr:to>
    <xdr:cxnSp macro="">
      <xdr:nvCxnSpPr>
        <xdr:cNvPr id="291" name="直線コネクタ 290"/>
        <xdr:cNvCxnSpPr/>
      </xdr:nvCxnSpPr>
      <xdr:spPr>
        <a:xfrm flipV="1">
          <a:off x="9639300" y="6354686"/>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164465</xdr:rowOff>
    </xdr:from>
    <xdr:to>
      <xdr:col>14</xdr:col>
      <xdr:colOff>28575</xdr:colOff>
      <xdr:row>37</xdr:row>
      <xdr:rowOff>19990</xdr:rowOff>
    </xdr:to>
    <xdr:cxnSp macro="">
      <xdr:nvCxnSpPr>
        <xdr:cNvPr id="294" name="直線コネクタ 293"/>
        <xdr:cNvCxnSpPr/>
      </xdr:nvCxnSpPr>
      <xdr:spPr>
        <a:xfrm>
          <a:off x="8750300" y="5650865"/>
          <a:ext cx="889000" cy="7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164465</xdr:rowOff>
    </xdr:from>
    <xdr:to>
      <xdr:col>12</xdr:col>
      <xdr:colOff>511175</xdr:colOff>
      <xdr:row>37</xdr:row>
      <xdr:rowOff>105563</xdr:rowOff>
    </xdr:to>
    <xdr:cxnSp macro="">
      <xdr:nvCxnSpPr>
        <xdr:cNvPr id="297" name="直線コネクタ 296"/>
        <xdr:cNvCxnSpPr/>
      </xdr:nvCxnSpPr>
      <xdr:spPr>
        <a:xfrm flipV="1">
          <a:off x="7861300" y="5650865"/>
          <a:ext cx="889000" cy="7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105563</xdr:rowOff>
    </xdr:from>
    <xdr:to>
      <xdr:col>11</xdr:col>
      <xdr:colOff>307975</xdr:colOff>
      <xdr:row>37</xdr:row>
      <xdr:rowOff>109449</xdr:rowOff>
    </xdr:to>
    <xdr:cxnSp macro="">
      <xdr:nvCxnSpPr>
        <xdr:cNvPr id="300" name="直線コネクタ 299"/>
        <xdr:cNvCxnSpPr/>
      </xdr:nvCxnSpPr>
      <xdr:spPr>
        <a:xfrm flipV="1">
          <a:off x="6972300" y="644921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131686</xdr:rowOff>
    </xdr:from>
    <xdr:to>
      <xdr:col>15</xdr:col>
      <xdr:colOff>231775</xdr:colOff>
      <xdr:row>37</xdr:row>
      <xdr:rowOff>61836</xdr:rowOff>
    </xdr:to>
    <xdr:sp macro="" textlink="">
      <xdr:nvSpPr>
        <xdr:cNvPr id="310" name="円/楕円 309"/>
        <xdr:cNvSpPr/>
      </xdr:nvSpPr>
      <xdr:spPr>
        <a:xfrm>
          <a:off x="10426700" y="6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110113</xdr:rowOff>
    </xdr:from>
    <xdr:ext cx="534377" cy="259045"/>
    <xdr:sp macro="" textlink="">
      <xdr:nvSpPr>
        <xdr:cNvPr id="311" name="補助費等該当値テキスト"/>
        <xdr:cNvSpPr txBox="1"/>
      </xdr:nvSpPr>
      <xdr:spPr>
        <a:xfrm>
          <a:off x="10528300" y="62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29,631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140640</xdr:rowOff>
    </xdr:from>
    <xdr:to>
      <xdr:col>14</xdr:col>
      <xdr:colOff>79375</xdr:colOff>
      <xdr:row>37</xdr:row>
      <xdr:rowOff>70790</xdr:rowOff>
    </xdr:to>
    <xdr:sp macro="" textlink="">
      <xdr:nvSpPr>
        <xdr:cNvPr id="312" name="円/楕円 311"/>
        <xdr:cNvSpPr/>
      </xdr:nvSpPr>
      <xdr:spPr>
        <a:xfrm>
          <a:off x="9588500" y="63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61917</xdr:rowOff>
    </xdr:from>
    <xdr:ext cx="534377" cy="259045"/>
    <xdr:sp macro="" textlink="">
      <xdr:nvSpPr>
        <xdr:cNvPr id="313" name="テキスト ボックス 312"/>
        <xdr:cNvSpPr txBox="1"/>
      </xdr:nvSpPr>
      <xdr:spPr>
        <a:xfrm>
          <a:off x="9372111" y="64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113665</xdr:rowOff>
    </xdr:from>
    <xdr:to>
      <xdr:col>12</xdr:col>
      <xdr:colOff>561975</xdr:colOff>
      <xdr:row>33</xdr:row>
      <xdr:rowOff>43815</xdr:rowOff>
    </xdr:to>
    <xdr:sp macro="" textlink="">
      <xdr:nvSpPr>
        <xdr:cNvPr id="314" name="円/楕円 313"/>
        <xdr:cNvSpPr/>
      </xdr:nvSpPr>
      <xdr:spPr>
        <a:xfrm>
          <a:off x="8699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60342</xdr:rowOff>
    </xdr:from>
    <xdr:ext cx="534377" cy="259045"/>
    <xdr:sp macro="" textlink="">
      <xdr:nvSpPr>
        <xdr:cNvPr id="315" name="テキスト ボックス 314"/>
        <xdr:cNvSpPr txBox="1"/>
      </xdr:nvSpPr>
      <xdr:spPr>
        <a:xfrm>
          <a:off x="8483111" y="53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54763</xdr:rowOff>
    </xdr:from>
    <xdr:to>
      <xdr:col>11</xdr:col>
      <xdr:colOff>358775</xdr:colOff>
      <xdr:row>37</xdr:row>
      <xdr:rowOff>156363</xdr:rowOff>
    </xdr:to>
    <xdr:sp macro="" textlink="">
      <xdr:nvSpPr>
        <xdr:cNvPr id="316" name="円/楕円 315"/>
        <xdr:cNvSpPr/>
      </xdr:nvSpPr>
      <xdr:spPr>
        <a:xfrm>
          <a:off x="7810500" y="63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147490</xdr:rowOff>
    </xdr:from>
    <xdr:ext cx="534377" cy="259045"/>
    <xdr:sp macro="" textlink="">
      <xdr:nvSpPr>
        <xdr:cNvPr id="317" name="テキスト ボックス 316"/>
        <xdr:cNvSpPr txBox="1"/>
      </xdr:nvSpPr>
      <xdr:spPr>
        <a:xfrm>
          <a:off x="7594111" y="64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58649</xdr:rowOff>
    </xdr:from>
    <xdr:to>
      <xdr:col>10</xdr:col>
      <xdr:colOff>155575</xdr:colOff>
      <xdr:row>37</xdr:row>
      <xdr:rowOff>160249</xdr:rowOff>
    </xdr:to>
    <xdr:sp macro="" textlink="">
      <xdr:nvSpPr>
        <xdr:cNvPr id="318" name="円/楕円 317"/>
        <xdr:cNvSpPr/>
      </xdr:nvSpPr>
      <xdr:spPr>
        <a:xfrm>
          <a:off x="6921500" y="64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151375</xdr:rowOff>
    </xdr:from>
    <xdr:ext cx="534377" cy="259045"/>
    <xdr:sp macro="" textlink="">
      <xdr:nvSpPr>
        <xdr:cNvPr id="319" name="テキスト ボックス 318"/>
        <xdr:cNvSpPr txBox="1"/>
      </xdr:nvSpPr>
      <xdr:spPr>
        <a:xfrm>
          <a:off x="6705111" y="64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62395</xdr:rowOff>
    </xdr:from>
    <xdr:to>
      <xdr:col>15</xdr:col>
      <xdr:colOff>180975</xdr:colOff>
      <xdr:row>58</xdr:row>
      <xdr:rowOff>72838</xdr:rowOff>
    </xdr:to>
    <xdr:cxnSp macro="">
      <xdr:nvCxnSpPr>
        <xdr:cNvPr id="348" name="直線コネクタ 347"/>
        <xdr:cNvCxnSpPr/>
      </xdr:nvCxnSpPr>
      <xdr:spPr>
        <a:xfrm>
          <a:off x="9639300" y="10006495"/>
          <a:ext cx="8382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62395</xdr:rowOff>
    </xdr:from>
    <xdr:to>
      <xdr:col>14</xdr:col>
      <xdr:colOff>28575</xdr:colOff>
      <xdr:row>58</xdr:row>
      <xdr:rowOff>84474</xdr:rowOff>
    </xdr:to>
    <xdr:cxnSp macro="">
      <xdr:nvCxnSpPr>
        <xdr:cNvPr id="351" name="直線コネクタ 350"/>
        <xdr:cNvCxnSpPr/>
      </xdr:nvCxnSpPr>
      <xdr:spPr>
        <a:xfrm flipV="1">
          <a:off x="8750300" y="10006495"/>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82017</xdr:rowOff>
    </xdr:from>
    <xdr:to>
      <xdr:col>12</xdr:col>
      <xdr:colOff>511175</xdr:colOff>
      <xdr:row>58</xdr:row>
      <xdr:rowOff>84474</xdr:rowOff>
    </xdr:to>
    <xdr:cxnSp macro="">
      <xdr:nvCxnSpPr>
        <xdr:cNvPr id="354" name="直線コネクタ 353"/>
        <xdr:cNvCxnSpPr/>
      </xdr:nvCxnSpPr>
      <xdr:spPr>
        <a:xfrm>
          <a:off x="7861300" y="10026117"/>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68304</xdr:rowOff>
    </xdr:from>
    <xdr:to>
      <xdr:col>11</xdr:col>
      <xdr:colOff>307975</xdr:colOff>
      <xdr:row>58</xdr:row>
      <xdr:rowOff>82017</xdr:rowOff>
    </xdr:to>
    <xdr:cxnSp macro="">
      <xdr:nvCxnSpPr>
        <xdr:cNvPr id="357" name="直線コネクタ 356"/>
        <xdr:cNvCxnSpPr/>
      </xdr:nvCxnSpPr>
      <xdr:spPr>
        <a:xfrm>
          <a:off x="6972300" y="10012404"/>
          <a:ext cx="889000" cy="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22038</xdr:rowOff>
    </xdr:from>
    <xdr:to>
      <xdr:col>15</xdr:col>
      <xdr:colOff>231775</xdr:colOff>
      <xdr:row>58</xdr:row>
      <xdr:rowOff>123638</xdr:rowOff>
    </xdr:to>
    <xdr:sp macro="" textlink="">
      <xdr:nvSpPr>
        <xdr:cNvPr id="367" name="円/楕円 366"/>
        <xdr:cNvSpPr/>
      </xdr:nvSpPr>
      <xdr:spPr>
        <a:xfrm>
          <a:off x="10426700" y="9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11595</xdr:rowOff>
    </xdr:from>
    <xdr:to>
      <xdr:col>14</xdr:col>
      <xdr:colOff>79375</xdr:colOff>
      <xdr:row>58</xdr:row>
      <xdr:rowOff>113195</xdr:rowOff>
    </xdr:to>
    <xdr:sp macro="" textlink="">
      <xdr:nvSpPr>
        <xdr:cNvPr id="369" name="円/楕円 368"/>
        <xdr:cNvSpPr/>
      </xdr:nvSpPr>
      <xdr:spPr>
        <a:xfrm>
          <a:off x="9588500" y="99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104322</xdr:rowOff>
    </xdr:from>
    <xdr:ext cx="534377" cy="259045"/>
    <xdr:sp macro="" textlink="">
      <xdr:nvSpPr>
        <xdr:cNvPr id="370" name="テキスト ボックス 369"/>
        <xdr:cNvSpPr txBox="1"/>
      </xdr:nvSpPr>
      <xdr:spPr>
        <a:xfrm>
          <a:off x="9372111" y="100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33674</xdr:rowOff>
    </xdr:from>
    <xdr:to>
      <xdr:col>12</xdr:col>
      <xdr:colOff>561975</xdr:colOff>
      <xdr:row>58</xdr:row>
      <xdr:rowOff>135274</xdr:rowOff>
    </xdr:to>
    <xdr:sp macro="" textlink="">
      <xdr:nvSpPr>
        <xdr:cNvPr id="371" name="円/楕円 370"/>
        <xdr:cNvSpPr/>
      </xdr:nvSpPr>
      <xdr:spPr>
        <a:xfrm>
          <a:off x="8699500" y="99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126401</xdr:rowOff>
    </xdr:from>
    <xdr:ext cx="534377" cy="259045"/>
    <xdr:sp macro="" textlink="">
      <xdr:nvSpPr>
        <xdr:cNvPr id="372" name="テキスト ボックス 371"/>
        <xdr:cNvSpPr txBox="1"/>
      </xdr:nvSpPr>
      <xdr:spPr>
        <a:xfrm>
          <a:off x="8483111" y="100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31217</xdr:rowOff>
    </xdr:from>
    <xdr:to>
      <xdr:col>11</xdr:col>
      <xdr:colOff>358775</xdr:colOff>
      <xdr:row>58</xdr:row>
      <xdr:rowOff>132817</xdr:rowOff>
    </xdr:to>
    <xdr:sp macro="" textlink="">
      <xdr:nvSpPr>
        <xdr:cNvPr id="373" name="円/楕円 372"/>
        <xdr:cNvSpPr/>
      </xdr:nvSpPr>
      <xdr:spPr>
        <a:xfrm>
          <a:off x="7810500" y="99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123944</xdr:rowOff>
    </xdr:from>
    <xdr:ext cx="534377" cy="259045"/>
    <xdr:sp macro="" textlink="">
      <xdr:nvSpPr>
        <xdr:cNvPr id="374" name="テキスト ボックス 373"/>
        <xdr:cNvSpPr txBox="1"/>
      </xdr:nvSpPr>
      <xdr:spPr>
        <a:xfrm>
          <a:off x="7594111" y="100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17504</xdr:rowOff>
    </xdr:from>
    <xdr:to>
      <xdr:col>10</xdr:col>
      <xdr:colOff>155575</xdr:colOff>
      <xdr:row>58</xdr:row>
      <xdr:rowOff>119104</xdr:rowOff>
    </xdr:to>
    <xdr:sp macro="" textlink="">
      <xdr:nvSpPr>
        <xdr:cNvPr id="375" name="円/楕円 374"/>
        <xdr:cNvSpPr/>
      </xdr:nvSpPr>
      <xdr:spPr>
        <a:xfrm>
          <a:off x="6921500" y="99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110231</xdr:rowOff>
    </xdr:from>
    <xdr:ext cx="534377" cy="259045"/>
    <xdr:sp macro="" textlink="">
      <xdr:nvSpPr>
        <xdr:cNvPr id="376" name="テキスト ボックス 375"/>
        <xdr:cNvSpPr txBox="1"/>
      </xdr:nvSpPr>
      <xdr:spPr>
        <a:xfrm>
          <a:off x="6705111" y="10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61725</xdr:rowOff>
    </xdr:from>
    <xdr:to>
      <xdr:col>15</xdr:col>
      <xdr:colOff>180975</xdr:colOff>
      <xdr:row>78</xdr:row>
      <xdr:rowOff>6947</xdr:rowOff>
    </xdr:to>
    <xdr:cxnSp macro="">
      <xdr:nvCxnSpPr>
        <xdr:cNvPr id="401" name="直線コネクタ 400"/>
        <xdr:cNvCxnSpPr/>
      </xdr:nvCxnSpPr>
      <xdr:spPr>
        <a:xfrm>
          <a:off x="9639300" y="13263375"/>
          <a:ext cx="838200" cy="1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127597</xdr:rowOff>
    </xdr:from>
    <xdr:to>
      <xdr:col>15</xdr:col>
      <xdr:colOff>231775</xdr:colOff>
      <xdr:row>78</xdr:row>
      <xdr:rowOff>57747</xdr:rowOff>
    </xdr:to>
    <xdr:sp macro="" textlink="">
      <xdr:nvSpPr>
        <xdr:cNvPr id="411" name="円/楕円 410"/>
        <xdr:cNvSpPr/>
      </xdr:nvSpPr>
      <xdr:spPr>
        <a:xfrm>
          <a:off x="10426700" y="133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42524</xdr:rowOff>
    </xdr:from>
    <xdr:ext cx="469744" cy="259045"/>
    <xdr:sp macro="" textlink="">
      <xdr:nvSpPr>
        <xdr:cNvPr id="412" name="普通建設事業費 （ うち新規整備　）該当値テキスト"/>
        <xdr:cNvSpPr txBox="1"/>
      </xdr:nvSpPr>
      <xdr:spPr>
        <a:xfrm>
          <a:off x="10528300" y="132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10925</xdr:rowOff>
    </xdr:from>
    <xdr:to>
      <xdr:col>14</xdr:col>
      <xdr:colOff>79375</xdr:colOff>
      <xdr:row>77</xdr:row>
      <xdr:rowOff>112525</xdr:rowOff>
    </xdr:to>
    <xdr:sp macro="" textlink="">
      <xdr:nvSpPr>
        <xdr:cNvPr id="413" name="円/楕円 412"/>
        <xdr:cNvSpPr/>
      </xdr:nvSpPr>
      <xdr:spPr>
        <a:xfrm>
          <a:off x="9588500" y="13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103652</xdr:rowOff>
    </xdr:from>
    <xdr:ext cx="534377" cy="259045"/>
    <xdr:sp macro="" textlink="">
      <xdr:nvSpPr>
        <xdr:cNvPr id="414" name="テキスト ボックス 413"/>
        <xdr:cNvSpPr txBox="1"/>
      </xdr:nvSpPr>
      <xdr:spPr>
        <a:xfrm>
          <a:off x="9372111" y="133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34968</xdr:rowOff>
    </xdr:from>
    <xdr:to>
      <xdr:col>15</xdr:col>
      <xdr:colOff>180975</xdr:colOff>
      <xdr:row>96</xdr:row>
      <xdr:rowOff>120988</xdr:rowOff>
    </xdr:to>
    <xdr:cxnSp macro="">
      <xdr:nvCxnSpPr>
        <xdr:cNvPr id="445" name="直線コネクタ 444"/>
        <xdr:cNvCxnSpPr/>
      </xdr:nvCxnSpPr>
      <xdr:spPr>
        <a:xfrm flipV="1">
          <a:off x="9639300" y="15979818"/>
          <a:ext cx="838200" cy="60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155618</xdr:rowOff>
    </xdr:from>
    <xdr:to>
      <xdr:col>15</xdr:col>
      <xdr:colOff>231775</xdr:colOff>
      <xdr:row>93</xdr:row>
      <xdr:rowOff>85768</xdr:rowOff>
    </xdr:to>
    <xdr:sp macro="" textlink="">
      <xdr:nvSpPr>
        <xdr:cNvPr id="455" name="円/楕円 454"/>
        <xdr:cNvSpPr/>
      </xdr:nvSpPr>
      <xdr:spPr>
        <a:xfrm>
          <a:off x="10426700" y="159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7045</xdr:rowOff>
    </xdr:from>
    <xdr:ext cx="534377" cy="259045"/>
    <xdr:sp macro="" textlink="">
      <xdr:nvSpPr>
        <xdr:cNvPr id="456" name="普通建設事業費 （ うち更新整備　）該当値テキスト"/>
        <xdr:cNvSpPr txBox="1"/>
      </xdr:nvSpPr>
      <xdr:spPr>
        <a:xfrm>
          <a:off x="10528300" y="1578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70188</xdr:rowOff>
    </xdr:from>
    <xdr:to>
      <xdr:col>14</xdr:col>
      <xdr:colOff>79375</xdr:colOff>
      <xdr:row>97</xdr:row>
      <xdr:rowOff>338</xdr:rowOff>
    </xdr:to>
    <xdr:sp macro="" textlink="">
      <xdr:nvSpPr>
        <xdr:cNvPr id="457" name="円/楕円 456"/>
        <xdr:cNvSpPr/>
      </xdr:nvSpPr>
      <xdr:spPr>
        <a:xfrm>
          <a:off x="9588500" y="165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162915</xdr:rowOff>
    </xdr:from>
    <xdr:ext cx="534377" cy="259045"/>
    <xdr:sp macro="" textlink="">
      <xdr:nvSpPr>
        <xdr:cNvPr id="458" name="テキスト ボックス 457"/>
        <xdr:cNvSpPr txBox="1"/>
      </xdr:nvSpPr>
      <xdr:spPr>
        <a:xfrm>
          <a:off x="9372111" y="166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42799</xdr:rowOff>
    </xdr:from>
    <xdr:to>
      <xdr:col>23</xdr:col>
      <xdr:colOff>517525</xdr:colOff>
      <xdr:row>39</xdr:row>
      <xdr:rowOff>43053</xdr:rowOff>
    </xdr:to>
    <xdr:cxnSp macro="">
      <xdr:nvCxnSpPr>
        <xdr:cNvPr id="487" name="直線コネクタ 486"/>
        <xdr:cNvCxnSpPr/>
      </xdr:nvCxnSpPr>
      <xdr:spPr>
        <a:xfrm flipV="1">
          <a:off x="15481300" y="6729349"/>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28194</xdr:rowOff>
    </xdr:from>
    <xdr:to>
      <xdr:col>22</xdr:col>
      <xdr:colOff>365125</xdr:colOff>
      <xdr:row>39</xdr:row>
      <xdr:rowOff>43053</xdr:rowOff>
    </xdr:to>
    <xdr:cxnSp macro="">
      <xdr:nvCxnSpPr>
        <xdr:cNvPr id="490" name="直線コネクタ 489"/>
        <xdr:cNvCxnSpPr/>
      </xdr:nvCxnSpPr>
      <xdr:spPr>
        <a:xfrm>
          <a:off x="14592300" y="671474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24892</xdr:rowOff>
    </xdr:from>
    <xdr:to>
      <xdr:col>21</xdr:col>
      <xdr:colOff>161925</xdr:colOff>
      <xdr:row>39</xdr:row>
      <xdr:rowOff>28194</xdr:rowOff>
    </xdr:to>
    <xdr:cxnSp macro="">
      <xdr:nvCxnSpPr>
        <xdr:cNvPr id="493" name="直線コネクタ 492"/>
        <xdr:cNvCxnSpPr/>
      </xdr:nvCxnSpPr>
      <xdr:spPr>
        <a:xfrm>
          <a:off x="13703300" y="6711442"/>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24892</xdr:rowOff>
    </xdr:from>
    <xdr:to>
      <xdr:col>19</xdr:col>
      <xdr:colOff>644525</xdr:colOff>
      <xdr:row>39</xdr:row>
      <xdr:rowOff>40259</xdr:rowOff>
    </xdr:to>
    <xdr:cxnSp macro="">
      <xdr:nvCxnSpPr>
        <xdr:cNvPr id="496" name="直線コネクタ 495"/>
        <xdr:cNvCxnSpPr/>
      </xdr:nvCxnSpPr>
      <xdr:spPr>
        <a:xfrm flipV="1">
          <a:off x="12814300" y="6711442"/>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163449</xdr:rowOff>
    </xdr:from>
    <xdr:to>
      <xdr:col>23</xdr:col>
      <xdr:colOff>568325</xdr:colOff>
      <xdr:row>39</xdr:row>
      <xdr:rowOff>93599</xdr:rowOff>
    </xdr:to>
    <xdr:sp macro="" textlink="">
      <xdr:nvSpPr>
        <xdr:cNvPr id="506" name="円/楕円 505"/>
        <xdr:cNvSpPr/>
      </xdr:nvSpPr>
      <xdr:spPr>
        <a:xfrm>
          <a:off x="162687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13932" cy="259045"/>
    <xdr:sp macro="" textlink="">
      <xdr:nvSpPr>
        <xdr:cNvPr id="507" name="災害復旧事業費該当値テキスト"/>
        <xdr:cNvSpPr txBox="1"/>
      </xdr:nvSpPr>
      <xdr:spPr>
        <a:xfrm>
          <a:off x="16370300" y="66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163703</xdr:rowOff>
    </xdr:from>
    <xdr:to>
      <xdr:col>22</xdr:col>
      <xdr:colOff>415925</xdr:colOff>
      <xdr:row>39</xdr:row>
      <xdr:rowOff>93853</xdr:rowOff>
    </xdr:to>
    <xdr:sp macro="" textlink="">
      <xdr:nvSpPr>
        <xdr:cNvPr id="508" name="円/楕円 507"/>
        <xdr:cNvSpPr/>
      </xdr:nvSpPr>
      <xdr:spPr>
        <a:xfrm>
          <a:off x="1543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84980</xdr:rowOff>
    </xdr:from>
    <xdr:ext cx="313932" cy="259045"/>
    <xdr:sp macro="" textlink="">
      <xdr:nvSpPr>
        <xdr:cNvPr id="509" name="テキスト ボックス 508"/>
        <xdr:cNvSpPr txBox="1"/>
      </xdr:nvSpPr>
      <xdr:spPr>
        <a:xfrm>
          <a:off x="15324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148844</xdr:rowOff>
    </xdr:from>
    <xdr:to>
      <xdr:col>21</xdr:col>
      <xdr:colOff>212725</xdr:colOff>
      <xdr:row>39</xdr:row>
      <xdr:rowOff>78994</xdr:rowOff>
    </xdr:to>
    <xdr:sp macro="" textlink="">
      <xdr:nvSpPr>
        <xdr:cNvPr id="510" name="円/楕円 509"/>
        <xdr:cNvSpPr/>
      </xdr:nvSpPr>
      <xdr:spPr>
        <a:xfrm>
          <a:off x="14541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70121</xdr:rowOff>
    </xdr:from>
    <xdr:ext cx="378565" cy="259045"/>
    <xdr:sp macro="" textlink="">
      <xdr:nvSpPr>
        <xdr:cNvPr id="511" name="テキスト ボックス 510"/>
        <xdr:cNvSpPr txBox="1"/>
      </xdr:nvSpPr>
      <xdr:spPr>
        <a:xfrm>
          <a:off x="14403017" y="675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145542</xdr:rowOff>
    </xdr:from>
    <xdr:to>
      <xdr:col>20</xdr:col>
      <xdr:colOff>9525</xdr:colOff>
      <xdr:row>39</xdr:row>
      <xdr:rowOff>75692</xdr:rowOff>
    </xdr:to>
    <xdr:sp macro="" textlink="">
      <xdr:nvSpPr>
        <xdr:cNvPr id="512" name="円/楕円 511"/>
        <xdr:cNvSpPr/>
      </xdr:nvSpPr>
      <xdr:spPr>
        <a:xfrm>
          <a:off x="13652500" y="66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66819</xdr:rowOff>
    </xdr:from>
    <xdr:ext cx="378565" cy="259045"/>
    <xdr:sp macro="" textlink="">
      <xdr:nvSpPr>
        <xdr:cNvPr id="513" name="テキスト ボックス 512"/>
        <xdr:cNvSpPr txBox="1"/>
      </xdr:nvSpPr>
      <xdr:spPr>
        <a:xfrm>
          <a:off x="13514017" y="6753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160909</xdr:rowOff>
    </xdr:from>
    <xdr:to>
      <xdr:col>18</xdr:col>
      <xdr:colOff>492125</xdr:colOff>
      <xdr:row>39</xdr:row>
      <xdr:rowOff>91059</xdr:rowOff>
    </xdr:to>
    <xdr:sp macro="" textlink="">
      <xdr:nvSpPr>
        <xdr:cNvPr id="514" name="円/楕円 513"/>
        <xdr:cNvSpPr/>
      </xdr:nvSpPr>
      <xdr:spPr>
        <a:xfrm>
          <a:off x="12763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82186</xdr:rowOff>
    </xdr:from>
    <xdr:ext cx="313932" cy="259045"/>
    <xdr:sp macro="" textlink="">
      <xdr:nvSpPr>
        <xdr:cNvPr id="515" name="テキスト ボックス 514"/>
        <xdr:cNvSpPr txBox="1"/>
      </xdr:nvSpPr>
      <xdr:spPr>
        <a:xfrm>
          <a:off x="12657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66777</xdr:rowOff>
    </xdr:from>
    <xdr:to>
      <xdr:col>23</xdr:col>
      <xdr:colOff>517525</xdr:colOff>
      <xdr:row>74</xdr:row>
      <xdr:rowOff>115763</xdr:rowOff>
    </xdr:to>
    <xdr:cxnSp macro="">
      <xdr:nvCxnSpPr>
        <xdr:cNvPr id="595" name="直線コネクタ 594"/>
        <xdr:cNvCxnSpPr/>
      </xdr:nvCxnSpPr>
      <xdr:spPr>
        <a:xfrm>
          <a:off x="15481300" y="1275407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66777</xdr:rowOff>
    </xdr:from>
    <xdr:to>
      <xdr:col>22</xdr:col>
      <xdr:colOff>365125</xdr:colOff>
      <xdr:row>74</xdr:row>
      <xdr:rowOff>164422</xdr:rowOff>
    </xdr:to>
    <xdr:cxnSp macro="">
      <xdr:nvCxnSpPr>
        <xdr:cNvPr id="598" name="直線コネクタ 597"/>
        <xdr:cNvCxnSpPr/>
      </xdr:nvCxnSpPr>
      <xdr:spPr>
        <a:xfrm flipV="1">
          <a:off x="14592300" y="12754077"/>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0" name="テキスト ボックス 599"/>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164422</xdr:rowOff>
    </xdr:from>
    <xdr:to>
      <xdr:col>21</xdr:col>
      <xdr:colOff>161925</xdr:colOff>
      <xdr:row>75</xdr:row>
      <xdr:rowOff>23049</xdr:rowOff>
    </xdr:to>
    <xdr:cxnSp macro="">
      <xdr:nvCxnSpPr>
        <xdr:cNvPr id="601" name="直線コネクタ 600"/>
        <xdr:cNvCxnSpPr/>
      </xdr:nvCxnSpPr>
      <xdr:spPr>
        <a:xfrm flipV="1">
          <a:off x="13703300" y="12851722"/>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23049</xdr:rowOff>
    </xdr:from>
    <xdr:to>
      <xdr:col>19</xdr:col>
      <xdr:colOff>644525</xdr:colOff>
      <xdr:row>75</xdr:row>
      <xdr:rowOff>42773</xdr:rowOff>
    </xdr:to>
    <xdr:cxnSp macro="">
      <xdr:nvCxnSpPr>
        <xdr:cNvPr id="604" name="直線コネクタ 603"/>
        <xdr:cNvCxnSpPr/>
      </xdr:nvCxnSpPr>
      <xdr:spPr>
        <a:xfrm flipV="1">
          <a:off x="12814300" y="12881799"/>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64963</xdr:rowOff>
    </xdr:from>
    <xdr:to>
      <xdr:col>23</xdr:col>
      <xdr:colOff>568325</xdr:colOff>
      <xdr:row>74</xdr:row>
      <xdr:rowOff>166563</xdr:rowOff>
    </xdr:to>
    <xdr:sp macro="" textlink="">
      <xdr:nvSpPr>
        <xdr:cNvPr id="614" name="円/楕円 613"/>
        <xdr:cNvSpPr/>
      </xdr:nvSpPr>
      <xdr:spPr>
        <a:xfrm>
          <a:off x="16268700" y="127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87840</xdr:rowOff>
    </xdr:from>
    <xdr:ext cx="534377" cy="259045"/>
    <xdr:sp macro="" textlink="">
      <xdr:nvSpPr>
        <xdr:cNvPr id="615" name="公債費該当値テキスト"/>
        <xdr:cNvSpPr txBox="1"/>
      </xdr:nvSpPr>
      <xdr:spPr>
        <a:xfrm>
          <a:off x="16370300" y="1260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51,466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15977</xdr:rowOff>
    </xdr:from>
    <xdr:to>
      <xdr:col>22</xdr:col>
      <xdr:colOff>415925</xdr:colOff>
      <xdr:row>74</xdr:row>
      <xdr:rowOff>117577</xdr:rowOff>
    </xdr:to>
    <xdr:sp macro="" textlink="">
      <xdr:nvSpPr>
        <xdr:cNvPr id="616" name="円/楕円 615"/>
        <xdr:cNvSpPr/>
      </xdr:nvSpPr>
      <xdr:spPr>
        <a:xfrm>
          <a:off x="15430500" y="1270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134104</xdr:rowOff>
    </xdr:from>
    <xdr:ext cx="534377" cy="259045"/>
    <xdr:sp macro="" textlink="">
      <xdr:nvSpPr>
        <xdr:cNvPr id="617" name="テキスト ボックス 616"/>
        <xdr:cNvSpPr txBox="1"/>
      </xdr:nvSpPr>
      <xdr:spPr>
        <a:xfrm>
          <a:off x="15214111" y="1247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113622</xdr:rowOff>
    </xdr:from>
    <xdr:to>
      <xdr:col>21</xdr:col>
      <xdr:colOff>212725</xdr:colOff>
      <xdr:row>75</xdr:row>
      <xdr:rowOff>43772</xdr:rowOff>
    </xdr:to>
    <xdr:sp macro="" textlink="">
      <xdr:nvSpPr>
        <xdr:cNvPr id="618" name="円/楕円 617"/>
        <xdr:cNvSpPr/>
      </xdr:nvSpPr>
      <xdr:spPr>
        <a:xfrm>
          <a:off x="14541500" y="128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60299</xdr:rowOff>
    </xdr:from>
    <xdr:ext cx="534377" cy="259045"/>
    <xdr:sp macro="" textlink="">
      <xdr:nvSpPr>
        <xdr:cNvPr id="619" name="テキスト ボックス 618"/>
        <xdr:cNvSpPr txBox="1"/>
      </xdr:nvSpPr>
      <xdr:spPr>
        <a:xfrm>
          <a:off x="14325111" y="125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143699</xdr:rowOff>
    </xdr:from>
    <xdr:to>
      <xdr:col>20</xdr:col>
      <xdr:colOff>9525</xdr:colOff>
      <xdr:row>75</xdr:row>
      <xdr:rowOff>73849</xdr:rowOff>
    </xdr:to>
    <xdr:sp macro="" textlink="">
      <xdr:nvSpPr>
        <xdr:cNvPr id="620" name="円/楕円 619"/>
        <xdr:cNvSpPr/>
      </xdr:nvSpPr>
      <xdr:spPr>
        <a:xfrm>
          <a:off x="13652500" y="128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90376</xdr:rowOff>
    </xdr:from>
    <xdr:ext cx="534377" cy="259045"/>
    <xdr:sp macro="" textlink="">
      <xdr:nvSpPr>
        <xdr:cNvPr id="621" name="テキスト ボックス 620"/>
        <xdr:cNvSpPr txBox="1"/>
      </xdr:nvSpPr>
      <xdr:spPr>
        <a:xfrm>
          <a:off x="13436111" y="126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163423</xdr:rowOff>
    </xdr:from>
    <xdr:to>
      <xdr:col>18</xdr:col>
      <xdr:colOff>492125</xdr:colOff>
      <xdr:row>75</xdr:row>
      <xdr:rowOff>93573</xdr:rowOff>
    </xdr:to>
    <xdr:sp macro="" textlink="">
      <xdr:nvSpPr>
        <xdr:cNvPr id="622" name="円/楕円 621"/>
        <xdr:cNvSpPr/>
      </xdr:nvSpPr>
      <xdr:spPr>
        <a:xfrm>
          <a:off x="12763500" y="128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84700</xdr:rowOff>
    </xdr:from>
    <xdr:ext cx="534377" cy="259045"/>
    <xdr:sp macro="" textlink="">
      <xdr:nvSpPr>
        <xdr:cNvPr id="623" name="テキスト ボックス 622"/>
        <xdr:cNvSpPr txBox="1"/>
      </xdr:nvSpPr>
      <xdr:spPr>
        <a:xfrm>
          <a:off x="12547111" y="129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164069</xdr:rowOff>
    </xdr:from>
    <xdr:to>
      <xdr:col>23</xdr:col>
      <xdr:colOff>517525</xdr:colOff>
      <xdr:row>98</xdr:row>
      <xdr:rowOff>9615</xdr:rowOff>
    </xdr:to>
    <xdr:cxnSp macro="">
      <xdr:nvCxnSpPr>
        <xdr:cNvPr id="648" name="直線コネクタ 647"/>
        <xdr:cNvCxnSpPr/>
      </xdr:nvCxnSpPr>
      <xdr:spPr>
        <a:xfrm flipV="1">
          <a:off x="15481300" y="16794719"/>
          <a:ext cx="8382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155587</xdr:rowOff>
    </xdr:from>
    <xdr:to>
      <xdr:col>22</xdr:col>
      <xdr:colOff>365125</xdr:colOff>
      <xdr:row>98</xdr:row>
      <xdr:rowOff>9615</xdr:rowOff>
    </xdr:to>
    <xdr:cxnSp macro="">
      <xdr:nvCxnSpPr>
        <xdr:cNvPr id="651" name="直線コネクタ 650"/>
        <xdr:cNvCxnSpPr/>
      </xdr:nvCxnSpPr>
      <xdr:spPr>
        <a:xfrm>
          <a:off x="14592300" y="16786237"/>
          <a:ext cx="8890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155587</xdr:rowOff>
    </xdr:from>
    <xdr:to>
      <xdr:col>21</xdr:col>
      <xdr:colOff>161925</xdr:colOff>
      <xdr:row>97</xdr:row>
      <xdr:rowOff>159051</xdr:rowOff>
    </xdr:to>
    <xdr:cxnSp macro="">
      <xdr:nvCxnSpPr>
        <xdr:cNvPr id="654" name="直線コネクタ 653"/>
        <xdr:cNvCxnSpPr/>
      </xdr:nvCxnSpPr>
      <xdr:spPr>
        <a:xfrm flipV="1">
          <a:off x="13703300" y="16786237"/>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154130</xdr:rowOff>
    </xdr:from>
    <xdr:to>
      <xdr:col>19</xdr:col>
      <xdr:colOff>644525</xdr:colOff>
      <xdr:row>97</xdr:row>
      <xdr:rowOff>159051</xdr:rowOff>
    </xdr:to>
    <xdr:cxnSp macro="">
      <xdr:nvCxnSpPr>
        <xdr:cNvPr id="657" name="直線コネクタ 656"/>
        <xdr:cNvCxnSpPr/>
      </xdr:nvCxnSpPr>
      <xdr:spPr>
        <a:xfrm>
          <a:off x="12814300" y="16784780"/>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113269</xdr:rowOff>
    </xdr:from>
    <xdr:to>
      <xdr:col>23</xdr:col>
      <xdr:colOff>568325</xdr:colOff>
      <xdr:row>98</xdr:row>
      <xdr:rowOff>43419</xdr:rowOff>
    </xdr:to>
    <xdr:sp macro="" textlink="">
      <xdr:nvSpPr>
        <xdr:cNvPr id="667" name="円/楕円 666"/>
        <xdr:cNvSpPr/>
      </xdr:nvSpPr>
      <xdr:spPr>
        <a:xfrm>
          <a:off x="16268700" y="167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130265</xdr:rowOff>
    </xdr:from>
    <xdr:to>
      <xdr:col>22</xdr:col>
      <xdr:colOff>415925</xdr:colOff>
      <xdr:row>98</xdr:row>
      <xdr:rowOff>60415</xdr:rowOff>
    </xdr:to>
    <xdr:sp macro="" textlink="">
      <xdr:nvSpPr>
        <xdr:cNvPr id="669" name="円/楕円 668"/>
        <xdr:cNvSpPr/>
      </xdr:nvSpPr>
      <xdr:spPr>
        <a:xfrm>
          <a:off x="15430500" y="167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51542</xdr:rowOff>
    </xdr:from>
    <xdr:ext cx="469744" cy="259045"/>
    <xdr:sp macro="" textlink="">
      <xdr:nvSpPr>
        <xdr:cNvPr id="670" name="テキスト ボックス 669"/>
        <xdr:cNvSpPr txBox="1"/>
      </xdr:nvSpPr>
      <xdr:spPr>
        <a:xfrm>
          <a:off x="15246427" y="1685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104787</xdr:rowOff>
    </xdr:from>
    <xdr:to>
      <xdr:col>21</xdr:col>
      <xdr:colOff>212725</xdr:colOff>
      <xdr:row>98</xdr:row>
      <xdr:rowOff>34937</xdr:rowOff>
    </xdr:to>
    <xdr:sp macro="" textlink="">
      <xdr:nvSpPr>
        <xdr:cNvPr id="671" name="円/楕円 670"/>
        <xdr:cNvSpPr/>
      </xdr:nvSpPr>
      <xdr:spPr>
        <a:xfrm>
          <a:off x="14541500" y="16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26064</xdr:rowOff>
    </xdr:from>
    <xdr:ext cx="469744" cy="259045"/>
    <xdr:sp macro="" textlink="">
      <xdr:nvSpPr>
        <xdr:cNvPr id="672" name="テキスト ボックス 671"/>
        <xdr:cNvSpPr txBox="1"/>
      </xdr:nvSpPr>
      <xdr:spPr>
        <a:xfrm>
          <a:off x="14357427" y="168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108251</xdr:rowOff>
    </xdr:from>
    <xdr:to>
      <xdr:col>20</xdr:col>
      <xdr:colOff>9525</xdr:colOff>
      <xdr:row>98</xdr:row>
      <xdr:rowOff>38401</xdr:rowOff>
    </xdr:to>
    <xdr:sp macro="" textlink="">
      <xdr:nvSpPr>
        <xdr:cNvPr id="673" name="円/楕円 672"/>
        <xdr:cNvSpPr/>
      </xdr:nvSpPr>
      <xdr:spPr>
        <a:xfrm>
          <a:off x="13652500" y="167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29528</xdr:rowOff>
    </xdr:from>
    <xdr:ext cx="469744" cy="259045"/>
    <xdr:sp macro="" textlink="">
      <xdr:nvSpPr>
        <xdr:cNvPr id="674" name="テキスト ボックス 673"/>
        <xdr:cNvSpPr txBox="1"/>
      </xdr:nvSpPr>
      <xdr:spPr>
        <a:xfrm>
          <a:off x="13468427" y="1683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103330</xdr:rowOff>
    </xdr:from>
    <xdr:to>
      <xdr:col>18</xdr:col>
      <xdr:colOff>492125</xdr:colOff>
      <xdr:row>98</xdr:row>
      <xdr:rowOff>33480</xdr:rowOff>
    </xdr:to>
    <xdr:sp macro="" textlink="">
      <xdr:nvSpPr>
        <xdr:cNvPr id="675" name="円/楕円 674"/>
        <xdr:cNvSpPr/>
      </xdr:nvSpPr>
      <xdr:spPr>
        <a:xfrm>
          <a:off x="12763500" y="167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24607</xdr:rowOff>
    </xdr:from>
    <xdr:ext cx="469744" cy="259045"/>
    <xdr:sp macro="" textlink="">
      <xdr:nvSpPr>
        <xdr:cNvPr id="676" name="テキスト ボックス 675"/>
        <xdr:cNvSpPr txBox="1"/>
      </xdr:nvSpPr>
      <xdr:spPr>
        <a:xfrm>
          <a:off x="12579427" y="168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153253</xdr:rowOff>
    </xdr:from>
    <xdr:to>
      <xdr:col>32</xdr:col>
      <xdr:colOff>187325</xdr:colOff>
      <xdr:row>59</xdr:row>
      <xdr:rowOff>89996</xdr:rowOff>
    </xdr:to>
    <xdr:cxnSp macro="">
      <xdr:nvCxnSpPr>
        <xdr:cNvPr id="764" name="直線コネクタ 763"/>
        <xdr:cNvCxnSpPr/>
      </xdr:nvCxnSpPr>
      <xdr:spPr>
        <a:xfrm flipV="1">
          <a:off x="21323300" y="10097353"/>
          <a:ext cx="838200" cy="10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5"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89996</xdr:rowOff>
    </xdr:from>
    <xdr:to>
      <xdr:col>31</xdr:col>
      <xdr:colOff>34925</xdr:colOff>
      <xdr:row>59</xdr:row>
      <xdr:rowOff>90257</xdr:rowOff>
    </xdr:to>
    <xdr:cxnSp macro="">
      <xdr:nvCxnSpPr>
        <xdr:cNvPr id="767" name="直線コネクタ 766"/>
        <xdr:cNvCxnSpPr/>
      </xdr:nvCxnSpPr>
      <xdr:spPr>
        <a:xfrm flipV="1">
          <a:off x="20434300" y="10205546"/>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90029</xdr:rowOff>
    </xdr:from>
    <xdr:to>
      <xdr:col>29</xdr:col>
      <xdr:colOff>517525</xdr:colOff>
      <xdr:row>59</xdr:row>
      <xdr:rowOff>90257</xdr:rowOff>
    </xdr:to>
    <xdr:cxnSp macro="">
      <xdr:nvCxnSpPr>
        <xdr:cNvPr id="770" name="直線コネクタ 769"/>
        <xdr:cNvCxnSpPr/>
      </xdr:nvCxnSpPr>
      <xdr:spPr>
        <a:xfrm>
          <a:off x="19545300" y="1020557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90029</xdr:rowOff>
    </xdr:from>
    <xdr:to>
      <xdr:col>28</xdr:col>
      <xdr:colOff>314325</xdr:colOff>
      <xdr:row>59</xdr:row>
      <xdr:rowOff>90519</xdr:rowOff>
    </xdr:to>
    <xdr:cxnSp macro="">
      <xdr:nvCxnSpPr>
        <xdr:cNvPr id="773" name="直線コネクタ 772"/>
        <xdr:cNvCxnSpPr/>
      </xdr:nvCxnSpPr>
      <xdr:spPr>
        <a:xfrm flipV="1">
          <a:off x="18656300" y="1020557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102453</xdr:rowOff>
    </xdr:from>
    <xdr:to>
      <xdr:col>32</xdr:col>
      <xdr:colOff>238125</xdr:colOff>
      <xdr:row>59</xdr:row>
      <xdr:rowOff>32603</xdr:rowOff>
    </xdr:to>
    <xdr:sp macro="" textlink="">
      <xdr:nvSpPr>
        <xdr:cNvPr id="783" name="円/楕円 782"/>
        <xdr:cNvSpPr/>
      </xdr:nvSpPr>
      <xdr:spPr>
        <a:xfrm>
          <a:off x="22110700" y="100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61830</xdr:rowOff>
    </xdr:from>
    <xdr:ext cx="469744" cy="259045"/>
    <xdr:sp macro="" textlink="">
      <xdr:nvSpPr>
        <xdr:cNvPr id="784" name="貸付金該当値テキスト"/>
        <xdr:cNvSpPr txBox="1"/>
      </xdr:nvSpPr>
      <xdr:spPr>
        <a:xfrm>
          <a:off x="22212300" y="983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39196</xdr:rowOff>
    </xdr:from>
    <xdr:to>
      <xdr:col>31</xdr:col>
      <xdr:colOff>85725</xdr:colOff>
      <xdr:row>59</xdr:row>
      <xdr:rowOff>140796</xdr:rowOff>
    </xdr:to>
    <xdr:sp macro="" textlink="">
      <xdr:nvSpPr>
        <xdr:cNvPr id="785" name="円/楕円 784"/>
        <xdr:cNvSpPr/>
      </xdr:nvSpPr>
      <xdr:spPr>
        <a:xfrm>
          <a:off x="21272500" y="101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131923</xdr:rowOff>
    </xdr:from>
    <xdr:ext cx="378565" cy="259045"/>
    <xdr:sp macro="" textlink="">
      <xdr:nvSpPr>
        <xdr:cNvPr id="786" name="テキスト ボックス 785"/>
        <xdr:cNvSpPr txBox="1"/>
      </xdr:nvSpPr>
      <xdr:spPr>
        <a:xfrm>
          <a:off x="21134017" y="1024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39457</xdr:rowOff>
    </xdr:from>
    <xdr:to>
      <xdr:col>29</xdr:col>
      <xdr:colOff>568325</xdr:colOff>
      <xdr:row>59</xdr:row>
      <xdr:rowOff>141057</xdr:rowOff>
    </xdr:to>
    <xdr:sp macro="" textlink="">
      <xdr:nvSpPr>
        <xdr:cNvPr id="787" name="円/楕円 786"/>
        <xdr:cNvSpPr/>
      </xdr:nvSpPr>
      <xdr:spPr>
        <a:xfrm>
          <a:off x="20383500" y="101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132184</xdr:rowOff>
    </xdr:from>
    <xdr:ext cx="378565" cy="259045"/>
    <xdr:sp macro="" textlink="">
      <xdr:nvSpPr>
        <xdr:cNvPr id="788" name="テキスト ボックス 787"/>
        <xdr:cNvSpPr txBox="1"/>
      </xdr:nvSpPr>
      <xdr:spPr>
        <a:xfrm>
          <a:off x="20245017" y="10247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39229</xdr:rowOff>
    </xdr:from>
    <xdr:to>
      <xdr:col>28</xdr:col>
      <xdr:colOff>365125</xdr:colOff>
      <xdr:row>59</xdr:row>
      <xdr:rowOff>140829</xdr:rowOff>
    </xdr:to>
    <xdr:sp macro="" textlink="">
      <xdr:nvSpPr>
        <xdr:cNvPr id="789" name="円/楕円 788"/>
        <xdr:cNvSpPr/>
      </xdr:nvSpPr>
      <xdr:spPr>
        <a:xfrm>
          <a:off x="19494500" y="10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131956</xdr:rowOff>
    </xdr:from>
    <xdr:ext cx="378565" cy="259045"/>
    <xdr:sp macro="" textlink="">
      <xdr:nvSpPr>
        <xdr:cNvPr id="790" name="テキスト ボックス 789"/>
        <xdr:cNvSpPr txBox="1"/>
      </xdr:nvSpPr>
      <xdr:spPr>
        <a:xfrm>
          <a:off x="19356017" y="1024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39719</xdr:rowOff>
    </xdr:from>
    <xdr:to>
      <xdr:col>27</xdr:col>
      <xdr:colOff>161925</xdr:colOff>
      <xdr:row>59</xdr:row>
      <xdr:rowOff>141319</xdr:rowOff>
    </xdr:to>
    <xdr:sp macro="" textlink="">
      <xdr:nvSpPr>
        <xdr:cNvPr id="791" name="円/楕円 790"/>
        <xdr:cNvSpPr/>
      </xdr:nvSpPr>
      <xdr:spPr>
        <a:xfrm>
          <a:off x="18605500" y="101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132446</xdr:rowOff>
    </xdr:from>
    <xdr:ext cx="378565" cy="259045"/>
    <xdr:sp macro="" textlink="">
      <xdr:nvSpPr>
        <xdr:cNvPr id="792" name="テキスト ボックス 791"/>
        <xdr:cNvSpPr txBox="1"/>
      </xdr:nvSpPr>
      <xdr:spPr>
        <a:xfrm>
          <a:off x="18467017" y="10247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154277</xdr:rowOff>
    </xdr:from>
    <xdr:to>
      <xdr:col>32</xdr:col>
      <xdr:colOff>187325</xdr:colOff>
      <xdr:row>78</xdr:row>
      <xdr:rowOff>704</xdr:rowOff>
    </xdr:to>
    <xdr:cxnSp macro="">
      <xdr:nvCxnSpPr>
        <xdr:cNvPr id="821" name="直線コネクタ 820"/>
        <xdr:cNvCxnSpPr/>
      </xdr:nvCxnSpPr>
      <xdr:spPr>
        <a:xfrm flipV="1">
          <a:off x="21323300" y="13355927"/>
          <a:ext cx="8382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704</xdr:rowOff>
    </xdr:from>
    <xdr:to>
      <xdr:col>31</xdr:col>
      <xdr:colOff>34925</xdr:colOff>
      <xdr:row>78</xdr:row>
      <xdr:rowOff>16035</xdr:rowOff>
    </xdr:to>
    <xdr:cxnSp macro="">
      <xdr:nvCxnSpPr>
        <xdr:cNvPr id="824" name="直線コネクタ 823"/>
        <xdr:cNvCxnSpPr/>
      </xdr:nvCxnSpPr>
      <xdr:spPr>
        <a:xfrm flipV="1">
          <a:off x="20434300" y="13373804"/>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16035</xdr:rowOff>
    </xdr:from>
    <xdr:to>
      <xdr:col>29</xdr:col>
      <xdr:colOff>517525</xdr:colOff>
      <xdr:row>78</xdr:row>
      <xdr:rowOff>23183</xdr:rowOff>
    </xdr:to>
    <xdr:cxnSp macro="">
      <xdr:nvCxnSpPr>
        <xdr:cNvPr id="827" name="直線コネクタ 826"/>
        <xdr:cNvCxnSpPr/>
      </xdr:nvCxnSpPr>
      <xdr:spPr>
        <a:xfrm flipV="1">
          <a:off x="19545300" y="13389135"/>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23183</xdr:rowOff>
    </xdr:from>
    <xdr:to>
      <xdr:col>28</xdr:col>
      <xdr:colOff>314325</xdr:colOff>
      <xdr:row>78</xdr:row>
      <xdr:rowOff>26139</xdr:rowOff>
    </xdr:to>
    <xdr:cxnSp macro="">
      <xdr:nvCxnSpPr>
        <xdr:cNvPr id="830" name="直線コネクタ 829"/>
        <xdr:cNvCxnSpPr/>
      </xdr:nvCxnSpPr>
      <xdr:spPr>
        <a:xfrm flipV="1">
          <a:off x="18656300" y="13396283"/>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103477</xdr:rowOff>
    </xdr:from>
    <xdr:to>
      <xdr:col>32</xdr:col>
      <xdr:colOff>238125</xdr:colOff>
      <xdr:row>78</xdr:row>
      <xdr:rowOff>33627</xdr:rowOff>
    </xdr:to>
    <xdr:sp macro="" textlink="">
      <xdr:nvSpPr>
        <xdr:cNvPr id="840" name="円/楕円 839"/>
        <xdr:cNvSpPr/>
      </xdr:nvSpPr>
      <xdr:spPr>
        <a:xfrm>
          <a:off x="22110700" y="133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18404</xdr:rowOff>
    </xdr:from>
    <xdr:ext cx="534377" cy="259045"/>
    <xdr:sp macro="" textlink="">
      <xdr:nvSpPr>
        <xdr:cNvPr id="841" name="繰出金該当値テキスト"/>
        <xdr:cNvSpPr txBox="1"/>
      </xdr:nvSpPr>
      <xdr:spPr>
        <a:xfrm>
          <a:off x="22212300" y="1322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121354</xdr:rowOff>
    </xdr:from>
    <xdr:to>
      <xdr:col>31</xdr:col>
      <xdr:colOff>85725</xdr:colOff>
      <xdr:row>78</xdr:row>
      <xdr:rowOff>51504</xdr:rowOff>
    </xdr:to>
    <xdr:sp macro="" textlink="">
      <xdr:nvSpPr>
        <xdr:cNvPr id="842" name="円/楕円 841"/>
        <xdr:cNvSpPr/>
      </xdr:nvSpPr>
      <xdr:spPr>
        <a:xfrm>
          <a:off x="21272500" y="133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42631</xdr:rowOff>
    </xdr:from>
    <xdr:ext cx="534377" cy="259045"/>
    <xdr:sp macro="" textlink="">
      <xdr:nvSpPr>
        <xdr:cNvPr id="843" name="テキスト ボックス 842"/>
        <xdr:cNvSpPr txBox="1"/>
      </xdr:nvSpPr>
      <xdr:spPr>
        <a:xfrm>
          <a:off x="21056111" y="134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136685</xdr:rowOff>
    </xdr:from>
    <xdr:to>
      <xdr:col>29</xdr:col>
      <xdr:colOff>568325</xdr:colOff>
      <xdr:row>78</xdr:row>
      <xdr:rowOff>66835</xdr:rowOff>
    </xdr:to>
    <xdr:sp macro="" textlink="">
      <xdr:nvSpPr>
        <xdr:cNvPr id="844" name="円/楕円 843"/>
        <xdr:cNvSpPr/>
      </xdr:nvSpPr>
      <xdr:spPr>
        <a:xfrm>
          <a:off x="20383500" y="133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57962</xdr:rowOff>
    </xdr:from>
    <xdr:ext cx="534377" cy="259045"/>
    <xdr:sp macro="" textlink="">
      <xdr:nvSpPr>
        <xdr:cNvPr id="845" name="テキスト ボックス 844"/>
        <xdr:cNvSpPr txBox="1"/>
      </xdr:nvSpPr>
      <xdr:spPr>
        <a:xfrm>
          <a:off x="20167111" y="134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143833</xdr:rowOff>
    </xdr:from>
    <xdr:to>
      <xdr:col>28</xdr:col>
      <xdr:colOff>365125</xdr:colOff>
      <xdr:row>78</xdr:row>
      <xdr:rowOff>73983</xdr:rowOff>
    </xdr:to>
    <xdr:sp macro="" textlink="">
      <xdr:nvSpPr>
        <xdr:cNvPr id="846" name="円/楕円 845"/>
        <xdr:cNvSpPr/>
      </xdr:nvSpPr>
      <xdr:spPr>
        <a:xfrm>
          <a:off x="19494500" y="133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65110</xdr:rowOff>
    </xdr:from>
    <xdr:ext cx="534377" cy="259045"/>
    <xdr:sp macro="" textlink="">
      <xdr:nvSpPr>
        <xdr:cNvPr id="847" name="テキスト ボックス 846"/>
        <xdr:cNvSpPr txBox="1"/>
      </xdr:nvSpPr>
      <xdr:spPr>
        <a:xfrm>
          <a:off x="19278111" y="134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146789</xdr:rowOff>
    </xdr:from>
    <xdr:to>
      <xdr:col>27</xdr:col>
      <xdr:colOff>161925</xdr:colOff>
      <xdr:row>78</xdr:row>
      <xdr:rowOff>76939</xdr:rowOff>
    </xdr:to>
    <xdr:sp macro="" textlink="">
      <xdr:nvSpPr>
        <xdr:cNvPr id="848" name="円/楕円 847"/>
        <xdr:cNvSpPr/>
      </xdr:nvSpPr>
      <xdr:spPr>
        <a:xfrm>
          <a:off x="18605500" y="1334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68066</xdr:rowOff>
    </xdr:from>
    <xdr:ext cx="534377" cy="259045"/>
    <xdr:sp macro="" textlink="">
      <xdr:nvSpPr>
        <xdr:cNvPr id="849" name="テキスト ボックス 848"/>
        <xdr:cNvSpPr txBox="1"/>
      </xdr:nvSpPr>
      <xdr:spPr>
        <a:xfrm>
          <a:off x="18389111" y="134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25400</xdr:rowOff>
    </xdr:from>
    <xdr:to>
      <xdr:col>33</xdr:col>
      <xdr:colOff>314325</xdr:colOff>
      <xdr:row>98</xdr:row>
      <xdr:rowOff>25400</xdr:rowOff>
    </xdr:to>
    <xdr:cxnSp macro="">
      <xdr:nvCxnSpPr>
        <xdr:cNvPr id="860" name="直線コネクタ 85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54627</xdr:rowOff>
    </xdr:from>
    <xdr:ext cx="248786" cy="259045"/>
    <xdr:sp macro="" textlink="">
      <xdr:nvSpPr>
        <xdr:cNvPr id="861" name="テキスト ボックス 86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63" name="テキスト ボックス 86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91</xdr:row>
      <xdr:rowOff>82550</xdr:rowOff>
    </xdr:from>
    <xdr:to>
      <xdr:col>33</xdr:col>
      <xdr:colOff>314325</xdr:colOff>
      <xdr:row>91</xdr:row>
      <xdr:rowOff>82550</xdr:rowOff>
    </xdr:to>
    <xdr:cxnSp macro="">
      <xdr:nvCxnSpPr>
        <xdr:cNvPr id="864" name="直線コネクタ 86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90</xdr:row>
      <xdr:rowOff>111777</xdr:rowOff>
    </xdr:from>
    <xdr:ext cx="467179" cy="259045"/>
    <xdr:sp macro="" textlink="">
      <xdr:nvSpPr>
        <xdr:cNvPr id="865" name="テキスト ボックス 864"/>
        <xdr:cNvSpPr txBox="1"/>
      </xdr:nvSpPr>
      <xdr:spPr>
        <a:xfrm>
          <a:off x="17820821" y="1554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7" name="テキスト ボックス 866"/>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25400</xdr:rowOff>
    </xdr:from>
    <xdr:to>
      <xdr:col>32</xdr:col>
      <xdr:colOff>186689</xdr:colOff>
      <xdr:row>98</xdr:row>
      <xdr:rowOff>25400</xdr:rowOff>
    </xdr:to>
    <xdr:cxnSp macro="">
      <xdr:nvCxnSpPr>
        <xdr:cNvPr id="869" name="直線コネクタ 86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25400</xdr:rowOff>
    </xdr:from>
    <xdr:to>
      <xdr:col>32</xdr:col>
      <xdr:colOff>276225</xdr:colOff>
      <xdr:row>98</xdr:row>
      <xdr:rowOff>25400</xdr:rowOff>
    </xdr:to>
    <xdr:cxnSp macro="">
      <xdr:nvCxnSpPr>
        <xdr:cNvPr id="871" name="直線コネクタ 87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67327</xdr:rowOff>
    </xdr:from>
    <xdr:ext cx="249299" cy="259045"/>
    <xdr:sp macro="" textlink="">
      <xdr:nvSpPr>
        <xdr:cNvPr id="87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25400</xdr:rowOff>
    </xdr:from>
    <xdr:to>
      <xdr:col>32</xdr:col>
      <xdr:colOff>276225</xdr:colOff>
      <xdr:row>98</xdr:row>
      <xdr:rowOff>25400</xdr:rowOff>
    </xdr:to>
    <xdr:cxnSp macro="">
      <xdr:nvCxnSpPr>
        <xdr:cNvPr id="873" name="直線コネクタ 87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25400</xdr:rowOff>
    </xdr:from>
    <xdr:to>
      <xdr:col>32</xdr:col>
      <xdr:colOff>187325</xdr:colOff>
      <xdr:row>98</xdr:row>
      <xdr:rowOff>25400</xdr:rowOff>
    </xdr:to>
    <xdr:cxnSp macro="">
      <xdr:nvCxnSpPr>
        <xdr:cNvPr id="874" name="直線コネクタ 87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124477</xdr:rowOff>
    </xdr:from>
    <xdr:ext cx="249299" cy="259045"/>
    <xdr:sp macro="" textlink="">
      <xdr:nvSpPr>
        <xdr:cNvPr id="87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97</xdr:row>
      <xdr:rowOff>146050</xdr:rowOff>
    </xdr:from>
    <xdr:to>
      <xdr:col>32</xdr:col>
      <xdr:colOff>238125</xdr:colOff>
      <xdr:row>98</xdr:row>
      <xdr:rowOff>76200</xdr:rowOff>
    </xdr:to>
    <xdr:sp macro="" textlink="">
      <xdr:nvSpPr>
        <xdr:cNvPr id="876" name="フローチャート : 判断 87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25400</xdr:rowOff>
    </xdr:from>
    <xdr:to>
      <xdr:col>31</xdr:col>
      <xdr:colOff>34925</xdr:colOff>
      <xdr:row>98</xdr:row>
      <xdr:rowOff>25400</xdr:rowOff>
    </xdr:to>
    <xdr:cxnSp macro="">
      <xdr:nvCxnSpPr>
        <xdr:cNvPr id="877" name="直線コネクタ 87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97</xdr:row>
      <xdr:rowOff>146050</xdr:rowOff>
    </xdr:from>
    <xdr:to>
      <xdr:col>31</xdr:col>
      <xdr:colOff>85725</xdr:colOff>
      <xdr:row>98</xdr:row>
      <xdr:rowOff>76200</xdr:rowOff>
    </xdr:to>
    <xdr:sp macro="" textlink="">
      <xdr:nvSpPr>
        <xdr:cNvPr id="878" name="フローチャート : 判断 877"/>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98</xdr:row>
      <xdr:rowOff>67327</xdr:rowOff>
    </xdr:from>
    <xdr:ext cx="249299" cy="259045"/>
    <xdr:sp macro="" textlink="">
      <xdr:nvSpPr>
        <xdr:cNvPr id="879" name="テキスト ボックス 878"/>
        <xdr:cNvSpPr txBox="1"/>
      </xdr:nvSpPr>
      <xdr:spPr>
        <a:xfrm>
          <a:off x="21198649"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25400</xdr:rowOff>
    </xdr:from>
    <xdr:to>
      <xdr:col>29</xdr:col>
      <xdr:colOff>517525</xdr:colOff>
      <xdr:row>98</xdr:row>
      <xdr:rowOff>25400</xdr:rowOff>
    </xdr:to>
    <xdr:cxnSp macro="">
      <xdr:nvCxnSpPr>
        <xdr:cNvPr id="880" name="直線コネクタ 87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146050</xdr:rowOff>
    </xdr:from>
    <xdr:to>
      <xdr:col>29</xdr:col>
      <xdr:colOff>568325</xdr:colOff>
      <xdr:row>98</xdr:row>
      <xdr:rowOff>76200</xdr:rowOff>
    </xdr:to>
    <xdr:sp macro="" textlink="">
      <xdr:nvSpPr>
        <xdr:cNvPr id="881" name="フローチャート : 判断 88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98</xdr:row>
      <xdr:rowOff>67327</xdr:rowOff>
    </xdr:from>
    <xdr:ext cx="249299" cy="259045"/>
    <xdr:sp macro="" textlink="">
      <xdr:nvSpPr>
        <xdr:cNvPr id="882" name="テキスト ボックス 881"/>
        <xdr:cNvSpPr txBox="1"/>
      </xdr:nvSpPr>
      <xdr:spPr>
        <a:xfrm>
          <a:off x="20309649"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91</xdr:row>
      <xdr:rowOff>11685</xdr:rowOff>
    </xdr:from>
    <xdr:to>
      <xdr:col>28</xdr:col>
      <xdr:colOff>314325</xdr:colOff>
      <xdr:row>98</xdr:row>
      <xdr:rowOff>25400</xdr:rowOff>
    </xdr:to>
    <xdr:cxnSp macro="">
      <xdr:nvCxnSpPr>
        <xdr:cNvPr id="883" name="直線コネクタ 882"/>
        <xdr:cNvCxnSpPr/>
      </xdr:nvCxnSpPr>
      <xdr:spPr>
        <a:xfrm>
          <a:off x="18656300" y="15613635"/>
          <a:ext cx="889000" cy="12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146050</xdr:rowOff>
    </xdr:from>
    <xdr:to>
      <xdr:col>28</xdr:col>
      <xdr:colOff>365125</xdr:colOff>
      <xdr:row>98</xdr:row>
      <xdr:rowOff>76200</xdr:rowOff>
    </xdr:to>
    <xdr:sp macro="" textlink="">
      <xdr:nvSpPr>
        <xdr:cNvPr id="884" name="フローチャート : 判断 88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98</xdr:row>
      <xdr:rowOff>67327</xdr:rowOff>
    </xdr:from>
    <xdr:ext cx="249299" cy="259045"/>
    <xdr:sp macro="" textlink="">
      <xdr:nvSpPr>
        <xdr:cNvPr id="885" name="テキスト ボックス 884"/>
        <xdr:cNvSpPr txBox="1"/>
      </xdr:nvSpPr>
      <xdr:spPr>
        <a:xfrm>
          <a:off x="19420649"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97</xdr:row>
      <xdr:rowOff>138049</xdr:rowOff>
    </xdr:from>
    <xdr:to>
      <xdr:col>27</xdr:col>
      <xdr:colOff>161925</xdr:colOff>
      <xdr:row>98</xdr:row>
      <xdr:rowOff>68199</xdr:rowOff>
    </xdr:to>
    <xdr:sp macro="" textlink="">
      <xdr:nvSpPr>
        <xdr:cNvPr id="886" name="フローチャート : 判断 885"/>
        <xdr:cNvSpPr/>
      </xdr:nvSpPr>
      <xdr:spPr>
        <a:xfrm>
          <a:off x="18605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98</xdr:row>
      <xdr:rowOff>59326</xdr:rowOff>
    </xdr:from>
    <xdr:ext cx="313932" cy="259045"/>
    <xdr:sp macro="" textlink="">
      <xdr:nvSpPr>
        <xdr:cNvPr id="887" name="テキスト ボックス 886"/>
        <xdr:cNvSpPr txBox="1"/>
      </xdr:nvSpPr>
      <xdr:spPr>
        <a:xfrm>
          <a:off x="18499333" y="168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97</xdr:row>
      <xdr:rowOff>146050</xdr:rowOff>
    </xdr:from>
    <xdr:to>
      <xdr:col>32</xdr:col>
      <xdr:colOff>238125</xdr:colOff>
      <xdr:row>98</xdr:row>
      <xdr:rowOff>76200</xdr:rowOff>
    </xdr:to>
    <xdr:sp macro="" textlink="">
      <xdr:nvSpPr>
        <xdr:cNvPr id="893" name="円/楕円 89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10177</xdr:rowOff>
    </xdr:from>
    <xdr:ext cx="249299" cy="259045"/>
    <xdr:sp macro="" textlink="">
      <xdr:nvSpPr>
        <xdr:cNvPr id="89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97</xdr:row>
      <xdr:rowOff>146050</xdr:rowOff>
    </xdr:from>
    <xdr:to>
      <xdr:col>31</xdr:col>
      <xdr:colOff>85725</xdr:colOff>
      <xdr:row>98</xdr:row>
      <xdr:rowOff>76200</xdr:rowOff>
    </xdr:to>
    <xdr:sp macro="" textlink="">
      <xdr:nvSpPr>
        <xdr:cNvPr id="895" name="円/楕円 89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96</xdr:row>
      <xdr:rowOff>92727</xdr:rowOff>
    </xdr:from>
    <xdr:ext cx="249299" cy="259045"/>
    <xdr:sp macro="" textlink="">
      <xdr:nvSpPr>
        <xdr:cNvPr id="896" name="テキスト ボックス 895"/>
        <xdr:cNvSpPr txBox="1"/>
      </xdr:nvSpPr>
      <xdr:spPr>
        <a:xfrm>
          <a:off x="21198649"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97</xdr:row>
      <xdr:rowOff>146050</xdr:rowOff>
    </xdr:from>
    <xdr:to>
      <xdr:col>29</xdr:col>
      <xdr:colOff>568325</xdr:colOff>
      <xdr:row>98</xdr:row>
      <xdr:rowOff>76200</xdr:rowOff>
    </xdr:to>
    <xdr:sp macro="" textlink="">
      <xdr:nvSpPr>
        <xdr:cNvPr id="897" name="円/楕円 89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96</xdr:row>
      <xdr:rowOff>92727</xdr:rowOff>
    </xdr:from>
    <xdr:ext cx="249299" cy="259045"/>
    <xdr:sp macro="" textlink="">
      <xdr:nvSpPr>
        <xdr:cNvPr id="898" name="テキスト ボックス 897"/>
        <xdr:cNvSpPr txBox="1"/>
      </xdr:nvSpPr>
      <xdr:spPr>
        <a:xfrm>
          <a:off x="20309649"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97</xdr:row>
      <xdr:rowOff>146050</xdr:rowOff>
    </xdr:from>
    <xdr:to>
      <xdr:col>28</xdr:col>
      <xdr:colOff>365125</xdr:colOff>
      <xdr:row>98</xdr:row>
      <xdr:rowOff>76200</xdr:rowOff>
    </xdr:to>
    <xdr:sp macro="" textlink="">
      <xdr:nvSpPr>
        <xdr:cNvPr id="899" name="円/楕円 89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96</xdr:row>
      <xdr:rowOff>92727</xdr:rowOff>
    </xdr:from>
    <xdr:ext cx="249299" cy="259045"/>
    <xdr:sp macro="" textlink="">
      <xdr:nvSpPr>
        <xdr:cNvPr id="900" name="テキスト ボックス 899"/>
        <xdr:cNvSpPr txBox="1"/>
      </xdr:nvSpPr>
      <xdr:spPr>
        <a:xfrm>
          <a:off x="19420649"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90</xdr:row>
      <xdr:rowOff>132335</xdr:rowOff>
    </xdr:from>
    <xdr:to>
      <xdr:col>27</xdr:col>
      <xdr:colOff>161925</xdr:colOff>
      <xdr:row>91</xdr:row>
      <xdr:rowOff>62485</xdr:rowOff>
    </xdr:to>
    <xdr:sp macro="" textlink="">
      <xdr:nvSpPr>
        <xdr:cNvPr id="901" name="円/楕円 900"/>
        <xdr:cNvSpPr/>
      </xdr:nvSpPr>
      <xdr:spPr>
        <a:xfrm>
          <a:off x="18605500" y="1556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79012</xdr:rowOff>
    </xdr:from>
    <xdr:ext cx="469744" cy="259045"/>
    <xdr:sp macro="" textlink="">
      <xdr:nvSpPr>
        <xdr:cNvPr id="902" name="テキスト ボックス 901"/>
        <xdr:cNvSpPr txBox="1"/>
      </xdr:nvSpPr>
      <xdr:spPr>
        <a:xfrm>
          <a:off x="18421427" y="1533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類似団体内平均値と比較して値が上回っているのは物件費、普通建設事業費（うち更新整備）、公債費、貸付金となっている。</a:t>
          </a:r>
          <a:endParaRPr lang="ja-JP" altLang="ja-JP" sz="1400">
            <a:effectLst/>
          </a:endParaRPr>
        </a:p>
        <a:p>
          <a:r>
            <a:rPr kumimoji="1" lang="ja-JP" altLang="ja-JP" sz="1100">
              <a:solidFill>
                <a:schemeClr val="dk1"/>
              </a:solidFill>
              <a:effectLst/>
              <a:latin typeface="+mn-lt"/>
              <a:ea typeface="+mn-ea"/>
              <a:cs typeface="+mn-cs"/>
            </a:rPr>
            <a:t>物件費については、行財政改革の一環としてアウトソーシング化に取り組んでいる影響によるものである。</a:t>
          </a:r>
          <a:endParaRPr lang="ja-JP" altLang="ja-JP" sz="1400">
            <a:effectLst/>
          </a:endParaRPr>
        </a:p>
        <a:p>
          <a:r>
            <a:rPr kumimoji="1" lang="ja-JP" altLang="ja-JP" sz="1100">
              <a:solidFill>
                <a:schemeClr val="dk1"/>
              </a:solidFill>
              <a:effectLst/>
              <a:latin typeface="+mn-lt"/>
              <a:ea typeface="+mn-ea"/>
              <a:cs typeface="+mn-cs"/>
            </a:rPr>
            <a:t>普通建設事業費（うち更新整備）については、既存施設の整備事業が増大している影響によるものである。</a:t>
          </a:r>
          <a:endParaRPr lang="ja-JP" altLang="ja-JP" sz="1400">
            <a:effectLst/>
          </a:endParaRPr>
        </a:p>
        <a:p>
          <a:r>
            <a:rPr kumimoji="1" lang="ja-JP" altLang="ja-JP" sz="1100">
              <a:solidFill>
                <a:schemeClr val="dk1"/>
              </a:solidFill>
              <a:effectLst/>
              <a:latin typeface="+mn-lt"/>
              <a:ea typeface="+mn-ea"/>
              <a:cs typeface="+mn-cs"/>
            </a:rPr>
            <a:t>公債費については、平成２６年度より第三セクター等改革推進債の償還が始まった影響によるものである。</a:t>
          </a:r>
          <a:endParaRPr lang="ja-JP" altLang="ja-JP" sz="1400">
            <a:effectLst/>
          </a:endParaRPr>
        </a:p>
        <a:p>
          <a:r>
            <a:rPr kumimoji="1" lang="ja-JP" altLang="ja-JP" sz="1100">
              <a:solidFill>
                <a:schemeClr val="dk1"/>
              </a:solidFill>
              <a:effectLst/>
              <a:latin typeface="+mn-lt"/>
              <a:ea typeface="+mn-ea"/>
              <a:cs typeface="+mn-cs"/>
            </a:rPr>
            <a:t>貸付金については、奈良県の市町村公営企業財政健全化支援事業に伴い、公営企業の下水道会計に貸し付けを行った影響によるものである。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88,268
87,584
42.69
31,495,203
30,814,503
586,197
18,476,250
39,096,463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155245</xdr:rowOff>
    </xdr:from>
    <xdr:to>
      <xdr:col>6</xdr:col>
      <xdr:colOff>511175</xdr:colOff>
      <xdr:row>32</xdr:row>
      <xdr:rowOff>159817</xdr:rowOff>
    </xdr:to>
    <xdr:cxnSp macro="">
      <xdr:nvCxnSpPr>
        <xdr:cNvPr id="59" name="直線コネクタ 58"/>
        <xdr:cNvCxnSpPr/>
      </xdr:nvCxnSpPr>
      <xdr:spPr>
        <a:xfrm>
          <a:off x="3797300" y="564164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155245</xdr:rowOff>
    </xdr:from>
    <xdr:to>
      <xdr:col>5</xdr:col>
      <xdr:colOff>358775</xdr:colOff>
      <xdr:row>33</xdr:row>
      <xdr:rowOff>31801</xdr:rowOff>
    </xdr:to>
    <xdr:cxnSp macro="">
      <xdr:nvCxnSpPr>
        <xdr:cNvPr id="62" name="直線コネクタ 61"/>
        <xdr:cNvCxnSpPr/>
      </xdr:nvCxnSpPr>
      <xdr:spPr>
        <a:xfrm flipV="1">
          <a:off x="2908300" y="564164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127356</xdr:rowOff>
    </xdr:from>
    <xdr:to>
      <xdr:col>4</xdr:col>
      <xdr:colOff>155575</xdr:colOff>
      <xdr:row>33</xdr:row>
      <xdr:rowOff>31801</xdr:rowOff>
    </xdr:to>
    <xdr:cxnSp macro="">
      <xdr:nvCxnSpPr>
        <xdr:cNvPr id="65" name="直線コネクタ 64"/>
        <xdr:cNvCxnSpPr/>
      </xdr:nvCxnSpPr>
      <xdr:spPr>
        <a:xfrm>
          <a:off x="2019300" y="5613756"/>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37287</xdr:rowOff>
    </xdr:from>
    <xdr:to>
      <xdr:col>2</xdr:col>
      <xdr:colOff>638175</xdr:colOff>
      <xdr:row>32</xdr:row>
      <xdr:rowOff>127356</xdr:rowOff>
    </xdr:to>
    <xdr:cxnSp macro="">
      <xdr:nvCxnSpPr>
        <xdr:cNvPr id="68" name="直線コネクタ 67"/>
        <xdr:cNvCxnSpPr/>
      </xdr:nvCxnSpPr>
      <xdr:spPr>
        <a:xfrm>
          <a:off x="1130300" y="5352237"/>
          <a:ext cx="889000" cy="2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109017</xdr:rowOff>
    </xdr:from>
    <xdr:to>
      <xdr:col>6</xdr:col>
      <xdr:colOff>561975</xdr:colOff>
      <xdr:row>33</xdr:row>
      <xdr:rowOff>39167</xdr:rowOff>
    </xdr:to>
    <xdr:sp macro="" textlink="">
      <xdr:nvSpPr>
        <xdr:cNvPr id="78" name="円/楕円 77"/>
        <xdr:cNvSpPr/>
      </xdr:nvSpPr>
      <xdr:spPr>
        <a:xfrm>
          <a:off x="4584700" y="55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131894</xdr:rowOff>
    </xdr:from>
    <xdr:ext cx="469744" cy="259045"/>
    <xdr:sp macro="" textlink="">
      <xdr:nvSpPr>
        <xdr:cNvPr id="79" name="議会費該当値テキスト"/>
        <xdr:cNvSpPr txBox="1"/>
      </xdr:nvSpPr>
      <xdr:spPr>
        <a:xfrm>
          <a:off x="4686300" y="544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104445</xdr:rowOff>
    </xdr:from>
    <xdr:to>
      <xdr:col>5</xdr:col>
      <xdr:colOff>409575</xdr:colOff>
      <xdr:row>33</xdr:row>
      <xdr:rowOff>34595</xdr:rowOff>
    </xdr:to>
    <xdr:sp macro="" textlink="">
      <xdr:nvSpPr>
        <xdr:cNvPr id="80" name="円/楕円 79"/>
        <xdr:cNvSpPr/>
      </xdr:nvSpPr>
      <xdr:spPr>
        <a:xfrm>
          <a:off x="3746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51122</xdr:rowOff>
    </xdr:from>
    <xdr:ext cx="469744" cy="259045"/>
    <xdr:sp macro="" textlink="">
      <xdr:nvSpPr>
        <xdr:cNvPr id="81" name="テキスト ボックス 80"/>
        <xdr:cNvSpPr txBox="1"/>
      </xdr:nvSpPr>
      <xdr:spPr>
        <a:xfrm>
          <a:off x="3562427"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152451</xdr:rowOff>
    </xdr:from>
    <xdr:to>
      <xdr:col>4</xdr:col>
      <xdr:colOff>206375</xdr:colOff>
      <xdr:row>33</xdr:row>
      <xdr:rowOff>82601</xdr:rowOff>
    </xdr:to>
    <xdr:sp macro="" textlink="">
      <xdr:nvSpPr>
        <xdr:cNvPr id="82" name="円/楕円 81"/>
        <xdr:cNvSpPr/>
      </xdr:nvSpPr>
      <xdr:spPr>
        <a:xfrm>
          <a:off x="2857500" y="56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99128</xdr:rowOff>
    </xdr:from>
    <xdr:ext cx="469744" cy="259045"/>
    <xdr:sp macro="" textlink="">
      <xdr:nvSpPr>
        <xdr:cNvPr id="83" name="テキスト ボックス 82"/>
        <xdr:cNvSpPr txBox="1"/>
      </xdr:nvSpPr>
      <xdr:spPr>
        <a:xfrm>
          <a:off x="2673427" y="54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76556</xdr:rowOff>
    </xdr:from>
    <xdr:to>
      <xdr:col>3</xdr:col>
      <xdr:colOff>3175</xdr:colOff>
      <xdr:row>33</xdr:row>
      <xdr:rowOff>6706</xdr:rowOff>
    </xdr:to>
    <xdr:sp macro="" textlink="">
      <xdr:nvSpPr>
        <xdr:cNvPr id="84" name="円/楕円 83"/>
        <xdr:cNvSpPr/>
      </xdr:nvSpPr>
      <xdr:spPr>
        <a:xfrm>
          <a:off x="19685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23233</xdr:rowOff>
    </xdr:from>
    <xdr:ext cx="469744" cy="259045"/>
    <xdr:sp macro="" textlink="">
      <xdr:nvSpPr>
        <xdr:cNvPr id="85" name="テキスト ボックス 84"/>
        <xdr:cNvSpPr txBox="1"/>
      </xdr:nvSpPr>
      <xdr:spPr>
        <a:xfrm>
          <a:off x="1784427" y="533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157937</xdr:rowOff>
    </xdr:from>
    <xdr:to>
      <xdr:col>1</xdr:col>
      <xdr:colOff>485775</xdr:colOff>
      <xdr:row>31</xdr:row>
      <xdr:rowOff>88087</xdr:rowOff>
    </xdr:to>
    <xdr:sp macro="" textlink="">
      <xdr:nvSpPr>
        <xdr:cNvPr id="86" name="円/楕円 85"/>
        <xdr:cNvSpPr/>
      </xdr:nvSpPr>
      <xdr:spPr>
        <a:xfrm>
          <a:off x="1079500" y="53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104614</xdr:rowOff>
    </xdr:from>
    <xdr:ext cx="469744" cy="259045"/>
    <xdr:sp macro="" textlink="">
      <xdr:nvSpPr>
        <xdr:cNvPr id="87" name="テキスト ボックス 86"/>
        <xdr:cNvSpPr txBox="1"/>
      </xdr:nvSpPr>
      <xdr:spPr>
        <a:xfrm>
          <a:off x="895427" y="507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151605</xdr:rowOff>
    </xdr:from>
    <xdr:to>
      <xdr:col>6</xdr:col>
      <xdr:colOff>511175</xdr:colOff>
      <xdr:row>57</xdr:row>
      <xdr:rowOff>159579</xdr:rowOff>
    </xdr:to>
    <xdr:cxnSp macro="">
      <xdr:nvCxnSpPr>
        <xdr:cNvPr id="114" name="直線コネクタ 113"/>
        <xdr:cNvCxnSpPr/>
      </xdr:nvCxnSpPr>
      <xdr:spPr>
        <a:xfrm flipV="1">
          <a:off x="3797300" y="9924255"/>
          <a:ext cx="8382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50285</xdr:rowOff>
    </xdr:from>
    <xdr:to>
      <xdr:col>5</xdr:col>
      <xdr:colOff>358775</xdr:colOff>
      <xdr:row>57</xdr:row>
      <xdr:rowOff>159579</xdr:rowOff>
    </xdr:to>
    <xdr:cxnSp macro="">
      <xdr:nvCxnSpPr>
        <xdr:cNvPr id="117" name="直線コネクタ 116"/>
        <xdr:cNvCxnSpPr/>
      </xdr:nvCxnSpPr>
      <xdr:spPr>
        <a:xfrm>
          <a:off x="2908300" y="9651485"/>
          <a:ext cx="889000" cy="28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50285</xdr:rowOff>
    </xdr:from>
    <xdr:to>
      <xdr:col>4</xdr:col>
      <xdr:colOff>155575</xdr:colOff>
      <xdr:row>57</xdr:row>
      <xdr:rowOff>87200</xdr:rowOff>
    </xdr:to>
    <xdr:cxnSp macro="">
      <xdr:nvCxnSpPr>
        <xdr:cNvPr id="120" name="直線コネクタ 119"/>
        <xdr:cNvCxnSpPr/>
      </xdr:nvCxnSpPr>
      <xdr:spPr>
        <a:xfrm flipV="1">
          <a:off x="2019300" y="9651485"/>
          <a:ext cx="889000" cy="20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2" name="テキスト ボックス 121"/>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65213</xdr:rowOff>
    </xdr:from>
    <xdr:to>
      <xdr:col>2</xdr:col>
      <xdr:colOff>638175</xdr:colOff>
      <xdr:row>57</xdr:row>
      <xdr:rowOff>87200</xdr:rowOff>
    </xdr:to>
    <xdr:cxnSp macro="">
      <xdr:nvCxnSpPr>
        <xdr:cNvPr id="123" name="直線コネクタ 122"/>
        <xdr:cNvCxnSpPr/>
      </xdr:nvCxnSpPr>
      <xdr:spPr>
        <a:xfrm>
          <a:off x="1130300" y="9837863"/>
          <a:ext cx="889000" cy="2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100805</xdr:rowOff>
    </xdr:from>
    <xdr:to>
      <xdr:col>6</xdr:col>
      <xdr:colOff>561975</xdr:colOff>
      <xdr:row>58</xdr:row>
      <xdr:rowOff>30955</xdr:rowOff>
    </xdr:to>
    <xdr:sp macro="" textlink="">
      <xdr:nvSpPr>
        <xdr:cNvPr id="133" name="円/楕円 132"/>
        <xdr:cNvSpPr/>
      </xdr:nvSpPr>
      <xdr:spPr>
        <a:xfrm>
          <a:off x="4584700" y="98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15732</xdr:rowOff>
    </xdr:from>
    <xdr:ext cx="534377" cy="259045"/>
    <xdr:sp macro="" textlink="">
      <xdr:nvSpPr>
        <xdr:cNvPr id="134" name="総務費該当値テキスト"/>
        <xdr:cNvSpPr txBox="1"/>
      </xdr:nvSpPr>
      <xdr:spPr>
        <a:xfrm>
          <a:off x="4686300" y="97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108779</xdr:rowOff>
    </xdr:from>
    <xdr:to>
      <xdr:col>5</xdr:col>
      <xdr:colOff>409575</xdr:colOff>
      <xdr:row>58</xdr:row>
      <xdr:rowOff>38929</xdr:rowOff>
    </xdr:to>
    <xdr:sp macro="" textlink="">
      <xdr:nvSpPr>
        <xdr:cNvPr id="135" name="円/楕円 134"/>
        <xdr:cNvSpPr/>
      </xdr:nvSpPr>
      <xdr:spPr>
        <a:xfrm>
          <a:off x="3746500" y="98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30056</xdr:rowOff>
    </xdr:from>
    <xdr:ext cx="534377" cy="259045"/>
    <xdr:sp macro="" textlink="">
      <xdr:nvSpPr>
        <xdr:cNvPr id="136" name="テキスト ボックス 135"/>
        <xdr:cNvSpPr txBox="1"/>
      </xdr:nvSpPr>
      <xdr:spPr>
        <a:xfrm>
          <a:off x="3530111" y="99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170935</xdr:rowOff>
    </xdr:from>
    <xdr:to>
      <xdr:col>4</xdr:col>
      <xdr:colOff>206375</xdr:colOff>
      <xdr:row>56</xdr:row>
      <xdr:rowOff>101085</xdr:rowOff>
    </xdr:to>
    <xdr:sp macro="" textlink="">
      <xdr:nvSpPr>
        <xdr:cNvPr id="137" name="円/楕円 136"/>
        <xdr:cNvSpPr/>
      </xdr:nvSpPr>
      <xdr:spPr>
        <a:xfrm>
          <a:off x="2857500" y="96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117612</xdr:rowOff>
    </xdr:from>
    <xdr:ext cx="534377" cy="259045"/>
    <xdr:sp macro="" textlink="">
      <xdr:nvSpPr>
        <xdr:cNvPr id="138" name="テキスト ボックス 137"/>
        <xdr:cNvSpPr txBox="1"/>
      </xdr:nvSpPr>
      <xdr:spPr>
        <a:xfrm>
          <a:off x="2641111" y="93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36400</xdr:rowOff>
    </xdr:from>
    <xdr:to>
      <xdr:col>3</xdr:col>
      <xdr:colOff>3175</xdr:colOff>
      <xdr:row>57</xdr:row>
      <xdr:rowOff>138000</xdr:rowOff>
    </xdr:to>
    <xdr:sp macro="" textlink="">
      <xdr:nvSpPr>
        <xdr:cNvPr id="139" name="円/楕円 138"/>
        <xdr:cNvSpPr/>
      </xdr:nvSpPr>
      <xdr:spPr>
        <a:xfrm>
          <a:off x="1968500" y="98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129127</xdr:rowOff>
    </xdr:from>
    <xdr:ext cx="534377" cy="259045"/>
    <xdr:sp macro="" textlink="">
      <xdr:nvSpPr>
        <xdr:cNvPr id="140" name="テキスト ボックス 139"/>
        <xdr:cNvSpPr txBox="1"/>
      </xdr:nvSpPr>
      <xdr:spPr>
        <a:xfrm>
          <a:off x="1752111" y="99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14413</xdr:rowOff>
    </xdr:from>
    <xdr:to>
      <xdr:col>1</xdr:col>
      <xdr:colOff>485775</xdr:colOff>
      <xdr:row>57</xdr:row>
      <xdr:rowOff>116013</xdr:rowOff>
    </xdr:to>
    <xdr:sp macro="" textlink="">
      <xdr:nvSpPr>
        <xdr:cNvPr id="141" name="円/楕円 140"/>
        <xdr:cNvSpPr/>
      </xdr:nvSpPr>
      <xdr:spPr>
        <a:xfrm>
          <a:off x="1079500" y="97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107140</xdr:rowOff>
    </xdr:from>
    <xdr:ext cx="534377" cy="259045"/>
    <xdr:sp macro="" textlink="">
      <xdr:nvSpPr>
        <xdr:cNvPr id="142" name="テキスト ボックス 141"/>
        <xdr:cNvSpPr txBox="1"/>
      </xdr:nvSpPr>
      <xdr:spPr>
        <a:xfrm>
          <a:off x="863111" y="98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97396</xdr:rowOff>
    </xdr:from>
    <xdr:to>
      <xdr:col>6</xdr:col>
      <xdr:colOff>511175</xdr:colOff>
      <xdr:row>76</xdr:row>
      <xdr:rowOff>42317</xdr:rowOff>
    </xdr:to>
    <xdr:cxnSp macro="">
      <xdr:nvCxnSpPr>
        <xdr:cNvPr id="172" name="直線コネクタ 171"/>
        <xdr:cNvCxnSpPr/>
      </xdr:nvCxnSpPr>
      <xdr:spPr>
        <a:xfrm flipV="1">
          <a:off x="3797300" y="12956146"/>
          <a:ext cx="838200" cy="1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42317</xdr:rowOff>
    </xdr:from>
    <xdr:to>
      <xdr:col>5</xdr:col>
      <xdr:colOff>358775</xdr:colOff>
      <xdr:row>76</xdr:row>
      <xdr:rowOff>145759</xdr:rowOff>
    </xdr:to>
    <xdr:cxnSp macro="">
      <xdr:nvCxnSpPr>
        <xdr:cNvPr id="175" name="直線コネクタ 174"/>
        <xdr:cNvCxnSpPr/>
      </xdr:nvCxnSpPr>
      <xdr:spPr>
        <a:xfrm flipV="1">
          <a:off x="2908300" y="13072517"/>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145759</xdr:rowOff>
    </xdr:from>
    <xdr:to>
      <xdr:col>4</xdr:col>
      <xdr:colOff>155575</xdr:colOff>
      <xdr:row>77</xdr:row>
      <xdr:rowOff>11024</xdr:rowOff>
    </xdr:to>
    <xdr:cxnSp macro="">
      <xdr:nvCxnSpPr>
        <xdr:cNvPr id="178" name="直線コネクタ 177"/>
        <xdr:cNvCxnSpPr/>
      </xdr:nvCxnSpPr>
      <xdr:spPr>
        <a:xfrm flipV="1">
          <a:off x="2019300" y="13175959"/>
          <a:ext cx="889000" cy="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11024</xdr:rowOff>
    </xdr:from>
    <xdr:to>
      <xdr:col>2</xdr:col>
      <xdr:colOff>638175</xdr:colOff>
      <xdr:row>77</xdr:row>
      <xdr:rowOff>18047</xdr:rowOff>
    </xdr:to>
    <xdr:cxnSp macro="">
      <xdr:nvCxnSpPr>
        <xdr:cNvPr id="181" name="直線コネクタ 180"/>
        <xdr:cNvCxnSpPr/>
      </xdr:nvCxnSpPr>
      <xdr:spPr>
        <a:xfrm flipV="1">
          <a:off x="1130300" y="13212674"/>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46596</xdr:rowOff>
    </xdr:from>
    <xdr:to>
      <xdr:col>6</xdr:col>
      <xdr:colOff>561975</xdr:colOff>
      <xdr:row>75</xdr:row>
      <xdr:rowOff>148196</xdr:rowOff>
    </xdr:to>
    <xdr:sp macro="" textlink="">
      <xdr:nvSpPr>
        <xdr:cNvPr id="191" name="円/楕円 190"/>
        <xdr:cNvSpPr/>
      </xdr:nvSpPr>
      <xdr:spPr>
        <a:xfrm>
          <a:off x="4584700" y="12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25023</xdr:rowOff>
    </xdr:from>
    <xdr:ext cx="599010" cy="259045"/>
    <xdr:sp macro="" textlink="">
      <xdr:nvSpPr>
        <xdr:cNvPr id="192" name="民生費該当値テキスト"/>
        <xdr:cNvSpPr txBox="1"/>
      </xdr:nvSpPr>
      <xdr:spPr>
        <a:xfrm>
          <a:off x="4686300" y="1288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139,831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162967</xdr:rowOff>
    </xdr:from>
    <xdr:to>
      <xdr:col>5</xdr:col>
      <xdr:colOff>409575</xdr:colOff>
      <xdr:row>76</xdr:row>
      <xdr:rowOff>93117</xdr:rowOff>
    </xdr:to>
    <xdr:sp macro="" textlink="">
      <xdr:nvSpPr>
        <xdr:cNvPr id="193" name="円/楕円 192"/>
        <xdr:cNvSpPr/>
      </xdr:nvSpPr>
      <xdr:spPr>
        <a:xfrm>
          <a:off x="3746500" y="130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84244</xdr:rowOff>
    </xdr:from>
    <xdr:ext cx="599010" cy="259045"/>
    <xdr:sp macro="" textlink="">
      <xdr:nvSpPr>
        <xdr:cNvPr id="194" name="テキスト ボックス 193"/>
        <xdr:cNvSpPr txBox="1"/>
      </xdr:nvSpPr>
      <xdr:spPr>
        <a:xfrm>
          <a:off x="3497794" y="13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94959</xdr:rowOff>
    </xdr:from>
    <xdr:to>
      <xdr:col>4</xdr:col>
      <xdr:colOff>206375</xdr:colOff>
      <xdr:row>77</xdr:row>
      <xdr:rowOff>25109</xdr:rowOff>
    </xdr:to>
    <xdr:sp macro="" textlink="">
      <xdr:nvSpPr>
        <xdr:cNvPr id="195" name="円/楕円 194"/>
        <xdr:cNvSpPr/>
      </xdr:nvSpPr>
      <xdr:spPr>
        <a:xfrm>
          <a:off x="2857500" y="13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16236</xdr:rowOff>
    </xdr:from>
    <xdr:ext cx="599010" cy="259045"/>
    <xdr:sp macro="" textlink="">
      <xdr:nvSpPr>
        <xdr:cNvPr id="196" name="テキスト ボックス 195"/>
        <xdr:cNvSpPr txBox="1"/>
      </xdr:nvSpPr>
      <xdr:spPr>
        <a:xfrm>
          <a:off x="2608794" y="1321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131674</xdr:rowOff>
    </xdr:from>
    <xdr:to>
      <xdr:col>3</xdr:col>
      <xdr:colOff>3175</xdr:colOff>
      <xdr:row>77</xdr:row>
      <xdr:rowOff>61824</xdr:rowOff>
    </xdr:to>
    <xdr:sp macro="" textlink="">
      <xdr:nvSpPr>
        <xdr:cNvPr id="197" name="円/楕円 196"/>
        <xdr:cNvSpPr/>
      </xdr:nvSpPr>
      <xdr:spPr>
        <a:xfrm>
          <a:off x="1968500" y="131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52951</xdr:rowOff>
    </xdr:from>
    <xdr:ext cx="599010" cy="259045"/>
    <xdr:sp macro="" textlink="">
      <xdr:nvSpPr>
        <xdr:cNvPr id="198" name="テキスト ボックス 197"/>
        <xdr:cNvSpPr txBox="1"/>
      </xdr:nvSpPr>
      <xdr:spPr>
        <a:xfrm>
          <a:off x="1719794" y="1325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138697</xdr:rowOff>
    </xdr:from>
    <xdr:to>
      <xdr:col>1</xdr:col>
      <xdr:colOff>485775</xdr:colOff>
      <xdr:row>77</xdr:row>
      <xdr:rowOff>68847</xdr:rowOff>
    </xdr:to>
    <xdr:sp macro="" textlink="">
      <xdr:nvSpPr>
        <xdr:cNvPr id="199" name="円/楕円 198"/>
        <xdr:cNvSpPr/>
      </xdr:nvSpPr>
      <xdr:spPr>
        <a:xfrm>
          <a:off x="1079500" y="131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59974</xdr:rowOff>
    </xdr:from>
    <xdr:ext cx="599010" cy="259045"/>
    <xdr:sp macro="" textlink="">
      <xdr:nvSpPr>
        <xdr:cNvPr id="200" name="テキスト ボックス 199"/>
        <xdr:cNvSpPr txBox="1"/>
      </xdr:nvSpPr>
      <xdr:spPr>
        <a:xfrm>
          <a:off x="830794" y="1326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20256</xdr:rowOff>
    </xdr:from>
    <xdr:to>
      <xdr:col>6</xdr:col>
      <xdr:colOff>511175</xdr:colOff>
      <xdr:row>98</xdr:row>
      <xdr:rowOff>23251</xdr:rowOff>
    </xdr:to>
    <xdr:cxnSp macro="">
      <xdr:nvCxnSpPr>
        <xdr:cNvPr id="228" name="直線コネクタ 227"/>
        <xdr:cNvCxnSpPr/>
      </xdr:nvCxnSpPr>
      <xdr:spPr>
        <a:xfrm flipV="1">
          <a:off x="3797300" y="16479456"/>
          <a:ext cx="838200" cy="3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167384</xdr:rowOff>
    </xdr:from>
    <xdr:to>
      <xdr:col>5</xdr:col>
      <xdr:colOff>358775</xdr:colOff>
      <xdr:row>98</xdr:row>
      <xdr:rowOff>23251</xdr:rowOff>
    </xdr:to>
    <xdr:cxnSp macro="">
      <xdr:nvCxnSpPr>
        <xdr:cNvPr id="231" name="直線コネクタ 230"/>
        <xdr:cNvCxnSpPr/>
      </xdr:nvCxnSpPr>
      <xdr:spPr>
        <a:xfrm>
          <a:off x="2908300" y="16626584"/>
          <a:ext cx="889000" cy="19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167384</xdr:rowOff>
    </xdr:from>
    <xdr:to>
      <xdr:col>4</xdr:col>
      <xdr:colOff>155575</xdr:colOff>
      <xdr:row>98</xdr:row>
      <xdr:rowOff>34086</xdr:rowOff>
    </xdr:to>
    <xdr:cxnSp macro="">
      <xdr:nvCxnSpPr>
        <xdr:cNvPr id="234" name="直線コネクタ 233"/>
        <xdr:cNvCxnSpPr/>
      </xdr:nvCxnSpPr>
      <xdr:spPr>
        <a:xfrm flipV="1">
          <a:off x="2019300" y="16626584"/>
          <a:ext cx="889000" cy="20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34086</xdr:rowOff>
    </xdr:from>
    <xdr:to>
      <xdr:col>2</xdr:col>
      <xdr:colOff>638175</xdr:colOff>
      <xdr:row>98</xdr:row>
      <xdr:rowOff>46637</xdr:rowOff>
    </xdr:to>
    <xdr:cxnSp macro="">
      <xdr:nvCxnSpPr>
        <xdr:cNvPr id="237" name="直線コネクタ 236"/>
        <xdr:cNvCxnSpPr/>
      </xdr:nvCxnSpPr>
      <xdr:spPr>
        <a:xfrm flipV="1">
          <a:off x="1130300" y="16836186"/>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140906</xdr:rowOff>
    </xdr:from>
    <xdr:to>
      <xdr:col>6</xdr:col>
      <xdr:colOff>561975</xdr:colOff>
      <xdr:row>96</xdr:row>
      <xdr:rowOff>71056</xdr:rowOff>
    </xdr:to>
    <xdr:sp macro="" textlink="">
      <xdr:nvSpPr>
        <xdr:cNvPr id="247" name="円/楕円 246"/>
        <xdr:cNvSpPr/>
      </xdr:nvSpPr>
      <xdr:spPr>
        <a:xfrm>
          <a:off x="4584700" y="164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163783</xdr:rowOff>
    </xdr:from>
    <xdr:ext cx="534377" cy="259045"/>
    <xdr:sp macro="" textlink="">
      <xdr:nvSpPr>
        <xdr:cNvPr id="248" name="衛生費該当値テキスト"/>
        <xdr:cNvSpPr txBox="1"/>
      </xdr:nvSpPr>
      <xdr:spPr>
        <a:xfrm>
          <a:off x="4686300" y="162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143901</xdr:rowOff>
    </xdr:from>
    <xdr:to>
      <xdr:col>5</xdr:col>
      <xdr:colOff>409575</xdr:colOff>
      <xdr:row>98</xdr:row>
      <xdr:rowOff>74051</xdr:rowOff>
    </xdr:to>
    <xdr:sp macro="" textlink="">
      <xdr:nvSpPr>
        <xdr:cNvPr id="249" name="円/楕円 248"/>
        <xdr:cNvSpPr/>
      </xdr:nvSpPr>
      <xdr:spPr>
        <a:xfrm>
          <a:off x="3746500" y="167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65178</xdr:rowOff>
    </xdr:from>
    <xdr:ext cx="534377" cy="259045"/>
    <xdr:sp macro="" textlink="">
      <xdr:nvSpPr>
        <xdr:cNvPr id="250" name="テキスト ボックス 249"/>
        <xdr:cNvSpPr txBox="1"/>
      </xdr:nvSpPr>
      <xdr:spPr>
        <a:xfrm>
          <a:off x="3530111" y="168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116584</xdr:rowOff>
    </xdr:from>
    <xdr:to>
      <xdr:col>4</xdr:col>
      <xdr:colOff>206375</xdr:colOff>
      <xdr:row>97</xdr:row>
      <xdr:rowOff>46734</xdr:rowOff>
    </xdr:to>
    <xdr:sp macro="" textlink="">
      <xdr:nvSpPr>
        <xdr:cNvPr id="251" name="円/楕円 250"/>
        <xdr:cNvSpPr/>
      </xdr:nvSpPr>
      <xdr:spPr>
        <a:xfrm>
          <a:off x="2857500" y="165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37861</xdr:rowOff>
    </xdr:from>
    <xdr:ext cx="534377" cy="259045"/>
    <xdr:sp macro="" textlink="">
      <xdr:nvSpPr>
        <xdr:cNvPr id="252" name="テキスト ボックス 251"/>
        <xdr:cNvSpPr txBox="1"/>
      </xdr:nvSpPr>
      <xdr:spPr>
        <a:xfrm>
          <a:off x="2641111" y="1666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154736</xdr:rowOff>
    </xdr:from>
    <xdr:to>
      <xdr:col>3</xdr:col>
      <xdr:colOff>3175</xdr:colOff>
      <xdr:row>98</xdr:row>
      <xdr:rowOff>84886</xdr:rowOff>
    </xdr:to>
    <xdr:sp macro="" textlink="">
      <xdr:nvSpPr>
        <xdr:cNvPr id="253" name="円/楕円 252"/>
        <xdr:cNvSpPr/>
      </xdr:nvSpPr>
      <xdr:spPr>
        <a:xfrm>
          <a:off x="1968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76013</xdr:rowOff>
    </xdr:from>
    <xdr:ext cx="534377" cy="259045"/>
    <xdr:sp macro="" textlink="">
      <xdr:nvSpPr>
        <xdr:cNvPr id="254" name="テキスト ボックス 253"/>
        <xdr:cNvSpPr txBox="1"/>
      </xdr:nvSpPr>
      <xdr:spPr>
        <a:xfrm>
          <a:off x="1752111" y="168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167287</xdr:rowOff>
    </xdr:from>
    <xdr:to>
      <xdr:col>1</xdr:col>
      <xdr:colOff>485775</xdr:colOff>
      <xdr:row>98</xdr:row>
      <xdr:rowOff>97437</xdr:rowOff>
    </xdr:to>
    <xdr:sp macro="" textlink="">
      <xdr:nvSpPr>
        <xdr:cNvPr id="255" name="円/楕円 254"/>
        <xdr:cNvSpPr/>
      </xdr:nvSpPr>
      <xdr:spPr>
        <a:xfrm>
          <a:off x="1079500" y="167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88564</xdr:rowOff>
    </xdr:from>
    <xdr:ext cx="534377" cy="259045"/>
    <xdr:sp macro="" textlink="">
      <xdr:nvSpPr>
        <xdr:cNvPr id="256" name="テキスト ボックス 255"/>
        <xdr:cNvSpPr txBox="1"/>
      </xdr:nvSpPr>
      <xdr:spPr>
        <a:xfrm>
          <a:off x="863111" y="168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29972</xdr:rowOff>
    </xdr:from>
    <xdr:to>
      <xdr:col>15</xdr:col>
      <xdr:colOff>180975</xdr:colOff>
      <xdr:row>38</xdr:row>
      <xdr:rowOff>53594</xdr:rowOff>
    </xdr:to>
    <xdr:cxnSp macro="">
      <xdr:nvCxnSpPr>
        <xdr:cNvPr id="285" name="直線コネクタ 284"/>
        <xdr:cNvCxnSpPr/>
      </xdr:nvCxnSpPr>
      <xdr:spPr>
        <a:xfrm>
          <a:off x="9639300" y="6545072"/>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28448</xdr:rowOff>
    </xdr:from>
    <xdr:to>
      <xdr:col>14</xdr:col>
      <xdr:colOff>28575</xdr:colOff>
      <xdr:row>38</xdr:row>
      <xdr:rowOff>29972</xdr:rowOff>
    </xdr:to>
    <xdr:cxnSp macro="">
      <xdr:nvCxnSpPr>
        <xdr:cNvPr id="288" name="直線コネクタ 287"/>
        <xdr:cNvCxnSpPr/>
      </xdr:nvCxnSpPr>
      <xdr:spPr>
        <a:xfrm>
          <a:off x="8750300" y="6200648"/>
          <a:ext cx="8890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28448</xdr:rowOff>
    </xdr:from>
    <xdr:to>
      <xdr:col>12</xdr:col>
      <xdr:colOff>511175</xdr:colOff>
      <xdr:row>36</xdr:row>
      <xdr:rowOff>56261</xdr:rowOff>
    </xdr:to>
    <xdr:cxnSp macro="">
      <xdr:nvCxnSpPr>
        <xdr:cNvPr id="291" name="直線コネクタ 290"/>
        <xdr:cNvCxnSpPr/>
      </xdr:nvCxnSpPr>
      <xdr:spPr>
        <a:xfrm flipV="1">
          <a:off x="7861300" y="620064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56261</xdr:rowOff>
    </xdr:from>
    <xdr:to>
      <xdr:col>11</xdr:col>
      <xdr:colOff>307975</xdr:colOff>
      <xdr:row>36</xdr:row>
      <xdr:rowOff>101219</xdr:rowOff>
    </xdr:to>
    <xdr:cxnSp macro="">
      <xdr:nvCxnSpPr>
        <xdr:cNvPr id="294" name="直線コネクタ 293"/>
        <xdr:cNvCxnSpPr/>
      </xdr:nvCxnSpPr>
      <xdr:spPr>
        <a:xfrm flipV="1">
          <a:off x="6972300" y="6228461"/>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2794</xdr:rowOff>
    </xdr:from>
    <xdr:to>
      <xdr:col>15</xdr:col>
      <xdr:colOff>231775</xdr:colOff>
      <xdr:row>38</xdr:row>
      <xdr:rowOff>104394</xdr:rowOff>
    </xdr:to>
    <xdr:sp macro="" textlink="">
      <xdr:nvSpPr>
        <xdr:cNvPr id="304" name="円/楕円 303"/>
        <xdr:cNvSpPr/>
      </xdr:nvSpPr>
      <xdr:spPr>
        <a:xfrm>
          <a:off x="104267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152671</xdr:rowOff>
    </xdr:from>
    <xdr:ext cx="378565" cy="259045"/>
    <xdr:sp macro="" textlink="">
      <xdr:nvSpPr>
        <xdr:cNvPr id="305" name="労働費該当値テキスト"/>
        <xdr:cNvSpPr txBox="1"/>
      </xdr:nvSpPr>
      <xdr:spPr>
        <a:xfrm>
          <a:off x="10528300" y="649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150622</xdr:rowOff>
    </xdr:from>
    <xdr:to>
      <xdr:col>14</xdr:col>
      <xdr:colOff>79375</xdr:colOff>
      <xdr:row>38</xdr:row>
      <xdr:rowOff>80772</xdr:rowOff>
    </xdr:to>
    <xdr:sp macro="" textlink="">
      <xdr:nvSpPr>
        <xdr:cNvPr id="306" name="円/楕円 305"/>
        <xdr:cNvSpPr/>
      </xdr:nvSpPr>
      <xdr:spPr>
        <a:xfrm>
          <a:off x="958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71899</xdr:rowOff>
    </xdr:from>
    <xdr:ext cx="378565" cy="259045"/>
    <xdr:sp macro="" textlink="">
      <xdr:nvSpPr>
        <xdr:cNvPr id="307" name="テキスト ボックス 306"/>
        <xdr:cNvSpPr txBox="1"/>
      </xdr:nvSpPr>
      <xdr:spPr>
        <a:xfrm>
          <a:off x="9450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149098</xdr:rowOff>
    </xdr:from>
    <xdr:to>
      <xdr:col>12</xdr:col>
      <xdr:colOff>561975</xdr:colOff>
      <xdr:row>36</xdr:row>
      <xdr:rowOff>79248</xdr:rowOff>
    </xdr:to>
    <xdr:sp macro="" textlink="">
      <xdr:nvSpPr>
        <xdr:cNvPr id="308" name="円/楕円 307"/>
        <xdr:cNvSpPr/>
      </xdr:nvSpPr>
      <xdr:spPr>
        <a:xfrm>
          <a:off x="8699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70375</xdr:rowOff>
    </xdr:from>
    <xdr:ext cx="469744" cy="259045"/>
    <xdr:sp macro="" textlink="">
      <xdr:nvSpPr>
        <xdr:cNvPr id="309" name="テキスト ボックス 308"/>
        <xdr:cNvSpPr txBox="1"/>
      </xdr:nvSpPr>
      <xdr:spPr>
        <a:xfrm>
          <a:off x="8515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5461</xdr:rowOff>
    </xdr:from>
    <xdr:to>
      <xdr:col>11</xdr:col>
      <xdr:colOff>358775</xdr:colOff>
      <xdr:row>36</xdr:row>
      <xdr:rowOff>107061</xdr:rowOff>
    </xdr:to>
    <xdr:sp macro="" textlink="">
      <xdr:nvSpPr>
        <xdr:cNvPr id="310" name="円/楕円 309"/>
        <xdr:cNvSpPr/>
      </xdr:nvSpPr>
      <xdr:spPr>
        <a:xfrm>
          <a:off x="7810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98188</xdr:rowOff>
    </xdr:from>
    <xdr:ext cx="469744" cy="259045"/>
    <xdr:sp macro="" textlink="">
      <xdr:nvSpPr>
        <xdr:cNvPr id="311" name="テキスト ボックス 310"/>
        <xdr:cNvSpPr txBox="1"/>
      </xdr:nvSpPr>
      <xdr:spPr>
        <a:xfrm>
          <a:off x="7626427"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50419</xdr:rowOff>
    </xdr:from>
    <xdr:to>
      <xdr:col>10</xdr:col>
      <xdr:colOff>155575</xdr:colOff>
      <xdr:row>36</xdr:row>
      <xdr:rowOff>152019</xdr:rowOff>
    </xdr:to>
    <xdr:sp macro="" textlink="">
      <xdr:nvSpPr>
        <xdr:cNvPr id="312" name="円/楕円 311"/>
        <xdr:cNvSpPr/>
      </xdr:nvSpPr>
      <xdr:spPr>
        <a:xfrm>
          <a:off x="6921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143146</xdr:rowOff>
    </xdr:from>
    <xdr:ext cx="469744" cy="259045"/>
    <xdr:sp macro="" textlink="">
      <xdr:nvSpPr>
        <xdr:cNvPr id="313" name="テキスト ボックス 312"/>
        <xdr:cNvSpPr txBox="1"/>
      </xdr:nvSpPr>
      <xdr:spPr>
        <a:xfrm>
          <a:off x="6737427"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3264</xdr:rowOff>
    </xdr:from>
    <xdr:to>
      <xdr:col>15</xdr:col>
      <xdr:colOff>180975</xdr:colOff>
      <xdr:row>59</xdr:row>
      <xdr:rowOff>12129</xdr:rowOff>
    </xdr:to>
    <xdr:cxnSp macro="">
      <xdr:nvCxnSpPr>
        <xdr:cNvPr id="342" name="直線コネクタ 341"/>
        <xdr:cNvCxnSpPr/>
      </xdr:nvCxnSpPr>
      <xdr:spPr>
        <a:xfrm flipV="1">
          <a:off x="9639300" y="10118814"/>
          <a:ext cx="8382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2108</xdr:rowOff>
    </xdr:from>
    <xdr:to>
      <xdr:col>14</xdr:col>
      <xdr:colOff>28575</xdr:colOff>
      <xdr:row>59</xdr:row>
      <xdr:rowOff>12129</xdr:rowOff>
    </xdr:to>
    <xdr:cxnSp macro="">
      <xdr:nvCxnSpPr>
        <xdr:cNvPr id="345" name="直線コネクタ 344"/>
        <xdr:cNvCxnSpPr/>
      </xdr:nvCxnSpPr>
      <xdr:spPr>
        <a:xfrm>
          <a:off x="8750300" y="10117658"/>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168859</xdr:rowOff>
    </xdr:from>
    <xdr:to>
      <xdr:col>12</xdr:col>
      <xdr:colOff>511175</xdr:colOff>
      <xdr:row>59</xdr:row>
      <xdr:rowOff>2108</xdr:rowOff>
    </xdr:to>
    <xdr:cxnSp macro="">
      <xdr:nvCxnSpPr>
        <xdr:cNvPr id="348" name="直線コネクタ 347"/>
        <xdr:cNvCxnSpPr/>
      </xdr:nvCxnSpPr>
      <xdr:spPr>
        <a:xfrm>
          <a:off x="7861300" y="1011295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168859</xdr:rowOff>
    </xdr:from>
    <xdr:to>
      <xdr:col>11</xdr:col>
      <xdr:colOff>307975</xdr:colOff>
      <xdr:row>59</xdr:row>
      <xdr:rowOff>17132</xdr:rowOff>
    </xdr:to>
    <xdr:cxnSp macro="">
      <xdr:nvCxnSpPr>
        <xdr:cNvPr id="351" name="直線コネクタ 350"/>
        <xdr:cNvCxnSpPr/>
      </xdr:nvCxnSpPr>
      <xdr:spPr>
        <a:xfrm flipV="1">
          <a:off x="6972300" y="10112959"/>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123914</xdr:rowOff>
    </xdr:from>
    <xdr:to>
      <xdr:col>15</xdr:col>
      <xdr:colOff>231775</xdr:colOff>
      <xdr:row>59</xdr:row>
      <xdr:rowOff>54064</xdr:rowOff>
    </xdr:to>
    <xdr:sp macro="" textlink="">
      <xdr:nvSpPr>
        <xdr:cNvPr id="361" name="円/楕円 360"/>
        <xdr:cNvSpPr/>
      </xdr:nvSpPr>
      <xdr:spPr>
        <a:xfrm>
          <a:off x="10426700" y="100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2"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132779</xdr:rowOff>
    </xdr:from>
    <xdr:to>
      <xdr:col>14</xdr:col>
      <xdr:colOff>79375</xdr:colOff>
      <xdr:row>59</xdr:row>
      <xdr:rowOff>62929</xdr:rowOff>
    </xdr:to>
    <xdr:sp macro="" textlink="">
      <xdr:nvSpPr>
        <xdr:cNvPr id="363" name="円/楕円 362"/>
        <xdr:cNvSpPr/>
      </xdr:nvSpPr>
      <xdr:spPr>
        <a:xfrm>
          <a:off x="9588500" y="100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54056</xdr:rowOff>
    </xdr:from>
    <xdr:ext cx="469744" cy="259045"/>
    <xdr:sp macro="" textlink="">
      <xdr:nvSpPr>
        <xdr:cNvPr id="364" name="テキスト ボックス 363"/>
        <xdr:cNvSpPr txBox="1"/>
      </xdr:nvSpPr>
      <xdr:spPr>
        <a:xfrm>
          <a:off x="9404427" y="1016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122758</xdr:rowOff>
    </xdr:from>
    <xdr:to>
      <xdr:col>12</xdr:col>
      <xdr:colOff>561975</xdr:colOff>
      <xdr:row>59</xdr:row>
      <xdr:rowOff>52908</xdr:rowOff>
    </xdr:to>
    <xdr:sp macro="" textlink="">
      <xdr:nvSpPr>
        <xdr:cNvPr id="365" name="円/楕円 364"/>
        <xdr:cNvSpPr/>
      </xdr:nvSpPr>
      <xdr:spPr>
        <a:xfrm>
          <a:off x="8699500" y="100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44035</xdr:rowOff>
    </xdr:from>
    <xdr:ext cx="469744" cy="259045"/>
    <xdr:sp macro="" textlink="">
      <xdr:nvSpPr>
        <xdr:cNvPr id="366" name="テキスト ボックス 365"/>
        <xdr:cNvSpPr txBox="1"/>
      </xdr:nvSpPr>
      <xdr:spPr>
        <a:xfrm>
          <a:off x="8515427" y="1015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118059</xdr:rowOff>
    </xdr:from>
    <xdr:to>
      <xdr:col>11</xdr:col>
      <xdr:colOff>358775</xdr:colOff>
      <xdr:row>59</xdr:row>
      <xdr:rowOff>48209</xdr:rowOff>
    </xdr:to>
    <xdr:sp macro="" textlink="">
      <xdr:nvSpPr>
        <xdr:cNvPr id="367" name="円/楕円 366"/>
        <xdr:cNvSpPr/>
      </xdr:nvSpPr>
      <xdr:spPr>
        <a:xfrm>
          <a:off x="7810500" y="100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39336</xdr:rowOff>
    </xdr:from>
    <xdr:ext cx="469744" cy="259045"/>
    <xdr:sp macro="" textlink="">
      <xdr:nvSpPr>
        <xdr:cNvPr id="368" name="テキスト ボックス 367"/>
        <xdr:cNvSpPr txBox="1"/>
      </xdr:nvSpPr>
      <xdr:spPr>
        <a:xfrm>
          <a:off x="7626427" y="1015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137782</xdr:rowOff>
    </xdr:from>
    <xdr:to>
      <xdr:col>10</xdr:col>
      <xdr:colOff>155575</xdr:colOff>
      <xdr:row>59</xdr:row>
      <xdr:rowOff>67932</xdr:rowOff>
    </xdr:to>
    <xdr:sp macro="" textlink="">
      <xdr:nvSpPr>
        <xdr:cNvPr id="369" name="円/楕円 368"/>
        <xdr:cNvSpPr/>
      </xdr:nvSpPr>
      <xdr:spPr>
        <a:xfrm>
          <a:off x="6921500" y="100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59059</xdr:rowOff>
    </xdr:from>
    <xdr:ext cx="469744" cy="259045"/>
    <xdr:sp macro="" textlink="">
      <xdr:nvSpPr>
        <xdr:cNvPr id="370" name="テキスト ボックス 369"/>
        <xdr:cNvSpPr txBox="1"/>
      </xdr:nvSpPr>
      <xdr:spPr>
        <a:xfrm>
          <a:off x="6737427" y="101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41951</xdr:rowOff>
    </xdr:from>
    <xdr:to>
      <xdr:col>15</xdr:col>
      <xdr:colOff>180975</xdr:colOff>
      <xdr:row>78</xdr:row>
      <xdr:rowOff>72081</xdr:rowOff>
    </xdr:to>
    <xdr:cxnSp macro="">
      <xdr:nvCxnSpPr>
        <xdr:cNvPr id="397" name="直線コネクタ 396"/>
        <xdr:cNvCxnSpPr/>
      </xdr:nvCxnSpPr>
      <xdr:spPr>
        <a:xfrm flipV="1">
          <a:off x="9639300" y="13415051"/>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72081</xdr:rowOff>
    </xdr:from>
    <xdr:to>
      <xdr:col>14</xdr:col>
      <xdr:colOff>28575</xdr:colOff>
      <xdr:row>78</xdr:row>
      <xdr:rowOff>96220</xdr:rowOff>
    </xdr:to>
    <xdr:cxnSp macro="">
      <xdr:nvCxnSpPr>
        <xdr:cNvPr id="400" name="直線コネクタ 399"/>
        <xdr:cNvCxnSpPr/>
      </xdr:nvCxnSpPr>
      <xdr:spPr>
        <a:xfrm flipV="1">
          <a:off x="8750300" y="13445181"/>
          <a:ext cx="8890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75372</xdr:rowOff>
    </xdr:from>
    <xdr:to>
      <xdr:col>12</xdr:col>
      <xdr:colOff>511175</xdr:colOff>
      <xdr:row>78</xdr:row>
      <xdr:rowOff>96220</xdr:rowOff>
    </xdr:to>
    <xdr:cxnSp macro="">
      <xdr:nvCxnSpPr>
        <xdr:cNvPr id="403" name="直線コネクタ 402"/>
        <xdr:cNvCxnSpPr/>
      </xdr:nvCxnSpPr>
      <xdr:spPr>
        <a:xfrm>
          <a:off x="7861300" y="13448472"/>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72354</xdr:rowOff>
    </xdr:from>
    <xdr:to>
      <xdr:col>11</xdr:col>
      <xdr:colOff>307975</xdr:colOff>
      <xdr:row>78</xdr:row>
      <xdr:rowOff>75372</xdr:rowOff>
    </xdr:to>
    <xdr:cxnSp macro="">
      <xdr:nvCxnSpPr>
        <xdr:cNvPr id="406" name="直線コネクタ 405"/>
        <xdr:cNvCxnSpPr/>
      </xdr:nvCxnSpPr>
      <xdr:spPr>
        <a:xfrm>
          <a:off x="6972300" y="13445454"/>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162601</xdr:rowOff>
    </xdr:from>
    <xdr:to>
      <xdr:col>15</xdr:col>
      <xdr:colOff>231775</xdr:colOff>
      <xdr:row>78</xdr:row>
      <xdr:rowOff>92751</xdr:rowOff>
    </xdr:to>
    <xdr:sp macro="" textlink="">
      <xdr:nvSpPr>
        <xdr:cNvPr id="416" name="円/楕円 415"/>
        <xdr:cNvSpPr/>
      </xdr:nvSpPr>
      <xdr:spPr>
        <a:xfrm>
          <a:off x="10426700" y="133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77528</xdr:rowOff>
    </xdr:from>
    <xdr:ext cx="469744" cy="259045"/>
    <xdr:sp macro="" textlink="">
      <xdr:nvSpPr>
        <xdr:cNvPr id="417" name="商工費該当値テキスト"/>
        <xdr:cNvSpPr txBox="1"/>
      </xdr:nvSpPr>
      <xdr:spPr>
        <a:xfrm>
          <a:off x="10528300" y="1327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21281</xdr:rowOff>
    </xdr:from>
    <xdr:to>
      <xdr:col>14</xdr:col>
      <xdr:colOff>79375</xdr:colOff>
      <xdr:row>78</xdr:row>
      <xdr:rowOff>122881</xdr:rowOff>
    </xdr:to>
    <xdr:sp macro="" textlink="">
      <xdr:nvSpPr>
        <xdr:cNvPr id="418" name="円/楕円 417"/>
        <xdr:cNvSpPr/>
      </xdr:nvSpPr>
      <xdr:spPr>
        <a:xfrm>
          <a:off x="9588500" y="133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114008</xdr:rowOff>
    </xdr:from>
    <xdr:ext cx="469744" cy="259045"/>
    <xdr:sp macro="" textlink="">
      <xdr:nvSpPr>
        <xdr:cNvPr id="419" name="テキスト ボックス 418"/>
        <xdr:cNvSpPr txBox="1"/>
      </xdr:nvSpPr>
      <xdr:spPr>
        <a:xfrm>
          <a:off x="9404427" y="134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45420</xdr:rowOff>
    </xdr:from>
    <xdr:to>
      <xdr:col>12</xdr:col>
      <xdr:colOff>561975</xdr:colOff>
      <xdr:row>78</xdr:row>
      <xdr:rowOff>147020</xdr:rowOff>
    </xdr:to>
    <xdr:sp macro="" textlink="">
      <xdr:nvSpPr>
        <xdr:cNvPr id="420" name="円/楕円 419"/>
        <xdr:cNvSpPr/>
      </xdr:nvSpPr>
      <xdr:spPr>
        <a:xfrm>
          <a:off x="8699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138147</xdr:rowOff>
    </xdr:from>
    <xdr:ext cx="378565" cy="259045"/>
    <xdr:sp macro="" textlink="">
      <xdr:nvSpPr>
        <xdr:cNvPr id="421" name="テキスト ボックス 420"/>
        <xdr:cNvSpPr txBox="1"/>
      </xdr:nvSpPr>
      <xdr:spPr>
        <a:xfrm>
          <a:off x="8561017" y="1351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24572</xdr:rowOff>
    </xdr:from>
    <xdr:to>
      <xdr:col>11</xdr:col>
      <xdr:colOff>358775</xdr:colOff>
      <xdr:row>78</xdr:row>
      <xdr:rowOff>126172</xdr:rowOff>
    </xdr:to>
    <xdr:sp macro="" textlink="">
      <xdr:nvSpPr>
        <xdr:cNvPr id="422" name="円/楕円 421"/>
        <xdr:cNvSpPr/>
      </xdr:nvSpPr>
      <xdr:spPr>
        <a:xfrm>
          <a:off x="7810500" y="133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117299</xdr:rowOff>
    </xdr:from>
    <xdr:ext cx="469744" cy="259045"/>
    <xdr:sp macro="" textlink="">
      <xdr:nvSpPr>
        <xdr:cNvPr id="423" name="テキスト ボックス 422"/>
        <xdr:cNvSpPr txBox="1"/>
      </xdr:nvSpPr>
      <xdr:spPr>
        <a:xfrm>
          <a:off x="7626427" y="13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21554</xdr:rowOff>
    </xdr:from>
    <xdr:to>
      <xdr:col>10</xdr:col>
      <xdr:colOff>155575</xdr:colOff>
      <xdr:row>78</xdr:row>
      <xdr:rowOff>123154</xdr:rowOff>
    </xdr:to>
    <xdr:sp macro="" textlink="">
      <xdr:nvSpPr>
        <xdr:cNvPr id="424" name="円/楕円 423"/>
        <xdr:cNvSpPr/>
      </xdr:nvSpPr>
      <xdr:spPr>
        <a:xfrm>
          <a:off x="6921500" y="133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114281</xdr:rowOff>
    </xdr:from>
    <xdr:ext cx="469744" cy="259045"/>
    <xdr:sp macro="" textlink="">
      <xdr:nvSpPr>
        <xdr:cNvPr id="425" name="テキスト ボックス 424"/>
        <xdr:cNvSpPr txBox="1"/>
      </xdr:nvSpPr>
      <xdr:spPr>
        <a:xfrm>
          <a:off x="6737427" y="134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143422</xdr:rowOff>
    </xdr:from>
    <xdr:to>
      <xdr:col>15</xdr:col>
      <xdr:colOff>180975</xdr:colOff>
      <xdr:row>97</xdr:row>
      <xdr:rowOff>153082</xdr:rowOff>
    </xdr:to>
    <xdr:cxnSp macro="">
      <xdr:nvCxnSpPr>
        <xdr:cNvPr id="452" name="直線コネクタ 451"/>
        <xdr:cNvCxnSpPr/>
      </xdr:nvCxnSpPr>
      <xdr:spPr>
        <a:xfrm>
          <a:off x="9639300" y="16774072"/>
          <a:ext cx="8382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143422</xdr:rowOff>
    </xdr:from>
    <xdr:to>
      <xdr:col>14</xdr:col>
      <xdr:colOff>28575</xdr:colOff>
      <xdr:row>97</xdr:row>
      <xdr:rowOff>144400</xdr:rowOff>
    </xdr:to>
    <xdr:cxnSp macro="">
      <xdr:nvCxnSpPr>
        <xdr:cNvPr id="455" name="直線コネクタ 454"/>
        <xdr:cNvCxnSpPr/>
      </xdr:nvCxnSpPr>
      <xdr:spPr>
        <a:xfrm flipV="1">
          <a:off x="8750300" y="1677407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137305</xdr:rowOff>
    </xdr:from>
    <xdr:to>
      <xdr:col>12</xdr:col>
      <xdr:colOff>511175</xdr:colOff>
      <xdr:row>97</xdr:row>
      <xdr:rowOff>144400</xdr:rowOff>
    </xdr:to>
    <xdr:cxnSp macro="">
      <xdr:nvCxnSpPr>
        <xdr:cNvPr id="458" name="直線コネクタ 457"/>
        <xdr:cNvCxnSpPr/>
      </xdr:nvCxnSpPr>
      <xdr:spPr>
        <a:xfrm>
          <a:off x="7861300" y="16767955"/>
          <a:ext cx="8890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117604</xdr:rowOff>
    </xdr:from>
    <xdr:to>
      <xdr:col>11</xdr:col>
      <xdr:colOff>307975</xdr:colOff>
      <xdr:row>97</xdr:row>
      <xdr:rowOff>137305</xdr:rowOff>
    </xdr:to>
    <xdr:cxnSp macro="">
      <xdr:nvCxnSpPr>
        <xdr:cNvPr id="461" name="直線コネクタ 460"/>
        <xdr:cNvCxnSpPr/>
      </xdr:nvCxnSpPr>
      <xdr:spPr>
        <a:xfrm>
          <a:off x="6972300" y="16748254"/>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102282</xdr:rowOff>
    </xdr:from>
    <xdr:to>
      <xdr:col>15</xdr:col>
      <xdr:colOff>231775</xdr:colOff>
      <xdr:row>98</xdr:row>
      <xdr:rowOff>32432</xdr:rowOff>
    </xdr:to>
    <xdr:sp macro="" textlink="">
      <xdr:nvSpPr>
        <xdr:cNvPr id="471" name="円/楕円 470"/>
        <xdr:cNvSpPr/>
      </xdr:nvSpPr>
      <xdr:spPr>
        <a:xfrm>
          <a:off x="10426700" y="167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50378</xdr:rowOff>
    </xdr:from>
    <xdr:ext cx="534377" cy="259045"/>
    <xdr:sp macro="" textlink="">
      <xdr:nvSpPr>
        <xdr:cNvPr id="472" name="土木費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92622</xdr:rowOff>
    </xdr:from>
    <xdr:to>
      <xdr:col>14</xdr:col>
      <xdr:colOff>79375</xdr:colOff>
      <xdr:row>98</xdr:row>
      <xdr:rowOff>22772</xdr:rowOff>
    </xdr:to>
    <xdr:sp macro="" textlink="">
      <xdr:nvSpPr>
        <xdr:cNvPr id="473" name="円/楕円 472"/>
        <xdr:cNvSpPr/>
      </xdr:nvSpPr>
      <xdr:spPr>
        <a:xfrm>
          <a:off x="9588500" y="167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13899</xdr:rowOff>
    </xdr:from>
    <xdr:ext cx="534377" cy="259045"/>
    <xdr:sp macro="" textlink="">
      <xdr:nvSpPr>
        <xdr:cNvPr id="474" name="テキスト ボックス 473"/>
        <xdr:cNvSpPr txBox="1"/>
      </xdr:nvSpPr>
      <xdr:spPr>
        <a:xfrm>
          <a:off x="9372111" y="168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93600</xdr:rowOff>
    </xdr:from>
    <xdr:to>
      <xdr:col>12</xdr:col>
      <xdr:colOff>561975</xdr:colOff>
      <xdr:row>98</xdr:row>
      <xdr:rowOff>23750</xdr:rowOff>
    </xdr:to>
    <xdr:sp macro="" textlink="">
      <xdr:nvSpPr>
        <xdr:cNvPr id="475" name="円/楕円 474"/>
        <xdr:cNvSpPr/>
      </xdr:nvSpPr>
      <xdr:spPr>
        <a:xfrm>
          <a:off x="8699500" y="167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14877</xdr:rowOff>
    </xdr:from>
    <xdr:ext cx="534377" cy="259045"/>
    <xdr:sp macro="" textlink="">
      <xdr:nvSpPr>
        <xdr:cNvPr id="476" name="テキスト ボックス 475"/>
        <xdr:cNvSpPr txBox="1"/>
      </xdr:nvSpPr>
      <xdr:spPr>
        <a:xfrm>
          <a:off x="8483111" y="168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86505</xdr:rowOff>
    </xdr:from>
    <xdr:to>
      <xdr:col>11</xdr:col>
      <xdr:colOff>358775</xdr:colOff>
      <xdr:row>98</xdr:row>
      <xdr:rowOff>16655</xdr:rowOff>
    </xdr:to>
    <xdr:sp macro="" textlink="">
      <xdr:nvSpPr>
        <xdr:cNvPr id="477" name="円/楕円 476"/>
        <xdr:cNvSpPr/>
      </xdr:nvSpPr>
      <xdr:spPr>
        <a:xfrm>
          <a:off x="7810500" y="167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7782</xdr:rowOff>
    </xdr:from>
    <xdr:ext cx="534377" cy="259045"/>
    <xdr:sp macro="" textlink="">
      <xdr:nvSpPr>
        <xdr:cNvPr id="478" name="テキスト ボックス 477"/>
        <xdr:cNvSpPr txBox="1"/>
      </xdr:nvSpPr>
      <xdr:spPr>
        <a:xfrm>
          <a:off x="7594111" y="1680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66804</xdr:rowOff>
    </xdr:from>
    <xdr:to>
      <xdr:col>10</xdr:col>
      <xdr:colOff>155575</xdr:colOff>
      <xdr:row>97</xdr:row>
      <xdr:rowOff>168404</xdr:rowOff>
    </xdr:to>
    <xdr:sp macro="" textlink="">
      <xdr:nvSpPr>
        <xdr:cNvPr id="479" name="円/楕円 478"/>
        <xdr:cNvSpPr/>
      </xdr:nvSpPr>
      <xdr:spPr>
        <a:xfrm>
          <a:off x="6921500" y="1669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159531</xdr:rowOff>
    </xdr:from>
    <xdr:ext cx="534377" cy="259045"/>
    <xdr:sp macro="" textlink="">
      <xdr:nvSpPr>
        <xdr:cNvPr id="480" name="テキスト ボックス 479"/>
        <xdr:cNvSpPr txBox="1"/>
      </xdr:nvSpPr>
      <xdr:spPr>
        <a:xfrm>
          <a:off x="6705111" y="167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87979</xdr:rowOff>
    </xdr:from>
    <xdr:to>
      <xdr:col>23</xdr:col>
      <xdr:colOff>517525</xdr:colOff>
      <xdr:row>38</xdr:row>
      <xdr:rowOff>93637</xdr:rowOff>
    </xdr:to>
    <xdr:cxnSp macro="">
      <xdr:nvCxnSpPr>
        <xdr:cNvPr id="506" name="直線コネクタ 505"/>
        <xdr:cNvCxnSpPr/>
      </xdr:nvCxnSpPr>
      <xdr:spPr>
        <a:xfrm>
          <a:off x="15481300" y="6603079"/>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87979</xdr:rowOff>
    </xdr:from>
    <xdr:to>
      <xdr:col>22</xdr:col>
      <xdr:colOff>365125</xdr:colOff>
      <xdr:row>38</xdr:row>
      <xdr:rowOff>110954</xdr:rowOff>
    </xdr:to>
    <xdr:cxnSp macro="">
      <xdr:nvCxnSpPr>
        <xdr:cNvPr id="509" name="直線コネクタ 508"/>
        <xdr:cNvCxnSpPr/>
      </xdr:nvCxnSpPr>
      <xdr:spPr>
        <a:xfrm flipV="1">
          <a:off x="14592300" y="6603079"/>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110954</xdr:rowOff>
    </xdr:from>
    <xdr:to>
      <xdr:col>21</xdr:col>
      <xdr:colOff>161925</xdr:colOff>
      <xdr:row>38</xdr:row>
      <xdr:rowOff>144272</xdr:rowOff>
    </xdr:to>
    <xdr:cxnSp macro="">
      <xdr:nvCxnSpPr>
        <xdr:cNvPr id="512" name="直線コネクタ 511"/>
        <xdr:cNvCxnSpPr/>
      </xdr:nvCxnSpPr>
      <xdr:spPr>
        <a:xfrm flipV="1">
          <a:off x="13703300" y="6626054"/>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144272</xdr:rowOff>
    </xdr:from>
    <xdr:to>
      <xdr:col>19</xdr:col>
      <xdr:colOff>644525</xdr:colOff>
      <xdr:row>38</xdr:row>
      <xdr:rowOff>146730</xdr:rowOff>
    </xdr:to>
    <xdr:cxnSp macro="">
      <xdr:nvCxnSpPr>
        <xdr:cNvPr id="515" name="直線コネクタ 514"/>
        <xdr:cNvCxnSpPr/>
      </xdr:nvCxnSpPr>
      <xdr:spPr>
        <a:xfrm flipV="1">
          <a:off x="12814300" y="6659372"/>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42837</xdr:rowOff>
    </xdr:from>
    <xdr:to>
      <xdr:col>23</xdr:col>
      <xdr:colOff>568325</xdr:colOff>
      <xdr:row>38</xdr:row>
      <xdr:rowOff>144437</xdr:rowOff>
    </xdr:to>
    <xdr:sp macro="" textlink="">
      <xdr:nvSpPr>
        <xdr:cNvPr id="525" name="円/楕円 524"/>
        <xdr:cNvSpPr/>
      </xdr:nvSpPr>
      <xdr:spPr>
        <a:xfrm>
          <a:off x="16268700" y="65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129214</xdr:rowOff>
    </xdr:from>
    <xdr:ext cx="469744" cy="259045"/>
    <xdr:sp macro="" textlink="">
      <xdr:nvSpPr>
        <xdr:cNvPr id="526" name="消防費該当値テキスト"/>
        <xdr:cNvSpPr txBox="1"/>
      </xdr:nvSpPr>
      <xdr:spPr>
        <a:xfrm>
          <a:off x="16370300" y="64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37179</xdr:rowOff>
    </xdr:from>
    <xdr:to>
      <xdr:col>22</xdr:col>
      <xdr:colOff>415925</xdr:colOff>
      <xdr:row>38</xdr:row>
      <xdr:rowOff>138779</xdr:rowOff>
    </xdr:to>
    <xdr:sp macro="" textlink="">
      <xdr:nvSpPr>
        <xdr:cNvPr id="527" name="円/楕円 526"/>
        <xdr:cNvSpPr/>
      </xdr:nvSpPr>
      <xdr:spPr>
        <a:xfrm>
          <a:off x="15430500" y="65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129906</xdr:rowOff>
    </xdr:from>
    <xdr:ext cx="469744" cy="259045"/>
    <xdr:sp macro="" textlink="">
      <xdr:nvSpPr>
        <xdr:cNvPr id="528" name="テキスト ボックス 527"/>
        <xdr:cNvSpPr txBox="1"/>
      </xdr:nvSpPr>
      <xdr:spPr>
        <a:xfrm>
          <a:off x="15246427" y="664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60154</xdr:rowOff>
    </xdr:from>
    <xdr:to>
      <xdr:col>21</xdr:col>
      <xdr:colOff>212725</xdr:colOff>
      <xdr:row>38</xdr:row>
      <xdr:rowOff>161754</xdr:rowOff>
    </xdr:to>
    <xdr:sp macro="" textlink="">
      <xdr:nvSpPr>
        <xdr:cNvPr id="529" name="円/楕円 528"/>
        <xdr:cNvSpPr/>
      </xdr:nvSpPr>
      <xdr:spPr>
        <a:xfrm>
          <a:off x="14541500" y="65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152881</xdr:rowOff>
    </xdr:from>
    <xdr:ext cx="469744" cy="259045"/>
    <xdr:sp macro="" textlink="">
      <xdr:nvSpPr>
        <xdr:cNvPr id="530" name="テキスト ボックス 529"/>
        <xdr:cNvSpPr txBox="1"/>
      </xdr:nvSpPr>
      <xdr:spPr>
        <a:xfrm>
          <a:off x="14357427" y="66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93472</xdr:rowOff>
    </xdr:from>
    <xdr:to>
      <xdr:col>20</xdr:col>
      <xdr:colOff>9525</xdr:colOff>
      <xdr:row>39</xdr:row>
      <xdr:rowOff>23622</xdr:rowOff>
    </xdr:to>
    <xdr:sp macro="" textlink="">
      <xdr:nvSpPr>
        <xdr:cNvPr id="531" name="円/楕円 530"/>
        <xdr:cNvSpPr/>
      </xdr:nvSpPr>
      <xdr:spPr>
        <a:xfrm>
          <a:off x="13652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14749</xdr:rowOff>
    </xdr:from>
    <xdr:ext cx="469744" cy="259045"/>
    <xdr:sp macro="" textlink="">
      <xdr:nvSpPr>
        <xdr:cNvPr id="532" name="テキスト ボックス 531"/>
        <xdr:cNvSpPr txBox="1"/>
      </xdr:nvSpPr>
      <xdr:spPr>
        <a:xfrm>
          <a:off x="13468427" y="670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95930</xdr:rowOff>
    </xdr:from>
    <xdr:to>
      <xdr:col>18</xdr:col>
      <xdr:colOff>492125</xdr:colOff>
      <xdr:row>39</xdr:row>
      <xdr:rowOff>26080</xdr:rowOff>
    </xdr:to>
    <xdr:sp macro="" textlink="">
      <xdr:nvSpPr>
        <xdr:cNvPr id="533" name="円/楕円 532"/>
        <xdr:cNvSpPr/>
      </xdr:nvSpPr>
      <xdr:spPr>
        <a:xfrm>
          <a:off x="12763500" y="66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17207</xdr:rowOff>
    </xdr:from>
    <xdr:ext cx="469744" cy="259045"/>
    <xdr:sp macro="" textlink="">
      <xdr:nvSpPr>
        <xdr:cNvPr id="534" name="テキスト ボックス 533"/>
        <xdr:cNvSpPr txBox="1"/>
      </xdr:nvSpPr>
      <xdr:spPr>
        <a:xfrm>
          <a:off x="12579427" y="67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85769</xdr:rowOff>
    </xdr:from>
    <xdr:to>
      <xdr:col>23</xdr:col>
      <xdr:colOff>517525</xdr:colOff>
      <xdr:row>58</xdr:row>
      <xdr:rowOff>39116</xdr:rowOff>
    </xdr:to>
    <xdr:cxnSp macro="">
      <xdr:nvCxnSpPr>
        <xdr:cNvPr id="564" name="直線コネクタ 563"/>
        <xdr:cNvCxnSpPr/>
      </xdr:nvCxnSpPr>
      <xdr:spPr>
        <a:xfrm>
          <a:off x="15481300" y="9686969"/>
          <a:ext cx="838200" cy="29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85769</xdr:rowOff>
    </xdr:from>
    <xdr:to>
      <xdr:col>22</xdr:col>
      <xdr:colOff>365125</xdr:colOff>
      <xdr:row>58</xdr:row>
      <xdr:rowOff>15380</xdr:rowOff>
    </xdr:to>
    <xdr:cxnSp macro="">
      <xdr:nvCxnSpPr>
        <xdr:cNvPr id="567" name="直線コネクタ 566"/>
        <xdr:cNvCxnSpPr/>
      </xdr:nvCxnSpPr>
      <xdr:spPr>
        <a:xfrm flipV="1">
          <a:off x="14592300" y="9686969"/>
          <a:ext cx="889000" cy="27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15380</xdr:rowOff>
    </xdr:from>
    <xdr:to>
      <xdr:col>21</xdr:col>
      <xdr:colOff>161925</xdr:colOff>
      <xdr:row>58</xdr:row>
      <xdr:rowOff>94704</xdr:rowOff>
    </xdr:to>
    <xdr:cxnSp macro="">
      <xdr:nvCxnSpPr>
        <xdr:cNvPr id="570" name="直線コネクタ 569"/>
        <xdr:cNvCxnSpPr/>
      </xdr:nvCxnSpPr>
      <xdr:spPr>
        <a:xfrm flipV="1">
          <a:off x="13703300" y="9959480"/>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94704</xdr:rowOff>
    </xdr:from>
    <xdr:to>
      <xdr:col>19</xdr:col>
      <xdr:colOff>644525</xdr:colOff>
      <xdr:row>58</xdr:row>
      <xdr:rowOff>125584</xdr:rowOff>
    </xdr:to>
    <xdr:cxnSp macro="">
      <xdr:nvCxnSpPr>
        <xdr:cNvPr id="573" name="直線コネクタ 572"/>
        <xdr:cNvCxnSpPr/>
      </xdr:nvCxnSpPr>
      <xdr:spPr>
        <a:xfrm flipV="1">
          <a:off x="12814300" y="10038804"/>
          <a:ext cx="889000" cy="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159766</xdr:rowOff>
    </xdr:from>
    <xdr:to>
      <xdr:col>23</xdr:col>
      <xdr:colOff>568325</xdr:colOff>
      <xdr:row>58</xdr:row>
      <xdr:rowOff>89916</xdr:rowOff>
    </xdr:to>
    <xdr:sp macro="" textlink="">
      <xdr:nvSpPr>
        <xdr:cNvPr id="583" name="円/楕円 582"/>
        <xdr:cNvSpPr/>
      </xdr:nvSpPr>
      <xdr:spPr>
        <a:xfrm>
          <a:off x="162687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74693</xdr:rowOff>
    </xdr:from>
    <xdr:ext cx="534377" cy="259045"/>
    <xdr:sp macro="" textlink="">
      <xdr:nvSpPr>
        <xdr:cNvPr id="584" name="教育費該当値テキスト"/>
        <xdr:cNvSpPr txBox="1"/>
      </xdr:nvSpPr>
      <xdr:spPr>
        <a:xfrm>
          <a:off x="16370300" y="98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34969</xdr:rowOff>
    </xdr:from>
    <xdr:to>
      <xdr:col>22</xdr:col>
      <xdr:colOff>415925</xdr:colOff>
      <xdr:row>56</xdr:row>
      <xdr:rowOff>136569</xdr:rowOff>
    </xdr:to>
    <xdr:sp macro="" textlink="">
      <xdr:nvSpPr>
        <xdr:cNvPr id="585" name="円/楕円 584"/>
        <xdr:cNvSpPr/>
      </xdr:nvSpPr>
      <xdr:spPr>
        <a:xfrm>
          <a:off x="15430500" y="96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127696</xdr:rowOff>
    </xdr:from>
    <xdr:ext cx="534377" cy="259045"/>
    <xdr:sp macro="" textlink="">
      <xdr:nvSpPr>
        <xdr:cNvPr id="586" name="テキスト ボックス 585"/>
        <xdr:cNvSpPr txBox="1"/>
      </xdr:nvSpPr>
      <xdr:spPr>
        <a:xfrm>
          <a:off x="15214111" y="97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136030</xdr:rowOff>
    </xdr:from>
    <xdr:to>
      <xdr:col>21</xdr:col>
      <xdr:colOff>212725</xdr:colOff>
      <xdr:row>58</xdr:row>
      <xdr:rowOff>66180</xdr:rowOff>
    </xdr:to>
    <xdr:sp macro="" textlink="">
      <xdr:nvSpPr>
        <xdr:cNvPr id="587" name="円/楕円 586"/>
        <xdr:cNvSpPr/>
      </xdr:nvSpPr>
      <xdr:spPr>
        <a:xfrm>
          <a:off x="14541500" y="99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57307</xdr:rowOff>
    </xdr:from>
    <xdr:ext cx="534377" cy="259045"/>
    <xdr:sp macro="" textlink="">
      <xdr:nvSpPr>
        <xdr:cNvPr id="588" name="テキスト ボックス 587"/>
        <xdr:cNvSpPr txBox="1"/>
      </xdr:nvSpPr>
      <xdr:spPr>
        <a:xfrm>
          <a:off x="14325111" y="100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43904</xdr:rowOff>
    </xdr:from>
    <xdr:to>
      <xdr:col>20</xdr:col>
      <xdr:colOff>9525</xdr:colOff>
      <xdr:row>58</xdr:row>
      <xdr:rowOff>145504</xdr:rowOff>
    </xdr:to>
    <xdr:sp macro="" textlink="">
      <xdr:nvSpPr>
        <xdr:cNvPr id="589" name="円/楕円 588"/>
        <xdr:cNvSpPr/>
      </xdr:nvSpPr>
      <xdr:spPr>
        <a:xfrm>
          <a:off x="13652500" y="99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136631</xdr:rowOff>
    </xdr:from>
    <xdr:ext cx="534377" cy="259045"/>
    <xdr:sp macro="" textlink="">
      <xdr:nvSpPr>
        <xdr:cNvPr id="590" name="テキスト ボックス 589"/>
        <xdr:cNvSpPr txBox="1"/>
      </xdr:nvSpPr>
      <xdr:spPr>
        <a:xfrm>
          <a:off x="13436111" y="100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74784</xdr:rowOff>
    </xdr:from>
    <xdr:to>
      <xdr:col>18</xdr:col>
      <xdr:colOff>492125</xdr:colOff>
      <xdr:row>59</xdr:row>
      <xdr:rowOff>4934</xdr:rowOff>
    </xdr:to>
    <xdr:sp macro="" textlink="">
      <xdr:nvSpPr>
        <xdr:cNvPr id="591" name="円/楕円 590"/>
        <xdr:cNvSpPr/>
      </xdr:nvSpPr>
      <xdr:spPr>
        <a:xfrm>
          <a:off x="12763500" y="100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167511</xdr:rowOff>
    </xdr:from>
    <xdr:ext cx="534377" cy="259045"/>
    <xdr:sp macro="" textlink="">
      <xdr:nvSpPr>
        <xdr:cNvPr id="592" name="テキスト ボックス 591"/>
        <xdr:cNvSpPr txBox="1"/>
      </xdr:nvSpPr>
      <xdr:spPr>
        <a:xfrm>
          <a:off x="12547111" y="101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42799</xdr:rowOff>
    </xdr:from>
    <xdr:to>
      <xdr:col>23</xdr:col>
      <xdr:colOff>517525</xdr:colOff>
      <xdr:row>79</xdr:row>
      <xdr:rowOff>43053</xdr:rowOff>
    </xdr:to>
    <xdr:cxnSp macro="">
      <xdr:nvCxnSpPr>
        <xdr:cNvPr id="621" name="直線コネクタ 620"/>
        <xdr:cNvCxnSpPr/>
      </xdr:nvCxnSpPr>
      <xdr:spPr>
        <a:xfrm flipV="1">
          <a:off x="15481300" y="13587349"/>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28194</xdr:rowOff>
    </xdr:from>
    <xdr:to>
      <xdr:col>22</xdr:col>
      <xdr:colOff>365125</xdr:colOff>
      <xdr:row>79</xdr:row>
      <xdr:rowOff>43053</xdr:rowOff>
    </xdr:to>
    <xdr:cxnSp macro="">
      <xdr:nvCxnSpPr>
        <xdr:cNvPr id="624" name="直線コネクタ 623"/>
        <xdr:cNvCxnSpPr/>
      </xdr:nvCxnSpPr>
      <xdr:spPr>
        <a:xfrm>
          <a:off x="14592300" y="1357274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24892</xdr:rowOff>
    </xdr:from>
    <xdr:to>
      <xdr:col>21</xdr:col>
      <xdr:colOff>161925</xdr:colOff>
      <xdr:row>79</xdr:row>
      <xdr:rowOff>28194</xdr:rowOff>
    </xdr:to>
    <xdr:cxnSp macro="">
      <xdr:nvCxnSpPr>
        <xdr:cNvPr id="627" name="直線コネクタ 626"/>
        <xdr:cNvCxnSpPr/>
      </xdr:nvCxnSpPr>
      <xdr:spPr>
        <a:xfrm>
          <a:off x="13703300" y="13569442"/>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24892</xdr:rowOff>
    </xdr:from>
    <xdr:to>
      <xdr:col>19</xdr:col>
      <xdr:colOff>644525</xdr:colOff>
      <xdr:row>79</xdr:row>
      <xdr:rowOff>40260</xdr:rowOff>
    </xdr:to>
    <xdr:cxnSp macro="">
      <xdr:nvCxnSpPr>
        <xdr:cNvPr id="630" name="直線コネクタ 629"/>
        <xdr:cNvCxnSpPr/>
      </xdr:nvCxnSpPr>
      <xdr:spPr>
        <a:xfrm flipV="1">
          <a:off x="12814300" y="13569442"/>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163449</xdr:rowOff>
    </xdr:from>
    <xdr:to>
      <xdr:col>23</xdr:col>
      <xdr:colOff>568325</xdr:colOff>
      <xdr:row>79</xdr:row>
      <xdr:rowOff>93599</xdr:rowOff>
    </xdr:to>
    <xdr:sp macro="" textlink="">
      <xdr:nvSpPr>
        <xdr:cNvPr id="640" name="円/楕円 639"/>
        <xdr:cNvSpPr/>
      </xdr:nvSpPr>
      <xdr:spPr>
        <a:xfrm>
          <a:off x="16268700" y="135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13932" cy="259045"/>
    <xdr:sp macro="" textlink="">
      <xdr:nvSpPr>
        <xdr:cNvPr id="641" name="災害復旧費該当値テキスト"/>
        <xdr:cNvSpPr txBox="1"/>
      </xdr:nvSpPr>
      <xdr:spPr>
        <a:xfrm>
          <a:off x="16370300" y="13458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163703</xdr:rowOff>
    </xdr:from>
    <xdr:to>
      <xdr:col>22</xdr:col>
      <xdr:colOff>415925</xdr:colOff>
      <xdr:row>79</xdr:row>
      <xdr:rowOff>93853</xdr:rowOff>
    </xdr:to>
    <xdr:sp macro="" textlink="">
      <xdr:nvSpPr>
        <xdr:cNvPr id="642" name="円/楕円 641"/>
        <xdr:cNvSpPr/>
      </xdr:nvSpPr>
      <xdr:spPr>
        <a:xfrm>
          <a:off x="15430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84980</xdr:rowOff>
    </xdr:from>
    <xdr:ext cx="313932" cy="259045"/>
    <xdr:sp macro="" textlink="">
      <xdr:nvSpPr>
        <xdr:cNvPr id="643" name="テキスト ボックス 642"/>
        <xdr:cNvSpPr txBox="1"/>
      </xdr:nvSpPr>
      <xdr:spPr>
        <a:xfrm>
          <a:off x="15324333" y="13629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148844</xdr:rowOff>
    </xdr:from>
    <xdr:to>
      <xdr:col>21</xdr:col>
      <xdr:colOff>212725</xdr:colOff>
      <xdr:row>79</xdr:row>
      <xdr:rowOff>78994</xdr:rowOff>
    </xdr:to>
    <xdr:sp macro="" textlink="">
      <xdr:nvSpPr>
        <xdr:cNvPr id="644" name="円/楕円 643"/>
        <xdr:cNvSpPr/>
      </xdr:nvSpPr>
      <xdr:spPr>
        <a:xfrm>
          <a:off x="14541500" y="135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70121</xdr:rowOff>
    </xdr:from>
    <xdr:ext cx="378565" cy="259045"/>
    <xdr:sp macro="" textlink="">
      <xdr:nvSpPr>
        <xdr:cNvPr id="645" name="テキスト ボックス 644"/>
        <xdr:cNvSpPr txBox="1"/>
      </xdr:nvSpPr>
      <xdr:spPr>
        <a:xfrm>
          <a:off x="14403017" y="13614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145542</xdr:rowOff>
    </xdr:from>
    <xdr:to>
      <xdr:col>20</xdr:col>
      <xdr:colOff>9525</xdr:colOff>
      <xdr:row>79</xdr:row>
      <xdr:rowOff>75692</xdr:rowOff>
    </xdr:to>
    <xdr:sp macro="" textlink="">
      <xdr:nvSpPr>
        <xdr:cNvPr id="646" name="円/楕円 645"/>
        <xdr:cNvSpPr/>
      </xdr:nvSpPr>
      <xdr:spPr>
        <a:xfrm>
          <a:off x="13652500" y="135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66819</xdr:rowOff>
    </xdr:from>
    <xdr:ext cx="378565" cy="259045"/>
    <xdr:sp macro="" textlink="">
      <xdr:nvSpPr>
        <xdr:cNvPr id="647" name="テキスト ボックス 646"/>
        <xdr:cNvSpPr txBox="1"/>
      </xdr:nvSpPr>
      <xdr:spPr>
        <a:xfrm>
          <a:off x="13514017" y="1361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160910</xdr:rowOff>
    </xdr:from>
    <xdr:to>
      <xdr:col>18</xdr:col>
      <xdr:colOff>492125</xdr:colOff>
      <xdr:row>79</xdr:row>
      <xdr:rowOff>91060</xdr:rowOff>
    </xdr:to>
    <xdr:sp macro="" textlink="">
      <xdr:nvSpPr>
        <xdr:cNvPr id="648" name="円/楕円 647"/>
        <xdr:cNvSpPr/>
      </xdr:nvSpPr>
      <xdr:spPr>
        <a:xfrm>
          <a:off x="12763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82187</xdr:rowOff>
    </xdr:from>
    <xdr:ext cx="313932" cy="259045"/>
    <xdr:sp macro="" textlink="">
      <xdr:nvSpPr>
        <xdr:cNvPr id="649" name="テキスト ボックス 648"/>
        <xdr:cNvSpPr txBox="1"/>
      </xdr:nvSpPr>
      <xdr:spPr>
        <a:xfrm>
          <a:off x="12657333" y="1362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61241</xdr:rowOff>
    </xdr:from>
    <xdr:to>
      <xdr:col>23</xdr:col>
      <xdr:colOff>517525</xdr:colOff>
      <xdr:row>94</xdr:row>
      <xdr:rowOff>115762</xdr:rowOff>
    </xdr:to>
    <xdr:cxnSp macro="">
      <xdr:nvCxnSpPr>
        <xdr:cNvPr id="680" name="直線コネクタ 679"/>
        <xdr:cNvCxnSpPr/>
      </xdr:nvCxnSpPr>
      <xdr:spPr>
        <a:xfrm>
          <a:off x="15481300" y="16177541"/>
          <a:ext cx="8382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61241</xdr:rowOff>
    </xdr:from>
    <xdr:to>
      <xdr:col>22</xdr:col>
      <xdr:colOff>365125</xdr:colOff>
      <xdr:row>94</xdr:row>
      <xdr:rowOff>164421</xdr:rowOff>
    </xdr:to>
    <xdr:cxnSp macro="">
      <xdr:nvCxnSpPr>
        <xdr:cNvPr id="683" name="直線コネクタ 682"/>
        <xdr:cNvCxnSpPr/>
      </xdr:nvCxnSpPr>
      <xdr:spPr>
        <a:xfrm flipV="1">
          <a:off x="14592300" y="16177541"/>
          <a:ext cx="889000" cy="10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5" name="テキスト ボックス 684"/>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164421</xdr:rowOff>
    </xdr:from>
    <xdr:to>
      <xdr:col>21</xdr:col>
      <xdr:colOff>161925</xdr:colOff>
      <xdr:row>95</xdr:row>
      <xdr:rowOff>23048</xdr:rowOff>
    </xdr:to>
    <xdr:cxnSp macro="">
      <xdr:nvCxnSpPr>
        <xdr:cNvPr id="686" name="直線コネクタ 685"/>
        <xdr:cNvCxnSpPr/>
      </xdr:nvCxnSpPr>
      <xdr:spPr>
        <a:xfrm flipV="1">
          <a:off x="13703300" y="1628072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23048</xdr:rowOff>
    </xdr:from>
    <xdr:to>
      <xdr:col>19</xdr:col>
      <xdr:colOff>644525</xdr:colOff>
      <xdr:row>95</xdr:row>
      <xdr:rowOff>42774</xdr:rowOff>
    </xdr:to>
    <xdr:cxnSp macro="">
      <xdr:nvCxnSpPr>
        <xdr:cNvPr id="689" name="直線コネクタ 688"/>
        <xdr:cNvCxnSpPr/>
      </xdr:nvCxnSpPr>
      <xdr:spPr>
        <a:xfrm flipV="1">
          <a:off x="12814300" y="16310798"/>
          <a:ext cx="889000" cy="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64962</xdr:rowOff>
    </xdr:from>
    <xdr:to>
      <xdr:col>23</xdr:col>
      <xdr:colOff>568325</xdr:colOff>
      <xdr:row>94</xdr:row>
      <xdr:rowOff>166562</xdr:rowOff>
    </xdr:to>
    <xdr:sp macro="" textlink="">
      <xdr:nvSpPr>
        <xdr:cNvPr id="699" name="円/楕円 698"/>
        <xdr:cNvSpPr/>
      </xdr:nvSpPr>
      <xdr:spPr>
        <a:xfrm>
          <a:off x="16268700" y="161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87839</xdr:rowOff>
    </xdr:from>
    <xdr:ext cx="534377" cy="259045"/>
    <xdr:sp macro="" textlink="">
      <xdr:nvSpPr>
        <xdr:cNvPr id="700" name="公債費該当値テキスト"/>
        <xdr:cNvSpPr txBox="1"/>
      </xdr:nvSpPr>
      <xdr:spPr>
        <a:xfrm>
          <a:off x="16370300" y="160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51,466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10441</xdr:rowOff>
    </xdr:from>
    <xdr:to>
      <xdr:col>22</xdr:col>
      <xdr:colOff>415925</xdr:colOff>
      <xdr:row>94</xdr:row>
      <xdr:rowOff>112041</xdr:rowOff>
    </xdr:to>
    <xdr:sp macro="" textlink="">
      <xdr:nvSpPr>
        <xdr:cNvPr id="701" name="円/楕円 700"/>
        <xdr:cNvSpPr/>
      </xdr:nvSpPr>
      <xdr:spPr>
        <a:xfrm>
          <a:off x="15430500" y="161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128568</xdr:rowOff>
    </xdr:from>
    <xdr:ext cx="534377" cy="259045"/>
    <xdr:sp macro="" textlink="">
      <xdr:nvSpPr>
        <xdr:cNvPr id="702" name="テキスト ボックス 701"/>
        <xdr:cNvSpPr txBox="1"/>
      </xdr:nvSpPr>
      <xdr:spPr>
        <a:xfrm>
          <a:off x="15214111" y="159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113621</xdr:rowOff>
    </xdr:from>
    <xdr:to>
      <xdr:col>21</xdr:col>
      <xdr:colOff>212725</xdr:colOff>
      <xdr:row>95</xdr:row>
      <xdr:rowOff>43771</xdr:rowOff>
    </xdr:to>
    <xdr:sp macro="" textlink="">
      <xdr:nvSpPr>
        <xdr:cNvPr id="703" name="円/楕円 702"/>
        <xdr:cNvSpPr/>
      </xdr:nvSpPr>
      <xdr:spPr>
        <a:xfrm>
          <a:off x="14541500" y="162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60298</xdr:rowOff>
    </xdr:from>
    <xdr:ext cx="534377" cy="259045"/>
    <xdr:sp macro="" textlink="">
      <xdr:nvSpPr>
        <xdr:cNvPr id="704" name="テキスト ボックス 703"/>
        <xdr:cNvSpPr txBox="1"/>
      </xdr:nvSpPr>
      <xdr:spPr>
        <a:xfrm>
          <a:off x="14325111" y="160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143698</xdr:rowOff>
    </xdr:from>
    <xdr:to>
      <xdr:col>20</xdr:col>
      <xdr:colOff>9525</xdr:colOff>
      <xdr:row>95</xdr:row>
      <xdr:rowOff>73848</xdr:rowOff>
    </xdr:to>
    <xdr:sp macro="" textlink="">
      <xdr:nvSpPr>
        <xdr:cNvPr id="705" name="円/楕円 704"/>
        <xdr:cNvSpPr/>
      </xdr:nvSpPr>
      <xdr:spPr>
        <a:xfrm>
          <a:off x="13652500" y="162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90375</xdr:rowOff>
    </xdr:from>
    <xdr:ext cx="534377" cy="259045"/>
    <xdr:sp macro="" textlink="">
      <xdr:nvSpPr>
        <xdr:cNvPr id="706" name="テキスト ボックス 705"/>
        <xdr:cNvSpPr txBox="1"/>
      </xdr:nvSpPr>
      <xdr:spPr>
        <a:xfrm>
          <a:off x="13436111" y="1603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163424</xdr:rowOff>
    </xdr:from>
    <xdr:to>
      <xdr:col>18</xdr:col>
      <xdr:colOff>492125</xdr:colOff>
      <xdr:row>95</xdr:row>
      <xdr:rowOff>93574</xdr:rowOff>
    </xdr:to>
    <xdr:sp macro="" textlink="">
      <xdr:nvSpPr>
        <xdr:cNvPr id="707" name="円/楕円 706"/>
        <xdr:cNvSpPr/>
      </xdr:nvSpPr>
      <xdr:spPr>
        <a:xfrm>
          <a:off x="12763500" y="162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84701</xdr:rowOff>
    </xdr:from>
    <xdr:ext cx="534377" cy="259045"/>
    <xdr:sp macro="" textlink="">
      <xdr:nvSpPr>
        <xdr:cNvPr id="708" name="テキスト ボックス 707"/>
        <xdr:cNvSpPr txBox="1"/>
      </xdr:nvSpPr>
      <xdr:spPr>
        <a:xfrm>
          <a:off x="12547111" y="163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74" name="直線コネクタ 77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75" name="テキスト ボックス 77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77" name="テキスト ボックス 776"/>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78" name="直線コネクタ 77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50</xdr:row>
      <xdr:rowOff>111777</xdr:rowOff>
    </xdr:from>
    <xdr:ext cx="467179" cy="259045"/>
    <xdr:sp macro="" textlink="">
      <xdr:nvSpPr>
        <xdr:cNvPr id="779" name="テキスト ボックス 778"/>
        <xdr:cNvSpPr txBox="1"/>
      </xdr:nvSpPr>
      <xdr:spPr>
        <a:xfrm>
          <a:off x="17820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1" name="テキスト ボックス 780"/>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25400</xdr:rowOff>
    </xdr:from>
    <xdr:to>
      <xdr:col>32</xdr:col>
      <xdr:colOff>186689</xdr:colOff>
      <xdr:row>58</xdr:row>
      <xdr:rowOff>25400</xdr:rowOff>
    </xdr:to>
    <xdr:cxnSp macro="">
      <xdr:nvCxnSpPr>
        <xdr:cNvPr id="783" name="直線コネクタ 78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8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85" name="直線コネクタ 78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67327</xdr:rowOff>
    </xdr:from>
    <xdr:ext cx="249299" cy="259045"/>
    <xdr:sp macro="" textlink="">
      <xdr:nvSpPr>
        <xdr:cNvPr id="78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87" name="直線コネクタ 78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25400</xdr:rowOff>
    </xdr:from>
    <xdr:to>
      <xdr:col>32</xdr:col>
      <xdr:colOff>187325</xdr:colOff>
      <xdr:row>58</xdr:row>
      <xdr:rowOff>25400</xdr:rowOff>
    </xdr:to>
    <xdr:cxnSp macro="">
      <xdr:nvCxnSpPr>
        <xdr:cNvPr id="788" name="直線コネクタ 78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124477</xdr:rowOff>
    </xdr:from>
    <xdr:ext cx="249299" cy="259045"/>
    <xdr:sp macro="" textlink="">
      <xdr:nvSpPr>
        <xdr:cNvPr id="78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146050</xdr:rowOff>
    </xdr:from>
    <xdr:to>
      <xdr:col>32</xdr:col>
      <xdr:colOff>238125</xdr:colOff>
      <xdr:row>58</xdr:row>
      <xdr:rowOff>76200</xdr:rowOff>
    </xdr:to>
    <xdr:sp macro="" textlink="">
      <xdr:nvSpPr>
        <xdr:cNvPr id="790" name="フローチャート : 判断 78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25400</xdr:rowOff>
    </xdr:from>
    <xdr:to>
      <xdr:col>31</xdr:col>
      <xdr:colOff>34925</xdr:colOff>
      <xdr:row>58</xdr:row>
      <xdr:rowOff>25400</xdr:rowOff>
    </xdr:to>
    <xdr:cxnSp macro="">
      <xdr:nvCxnSpPr>
        <xdr:cNvPr id="791" name="直線コネクタ 79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146050</xdr:rowOff>
    </xdr:from>
    <xdr:to>
      <xdr:col>31</xdr:col>
      <xdr:colOff>85725</xdr:colOff>
      <xdr:row>58</xdr:row>
      <xdr:rowOff>76200</xdr:rowOff>
    </xdr:to>
    <xdr:sp macro="" textlink="">
      <xdr:nvSpPr>
        <xdr:cNvPr id="792" name="フローチャート : 判断 79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58</xdr:row>
      <xdr:rowOff>67327</xdr:rowOff>
    </xdr:from>
    <xdr:ext cx="249299" cy="259045"/>
    <xdr:sp macro="" textlink="">
      <xdr:nvSpPr>
        <xdr:cNvPr id="793" name="テキスト ボックス 792"/>
        <xdr:cNvSpPr txBox="1"/>
      </xdr:nvSpPr>
      <xdr:spPr>
        <a:xfrm>
          <a:off x="2119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25400</xdr:rowOff>
    </xdr:from>
    <xdr:to>
      <xdr:col>29</xdr:col>
      <xdr:colOff>517525</xdr:colOff>
      <xdr:row>58</xdr:row>
      <xdr:rowOff>25400</xdr:rowOff>
    </xdr:to>
    <xdr:cxnSp macro="">
      <xdr:nvCxnSpPr>
        <xdr:cNvPr id="794" name="直線コネクタ 79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146050</xdr:rowOff>
    </xdr:from>
    <xdr:to>
      <xdr:col>29</xdr:col>
      <xdr:colOff>568325</xdr:colOff>
      <xdr:row>58</xdr:row>
      <xdr:rowOff>76200</xdr:rowOff>
    </xdr:to>
    <xdr:sp macro="" textlink="">
      <xdr:nvSpPr>
        <xdr:cNvPr id="795" name="フローチャート : 判断 79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58</xdr:row>
      <xdr:rowOff>67327</xdr:rowOff>
    </xdr:from>
    <xdr:ext cx="249299" cy="259045"/>
    <xdr:sp macro="" textlink="">
      <xdr:nvSpPr>
        <xdr:cNvPr id="796" name="テキスト ボックス 795"/>
        <xdr:cNvSpPr txBox="1"/>
      </xdr:nvSpPr>
      <xdr:spPr>
        <a:xfrm>
          <a:off x="2030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11684</xdr:rowOff>
    </xdr:from>
    <xdr:to>
      <xdr:col>28</xdr:col>
      <xdr:colOff>314325</xdr:colOff>
      <xdr:row>58</xdr:row>
      <xdr:rowOff>25400</xdr:rowOff>
    </xdr:to>
    <xdr:cxnSp macro="">
      <xdr:nvCxnSpPr>
        <xdr:cNvPr id="797" name="直線コネクタ 796"/>
        <xdr:cNvCxnSpPr/>
      </xdr:nvCxnSpPr>
      <xdr:spPr>
        <a:xfrm>
          <a:off x="18656300" y="8755634"/>
          <a:ext cx="889000" cy="12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146050</xdr:rowOff>
    </xdr:from>
    <xdr:to>
      <xdr:col>28</xdr:col>
      <xdr:colOff>365125</xdr:colOff>
      <xdr:row>58</xdr:row>
      <xdr:rowOff>76200</xdr:rowOff>
    </xdr:to>
    <xdr:sp macro="" textlink="">
      <xdr:nvSpPr>
        <xdr:cNvPr id="798" name="フローチャート : 判断 79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58</xdr:row>
      <xdr:rowOff>67327</xdr:rowOff>
    </xdr:from>
    <xdr:ext cx="249299" cy="259045"/>
    <xdr:sp macro="" textlink="">
      <xdr:nvSpPr>
        <xdr:cNvPr id="799" name="テキスト ボックス 798"/>
        <xdr:cNvSpPr txBox="1"/>
      </xdr:nvSpPr>
      <xdr:spPr>
        <a:xfrm>
          <a:off x="19420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138049</xdr:rowOff>
    </xdr:from>
    <xdr:to>
      <xdr:col>27</xdr:col>
      <xdr:colOff>161925</xdr:colOff>
      <xdr:row>58</xdr:row>
      <xdr:rowOff>68199</xdr:rowOff>
    </xdr:to>
    <xdr:sp macro="" textlink="">
      <xdr:nvSpPr>
        <xdr:cNvPr id="800" name="フローチャート : 判断 799"/>
        <xdr:cNvSpPr/>
      </xdr:nvSpPr>
      <xdr:spPr>
        <a:xfrm>
          <a:off x="18605500" y="99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58</xdr:row>
      <xdr:rowOff>59326</xdr:rowOff>
    </xdr:from>
    <xdr:ext cx="313932" cy="259045"/>
    <xdr:sp macro="" textlink="">
      <xdr:nvSpPr>
        <xdr:cNvPr id="801" name="テキスト ボックス 800"/>
        <xdr:cNvSpPr txBox="1"/>
      </xdr:nvSpPr>
      <xdr:spPr>
        <a:xfrm>
          <a:off x="18499333" y="10003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146050</xdr:rowOff>
    </xdr:from>
    <xdr:to>
      <xdr:col>32</xdr:col>
      <xdr:colOff>238125</xdr:colOff>
      <xdr:row>58</xdr:row>
      <xdr:rowOff>76200</xdr:rowOff>
    </xdr:to>
    <xdr:sp macro="" textlink="">
      <xdr:nvSpPr>
        <xdr:cNvPr id="807" name="円/楕円 80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10177</xdr:rowOff>
    </xdr:from>
    <xdr:ext cx="249299" cy="259045"/>
    <xdr:sp macro="" textlink="">
      <xdr:nvSpPr>
        <xdr:cNvPr id="80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146050</xdr:rowOff>
    </xdr:from>
    <xdr:to>
      <xdr:col>31</xdr:col>
      <xdr:colOff>85725</xdr:colOff>
      <xdr:row>58</xdr:row>
      <xdr:rowOff>76200</xdr:rowOff>
    </xdr:to>
    <xdr:sp macro="" textlink="">
      <xdr:nvSpPr>
        <xdr:cNvPr id="809" name="円/楕円 80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56</xdr:row>
      <xdr:rowOff>92727</xdr:rowOff>
    </xdr:from>
    <xdr:ext cx="249299" cy="259045"/>
    <xdr:sp macro="" textlink="">
      <xdr:nvSpPr>
        <xdr:cNvPr id="810" name="テキスト ボックス 809"/>
        <xdr:cNvSpPr txBox="1"/>
      </xdr:nvSpPr>
      <xdr:spPr>
        <a:xfrm>
          <a:off x="2119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146050</xdr:rowOff>
    </xdr:from>
    <xdr:to>
      <xdr:col>29</xdr:col>
      <xdr:colOff>568325</xdr:colOff>
      <xdr:row>58</xdr:row>
      <xdr:rowOff>76200</xdr:rowOff>
    </xdr:to>
    <xdr:sp macro="" textlink="">
      <xdr:nvSpPr>
        <xdr:cNvPr id="811" name="円/楕円 81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56</xdr:row>
      <xdr:rowOff>92727</xdr:rowOff>
    </xdr:from>
    <xdr:ext cx="249299" cy="259045"/>
    <xdr:sp macro="" textlink="">
      <xdr:nvSpPr>
        <xdr:cNvPr id="812" name="テキスト ボックス 811"/>
        <xdr:cNvSpPr txBox="1"/>
      </xdr:nvSpPr>
      <xdr:spPr>
        <a:xfrm>
          <a:off x="2030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146050</xdr:rowOff>
    </xdr:from>
    <xdr:to>
      <xdr:col>28</xdr:col>
      <xdr:colOff>365125</xdr:colOff>
      <xdr:row>58</xdr:row>
      <xdr:rowOff>76200</xdr:rowOff>
    </xdr:to>
    <xdr:sp macro="" textlink="">
      <xdr:nvSpPr>
        <xdr:cNvPr id="813" name="円/楕円 81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56</xdr:row>
      <xdr:rowOff>92727</xdr:rowOff>
    </xdr:from>
    <xdr:ext cx="249299" cy="259045"/>
    <xdr:sp macro="" textlink="">
      <xdr:nvSpPr>
        <xdr:cNvPr id="814" name="テキスト ボックス 813"/>
        <xdr:cNvSpPr txBox="1"/>
      </xdr:nvSpPr>
      <xdr:spPr>
        <a:xfrm>
          <a:off x="19420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132334</xdr:rowOff>
    </xdr:from>
    <xdr:to>
      <xdr:col>27</xdr:col>
      <xdr:colOff>161925</xdr:colOff>
      <xdr:row>51</xdr:row>
      <xdr:rowOff>62484</xdr:rowOff>
    </xdr:to>
    <xdr:sp macro="" textlink="">
      <xdr:nvSpPr>
        <xdr:cNvPr id="815" name="円/楕円 814"/>
        <xdr:cNvSpPr/>
      </xdr:nvSpPr>
      <xdr:spPr>
        <a:xfrm>
          <a:off x="18605500" y="87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79011</xdr:rowOff>
    </xdr:from>
    <xdr:ext cx="469744" cy="259045"/>
    <xdr:sp macro="" textlink="">
      <xdr:nvSpPr>
        <xdr:cNvPr id="816" name="テキスト ボックス 815"/>
        <xdr:cNvSpPr txBox="1"/>
      </xdr:nvSpPr>
      <xdr:spPr>
        <a:xfrm>
          <a:off x="18421427" y="848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類似団体内平均値と比較して値が上回っているのは議会費、衛生費、公債費となっている。</a:t>
          </a:r>
          <a:endParaRPr lang="ja-JP" altLang="ja-JP" sz="1400">
            <a:effectLst/>
          </a:endParaRPr>
        </a:p>
        <a:p>
          <a:r>
            <a:rPr kumimoji="1" lang="ja-JP" altLang="ja-JP" sz="1100">
              <a:solidFill>
                <a:schemeClr val="dk1"/>
              </a:solidFill>
              <a:effectLst/>
              <a:latin typeface="+mn-lt"/>
              <a:ea typeface="+mn-ea"/>
              <a:cs typeface="+mn-cs"/>
            </a:rPr>
            <a:t>議会費については、人口に対する議員数が他の類似団体を上回っていることによるものである。</a:t>
          </a:r>
          <a:endParaRPr lang="ja-JP" altLang="ja-JP" sz="1400">
            <a:effectLst/>
          </a:endParaRPr>
        </a:p>
        <a:p>
          <a:r>
            <a:rPr kumimoji="1" lang="ja-JP" altLang="ja-JP" sz="1100">
              <a:solidFill>
                <a:schemeClr val="dk1"/>
              </a:solidFill>
              <a:effectLst/>
              <a:latin typeface="+mn-lt"/>
              <a:ea typeface="+mn-ea"/>
              <a:cs typeface="+mn-cs"/>
            </a:rPr>
            <a:t>衛生費については、清掃センター長寿命化事業を行っている影響によるものである。</a:t>
          </a:r>
          <a:endParaRPr lang="ja-JP" altLang="ja-JP" sz="1400">
            <a:effectLst/>
          </a:endParaRPr>
        </a:p>
        <a:p>
          <a:r>
            <a:rPr kumimoji="1" lang="ja-JP" altLang="ja-JP" sz="1100">
              <a:solidFill>
                <a:schemeClr val="dk1"/>
              </a:solidFill>
              <a:effectLst/>
              <a:latin typeface="+mn-lt"/>
              <a:ea typeface="+mn-ea"/>
              <a:cs typeface="+mn-cs"/>
            </a:rPr>
            <a:t>公債費については、平成２６年度より第三セクター等改革推進債の償還が始まった影響によるものである。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これまで取り組んできた財政健全化計画の成果の現れとして、平成２３年度より実質収支が黒字化している。実質単年度収支の改善が見られ、また財政調整基金残高も大きく取り崩すことなくこれている。今後も実質収支黒字確保のため歳入の確保と行財政改革による歳出の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連結実質収支の黒字については、水道事業会計によるものが大きいが、全体としては安定的に推移している。平成２５年度まで唯一の赤字であった住宅新築資金等貸付事業特別会計については、平成２６年度をもって閉鎖となった。今後も収支の改善に取り組み、連結実質収支の黒字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31495203</v>
      </c>
      <c r="BO4" s="379"/>
      <c r="BP4" s="379"/>
      <c r="BQ4" s="379"/>
      <c r="BR4" s="379"/>
      <c r="BS4" s="379"/>
      <c r="BT4" s="379"/>
      <c r="BU4" s="380"/>
      <c r="BV4" s="378">
        <v>30659077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3.2</v>
      </c>
      <c r="CU4" s="385"/>
      <c r="CV4" s="385"/>
      <c r="CW4" s="385"/>
      <c r="CX4" s="385"/>
      <c r="CY4" s="385"/>
      <c r="CZ4" s="385"/>
      <c r="DA4" s="386"/>
      <c r="DB4" s="384">
        <v>0.5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30814503</v>
      </c>
      <c r="BO5" s="416"/>
      <c r="BP5" s="416"/>
      <c r="BQ5" s="416"/>
      <c r="BR5" s="416"/>
      <c r="BS5" s="416"/>
      <c r="BT5" s="416"/>
      <c r="BU5" s="417"/>
      <c r="BV5" s="415">
        <v>30424426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95</v>
      </c>
      <c r="CU5" s="413"/>
      <c r="CV5" s="413"/>
      <c r="CW5" s="413"/>
      <c r="CX5" s="413"/>
      <c r="CY5" s="413"/>
      <c r="CZ5" s="413"/>
      <c r="DA5" s="414"/>
      <c r="DB5" s="412">
        <v>98.2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680700</v>
      </c>
      <c r="BO6" s="416"/>
      <c r="BP6" s="416"/>
      <c r="BQ6" s="416"/>
      <c r="BR6" s="416"/>
      <c r="BS6" s="416"/>
      <c r="BT6" s="416"/>
      <c r="BU6" s="417"/>
      <c r="BV6" s="415">
        <v>234651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102.9</v>
      </c>
      <c r="CU6" s="453"/>
      <c r="CV6" s="453"/>
      <c r="CW6" s="453"/>
      <c r="CX6" s="453"/>
      <c r="CY6" s="453"/>
      <c r="CZ6" s="453"/>
      <c r="DA6" s="454"/>
      <c r="DB6" s="452">
        <v>108.4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94503</v>
      </c>
      <c r="BO7" s="416"/>
      <c r="BP7" s="416"/>
      <c r="BQ7" s="416"/>
      <c r="BR7" s="416"/>
      <c r="BS7" s="416"/>
      <c r="BT7" s="416"/>
      <c r="BU7" s="417"/>
      <c r="BV7" s="415">
        <v>144784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18476250</v>
      </c>
      <c r="CU7" s="416"/>
      <c r="CV7" s="416"/>
      <c r="CW7" s="416"/>
      <c r="CX7" s="416"/>
      <c r="CY7" s="416"/>
      <c r="CZ7" s="416"/>
      <c r="DA7" s="417"/>
      <c r="DB7" s="415">
        <v>18271717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586197</v>
      </c>
      <c r="BO8" s="416"/>
      <c r="BP8" s="416"/>
      <c r="BQ8" s="416"/>
      <c r="BR8" s="416"/>
      <c r="BS8" s="416"/>
      <c r="BT8" s="416"/>
      <c r="BU8" s="417"/>
      <c r="BV8" s="415">
        <v>89867</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0.69</v>
      </c>
      <c r="CU8" s="456"/>
      <c r="CV8" s="456"/>
      <c r="CW8" s="456"/>
      <c r="CX8" s="456"/>
      <c r="CY8" s="456"/>
      <c r="CZ8" s="456"/>
      <c r="DA8" s="457"/>
      <c r="DB8" s="455">
        <v>0.69</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87050</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496330</v>
      </c>
      <c r="BO9" s="416"/>
      <c r="BP9" s="416"/>
      <c r="BQ9" s="416"/>
      <c r="BR9" s="416"/>
      <c r="BS9" s="416"/>
      <c r="BT9" s="416"/>
      <c r="BU9" s="417"/>
      <c r="BV9" s="415">
        <v>1995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21.3</v>
      </c>
      <c r="CU9" s="413"/>
      <c r="CV9" s="413"/>
      <c r="CW9" s="413"/>
      <c r="CX9" s="413"/>
      <c r="CY9" s="413"/>
      <c r="CZ9" s="413"/>
      <c r="DA9" s="414"/>
      <c r="DB9" s="412">
        <v>22.6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89023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501764</v>
      </c>
      <c r="BO10" s="416"/>
      <c r="BP10" s="416"/>
      <c r="BQ10" s="416"/>
      <c r="BR10" s="416"/>
      <c r="BS10" s="416"/>
      <c r="BT10" s="416"/>
      <c r="BU10" s="417"/>
      <c r="BV10" s="415">
        <v>201506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103823</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88268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364625</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87584</v>
      </c>
      <c r="S13" s="497"/>
      <c r="T13" s="497"/>
      <c r="U13" s="497"/>
      <c r="V13" s="498"/>
      <c r="W13" s="431" t="s">
        <v>121</v>
      </c>
      <c r="X13" s="432"/>
      <c r="Y13" s="432"/>
      <c r="Z13" s="432"/>
      <c r="AA13" s="432"/>
      <c r="AB13" s="422"/>
      <c r="AC13" s="466">
        <v>972</v>
      </c>
      <c r="AD13" s="467"/>
      <c r="AE13" s="467"/>
      <c r="AF13" s="467"/>
      <c r="AG13" s="506"/>
      <c r="AH13" s="466">
        <v>1262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998094</v>
      </c>
      <c r="BO13" s="416"/>
      <c r="BP13" s="416"/>
      <c r="BQ13" s="416"/>
      <c r="BR13" s="416"/>
      <c r="BS13" s="416"/>
      <c r="BT13" s="416"/>
      <c r="BU13" s="417"/>
      <c r="BV13" s="415">
        <v>-57301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11.6</v>
      </c>
      <c r="CU13" s="413"/>
      <c r="CV13" s="413"/>
      <c r="CW13" s="413"/>
      <c r="CX13" s="413"/>
      <c r="CY13" s="413"/>
      <c r="CZ13" s="413"/>
      <c r="DA13" s="414"/>
      <c r="DB13" s="412">
        <v>10.9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88732</v>
      </c>
      <c r="S14" s="497"/>
      <c r="T14" s="497"/>
      <c r="U14" s="497"/>
      <c r="V14" s="498"/>
      <c r="W14" s="405"/>
      <c r="X14" s="406"/>
      <c r="Y14" s="406"/>
      <c r="Z14" s="406"/>
      <c r="AA14" s="406"/>
      <c r="AB14" s="395"/>
      <c r="AC14" s="499">
        <v>2.7</v>
      </c>
      <c r="AD14" s="500"/>
      <c r="AE14" s="500"/>
      <c r="AF14" s="500"/>
      <c r="AG14" s="501"/>
      <c r="AH14" s="499">
        <v>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71.5</v>
      </c>
      <c r="CU14" s="511"/>
      <c r="CV14" s="511"/>
      <c r="CW14" s="511"/>
      <c r="CX14" s="511"/>
      <c r="CY14" s="511"/>
      <c r="CZ14" s="511"/>
      <c r="DA14" s="512"/>
      <c r="DB14" s="510">
        <v>90.7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88028</v>
      </c>
      <c r="S15" s="497"/>
      <c r="T15" s="497"/>
      <c r="U15" s="497"/>
      <c r="V15" s="498"/>
      <c r="W15" s="431" t="s">
        <v>128</v>
      </c>
      <c r="X15" s="432"/>
      <c r="Y15" s="432"/>
      <c r="Z15" s="432"/>
      <c r="AA15" s="432"/>
      <c r="AB15" s="422"/>
      <c r="AC15" s="466">
        <v>9890</v>
      </c>
      <c r="AD15" s="467"/>
      <c r="AE15" s="467"/>
      <c r="AF15" s="467"/>
      <c r="AG15" s="506"/>
      <c r="AH15" s="466">
        <v>11871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9884029</v>
      </c>
      <c r="BO15" s="379"/>
      <c r="BP15" s="379"/>
      <c r="BQ15" s="379"/>
      <c r="BR15" s="379"/>
      <c r="BS15" s="379"/>
      <c r="BT15" s="379"/>
      <c r="BU15" s="380"/>
      <c r="BV15" s="378">
        <v>9621238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27</v>
      </c>
      <c r="AD16" s="500"/>
      <c r="AE16" s="500"/>
      <c r="AF16" s="500"/>
      <c r="AG16" s="501"/>
      <c r="AH16" s="499">
        <v>28.4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14253446</v>
      </c>
      <c r="BO16" s="416"/>
      <c r="BP16" s="416"/>
      <c r="BQ16" s="416"/>
      <c r="BR16" s="416"/>
      <c r="BS16" s="416"/>
      <c r="BT16" s="416"/>
      <c r="BU16" s="417"/>
      <c r="BV16" s="415">
        <v>13949280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25802</v>
      </c>
      <c r="AD17" s="467"/>
      <c r="AE17" s="467"/>
      <c r="AF17" s="467"/>
      <c r="AG17" s="506"/>
      <c r="AH17" s="466">
        <v>27565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12625943</v>
      </c>
      <c r="BO17" s="416"/>
      <c r="BP17" s="416"/>
      <c r="BQ17" s="416"/>
      <c r="BR17" s="416"/>
      <c r="BS17" s="416"/>
      <c r="BT17" s="416"/>
      <c r="BU17" s="417"/>
      <c r="BV17" s="415">
        <v>12417221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42.69</v>
      </c>
      <c r="M18" s="528"/>
      <c r="N18" s="528"/>
      <c r="O18" s="528"/>
      <c r="P18" s="528"/>
      <c r="Q18" s="528"/>
      <c r="R18" s="529"/>
      <c r="S18" s="529"/>
      <c r="T18" s="529"/>
      <c r="U18" s="529"/>
      <c r="V18" s="530"/>
      <c r="W18" s="433"/>
      <c r="X18" s="434"/>
      <c r="Y18" s="434"/>
      <c r="Z18" s="434"/>
      <c r="AA18" s="434"/>
      <c r="AB18" s="425"/>
      <c r="AC18" s="531">
        <v>70.400000000000006</v>
      </c>
      <c r="AD18" s="532"/>
      <c r="AE18" s="532"/>
      <c r="AF18" s="532"/>
      <c r="AG18" s="533"/>
      <c r="AH18" s="531">
        <v>66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18324793</v>
      </c>
      <c r="BO18" s="416"/>
      <c r="BP18" s="416"/>
      <c r="BQ18" s="416"/>
      <c r="BR18" s="416"/>
      <c r="BS18" s="416"/>
      <c r="BT18" s="416"/>
      <c r="BU18" s="417"/>
      <c r="BV18" s="415">
        <v>18326168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2039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21338277</v>
      </c>
      <c r="BO19" s="416"/>
      <c r="BP19" s="416"/>
      <c r="BQ19" s="416"/>
      <c r="BR19" s="416"/>
      <c r="BS19" s="416"/>
      <c r="BT19" s="416"/>
      <c r="BU19" s="417"/>
      <c r="BV19" s="415">
        <v>21377928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34138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1" t="s">
        <v>147</v>
      </c>
      <c r="AI22" s="432"/>
      <c r="AJ22" s="432"/>
      <c r="AK22" s="432"/>
      <c r="AL22" s="422"/>
      <c r="AM22" s="571" t="s">
        <v>148</v>
      </c>
      <c r="AN22" s="572"/>
      <c r="AO22" s="572"/>
      <c r="AP22" s="572"/>
      <c r="AQ22" s="572"/>
      <c r="AR22" s="573"/>
      <c r="AS22" s="554" t="s">
        <v>145</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149</v>
      </c>
      <c r="AZ23" s="376"/>
      <c r="BA23" s="376"/>
      <c r="BB23" s="376"/>
      <c r="BC23" s="376"/>
      <c r="BD23" s="376"/>
      <c r="BE23" s="376"/>
      <c r="BF23" s="376"/>
      <c r="BG23" s="376"/>
      <c r="BH23" s="376"/>
      <c r="BI23" s="376"/>
      <c r="BJ23" s="376"/>
      <c r="BK23" s="376"/>
      <c r="BL23" s="376"/>
      <c r="BM23" s="377"/>
      <c r="BN23" s="415">
        <v>39096463</v>
      </c>
      <c r="BO23" s="416"/>
      <c r="BP23" s="416"/>
      <c r="BQ23" s="416"/>
      <c r="BR23" s="416"/>
      <c r="BS23" s="416"/>
      <c r="BT23" s="416"/>
      <c r="BU23" s="417"/>
      <c r="BV23" s="415">
        <v>40295261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8910</v>
      </c>
      <c r="R24" s="467"/>
      <c r="S24" s="467"/>
      <c r="T24" s="467"/>
      <c r="U24" s="467"/>
      <c r="V24" s="506"/>
      <c r="W24" s="561"/>
      <c r="X24" s="549"/>
      <c r="Y24" s="550"/>
      <c r="Z24" s="465" t="s">
        <v>151</v>
      </c>
      <c r="AA24" s="445"/>
      <c r="AB24" s="445"/>
      <c r="AC24" s="445"/>
      <c r="AD24" s="445"/>
      <c r="AE24" s="445"/>
      <c r="AF24" s="445"/>
      <c r="AG24" s="446"/>
      <c r="AH24" s="466">
        <v>453</v>
      </c>
      <c r="AI24" s="467"/>
      <c r="AJ24" s="467"/>
      <c r="AK24" s="467"/>
      <c r="AL24" s="506"/>
      <c r="AM24" s="466">
        <v>1446429</v>
      </c>
      <c r="AN24" s="467"/>
      <c r="AO24" s="467"/>
      <c r="AP24" s="467"/>
      <c r="AQ24" s="467"/>
      <c r="AR24" s="506"/>
      <c r="AS24" s="466">
        <v>3193</v>
      </c>
      <c r="AT24" s="467"/>
      <c r="AU24" s="467"/>
      <c r="AV24" s="467"/>
      <c r="AW24" s="467"/>
      <c r="AX24" s="468"/>
      <c r="AY24" s="579" t="s">
        <v>152</v>
      </c>
      <c r="AZ24" s="580"/>
      <c r="BA24" s="580"/>
      <c r="BB24" s="580"/>
      <c r="BC24" s="580"/>
      <c r="BD24" s="580"/>
      <c r="BE24" s="580"/>
      <c r="BF24" s="580"/>
      <c r="BG24" s="580"/>
      <c r="BH24" s="580"/>
      <c r="BI24" s="580"/>
      <c r="BJ24" s="580"/>
      <c r="BK24" s="580"/>
      <c r="BL24" s="580"/>
      <c r="BM24" s="581"/>
      <c r="BN24" s="415">
        <v>23623149</v>
      </c>
      <c r="BO24" s="416"/>
      <c r="BP24" s="416"/>
      <c r="BQ24" s="416"/>
      <c r="BR24" s="416"/>
      <c r="BS24" s="416"/>
      <c r="BT24" s="416"/>
      <c r="BU24" s="417"/>
      <c r="BV24" s="415">
        <v>23895956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7590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7085802</v>
      </c>
      <c r="BO25" s="379"/>
      <c r="BP25" s="379"/>
      <c r="BQ25" s="379"/>
      <c r="BR25" s="379"/>
      <c r="BS25" s="379"/>
      <c r="BT25" s="379"/>
      <c r="BU25" s="380"/>
      <c r="BV25" s="378">
        <v>7451898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6700</v>
      </c>
      <c r="R26" s="467"/>
      <c r="S26" s="467"/>
      <c r="T26" s="467"/>
      <c r="U26" s="467"/>
      <c r="V26" s="506"/>
      <c r="W26" s="561"/>
      <c r="X26" s="549"/>
      <c r="Y26" s="550"/>
      <c r="Z26" s="465" t="s">
        <v>157</v>
      </c>
      <c r="AA26" s="585"/>
      <c r="AB26" s="585"/>
      <c r="AC26" s="585"/>
      <c r="AD26" s="585"/>
      <c r="AE26" s="585"/>
      <c r="AF26" s="585"/>
      <c r="AG26" s="586"/>
      <c r="AH26" s="466">
        <v>69</v>
      </c>
      <c r="AI26" s="467"/>
      <c r="AJ26" s="467"/>
      <c r="AK26" s="467"/>
      <c r="AL26" s="506"/>
      <c r="AM26" s="466">
        <v>226044</v>
      </c>
      <c r="AN26" s="467"/>
      <c r="AO26" s="467"/>
      <c r="AP26" s="467"/>
      <c r="AQ26" s="467"/>
      <c r="AR26" s="506"/>
      <c r="AS26" s="466">
        <v>3276</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6900</v>
      </c>
      <c r="R27" s="467"/>
      <c r="S27" s="467"/>
      <c r="T27" s="467"/>
      <c r="U27" s="467"/>
      <c r="V27" s="506"/>
      <c r="W27" s="561"/>
      <c r="X27" s="549"/>
      <c r="Y27" s="550"/>
      <c r="Z27" s="465" t="s">
        <v>160</v>
      </c>
      <c r="AA27" s="445"/>
      <c r="AB27" s="445"/>
      <c r="AC27" s="445"/>
      <c r="AD27" s="445"/>
      <c r="AE27" s="445"/>
      <c r="AF27" s="445"/>
      <c r="AG27" s="446"/>
      <c r="AH27" s="466">
        <v>48</v>
      </c>
      <c r="AI27" s="467"/>
      <c r="AJ27" s="467"/>
      <c r="AK27" s="467"/>
      <c r="AL27" s="506"/>
      <c r="AM27" s="466">
        <v>159418</v>
      </c>
      <c r="AN27" s="467"/>
      <c r="AO27" s="467"/>
      <c r="AP27" s="467"/>
      <c r="AQ27" s="467"/>
      <c r="AR27" s="506"/>
      <c r="AS27" s="466">
        <v>3321</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2" t="s">
        <v>118</v>
      </c>
      <c r="BO27" s="583"/>
      <c r="BP27" s="583"/>
      <c r="BQ27" s="583"/>
      <c r="BR27" s="583"/>
      <c r="BS27" s="583"/>
      <c r="BT27" s="583"/>
      <c r="BU27" s="584"/>
      <c r="BV27" s="582" t="s">
        <v>118</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6200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2312217</v>
      </c>
      <c r="BO28" s="379"/>
      <c r="BP28" s="379"/>
      <c r="BQ28" s="379"/>
      <c r="BR28" s="379"/>
      <c r="BS28" s="379"/>
      <c r="BT28" s="379"/>
      <c r="BU28" s="380"/>
      <c r="BV28" s="378">
        <v>1810453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20</v>
      </c>
      <c r="M29" s="467"/>
      <c r="N29" s="467"/>
      <c r="O29" s="467"/>
      <c r="P29" s="506"/>
      <c r="Q29" s="466">
        <v>5600</v>
      </c>
      <c r="R29" s="467"/>
      <c r="S29" s="467"/>
      <c r="T29" s="467"/>
      <c r="U29" s="467"/>
      <c r="V29" s="506"/>
      <c r="W29" s="562"/>
      <c r="X29" s="563"/>
      <c r="Y29" s="564"/>
      <c r="Z29" s="465" t="s">
        <v>167</v>
      </c>
      <c r="AA29" s="445"/>
      <c r="AB29" s="445"/>
      <c r="AC29" s="445"/>
      <c r="AD29" s="445"/>
      <c r="AE29" s="445"/>
      <c r="AF29" s="445"/>
      <c r="AG29" s="446"/>
      <c r="AH29" s="466">
        <v>501</v>
      </c>
      <c r="AI29" s="467"/>
      <c r="AJ29" s="467"/>
      <c r="AK29" s="467"/>
      <c r="AL29" s="506"/>
      <c r="AM29" s="466">
        <v>1605847</v>
      </c>
      <c r="AN29" s="467"/>
      <c r="AO29" s="467"/>
      <c r="AP29" s="467"/>
      <c r="AQ29" s="467"/>
      <c r="AR29" s="506"/>
      <c r="AS29" s="466">
        <v>3205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1035977</v>
      </c>
      <c r="BO29" s="416"/>
      <c r="BP29" s="416"/>
      <c r="BQ29" s="416"/>
      <c r="BR29" s="416"/>
      <c r="BS29" s="416"/>
      <c r="BT29" s="416"/>
      <c r="BU29" s="417"/>
      <c r="BV29" s="415">
        <v>1035144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98.4</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170</v>
      </c>
      <c r="BD30" s="580"/>
      <c r="BE30" s="580"/>
      <c r="BF30" s="580"/>
      <c r="BG30" s="580"/>
      <c r="BH30" s="580"/>
      <c r="BI30" s="580"/>
      <c r="BJ30" s="580"/>
      <c r="BK30" s="580"/>
      <c r="BL30" s="580"/>
      <c r="BM30" s="581"/>
      <c r="BN30" s="582">
        <v>1070266</v>
      </c>
      <c r="BO30" s="583"/>
      <c r="BP30" s="583"/>
      <c r="BQ30" s="583"/>
      <c r="BR30" s="583"/>
      <c r="BS30" s="583"/>
      <c r="BT30" s="583"/>
      <c r="BU30" s="584"/>
      <c r="BV30" s="582">
        <v>1123604</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奈良県市町村総合事務組合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公園墓地事業特別会計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奈良県住宅新築資金等貸付金回収管理組合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公共用地先行取得事業特別会計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介護サービス事業特別会計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奈良県後期高齢者医療広域連合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奈良県広域消防組合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522</v>
      </c>
      <c r="D34" s="1181"/>
      <c r="E34" s="1182"/>
      <c r="F34" s="32">
        <v>23.6</v>
      </c>
      <c r="G34" s="33">
        <v>27.07</v>
      </c>
      <c r="H34" s="33">
        <v>34.99</v>
      </c>
      <c r="I34" s="33">
        <v>38.71</v>
      </c>
      <c r="J34" s="34">
        <v>40.090000000000003</v>
      </c>
      <c r="K34" s="22"/>
      <c r="L34" s="22"/>
      <c r="M34" s="22"/>
      <c r="N34" s="22"/>
      <c r="O34" s="22"/>
      <c r="P34" s="22"/>
    </row>
    <row r="35" spans="1:16" ht="39" customHeight="1">
      <c r="A35" s="22"/>
      <c r="B35" s="35"/>
      <c r="C35" s="1175" t="s">
        <v>523</v>
      </c>
      <c r="D35" s="1176"/>
      <c r="E35" s="1177"/>
      <c r="F35" s="36">
        <v>1.51</v>
      </c>
      <c r="G35" s="37">
        <v>2.02</v>
      </c>
      <c r="H35" s="37">
        <v>2.84</v>
      </c>
      <c r="I35" s="37">
        <v>3.69</v>
      </c>
      <c r="J35" s="38">
        <v>4.1900000000000004</v>
      </c>
      <c r="K35" s="22"/>
      <c r="L35" s="22"/>
      <c r="M35" s="22"/>
      <c r="N35" s="22"/>
      <c r="O35" s="22"/>
      <c r="P35" s="22"/>
    </row>
    <row r="36" spans="1:16" ht="39" customHeight="1">
      <c r="A36" s="22"/>
      <c r="B36" s="35"/>
      <c r="C36" s="1175" t="s">
        <v>524</v>
      </c>
      <c r="D36" s="1176"/>
      <c r="E36" s="1177"/>
      <c r="F36" s="36">
        <v>4.32</v>
      </c>
      <c r="G36" s="37">
        <v>3.71</v>
      </c>
      <c r="H36" s="37">
        <v>3.36</v>
      </c>
      <c r="I36" s="37">
        <v>0.3</v>
      </c>
      <c r="J36" s="38">
        <v>2.99</v>
      </c>
      <c r="K36" s="22"/>
      <c r="L36" s="22"/>
      <c r="M36" s="22"/>
      <c r="N36" s="22"/>
      <c r="O36" s="22"/>
      <c r="P36" s="22"/>
    </row>
    <row r="37" spans="1:16" ht="39" customHeight="1">
      <c r="A37" s="22"/>
      <c r="B37" s="35"/>
      <c r="C37" s="1175" t="s">
        <v>525</v>
      </c>
      <c r="D37" s="1176"/>
      <c r="E37" s="1177"/>
      <c r="F37" s="36">
        <v>2.2599999999999998</v>
      </c>
      <c r="G37" s="37">
        <v>1.1200000000000001</v>
      </c>
      <c r="H37" s="37">
        <v>1.26</v>
      </c>
      <c r="I37" s="37">
        <v>1.1499999999999999</v>
      </c>
      <c r="J37" s="38">
        <v>1.63</v>
      </c>
      <c r="K37" s="22"/>
      <c r="L37" s="22"/>
      <c r="M37" s="22"/>
      <c r="N37" s="22"/>
      <c r="O37" s="22"/>
      <c r="P37" s="22"/>
    </row>
    <row r="38" spans="1:16" ht="39" customHeight="1">
      <c r="A38" s="22"/>
      <c r="B38" s="35"/>
      <c r="C38" s="1175" t="s">
        <v>526</v>
      </c>
      <c r="D38" s="1176"/>
      <c r="E38" s="1177"/>
      <c r="F38" s="36">
        <v>0.19</v>
      </c>
      <c r="G38" s="37">
        <v>0.21</v>
      </c>
      <c r="H38" s="37">
        <v>0</v>
      </c>
      <c r="I38" s="37">
        <v>0.04</v>
      </c>
      <c r="J38" s="38">
        <v>0.36</v>
      </c>
      <c r="K38" s="22"/>
      <c r="L38" s="22"/>
      <c r="M38" s="22"/>
      <c r="N38" s="22"/>
      <c r="O38" s="22"/>
      <c r="P38" s="22"/>
    </row>
    <row r="39" spans="1:16" ht="39" customHeight="1">
      <c r="A39" s="22"/>
      <c r="B39" s="35"/>
      <c r="C39" s="1175" t="s">
        <v>527</v>
      </c>
      <c r="D39" s="1176"/>
      <c r="E39" s="1177"/>
      <c r="F39" s="36">
        <v>0.25</v>
      </c>
      <c r="G39" s="37">
        <v>0.21</v>
      </c>
      <c r="H39" s="37">
        <v>0.19</v>
      </c>
      <c r="I39" s="37">
        <v>0.18</v>
      </c>
      <c r="J39" s="38">
        <v>0.17</v>
      </c>
      <c r="K39" s="22"/>
      <c r="L39" s="22"/>
      <c r="M39" s="22"/>
      <c r="N39" s="22"/>
      <c r="O39" s="22"/>
      <c r="P39" s="22"/>
    </row>
    <row r="40" spans="1:16" ht="39" customHeight="1">
      <c r="A40" s="22"/>
      <c r="B40" s="35"/>
      <c r="C40" s="1175" t="s">
        <v>528</v>
      </c>
      <c r="D40" s="1176"/>
      <c r="E40" s="1177"/>
      <c r="F40" s="36">
        <v>0.05</v>
      </c>
      <c r="G40" s="37">
        <v>0.06</v>
      </c>
      <c r="H40" s="37">
        <v>0.06</v>
      </c>
      <c r="I40" s="37">
        <v>7.0000000000000007E-2</v>
      </c>
      <c r="J40" s="38">
        <v>7.0000000000000007E-2</v>
      </c>
      <c r="K40" s="22"/>
      <c r="L40" s="22"/>
      <c r="M40" s="22"/>
      <c r="N40" s="22"/>
      <c r="O40" s="22"/>
      <c r="P40" s="22"/>
    </row>
    <row r="41" spans="1:16" ht="39" customHeight="1">
      <c r="A41" s="22"/>
      <c r="B41" s="35"/>
      <c r="C41" s="1175" t="s">
        <v>529</v>
      </c>
      <c r="D41" s="1176"/>
      <c r="E41" s="1177"/>
      <c r="F41" s="36">
        <v>0</v>
      </c>
      <c r="G41" s="37">
        <v>0</v>
      </c>
      <c r="H41" s="37">
        <v>0</v>
      </c>
      <c r="I41" s="37">
        <v>0.01</v>
      </c>
      <c r="J41" s="38">
        <v>0.01</v>
      </c>
      <c r="K41" s="22"/>
      <c r="L41" s="22"/>
      <c r="M41" s="22"/>
      <c r="N41" s="22"/>
      <c r="O41" s="22"/>
      <c r="P41" s="22"/>
    </row>
    <row r="42" spans="1:16" ht="39" customHeight="1">
      <c r="A42" s="22"/>
      <c r="B42" s="39"/>
      <c r="C42" s="1175" t="s">
        <v>530</v>
      </c>
      <c r="D42" s="1176"/>
      <c r="E42" s="1177"/>
      <c r="F42" s="36" t="s">
        <v>531</v>
      </c>
      <c r="G42" s="37" t="s">
        <v>532</v>
      </c>
      <c r="H42" s="37" t="s">
        <v>533</v>
      </c>
      <c r="I42" s="37" t="s">
        <v>477</v>
      </c>
      <c r="J42" s="38" t="s">
        <v>477</v>
      </c>
      <c r="K42" s="22"/>
      <c r="L42" s="22"/>
      <c r="M42" s="22"/>
      <c r="N42" s="22"/>
      <c r="O42" s="22"/>
      <c r="P42" s="22"/>
    </row>
    <row r="43" spans="1:16" ht="39" customHeight="1" thickBot="1">
      <c r="A43" s="22"/>
      <c r="B43" s="40"/>
      <c r="C43" s="1178" t="s">
        <v>534</v>
      </c>
      <c r="D43" s="1179"/>
      <c r="E43" s="1180"/>
      <c r="F43" s="41" t="s">
        <v>477</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4052</v>
      </c>
      <c r="L45" s="60">
        <v>4169</v>
      </c>
      <c r="M45" s="60">
        <v>4186</v>
      </c>
      <c r="N45" s="60">
        <v>4724</v>
      </c>
      <c r="O45" s="61">
        <v>4540</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v>9</v>
      </c>
      <c r="L47" s="64">
        <v>9</v>
      </c>
      <c r="M47" s="64">
        <v>9</v>
      </c>
      <c r="N47" s="64">
        <v>9</v>
      </c>
      <c r="O47" s="65">
        <v>9</v>
      </c>
      <c r="P47" s="48"/>
      <c r="Q47" s="48"/>
      <c r="R47" s="48"/>
      <c r="S47" s="48"/>
      <c r="T47" s="48"/>
      <c r="U47" s="48"/>
    </row>
    <row r="48" spans="1:21" ht="30.75" customHeight="1">
      <c r="A48" s="48"/>
      <c r="B48" s="1193"/>
      <c r="C48" s="1194"/>
      <c r="D48" s="62"/>
      <c r="E48" s="1185" t="s">
        <v>15</v>
      </c>
      <c r="F48" s="1185"/>
      <c r="G48" s="1185"/>
      <c r="H48" s="1185"/>
      <c r="I48" s="1185"/>
      <c r="J48" s="1186"/>
      <c r="K48" s="63">
        <v>895</v>
      </c>
      <c r="L48" s="64">
        <v>849</v>
      </c>
      <c r="M48" s="64">
        <v>532</v>
      </c>
      <c r="N48" s="64">
        <v>485</v>
      </c>
      <c r="O48" s="65">
        <v>533</v>
      </c>
      <c r="P48" s="48"/>
      <c r="Q48" s="48"/>
      <c r="R48" s="48"/>
      <c r="S48" s="48"/>
      <c r="T48" s="48"/>
      <c r="U48" s="48"/>
    </row>
    <row r="49" spans="1:21" ht="30.75" customHeight="1">
      <c r="A49" s="48"/>
      <c r="B49" s="1193"/>
      <c r="C49" s="1194"/>
      <c r="D49" s="62"/>
      <c r="E49" s="1185" t="s">
        <v>16</v>
      </c>
      <c r="F49" s="1185"/>
      <c r="G49" s="1185"/>
      <c r="H49" s="1185"/>
      <c r="I49" s="1185"/>
      <c r="J49" s="1186"/>
      <c r="K49" s="63" t="s">
        <v>477</v>
      </c>
      <c r="L49" s="64" t="s">
        <v>477</v>
      </c>
      <c r="M49" s="64" t="s">
        <v>477</v>
      </c>
      <c r="N49" s="64">
        <v>0</v>
      </c>
      <c r="O49" s="65">
        <v>0</v>
      </c>
      <c r="P49" s="48"/>
      <c r="Q49" s="48"/>
      <c r="R49" s="48"/>
      <c r="S49" s="48"/>
      <c r="T49" s="48"/>
      <c r="U49" s="48"/>
    </row>
    <row r="50" spans="1:21" ht="30.75" customHeight="1">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18</v>
      </c>
      <c r="F51" s="1185"/>
      <c r="G51" s="1185"/>
      <c r="H51" s="1185"/>
      <c r="I51" s="1185"/>
      <c r="J51" s="1186"/>
      <c r="K51" s="63">
        <v>5</v>
      </c>
      <c r="L51" s="64">
        <v>8</v>
      </c>
      <c r="M51" s="64">
        <v>5</v>
      </c>
      <c r="N51" s="64">
        <v>4</v>
      </c>
      <c r="O51" s="65">
        <v>1</v>
      </c>
      <c r="P51" s="48"/>
      <c r="Q51" s="48"/>
      <c r="R51" s="48"/>
      <c r="S51" s="48"/>
      <c r="T51" s="48"/>
      <c r="U51" s="48"/>
    </row>
    <row r="52" spans="1:21" ht="30.75" customHeight="1">
      <c r="A52" s="48"/>
      <c r="B52" s="1183" t="s">
        <v>19</v>
      </c>
      <c r="C52" s="1184"/>
      <c r="D52" s="66"/>
      <c r="E52" s="1185" t="s">
        <v>20</v>
      </c>
      <c r="F52" s="1185"/>
      <c r="G52" s="1185"/>
      <c r="H52" s="1185"/>
      <c r="I52" s="1185"/>
      <c r="J52" s="1186"/>
      <c r="K52" s="63">
        <v>3183</v>
      </c>
      <c r="L52" s="64">
        <v>3328</v>
      </c>
      <c r="M52" s="64">
        <v>3223</v>
      </c>
      <c r="N52" s="64">
        <v>3251</v>
      </c>
      <c r="O52" s="65">
        <v>3044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1778</v>
      </c>
      <c r="L53" s="69">
        <v>1707</v>
      </c>
      <c r="M53" s="69">
        <v>1509</v>
      </c>
      <c r="N53" s="69">
        <v>1971</v>
      </c>
      <c r="O53" s="70">
        <v>2039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38283</v>
      </c>
      <c r="J41" s="83">
        <v>37398</v>
      </c>
      <c r="K41" s="83">
        <v>41295</v>
      </c>
      <c r="L41" s="83">
        <v>40295</v>
      </c>
      <c r="M41" s="84">
        <v>39096</v>
      </c>
    </row>
    <row r="42" spans="2:13" ht="27.75" customHeight="1">
      <c r="B42" s="1201"/>
      <c r="C42" s="1202"/>
      <c r="D42" s="85"/>
      <c r="E42" s="1207" t="s">
        <v>26</v>
      </c>
      <c r="F42" s="1207"/>
      <c r="G42" s="1207"/>
      <c r="H42" s="1208"/>
      <c r="I42" s="86">
        <v>6207</v>
      </c>
      <c r="J42" s="87">
        <v>4929</v>
      </c>
      <c r="K42" s="87" t="s">
        <v>477</v>
      </c>
      <c r="L42" s="87" t="s">
        <v>477</v>
      </c>
      <c r="M42" s="88" t="s">
        <v>477</v>
      </c>
    </row>
    <row r="43" spans="2:13" ht="27.75" customHeight="1">
      <c r="B43" s="1201"/>
      <c r="C43" s="1202"/>
      <c r="D43" s="85"/>
      <c r="E43" s="1207" t="s">
        <v>27</v>
      </c>
      <c r="F43" s="1207"/>
      <c r="G43" s="1207"/>
      <c r="H43" s="1208"/>
      <c r="I43" s="86">
        <v>12252</v>
      </c>
      <c r="J43" s="87">
        <v>12492</v>
      </c>
      <c r="K43" s="87">
        <v>10216</v>
      </c>
      <c r="L43" s="87">
        <v>8081</v>
      </c>
      <c r="M43" s="88">
        <v>6016</v>
      </c>
    </row>
    <row r="44" spans="2:13" ht="27.75" customHeight="1">
      <c r="B44" s="1201"/>
      <c r="C44" s="1202"/>
      <c r="D44" s="85"/>
      <c r="E44" s="1207" t="s">
        <v>28</v>
      </c>
      <c r="F44" s="1207"/>
      <c r="G44" s="1207"/>
      <c r="H44" s="1208"/>
      <c r="I44" s="86" t="s">
        <v>477</v>
      </c>
      <c r="J44" s="87" t="s">
        <v>477</v>
      </c>
      <c r="K44" s="87" t="s">
        <v>477</v>
      </c>
      <c r="L44" s="87">
        <v>145</v>
      </c>
      <c r="M44" s="88">
        <v>330</v>
      </c>
    </row>
    <row r="45" spans="2:13" ht="27.75" customHeight="1">
      <c r="B45" s="1201"/>
      <c r="C45" s="1202"/>
      <c r="D45" s="85"/>
      <c r="E45" s="1207" t="s">
        <v>29</v>
      </c>
      <c r="F45" s="1207"/>
      <c r="G45" s="1207"/>
      <c r="H45" s="1208"/>
      <c r="I45" s="86">
        <v>6077</v>
      </c>
      <c r="J45" s="87">
        <v>5775</v>
      </c>
      <c r="K45" s="87">
        <v>5178</v>
      </c>
      <c r="L45" s="87">
        <v>4753</v>
      </c>
      <c r="M45" s="88">
        <v>3902</v>
      </c>
    </row>
    <row r="46" spans="2:13" ht="27.75" customHeight="1">
      <c r="B46" s="1201"/>
      <c r="C46" s="1202"/>
      <c r="D46" s="85"/>
      <c r="E46" s="1207" t="s">
        <v>30</v>
      </c>
      <c r="F46" s="1207"/>
      <c r="G46" s="1207"/>
      <c r="H46" s="1208"/>
      <c r="I46" s="86">
        <v>602</v>
      </c>
      <c r="J46" s="87">
        <v>347</v>
      </c>
      <c r="K46" s="87">
        <v>2</v>
      </c>
      <c r="L46" s="87">
        <v>5</v>
      </c>
      <c r="M46" s="88">
        <v>4</v>
      </c>
    </row>
    <row r="47" spans="2:13" ht="27.75" customHeight="1">
      <c r="B47" s="1201"/>
      <c r="C47" s="1202"/>
      <c r="D47" s="85"/>
      <c r="E47" s="1207" t="s">
        <v>31</v>
      </c>
      <c r="F47" s="1207"/>
      <c r="G47" s="1207"/>
      <c r="H47" s="1208"/>
      <c r="I47" s="86" t="s">
        <v>477</v>
      </c>
      <c r="J47" s="87" t="s">
        <v>477</v>
      </c>
      <c r="K47" s="87" t="s">
        <v>477</v>
      </c>
      <c r="L47" s="87" t="s">
        <v>477</v>
      </c>
      <c r="M47" s="88" t="s">
        <v>477</v>
      </c>
    </row>
    <row r="48" spans="2:13" ht="27.75" customHeight="1">
      <c r="B48" s="1203"/>
      <c r="C48" s="1204"/>
      <c r="D48" s="85"/>
      <c r="E48" s="1207" t="s">
        <v>32</v>
      </c>
      <c r="F48" s="1207"/>
      <c r="G48" s="1207"/>
      <c r="H48" s="1208"/>
      <c r="I48" s="86" t="s">
        <v>477</v>
      </c>
      <c r="J48" s="87" t="s">
        <v>477</v>
      </c>
      <c r="K48" s="87" t="s">
        <v>477</v>
      </c>
      <c r="L48" s="87" t="s">
        <v>477</v>
      </c>
      <c r="M48" s="88" t="s">
        <v>477</v>
      </c>
    </row>
    <row r="49" spans="2:13" ht="27.75" customHeight="1">
      <c r="B49" s="1209" t="s">
        <v>33</v>
      </c>
      <c r="C49" s="1210"/>
      <c r="D49" s="89"/>
      <c r="E49" s="1207" t="s">
        <v>34</v>
      </c>
      <c r="F49" s="1207"/>
      <c r="G49" s="1207"/>
      <c r="H49" s="1208"/>
      <c r="I49" s="86">
        <v>4127</v>
      </c>
      <c r="J49" s="87">
        <v>4447</v>
      </c>
      <c r="K49" s="87">
        <v>5366</v>
      </c>
      <c r="L49" s="87">
        <v>4737</v>
      </c>
      <c r="M49" s="88">
        <v>5187</v>
      </c>
    </row>
    <row r="50" spans="2:13" ht="27.75" customHeight="1">
      <c r="B50" s="1201"/>
      <c r="C50" s="1202"/>
      <c r="D50" s="85"/>
      <c r="E50" s="1207" t="s">
        <v>35</v>
      </c>
      <c r="F50" s="1207"/>
      <c r="G50" s="1207"/>
      <c r="H50" s="1208"/>
      <c r="I50" s="86">
        <v>5461</v>
      </c>
      <c r="J50" s="87">
        <v>6031</v>
      </c>
      <c r="K50" s="87">
        <v>5438</v>
      </c>
      <c r="L50" s="87">
        <v>4797</v>
      </c>
      <c r="M50" s="88">
        <v>3718</v>
      </c>
    </row>
    <row r="51" spans="2:13" ht="27.75" customHeight="1">
      <c r="B51" s="1203"/>
      <c r="C51" s="1204"/>
      <c r="D51" s="85"/>
      <c r="E51" s="1207" t="s">
        <v>36</v>
      </c>
      <c r="F51" s="1207"/>
      <c r="G51" s="1207"/>
      <c r="H51" s="1208"/>
      <c r="I51" s="86">
        <v>30230</v>
      </c>
      <c r="J51" s="87">
        <v>30157</v>
      </c>
      <c r="K51" s="87">
        <v>29954</v>
      </c>
      <c r="L51" s="87">
        <v>29708</v>
      </c>
      <c r="M51" s="88">
        <v>29056</v>
      </c>
    </row>
    <row r="52" spans="2:13" ht="27.75" customHeight="1" thickBot="1">
      <c r="B52" s="1211" t="s">
        <v>37</v>
      </c>
      <c r="C52" s="1212"/>
      <c r="D52" s="90"/>
      <c r="E52" s="1213" t="s">
        <v>38</v>
      </c>
      <c r="F52" s="1213"/>
      <c r="G52" s="1213"/>
      <c r="H52" s="1214"/>
      <c r="I52" s="91">
        <v>23603</v>
      </c>
      <c r="J52" s="92">
        <v>20306</v>
      </c>
      <c r="K52" s="92">
        <v>15934</v>
      </c>
      <c r="L52" s="92">
        <v>14037</v>
      </c>
      <c r="M52" s="93">
        <v>11387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543</v>
      </c>
      <c r="H51" s="1228"/>
      <c r="I51" s="1233" t="s">
        <v>544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546</v>
      </c>
      <c r="H55" s="1239"/>
      <c r="I55" s="1237" t="s">
        <v>544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47" t="s">
        <v>550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548</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543</v>
      </c>
      <c r="H73" s="1228"/>
      <c r="I73" s="1233" t="s">
        <v>544</v>
      </c>
      <c r="J73" s="1233"/>
      <c r="K73" s="1248">
        <v>151</v>
      </c>
      <c r="L73" s="1248">
        <v>126.4</v>
      </c>
      <c r="M73" s="1236">
        <v>100</v>
      </c>
      <c r="N73" s="1236">
        <v>90.7</v>
      </c>
      <c r="O73" s="1236">
        <v>71.5</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549</v>
      </c>
      <c r="J75" s="1237"/>
      <c r="K75" s="1249">
        <v>11.5</v>
      </c>
      <c r="L75" s="1249">
        <v>11.1</v>
      </c>
      <c r="M75" s="1249">
        <v>10.4</v>
      </c>
      <c r="N75" s="1249">
        <v>10.9</v>
      </c>
      <c r="O75" s="1249">
        <v>11.6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546</v>
      </c>
      <c r="H77" s="1239"/>
      <c r="I77" s="1237" t="s">
        <v>544</v>
      </c>
      <c r="J77" s="1237"/>
      <c r="K77" s="1248">
        <v>69.2</v>
      </c>
      <c r="L77" s="1248">
        <v>58.2</v>
      </c>
      <c r="M77" s="1236">
        <v>50.3</v>
      </c>
      <c r="N77" s="1236">
        <v>45.9</v>
      </c>
      <c r="O77" s="1236">
        <v>33.6</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549</v>
      </c>
      <c r="J79" s="1246"/>
      <c r="K79" s="1251">
        <v>11.1</v>
      </c>
      <c r="L79" s="1251">
        <v>10.3</v>
      </c>
      <c r="M79" s="1251">
        <v>9.6</v>
      </c>
      <c r="N79" s="1251">
        <v>8.8000000000000007</v>
      </c>
      <c r="O79" s="1251">
        <v>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38739</v>
      </c>
      <c r="E3" s="116"/>
      <c r="F3" s="117">
        <v>47569</v>
      </c>
      <c r="G3" s="118"/>
      <c r="H3" s="119"/>
    </row>
    <row r="4" spans="1:8">
      <c r="A4" s="120"/>
      <c r="B4" s="121"/>
      <c r="C4" s="122"/>
      <c r="D4" s="123">
        <v>28630</v>
      </c>
      <c r="E4" s="124"/>
      <c r="F4" s="125">
        <v>26255</v>
      </c>
      <c r="G4" s="126"/>
      <c r="H4" s="127"/>
    </row>
    <row r="5" spans="1:8">
      <c r="A5" s="108" t="s">
        <v>510</v>
      </c>
      <c r="B5" s="113"/>
      <c r="C5" s="114"/>
      <c r="D5" s="115">
        <v>35140</v>
      </c>
      <c r="E5" s="116"/>
      <c r="F5" s="117">
        <v>50880</v>
      </c>
      <c r="G5" s="118"/>
      <c r="H5" s="119"/>
    </row>
    <row r="6" spans="1:8">
      <c r="A6" s="120"/>
      <c r="B6" s="121"/>
      <c r="C6" s="122"/>
      <c r="D6" s="123">
        <v>24906</v>
      </c>
      <c r="E6" s="124"/>
      <c r="F6" s="125">
        <v>26879</v>
      </c>
      <c r="G6" s="126"/>
      <c r="H6" s="127"/>
    </row>
    <row r="7" spans="1:8">
      <c r="A7" s="108" t="s">
        <v>511</v>
      </c>
      <c r="B7" s="113"/>
      <c r="C7" s="114"/>
      <c r="D7" s="115">
        <v>34495</v>
      </c>
      <c r="E7" s="116"/>
      <c r="F7" s="117">
        <v>63956</v>
      </c>
      <c r="G7" s="118"/>
      <c r="H7" s="119"/>
    </row>
    <row r="8" spans="1:8">
      <c r="A8" s="120"/>
      <c r="B8" s="121"/>
      <c r="C8" s="122"/>
      <c r="D8" s="123">
        <v>16463</v>
      </c>
      <c r="E8" s="124"/>
      <c r="F8" s="125">
        <v>29239</v>
      </c>
      <c r="G8" s="126"/>
      <c r="H8" s="127"/>
    </row>
    <row r="9" spans="1:8">
      <c r="A9" s="108" t="s">
        <v>512</v>
      </c>
      <c r="B9" s="113"/>
      <c r="C9" s="114"/>
      <c r="D9" s="115">
        <v>40290</v>
      </c>
      <c r="E9" s="116"/>
      <c r="F9" s="117">
        <v>66255</v>
      </c>
      <c r="G9" s="118"/>
      <c r="H9" s="119"/>
    </row>
    <row r="10" spans="1:8">
      <c r="A10" s="120"/>
      <c r="B10" s="121"/>
      <c r="C10" s="122"/>
      <c r="D10" s="123">
        <v>26150</v>
      </c>
      <c r="E10" s="124"/>
      <c r="F10" s="125">
        <v>31822</v>
      </c>
      <c r="G10" s="126"/>
      <c r="H10" s="127"/>
    </row>
    <row r="11" spans="1:8">
      <c r="A11" s="108" t="s">
        <v>513</v>
      </c>
      <c r="B11" s="113"/>
      <c r="C11" s="114"/>
      <c r="D11" s="115">
        <v>37549</v>
      </c>
      <c r="E11" s="116"/>
      <c r="F11" s="117">
        <v>47278</v>
      </c>
      <c r="G11" s="118"/>
      <c r="H11" s="119"/>
    </row>
    <row r="12" spans="1:8">
      <c r="A12" s="120"/>
      <c r="B12" s="121"/>
      <c r="C12" s="128"/>
      <c r="D12" s="123">
        <v>17718</v>
      </c>
      <c r="E12" s="124"/>
      <c r="F12" s="125">
        <v>24096</v>
      </c>
      <c r="G12" s="126"/>
      <c r="H12" s="127"/>
    </row>
    <row r="13" spans="1:8">
      <c r="A13" s="108"/>
      <c r="B13" s="113"/>
      <c r="C13" s="129"/>
      <c r="D13" s="130">
        <v>37243</v>
      </c>
      <c r="E13" s="131"/>
      <c r="F13" s="132">
        <v>55188</v>
      </c>
      <c r="G13" s="133"/>
      <c r="H13" s="119"/>
    </row>
    <row r="14" spans="1:8">
      <c r="A14" s="120"/>
      <c r="B14" s="121"/>
      <c r="C14" s="122"/>
      <c r="D14" s="123">
        <v>22773</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0.26</v>
      </c>
      <c r="C19" s="134">
        <f>ROUND(VALUE(SUBSTITUTE(実質収支比率等に係る経年分析!G$48,"▲","-")),2)</f>
        <v>0.28000000000000003</v>
      </c>
      <c r="D19" s="134">
        <f>ROUND(VALUE(SUBSTITUTE(実質収支比率等に係る経年分析!H$48,"▲","-")),2)</f>
        <v>0.47</v>
      </c>
      <c r="E19" s="134">
        <f>ROUND(VALUE(SUBSTITUTE(実質収支比率等に係る経年分析!I$48,"▲","-")),2)</f>
        <v>0.49</v>
      </c>
      <c r="F19" s="134">
        <f>ROUND(VALUE(SUBSTITUTE(実質収支比率等に係る経年分析!J$48,"▲","-")),2)</f>
        <v>3.17</v>
      </c>
    </row>
    <row r="20" spans="1:11">
      <c r="A20" s="134" t="s">
        <v>43</v>
      </c>
      <c r="B20" s="134">
        <f>ROUND(VALUE(SUBSTITUTE(実質収支比率等に係る経年分析!F$47,"▲","-")),2)</f>
        <v>8.02</v>
      </c>
      <c r="C20" s="134">
        <f>ROUND(VALUE(SUBSTITUTE(実質収支比率等に係る経年分析!G$47,"▲","-")),2)</f>
        <v>7.83</v>
      </c>
      <c r="D20" s="134">
        <f>ROUND(VALUE(SUBSTITUTE(実質収支比率等に係る経年分析!H$47,"▲","-")),2)</f>
        <v>10.58</v>
      </c>
      <c r="E20" s="134">
        <f>ROUND(VALUE(SUBSTITUTE(実質収支比率等に係る経年分析!I$47,"▲","-")),2)</f>
        <v>9.91</v>
      </c>
      <c r="F20" s="134">
        <f>ROUND(VALUE(SUBSTITUTE(実質収支比率等に係る経年分析!J$47,"▲","-")),2)</f>
        <v>12.51</v>
      </c>
    </row>
    <row r="21" spans="1:11">
      <c r="A21" s="134" t="s">
        <v>44</v>
      </c>
      <c r="B21" s="134">
        <f>IF(ISNUMBER(VALUE(SUBSTITUTE(実質収支比率等に係る経年分析!F$49,"▲","-"))),ROUND(VALUE(SUBSTITUTE(実質収支比率等に係る経年分析!F$49,"▲","-")),2),NA())</f>
        <v>4.33</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3.66</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5.4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4.3099999999999996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3.65</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3.08</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公園墓地事業特別会計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1.1499999999999999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4.1900000000000004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40.090000000000003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3183</v>
      </c>
      <c r="E42" s="136"/>
      <c r="F42" s="136"/>
      <c r="G42" s="136">
        <f>'実質公債費比率（分子）の構造'!L$52</f>
        <v>3328</v>
      </c>
      <c r="H42" s="136"/>
      <c r="I42" s="136"/>
      <c r="J42" s="136">
        <f>'実質公債費比率（分子）の構造'!M$52</f>
        <v>3223</v>
      </c>
      <c r="K42" s="136"/>
      <c r="L42" s="136"/>
      <c r="M42" s="136">
        <f>'実質公債費比率（分子）の構造'!N$52</f>
        <v>3251</v>
      </c>
      <c r="N42" s="136"/>
      <c r="O42" s="136"/>
      <c r="P42" s="136">
        <f>'実質公債費比率（分子）の構造'!O$52</f>
        <v>3044</v>
      </c>
    </row>
    <row r="43" spans="1:16">
      <c r="A43" s="136" t="s">
        <v>52</v>
      </c>
      <c r="B43" s="136">
        <f>'実質公債費比率（分子）の構造'!K$51</f>
        <v>5</v>
      </c>
      <c r="C43" s="136"/>
      <c r="D43" s="136"/>
      <c r="E43" s="136">
        <f>'実質公債費比率（分子）の構造'!L$51</f>
        <v>8</v>
      </c>
      <c r="F43" s="136"/>
      <c r="G43" s="136"/>
      <c r="H43" s="136">
        <f>'実質公債費比率（分子）の構造'!M$51</f>
        <v>5</v>
      </c>
      <c r="I43" s="136"/>
      <c r="J43" s="136"/>
      <c r="K43" s="136">
        <f>'実質公債費比率（分子）の構造'!N$51</f>
        <v>4</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895</v>
      </c>
      <c r="C46" s="136"/>
      <c r="D46" s="136"/>
      <c r="E46" s="136">
        <f>'実質公債費比率（分子）の構造'!L$48</f>
        <v>849</v>
      </c>
      <c r="F46" s="136"/>
      <c r="G46" s="136"/>
      <c r="H46" s="136">
        <f>'実質公債費比率（分子）の構造'!M$48</f>
        <v>532</v>
      </c>
      <c r="I46" s="136"/>
      <c r="J46" s="136"/>
      <c r="K46" s="136">
        <f>'実質公債費比率（分子）の構造'!N$48</f>
        <v>485</v>
      </c>
      <c r="L46" s="136"/>
      <c r="M46" s="136"/>
      <c r="N46" s="136">
        <f>'実質公債費比率（分子）の構造'!O$48</f>
        <v>533</v>
      </c>
      <c r="O46" s="136"/>
      <c r="P46" s="136"/>
    </row>
    <row r="47" spans="1:16">
      <c r="A47" s="136" t="s">
        <v>56</v>
      </c>
      <c r="B47" s="136">
        <f>'実質公債費比率（分子）の構造'!K$47</f>
        <v>9</v>
      </c>
      <c r="C47" s="136"/>
      <c r="D47" s="136"/>
      <c r="E47" s="136">
        <f>'実質公債費比率（分子）の構造'!L$47</f>
        <v>9</v>
      </c>
      <c r="F47" s="136"/>
      <c r="G47" s="136"/>
      <c r="H47" s="136">
        <f>'実質公債費比率（分子）の構造'!M$47</f>
        <v>9</v>
      </c>
      <c r="I47" s="136"/>
      <c r="J47" s="136"/>
      <c r="K47" s="136">
        <f>'実質公債費比率（分子）の構造'!N$47</f>
        <v>9</v>
      </c>
      <c r="L47" s="136"/>
      <c r="M47" s="136"/>
      <c r="N47" s="136">
        <f>'実質公債費比率（分子）の構造'!O$47</f>
        <v>9</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4052</v>
      </c>
      <c r="C49" s="136"/>
      <c r="D49" s="136"/>
      <c r="E49" s="136">
        <f>'実質公債費比率（分子）の構造'!L$45</f>
        <v>4169</v>
      </c>
      <c r="F49" s="136"/>
      <c r="G49" s="136"/>
      <c r="H49" s="136">
        <f>'実質公債費比率（分子）の構造'!M$45</f>
        <v>4186</v>
      </c>
      <c r="I49" s="136"/>
      <c r="J49" s="136"/>
      <c r="K49" s="136">
        <f>'実質公債費比率（分子）の構造'!N$45</f>
        <v>4724</v>
      </c>
      <c r="L49" s="136"/>
      <c r="M49" s="136"/>
      <c r="N49" s="136">
        <f>'実質公債費比率（分子）の構造'!O$45</f>
        <v>4540</v>
      </c>
      <c r="O49" s="136"/>
      <c r="P49" s="136"/>
    </row>
    <row r="50" spans="1:16">
      <c r="A50" s="136" t="s">
        <v>59</v>
      </c>
      <c r="B50" s="136" t="e">
        <f>NA()</f>
        <v>#N/A</v>
      </c>
      <c r="C50" s="136">
        <f>IF(ISNUMBER('実質公債費比率（分子）の構造'!K$53),'実質公債費比率（分子）の構造'!K$53,NA())</f>
        <v>1778</v>
      </c>
      <c r="D50" s="136" t="e">
        <f>NA()</f>
        <v>#N/A</v>
      </c>
      <c r="E50" s="136" t="e">
        <f>NA()</f>
        <v>#N/A</v>
      </c>
      <c r="F50" s="136">
        <f>IF(ISNUMBER('実質公債費比率（分子）の構造'!L$53),'実質公債費比率（分子）の構造'!L$53,NA())</f>
        <v>1707</v>
      </c>
      <c r="G50" s="136" t="e">
        <f>NA()</f>
        <v>#N/A</v>
      </c>
      <c r="H50" s="136" t="e">
        <f>NA()</f>
        <v>#N/A</v>
      </c>
      <c r="I50" s="136">
        <f>IF(ISNUMBER('実質公債費比率（分子）の構造'!M$53),'実質公債費比率（分子）の構造'!M$53,NA())</f>
        <v>1509</v>
      </c>
      <c r="J50" s="136" t="e">
        <f>NA()</f>
        <v>#N/A</v>
      </c>
      <c r="K50" s="136" t="e">
        <f>NA()</f>
        <v>#N/A</v>
      </c>
      <c r="L50" s="136">
        <f>IF(ISNUMBER('実質公債費比率（分子）の構造'!N$53),'実質公債費比率（分子）の構造'!N$53,NA())</f>
        <v>1971</v>
      </c>
      <c r="M50" s="136" t="e">
        <f>NA()</f>
        <v>#N/A</v>
      </c>
      <c r="N50" s="136" t="e">
        <f>NA()</f>
        <v>#N/A</v>
      </c>
      <c r="O50" s="136">
        <f>IF(ISNUMBER('実質公債費比率（分子）の構造'!O$53),'実質公債費比率（分子）の構造'!O$53,NA())</f>
        <v>2039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30230</v>
      </c>
      <c r="E56" s="135"/>
      <c r="F56" s="135"/>
      <c r="G56" s="135">
        <f>'将来負担比率（分子）の構造'!J$51</f>
        <v>30157</v>
      </c>
      <c r="H56" s="135"/>
      <c r="I56" s="135"/>
      <c r="J56" s="135">
        <f>'将来負担比率（分子）の構造'!K$51</f>
        <v>29954</v>
      </c>
      <c r="K56" s="135"/>
      <c r="L56" s="135"/>
      <c r="M56" s="135">
        <f>'将来負担比率（分子）の構造'!L$51</f>
        <v>29708</v>
      </c>
      <c r="N56" s="135"/>
      <c r="O56" s="135"/>
      <c r="P56" s="135">
        <f>'将来負担比率（分子）の構造'!M$51</f>
        <v>29056</v>
      </c>
    </row>
    <row r="57" spans="1:16">
      <c r="A57" s="135" t="s">
        <v>35</v>
      </c>
      <c r="B57" s="135"/>
      <c r="C57" s="135"/>
      <c r="D57" s="135">
        <f>'将来負担比率（分子）の構造'!I$50</f>
        <v>5461</v>
      </c>
      <c r="E57" s="135"/>
      <c r="F57" s="135"/>
      <c r="G57" s="135">
        <f>'将来負担比率（分子）の構造'!J$50</f>
        <v>6031</v>
      </c>
      <c r="H57" s="135"/>
      <c r="I57" s="135"/>
      <c r="J57" s="135">
        <f>'将来負担比率（分子）の構造'!K$50</f>
        <v>5438</v>
      </c>
      <c r="K57" s="135"/>
      <c r="L57" s="135"/>
      <c r="M57" s="135">
        <f>'将来負担比率（分子）の構造'!L$50</f>
        <v>4797</v>
      </c>
      <c r="N57" s="135"/>
      <c r="O57" s="135"/>
      <c r="P57" s="135">
        <f>'将来負担比率（分子）の構造'!M$50</f>
        <v>3718</v>
      </c>
    </row>
    <row r="58" spans="1:16">
      <c r="A58" s="135" t="s">
        <v>34</v>
      </c>
      <c r="B58" s="135"/>
      <c r="C58" s="135"/>
      <c r="D58" s="135">
        <f>'将来負担比率（分子）の構造'!I$49</f>
        <v>4127</v>
      </c>
      <c r="E58" s="135"/>
      <c r="F58" s="135"/>
      <c r="G58" s="135">
        <f>'将来負担比率（分子）の構造'!J$49</f>
        <v>4447</v>
      </c>
      <c r="H58" s="135"/>
      <c r="I58" s="135"/>
      <c r="J58" s="135">
        <f>'将来負担比率（分子）の構造'!K$49</f>
        <v>5366</v>
      </c>
      <c r="K58" s="135"/>
      <c r="L58" s="135"/>
      <c r="M58" s="135">
        <f>'将来負担比率（分子）の構造'!L$49</f>
        <v>4737</v>
      </c>
      <c r="N58" s="135"/>
      <c r="O58" s="135"/>
      <c r="P58" s="135">
        <f>'将来負担比率（分子）の構造'!M$49</f>
        <v>5187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602</v>
      </c>
      <c r="C61" s="135"/>
      <c r="D61" s="135"/>
      <c r="E61" s="135">
        <f>'将来負担比率（分子）の構造'!J$46</f>
        <v>347</v>
      </c>
      <c r="F61" s="135"/>
      <c r="G61" s="135"/>
      <c r="H61" s="135">
        <f>'将来負担比率（分子）の構造'!K$46</f>
        <v>2</v>
      </c>
      <c r="I61" s="135"/>
      <c r="J61" s="135"/>
      <c r="K61" s="135">
        <f>'将来負担比率（分子）の構造'!L$46</f>
        <v>5</v>
      </c>
      <c r="L61" s="135"/>
      <c r="M61" s="135"/>
      <c r="N61" s="135">
        <f>'将来負担比率（分子）の構造'!M$46</f>
        <v>4</v>
      </c>
      <c r="O61" s="135"/>
      <c r="P61" s="135"/>
    </row>
    <row r="62" spans="1:16">
      <c r="A62" s="135" t="s">
        <v>29</v>
      </c>
      <c r="B62" s="135">
        <f>'将来負担比率（分子）の構造'!I$45</f>
        <v>6077</v>
      </c>
      <c r="C62" s="135"/>
      <c r="D62" s="135"/>
      <c r="E62" s="135">
        <f>'将来負担比率（分子）の構造'!J$45</f>
        <v>5775</v>
      </c>
      <c r="F62" s="135"/>
      <c r="G62" s="135"/>
      <c r="H62" s="135">
        <f>'将来負担比率（分子）の構造'!K$45</f>
        <v>5178</v>
      </c>
      <c r="I62" s="135"/>
      <c r="J62" s="135"/>
      <c r="K62" s="135">
        <f>'将来負担比率（分子）の構造'!L$45</f>
        <v>4753</v>
      </c>
      <c r="L62" s="135"/>
      <c r="M62" s="135"/>
      <c r="N62" s="135">
        <f>'将来負担比率（分子）の構造'!M$45</f>
        <v>3902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145</v>
      </c>
      <c r="L63" s="135"/>
      <c r="M63" s="135"/>
      <c r="N63" s="135">
        <f>'将来負担比率（分子）の構造'!M$44</f>
        <v>330</v>
      </c>
      <c r="O63" s="135"/>
      <c r="P63" s="135"/>
    </row>
    <row r="64" spans="1:16">
      <c r="A64" s="135" t="s">
        <v>27</v>
      </c>
      <c r="B64" s="135">
        <f>'将来負担比率（分子）の構造'!I$43</f>
        <v>12252</v>
      </c>
      <c r="C64" s="135"/>
      <c r="D64" s="135"/>
      <c r="E64" s="135">
        <f>'将来負担比率（分子）の構造'!J$43</f>
        <v>12492</v>
      </c>
      <c r="F64" s="135"/>
      <c r="G64" s="135"/>
      <c r="H64" s="135">
        <f>'将来負担比率（分子）の構造'!K$43</f>
        <v>10216</v>
      </c>
      <c r="I64" s="135"/>
      <c r="J64" s="135"/>
      <c r="K64" s="135">
        <f>'将来負担比率（分子）の構造'!L$43</f>
        <v>8081</v>
      </c>
      <c r="L64" s="135"/>
      <c r="M64" s="135"/>
      <c r="N64" s="135">
        <f>'将来負担比率（分子）の構造'!M$43</f>
        <v>6016</v>
      </c>
      <c r="O64" s="135"/>
      <c r="P64" s="135"/>
    </row>
    <row r="65" spans="1:16">
      <c r="A65" s="135" t="s">
        <v>26</v>
      </c>
      <c r="B65" s="135">
        <f>'将来負担比率（分子）の構造'!I$42</f>
        <v>6207</v>
      </c>
      <c r="C65" s="135"/>
      <c r="D65" s="135"/>
      <c r="E65" s="135">
        <f>'将来負担比率（分子）の構造'!J$42</f>
        <v>4929</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38283</v>
      </c>
      <c r="C66" s="135"/>
      <c r="D66" s="135"/>
      <c r="E66" s="135">
        <f>'将来負担比率（分子）の構造'!J$41</f>
        <v>37398</v>
      </c>
      <c r="F66" s="135"/>
      <c r="G66" s="135"/>
      <c r="H66" s="135">
        <f>'将来負担比率（分子）の構造'!K$41</f>
        <v>41295</v>
      </c>
      <c r="I66" s="135"/>
      <c r="J66" s="135"/>
      <c r="K66" s="135">
        <f>'将来負担比率（分子）の構造'!L$41</f>
        <v>40295</v>
      </c>
      <c r="L66" s="135"/>
      <c r="M66" s="135"/>
      <c r="N66" s="135">
        <f>'将来負担比率（分子）の構造'!M$41</f>
        <v>39096</v>
      </c>
      <c r="O66" s="135"/>
      <c r="P66" s="135"/>
    </row>
    <row r="67" spans="1:16">
      <c r="A67" s="135" t="s">
        <v>63</v>
      </c>
      <c r="B67" s="135" t="e">
        <f>NA()</f>
        <v>#N/A</v>
      </c>
      <c r="C67" s="135">
        <f>IF(ISNUMBER('将来負担比率（分子）の構造'!I$52), IF('将来負担比率（分子）の構造'!I$52 &lt; 0, 0, '将来負担比率（分子）の構造'!I$52), NA())</f>
        <v>23603</v>
      </c>
      <c r="D67" s="135" t="e">
        <f>NA()</f>
        <v>#N/A</v>
      </c>
      <c r="E67" s="135" t="e">
        <f>NA()</f>
        <v>#N/A</v>
      </c>
      <c r="F67" s="135">
        <f>IF(ISNUMBER('将来負担比率（分子）の構造'!J$52), IF('将来負担比率（分子）の構造'!J$52 &lt; 0, 0, '将来負担比率（分子）の構造'!J$52), NA())</f>
        <v>20306</v>
      </c>
      <c r="G67" s="135" t="e">
        <f>NA()</f>
        <v>#N/A</v>
      </c>
      <c r="H67" s="135" t="e">
        <f>NA()</f>
        <v>#N/A</v>
      </c>
      <c r="I67" s="135">
        <f>IF(ISNUMBER('将来負担比率（分子）の構造'!K$52), IF('将来負担比率（分子）の構造'!K$52 &lt; 0, 0, '将来負担比率（分子）の構造'!K$52), NA())</f>
        <v>15934</v>
      </c>
      <c r="J67" s="135" t="e">
        <f>NA()</f>
        <v>#N/A</v>
      </c>
      <c r="K67" s="135" t="e">
        <f>NA()</f>
        <v>#N/A</v>
      </c>
      <c r="L67" s="135">
        <f>IF(ISNUMBER('将来負担比率（分子）の構造'!L$52), IF('将来負担比率（分子）の構造'!L$52 &lt; 0, 0, '将来負担比率（分子）の構造'!L$52), NA())</f>
        <v>14037</v>
      </c>
      <c r="M67" s="135" t="e">
        <f>NA()</f>
        <v>#N/A</v>
      </c>
      <c r="N67" s="135" t="e">
        <f>NA()</f>
        <v>#N/A</v>
      </c>
      <c r="O67" s="135">
        <f>IF(ISNUMBER('将来負担比率（分子）の構造'!M$52), IF('将来負担比率（分子）の構造'!M$52 &lt; 0, 0, '将来負担比率（分子）の構造'!M$52), NA())</f>
        <v>11387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12004483</v>
      </c>
      <c r="S5" s="613"/>
      <c r="T5" s="613"/>
      <c r="U5" s="613"/>
      <c r="V5" s="613"/>
      <c r="W5" s="613"/>
      <c r="X5" s="613"/>
      <c r="Y5" s="614"/>
      <c r="Z5" s="615">
        <v>38.1</v>
      </c>
      <c r="AA5" s="615"/>
      <c r="AB5" s="615"/>
      <c r="AC5" s="615"/>
      <c r="AD5" s="616">
        <v>11260832</v>
      </c>
      <c r="AE5" s="616"/>
      <c r="AF5" s="616"/>
      <c r="AG5" s="616"/>
      <c r="AH5" s="616"/>
      <c r="AI5" s="616"/>
      <c r="AJ5" s="616"/>
      <c r="AK5" s="616"/>
      <c r="AL5" s="617">
        <v>63.2</v>
      </c>
      <c r="AM5" s="618"/>
      <c r="AN5" s="618"/>
      <c r="AO5" s="619"/>
      <c r="AP5" s="609" t="s">
        <v>206</v>
      </c>
      <c r="AQ5" s="610"/>
      <c r="AR5" s="610"/>
      <c r="AS5" s="610"/>
      <c r="AT5" s="610"/>
      <c r="AU5" s="610"/>
      <c r="AV5" s="610"/>
      <c r="AW5" s="610"/>
      <c r="AX5" s="610"/>
      <c r="AY5" s="610"/>
      <c r="AZ5" s="610"/>
      <c r="BA5" s="610"/>
      <c r="BB5" s="610"/>
      <c r="BC5" s="610"/>
      <c r="BD5" s="610"/>
      <c r="BE5" s="610"/>
      <c r="BF5" s="611"/>
      <c r="BG5" s="623">
        <v>11260197</v>
      </c>
      <c r="BH5" s="624"/>
      <c r="BI5" s="624"/>
      <c r="BJ5" s="624"/>
      <c r="BK5" s="624"/>
      <c r="BL5" s="624"/>
      <c r="BM5" s="624"/>
      <c r="BN5" s="625"/>
      <c r="BO5" s="626">
        <v>93.8</v>
      </c>
      <c r="BP5" s="626"/>
      <c r="BQ5" s="626"/>
      <c r="BR5" s="626"/>
      <c r="BS5" s="627">
        <v>148670</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176582</v>
      </c>
      <c r="S6" s="624"/>
      <c r="T6" s="624"/>
      <c r="U6" s="624"/>
      <c r="V6" s="624"/>
      <c r="W6" s="624"/>
      <c r="X6" s="624"/>
      <c r="Y6" s="625"/>
      <c r="Z6" s="626">
        <v>0.6</v>
      </c>
      <c r="AA6" s="626"/>
      <c r="AB6" s="626"/>
      <c r="AC6" s="626"/>
      <c r="AD6" s="627">
        <v>176582</v>
      </c>
      <c r="AE6" s="627"/>
      <c r="AF6" s="627"/>
      <c r="AG6" s="627"/>
      <c r="AH6" s="627"/>
      <c r="AI6" s="627"/>
      <c r="AJ6" s="627"/>
      <c r="AK6" s="627"/>
      <c r="AL6" s="628">
        <v>1</v>
      </c>
      <c r="AM6" s="629"/>
      <c r="AN6" s="629"/>
      <c r="AO6" s="630"/>
      <c r="AP6" s="620" t="s">
        <v>211</v>
      </c>
      <c r="AQ6" s="621"/>
      <c r="AR6" s="621"/>
      <c r="AS6" s="621"/>
      <c r="AT6" s="621"/>
      <c r="AU6" s="621"/>
      <c r="AV6" s="621"/>
      <c r="AW6" s="621"/>
      <c r="AX6" s="621"/>
      <c r="AY6" s="621"/>
      <c r="AZ6" s="621"/>
      <c r="BA6" s="621"/>
      <c r="BB6" s="621"/>
      <c r="BC6" s="621"/>
      <c r="BD6" s="621"/>
      <c r="BE6" s="621"/>
      <c r="BF6" s="622"/>
      <c r="BG6" s="623">
        <v>11260197</v>
      </c>
      <c r="BH6" s="624"/>
      <c r="BI6" s="624"/>
      <c r="BJ6" s="624"/>
      <c r="BK6" s="624"/>
      <c r="BL6" s="624"/>
      <c r="BM6" s="624"/>
      <c r="BN6" s="625"/>
      <c r="BO6" s="626">
        <v>93.8</v>
      </c>
      <c r="BP6" s="626"/>
      <c r="BQ6" s="626"/>
      <c r="BR6" s="626"/>
      <c r="BS6" s="627">
        <v>148670</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371243</v>
      </c>
      <c r="CS6" s="624"/>
      <c r="CT6" s="624"/>
      <c r="CU6" s="624"/>
      <c r="CV6" s="624"/>
      <c r="CW6" s="624"/>
      <c r="CX6" s="624"/>
      <c r="CY6" s="625"/>
      <c r="CZ6" s="626">
        <v>1.2</v>
      </c>
      <c r="DA6" s="626"/>
      <c r="DB6" s="626"/>
      <c r="DC6" s="626"/>
      <c r="DD6" s="632" t="s">
        <v>213</v>
      </c>
      <c r="DE6" s="624"/>
      <c r="DF6" s="624"/>
      <c r="DG6" s="624"/>
      <c r="DH6" s="624"/>
      <c r="DI6" s="624"/>
      <c r="DJ6" s="624"/>
      <c r="DK6" s="624"/>
      <c r="DL6" s="624"/>
      <c r="DM6" s="624"/>
      <c r="DN6" s="624"/>
      <c r="DO6" s="624"/>
      <c r="DP6" s="625"/>
      <c r="DQ6" s="632">
        <v>371243</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27189</v>
      </c>
      <c r="S7" s="624"/>
      <c r="T7" s="624"/>
      <c r="U7" s="624"/>
      <c r="V7" s="624"/>
      <c r="W7" s="624"/>
      <c r="X7" s="624"/>
      <c r="Y7" s="625"/>
      <c r="Z7" s="626">
        <v>0.1</v>
      </c>
      <c r="AA7" s="626"/>
      <c r="AB7" s="626"/>
      <c r="AC7" s="626"/>
      <c r="AD7" s="627">
        <v>27189</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5189482</v>
      </c>
      <c r="BH7" s="624"/>
      <c r="BI7" s="624"/>
      <c r="BJ7" s="624"/>
      <c r="BK7" s="624"/>
      <c r="BL7" s="624"/>
      <c r="BM7" s="624"/>
      <c r="BN7" s="625"/>
      <c r="BO7" s="626">
        <v>43.2</v>
      </c>
      <c r="BP7" s="626"/>
      <c r="BQ7" s="626"/>
      <c r="BR7" s="626"/>
      <c r="BS7" s="627">
        <v>148670</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3080162</v>
      </c>
      <c r="CS7" s="624"/>
      <c r="CT7" s="624"/>
      <c r="CU7" s="624"/>
      <c r="CV7" s="624"/>
      <c r="CW7" s="624"/>
      <c r="CX7" s="624"/>
      <c r="CY7" s="625"/>
      <c r="CZ7" s="626">
        <v>10</v>
      </c>
      <c r="DA7" s="626"/>
      <c r="DB7" s="626"/>
      <c r="DC7" s="626"/>
      <c r="DD7" s="632">
        <v>30140</v>
      </c>
      <c r="DE7" s="624"/>
      <c r="DF7" s="624"/>
      <c r="DG7" s="624"/>
      <c r="DH7" s="624"/>
      <c r="DI7" s="624"/>
      <c r="DJ7" s="624"/>
      <c r="DK7" s="624"/>
      <c r="DL7" s="624"/>
      <c r="DM7" s="624"/>
      <c r="DN7" s="624"/>
      <c r="DO7" s="624"/>
      <c r="DP7" s="625"/>
      <c r="DQ7" s="632">
        <v>2697975</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113883</v>
      </c>
      <c r="S8" s="624"/>
      <c r="T8" s="624"/>
      <c r="U8" s="624"/>
      <c r="V8" s="624"/>
      <c r="W8" s="624"/>
      <c r="X8" s="624"/>
      <c r="Y8" s="625"/>
      <c r="Z8" s="626">
        <v>0.4</v>
      </c>
      <c r="AA8" s="626"/>
      <c r="AB8" s="626"/>
      <c r="AC8" s="626"/>
      <c r="AD8" s="627">
        <v>113883</v>
      </c>
      <c r="AE8" s="627"/>
      <c r="AF8" s="627"/>
      <c r="AG8" s="627"/>
      <c r="AH8" s="627"/>
      <c r="AI8" s="627"/>
      <c r="AJ8" s="627"/>
      <c r="AK8" s="627"/>
      <c r="AL8" s="628">
        <v>0.6</v>
      </c>
      <c r="AM8" s="629"/>
      <c r="AN8" s="629"/>
      <c r="AO8" s="630"/>
      <c r="AP8" s="620" t="s">
        <v>218</v>
      </c>
      <c r="AQ8" s="621"/>
      <c r="AR8" s="621"/>
      <c r="AS8" s="621"/>
      <c r="AT8" s="621"/>
      <c r="AU8" s="621"/>
      <c r="AV8" s="621"/>
      <c r="AW8" s="621"/>
      <c r="AX8" s="621"/>
      <c r="AY8" s="621"/>
      <c r="AZ8" s="621"/>
      <c r="BA8" s="621"/>
      <c r="BB8" s="621"/>
      <c r="BC8" s="621"/>
      <c r="BD8" s="621"/>
      <c r="BE8" s="621"/>
      <c r="BF8" s="622"/>
      <c r="BG8" s="623">
        <v>139226</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12342563</v>
      </c>
      <c r="CS8" s="624"/>
      <c r="CT8" s="624"/>
      <c r="CU8" s="624"/>
      <c r="CV8" s="624"/>
      <c r="CW8" s="624"/>
      <c r="CX8" s="624"/>
      <c r="CY8" s="625"/>
      <c r="CZ8" s="626">
        <v>40.1</v>
      </c>
      <c r="DA8" s="626"/>
      <c r="DB8" s="626"/>
      <c r="DC8" s="626"/>
      <c r="DD8" s="632">
        <v>268452</v>
      </c>
      <c r="DE8" s="624"/>
      <c r="DF8" s="624"/>
      <c r="DG8" s="624"/>
      <c r="DH8" s="624"/>
      <c r="DI8" s="624"/>
      <c r="DJ8" s="624"/>
      <c r="DK8" s="624"/>
      <c r="DL8" s="624"/>
      <c r="DM8" s="624"/>
      <c r="DN8" s="624"/>
      <c r="DO8" s="624"/>
      <c r="DP8" s="625"/>
      <c r="DQ8" s="632">
        <v>5877717</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106924</v>
      </c>
      <c r="S9" s="624"/>
      <c r="T9" s="624"/>
      <c r="U9" s="624"/>
      <c r="V9" s="624"/>
      <c r="W9" s="624"/>
      <c r="X9" s="624"/>
      <c r="Y9" s="625"/>
      <c r="Z9" s="626">
        <v>0.3</v>
      </c>
      <c r="AA9" s="626"/>
      <c r="AB9" s="626"/>
      <c r="AC9" s="626"/>
      <c r="AD9" s="627">
        <v>106924</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3885393</v>
      </c>
      <c r="BH9" s="624"/>
      <c r="BI9" s="624"/>
      <c r="BJ9" s="624"/>
      <c r="BK9" s="624"/>
      <c r="BL9" s="624"/>
      <c r="BM9" s="624"/>
      <c r="BN9" s="625"/>
      <c r="BO9" s="626">
        <v>32.4</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3550571</v>
      </c>
      <c r="CS9" s="624"/>
      <c r="CT9" s="624"/>
      <c r="CU9" s="624"/>
      <c r="CV9" s="624"/>
      <c r="CW9" s="624"/>
      <c r="CX9" s="624"/>
      <c r="CY9" s="625"/>
      <c r="CZ9" s="626">
        <v>11.5</v>
      </c>
      <c r="DA9" s="626"/>
      <c r="DB9" s="626"/>
      <c r="DC9" s="626"/>
      <c r="DD9" s="632">
        <v>1545737</v>
      </c>
      <c r="DE9" s="624"/>
      <c r="DF9" s="624"/>
      <c r="DG9" s="624"/>
      <c r="DH9" s="624"/>
      <c r="DI9" s="624"/>
      <c r="DJ9" s="624"/>
      <c r="DK9" s="624"/>
      <c r="DL9" s="624"/>
      <c r="DM9" s="624"/>
      <c r="DN9" s="624"/>
      <c r="DO9" s="624"/>
      <c r="DP9" s="625"/>
      <c r="DQ9" s="632">
        <v>1657360</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1575065</v>
      </c>
      <c r="S10" s="624"/>
      <c r="T10" s="624"/>
      <c r="U10" s="624"/>
      <c r="V10" s="624"/>
      <c r="W10" s="624"/>
      <c r="X10" s="624"/>
      <c r="Y10" s="625"/>
      <c r="Z10" s="626">
        <v>5</v>
      </c>
      <c r="AA10" s="626"/>
      <c r="AB10" s="626"/>
      <c r="AC10" s="626"/>
      <c r="AD10" s="627">
        <v>1575065</v>
      </c>
      <c r="AE10" s="627"/>
      <c r="AF10" s="627"/>
      <c r="AG10" s="627"/>
      <c r="AH10" s="627"/>
      <c r="AI10" s="627"/>
      <c r="AJ10" s="627"/>
      <c r="AK10" s="627"/>
      <c r="AL10" s="628">
        <v>8.8000000000000007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277096</v>
      </c>
      <c r="BH10" s="624"/>
      <c r="BI10" s="624"/>
      <c r="BJ10" s="624"/>
      <c r="BK10" s="624"/>
      <c r="BL10" s="624"/>
      <c r="BM10" s="624"/>
      <c r="BN10" s="625"/>
      <c r="BO10" s="626">
        <v>2.2999999999999998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37601</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17601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3181</v>
      </c>
      <c r="S11" s="624"/>
      <c r="T11" s="624"/>
      <c r="U11" s="624"/>
      <c r="V11" s="624"/>
      <c r="W11" s="624"/>
      <c r="X11" s="624"/>
      <c r="Y11" s="625"/>
      <c r="Z11" s="626">
        <v>0</v>
      </c>
      <c r="AA11" s="626"/>
      <c r="AB11" s="626"/>
      <c r="AC11" s="626"/>
      <c r="AD11" s="627">
        <v>3181</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887767</v>
      </c>
      <c r="BH11" s="624"/>
      <c r="BI11" s="624"/>
      <c r="BJ11" s="624"/>
      <c r="BK11" s="624"/>
      <c r="BL11" s="624"/>
      <c r="BM11" s="624"/>
      <c r="BN11" s="625"/>
      <c r="BO11" s="626">
        <v>7.4</v>
      </c>
      <c r="BP11" s="626"/>
      <c r="BQ11" s="626"/>
      <c r="BR11" s="626"/>
      <c r="BS11" s="632">
        <v>148670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286213</v>
      </c>
      <c r="CS11" s="624"/>
      <c r="CT11" s="624"/>
      <c r="CU11" s="624"/>
      <c r="CV11" s="624"/>
      <c r="CW11" s="624"/>
      <c r="CX11" s="624"/>
      <c r="CY11" s="625"/>
      <c r="CZ11" s="626">
        <v>0.9</v>
      </c>
      <c r="DA11" s="626"/>
      <c r="DB11" s="626"/>
      <c r="DC11" s="626"/>
      <c r="DD11" s="632">
        <v>89699</v>
      </c>
      <c r="DE11" s="624"/>
      <c r="DF11" s="624"/>
      <c r="DG11" s="624"/>
      <c r="DH11" s="624"/>
      <c r="DI11" s="624"/>
      <c r="DJ11" s="624"/>
      <c r="DK11" s="624"/>
      <c r="DL11" s="624"/>
      <c r="DM11" s="624"/>
      <c r="DN11" s="624"/>
      <c r="DO11" s="624"/>
      <c r="DP11" s="625"/>
      <c r="DQ11" s="632">
        <v>166877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5237476</v>
      </c>
      <c r="BH12" s="624"/>
      <c r="BI12" s="624"/>
      <c r="BJ12" s="624"/>
      <c r="BK12" s="624"/>
      <c r="BL12" s="624"/>
      <c r="BM12" s="624"/>
      <c r="BN12" s="625"/>
      <c r="BO12" s="626">
        <v>43.6</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188680</v>
      </c>
      <c r="CS12" s="624"/>
      <c r="CT12" s="624"/>
      <c r="CU12" s="624"/>
      <c r="CV12" s="624"/>
      <c r="CW12" s="624"/>
      <c r="CX12" s="624"/>
      <c r="CY12" s="625"/>
      <c r="CZ12" s="626">
        <v>0.6</v>
      </c>
      <c r="DA12" s="626"/>
      <c r="DB12" s="626"/>
      <c r="DC12" s="626"/>
      <c r="DD12" s="632">
        <v>3170</v>
      </c>
      <c r="DE12" s="624"/>
      <c r="DF12" s="624"/>
      <c r="DG12" s="624"/>
      <c r="DH12" s="624"/>
      <c r="DI12" s="624"/>
      <c r="DJ12" s="624"/>
      <c r="DK12" s="624"/>
      <c r="DL12" s="624"/>
      <c r="DM12" s="624"/>
      <c r="DN12" s="624"/>
      <c r="DO12" s="624"/>
      <c r="DP12" s="625"/>
      <c r="DQ12" s="632">
        <v>187780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40491</v>
      </c>
      <c r="S13" s="624"/>
      <c r="T13" s="624"/>
      <c r="U13" s="624"/>
      <c r="V13" s="624"/>
      <c r="W13" s="624"/>
      <c r="X13" s="624"/>
      <c r="Y13" s="625"/>
      <c r="Z13" s="626">
        <v>0.1</v>
      </c>
      <c r="AA13" s="626"/>
      <c r="AB13" s="626"/>
      <c r="AC13" s="626"/>
      <c r="AD13" s="627">
        <v>40491</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5176497</v>
      </c>
      <c r="BH13" s="624"/>
      <c r="BI13" s="624"/>
      <c r="BJ13" s="624"/>
      <c r="BK13" s="624"/>
      <c r="BL13" s="624"/>
      <c r="BM13" s="624"/>
      <c r="BN13" s="625"/>
      <c r="BO13" s="626">
        <v>43.1</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3051673</v>
      </c>
      <c r="CS13" s="624"/>
      <c r="CT13" s="624"/>
      <c r="CU13" s="624"/>
      <c r="CV13" s="624"/>
      <c r="CW13" s="624"/>
      <c r="CX13" s="624"/>
      <c r="CY13" s="625"/>
      <c r="CZ13" s="626">
        <v>9.9</v>
      </c>
      <c r="DA13" s="626"/>
      <c r="DB13" s="626"/>
      <c r="DC13" s="626"/>
      <c r="DD13" s="632">
        <v>1002819</v>
      </c>
      <c r="DE13" s="624"/>
      <c r="DF13" s="624"/>
      <c r="DG13" s="624"/>
      <c r="DH13" s="624"/>
      <c r="DI13" s="624"/>
      <c r="DJ13" s="624"/>
      <c r="DK13" s="624"/>
      <c r="DL13" s="624"/>
      <c r="DM13" s="624"/>
      <c r="DN13" s="624"/>
      <c r="DO13" s="624"/>
      <c r="DP13" s="625"/>
      <c r="DQ13" s="632">
        <v>2085112</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156793</v>
      </c>
      <c r="BH14" s="624"/>
      <c r="BI14" s="624"/>
      <c r="BJ14" s="624"/>
      <c r="BK14" s="624"/>
      <c r="BL14" s="624"/>
      <c r="BM14" s="624"/>
      <c r="BN14" s="625"/>
      <c r="BO14" s="626">
        <v>1.3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777268</v>
      </c>
      <c r="CS14" s="624"/>
      <c r="CT14" s="624"/>
      <c r="CU14" s="624"/>
      <c r="CV14" s="624"/>
      <c r="CW14" s="624"/>
      <c r="CX14" s="624"/>
      <c r="CY14" s="625"/>
      <c r="CZ14" s="626">
        <v>2.5</v>
      </c>
      <c r="DA14" s="626"/>
      <c r="DB14" s="626"/>
      <c r="DC14" s="626"/>
      <c r="DD14" s="632">
        <v>1457</v>
      </c>
      <c r="DE14" s="624"/>
      <c r="DF14" s="624"/>
      <c r="DG14" s="624"/>
      <c r="DH14" s="624"/>
      <c r="DI14" s="624"/>
      <c r="DJ14" s="624"/>
      <c r="DK14" s="624"/>
      <c r="DL14" s="624"/>
      <c r="DM14" s="624"/>
      <c r="DN14" s="624"/>
      <c r="DO14" s="624"/>
      <c r="DP14" s="625"/>
      <c r="DQ14" s="632">
        <v>766265</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46638</v>
      </c>
      <c r="S15" s="624"/>
      <c r="T15" s="624"/>
      <c r="U15" s="624"/>
      <c r="V15" s="624"/>
      <c r="W15" s="624"/>
      <c r="X15" s="624"/>
      <c r="Y15" s="625"/>
      <c r="Z15" s="626">
        <v>0.1</v>
      </c>
      <c r="AA15" s="626"/>
      <c r="AB15" s="626"/>
      <c r="AC15" s="626"/>
      <c r="AD15" s="627">
        <v>46638</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676446</v>
      </c>
      <c r="BH15" s="624"/>
      <c r="BI15" s="624"/>
      <c r="BJ15" s="624"/>
      <c r="BK15" s="624"/>
      <c r="BL15" s="624"/>
      <c r="BM15" s="624"/>
      <c r="BN15" s="625"/>
      <c r="BO15" s="626">
        <v>5.6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2584517</v>
      </c>
      <c r="CS15" s="624"/>
      <c r="CT15" s="624"/>
      <c r="CU15" s="624"/>
      <c r="CV15" s="624"/>
      <c r="CW15" s="624"/>
      <c r="CX15" s="624"/>
      <c r="CY15" s="625"/>
      <c r="CZ15" s="626">
        <v>8.4</v>
      </c>
      <c r="DA15" s="626"/>
      <c r="DB15" s="626"/>
      <c r="DC15" s="626"/>
      <c r="DD15" s="632">
        <v>372939</v>
      </c>
      <c r="DE15" s="624"/>
      <c r="DF15" s="624"/>
      <c r="DG15" s="624"/>
      <c r="DH15" s="624"/>
      <c r="DI15" s="624"/>
      <c r="DJ15" s="624"/>
      <c r="DK15" s="624"/>
      <c r="DL15" s="624"/>
      <c r="DM15" s="624"/>
      <c r="DN15" s="624"/>
      <c r="DO15" s="624"/>
      <c r="DP15" s="625"/>
      <c r="DQ15" s="632">
        <v>2288523</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4995321</v>
      </c>
      <c r="S16" s="624"/>
      <c r="T16" s="624"/>
      <c r="U16" s="624"/>
      <c r="V16" s="624"/>
      <c r="W16" s="624"/>
      <c r="X16" s="624"/>
      <c r="Y16" s="625"/>
      <c r="Z16" s="626">
        <v>15.9</v>
      </c>
      <c r="AA16" s="626"/>
      <c r="AB16" s="626"/>
      <c r="AC16" s="626"/>
      <c r="AD16" s="627">
        <v>4369417</v>
      </c>
      <c r="AE16" s="627"/>
      <c r="AF16" s="627"/>
      <c r="AG16" s="627"/>
      <c r="AH16" s="627"/>
      <c r="AI16" s="627"/>
      <c r="AJ16" s="627"/>
      <c r="AK16" s="627"/>
      <c r="AL16" s="628">
        <v>24.5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1177</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391</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4369417</v>
      </c>
      <c r="S17" s="624"/>
      <c r="T17" s="624"/>
      <c r="U17" s="624"/>
      <c r="V17" s="624"/>
      <c r="W17" s="624"/>
      <c r="X17" s="624"/>
      <c r="Y17" s="625"/>
      <c r="Z17" s="626">
        <v>13.9</v>
      </c>
      <c r="AA17" s="626"/>
      <c r="AB17" s="626"/>
      <c r="AC17" s="626"/>
      <c r="AD17" s="627">
        <v>4369417</v>
      </c>
      <c r="AE17" s="627"/>
      <c r="AF17" s="627"/>
      <c r="AG17" s="627"/>
      <c r="AH17" s="627"/>
      <c r="AI17" s="627"/>
      <c r="AJ17" s="627"/>
      <c r="AK17" s="627"/>
      <c r="AL17" s="628">
        <v>24.5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4542835</v>
      </c>
      <c r="CS17" s="624"/>
      <c r="CT17" s="624"/>
      <c r="CU17" s="624"/>
      <c r="CV17" s="624"/>
      <c r="CW17" s="624"/>
      <c r="CX17" s="624"/>
      <c r="CY17" s="625"/>
      <c r="CZ17" s="626">
        <v>14.7</v>
      </c>
      <c r="DA17" s="626"/>
      <c r="DB17" s="626"/>
      <c r="DC17" s="626"/>
      <c r="DD17" s="632" t="s">
        <v>109</v>
      </c>
      <c r="DE17" s="624"/>
      <c r="DF17" s="624"/>
      <c r="DG17" s="624"/>
      <c r="DH17" s="624"/>
      <c r="DI17" s="624"/>
      <c r="DJ17" s="624"/>
      <c r="DK17" s="624"/>
      <c r="DL17" s="624"/>
      <c r="DM17" s="624"/>
      <c r="DN17" s="624"/>
      <c r="DO17" s="624"/>
      <c r="DP17" s="625"/>
      <c r="DQ17" s="632">
        <v>4540733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625904</v>
      </c>
      <c r="S18" s="624"/>
      <c r="T18" s="624"/>
      <c r="U18" s="624"/>
      <c r="V18" s="624"/>
      <c r="W18" s="624"/>
      <c r="X18" s="624"/>
      <c r="Y18" s="625"/>
      <c r="Z18" s="626">
        <v>2</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744286</v>
      </c>
      <c r="BH19" s="624"/>
      <c r="BI19" s="624"/>
      <c r="BJ19" s="624"/>
      <c r="BK19" s="624"/>
      <c r="BL19" s="624"/>
      <c r="BM19" s="624"/>
      <c r="BN19" s="625"/>
      <c r="BO19" s="626">
        <v>6.2</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19089757</v>
      </c>
      <c r="S20" s="624"/>
      <c r="T20" s="624"/>
      <c r="U20" s="624"/>
      <c r="V20" s="624"/>
      <c r="W20" s="624"/>
      <c r="X20" s="624"/>
      <c r="Y20" s="625"/>
      <c r="Z20" s="626">
        <v>60.6</v>
      </c>
      <c r="AA20" s="626"/>
      <c r="AB20" s="626"/>
      <c r="AC20" s="626"/>
      <c r="AD20" s="627">
        <v>17720202</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744286</v>
      </c>
      <c r="BH20" s="624"/>
      <c r="BI20" s="624"/>
      <c r="BJ20" s="624"/>
      <c r="BK20" s="624"/>
      <c r="BL20" s="624"/>
      <c r="BM20" s="624"/>
      <c r="BN20" s="625"/>
      <c r="BO20" s="626">
        <v>6.2</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30814503</v>
      </c>
      <c r="CS20" s="624"/>
      <c r="CT20" s="624"/>
      <c r="CU20" s="624"/>
      <c r="CV20" s="624"/>
      <c r="CW20" s="624"/>
      <c r="CX20" s="624"/>
      <c r="CY20" s="625"/>
      <c r="CZ20" s="626">
        <v>100</v>
      </c>
      <c r="DA20" s="626"/>
      <c r="DB20" s="626"/>
      <c r="DC20" s="626"/>
      <c r="DD20" s="632">
        <v>3314413</v>
      </c>
      <c r="DE20" s="624"/>
      <c r="DF20" s="624"/>
      <c r="DG20" s="624"/>
      <c r="DH20" s="624"/>
      <c r="DI20" s="624"/>
      <c r="DJ20" s="624"/>
      <c r="DK20" s="624"/>
      <c r="DL20" s="624"/>
      <c r="DM20" s="624"/>
      <c r="DN20" s="624"/>
      <c r="DO20" s="624"/>
      <c r="DP20" s="625"/>
      <c r="DQ20" s="632">
        <v>20657577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12903</v>
      </c>
      <c r="S21" s="624"/>
      <c r="T21" s="624"/>
      <c r="U21" s="624"/>
      <c r="V21" s="624"/>
      <c r="W21" s="624"/>
      <c r="X21" s="624"/>
      <c r="Y21" s="625"/>
      <c r="Z21" s="626">
        <v>0</v>
      </c>
      <c r="AA21" s="626"/>
      <c r="AB21" s="626"/>
      <c r="AC21" s="626"/>
      <c r="AD21" s="627">
        <v>12903</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635</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311476</v>
      </c>
      <c r="S22" s="624"/>
      <c r="T22" s="624"/>
      <c r="U22" s="624"/>
      <c r="V22" s="624"/>
      <c r="W22" s="624"/>
      <c r="X22" s="624"/>
      <c r="Y22" s="625"/>
      <c r="Z22" s="626">
        <v>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355855</v>
      </c>
      <c r="S23" s="624"/>
      <c r="T23" s="624"/>
      <c r="U23" s="624"/>
      <c r="V23" s="624"/>
      <c r="W23" s="624"/>
      <c r="X23" s="624"/>
      <c r="Y23" s="625"/>
      <c r="Z23" s="626">
        <v>1.1000000000000001</v>
      </c>
      <c r="AA23" s="626"/>
      <c r="AB23" s="626"/>
      <c r="AC23" s="626"/>
      <c r="AD23" s="627">
        <v>29327</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743651</v>
      </c>
      <c r="BH23" s="624"/>
      <c r="BI23" s="624"/>
      <c r="BJ23" s="624"/>
      <c r="BK23" s="624"/>
      <c r="BL23" s="624"/>
      <c r="BM23" s="624"/>
      <c r="BN23" s="625"/>
      <c r="BO23" s="626">
        <v>6.2</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306952</v>
      </c>
      <c r="S24" s="624"/>
      <c r="T24" s="624"/>
      <c r="U24" s="624"/>
      <c r="V24" s="624"/>
      <c r="W24" s="624"/>
      <c r="X24" s="624"/>
      <c r="Y24" s="625"/>
      <c r="Z24" s="626">
        <v>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16686816</v>
      </c>
      <c r="CS24" s="613"/>
      <c r="CT24" s="613"/>
      <c r="CU24" s="613"/>
      <c r="CV24" s="613"/>
      <c r="CW24" s="613"/>
      <c r="CX24" s="613"/>
      <c r="CY24" s="614"/>
      <c r="CZ24" s="654">
        <v>54.2</v>
      </c>
      <c r="DA24" s="655"/>
      <c r="DB24" s="655"/>
      <c r="DC24" s="656"/>
      <c r="DD24" s="653">
        <v>11148517</v>
      </c>
      <c r="DE24" s="613"/>
      <c r="DF24" s="613"/>
      <c r="DG24" s="613"/>
      <c r="DH24" s="613"/>
      <c r="DI24" s="613"/>
      <c r="DJ24" s="613"/>
      <c r="DK24" s="614"/>
      <c r="DL24" s="653">
        <v>11109652</v>
      </c>
      <c r="DM24" s="613"/>
      <c r="DN24" s="613"/>
      <c r="DO24" s="613"/>
      <c r="DP24" s="613"/>
      <c r="DQ24" s="613"/>
      <c r="DR24" s="613"/>
      <c r="DS24" s="613"/>
      <c r="DT24" s="613"/>
      <c r="DU24" s="613"/>
      <c r="DV24" s="614"/>
      <c r="DW24" s="617">
        <v>57.6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5674993</v>
      </c>
      <c r="S25" s="624"/>
      <c r="T25" s="624"/>
      <c r="U25" s="624"/>
      <c r="V25" s="624"/>
      <c r="W25" s="624"/>
      <c r="X25" s="624"/>
      <c r="Y25" s="625"/>
      <c r="Z25" s="626">
        <v>18</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4608280</v>
      </c>
      <c r="CS25" s="649"/>
      <c r="CT25" s="649"/>
      <c r="CU25" s="649"/>
      <c r="CV25" s="649"/>
      <c r="CW25" s="649"/>
      <c r="CX25" s="649"/>
      <c r="CY25" s="650"/>
      <c r="CZ25" s="657">
        <v>15</v>
      </c>
      <c r="DA25" s="658"/>
      <c r="DB25" s="658"/>
      <c r="DC25" s="659"/>
      <c r="DD25" s="632">
        <v>4352025</v>
      </c>
      <c r="DE25" s="649"/>
      <c r="DF25" s="649"/>
      <c r="DG25" s="649"/>
      <c r="DH25" s="649"/>
      <c r="DI25" s="649"/>
      <c r="DJ25" s="649"/>
      <c r="DK25" s="650"/>
      <c r="DL25" s="632">
        <v>4313160</v>
      </c>
      <c r="DM25" s="649"/>
      <c r="DN25" s="649"/>
      <c r="DO25" s="649"/>
      <c r="DP25" s="649"/>
      <c r="DQ25" s="649"/>
      <c r="DR25" s="649"/>
      <c r="DS25" s="649"/>
      <c r="DT25" s="649"/>
      <c r="DU25" s="649"/>
      <c r="DV25" s="650"/>
      <c r="DW25" s="628">
        <v>22.4</v>
      </c>
      <c r="DX25" s="651"/>
      <c r="DY25" s="651"/>
      <c r="DZ25" s="651"/>
      <c r="EA25" s="651"/>
      <c r="EB25" s="651"/>
      <c r="EC25" s="652"/>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3155298</v>
      </c>
      <c r="CS26" s="624"/>
      <c r="CT26" s="624"/>
      <c r="CU26" s="624"/>
      <c r="CV26" s="624"/>
      <c r="CW26" s="624"/>
      <c r="CX26" s="624"/>
      <c r="CY26" s="625"/>
      <c r="CZ26" s="657">
        <v>10.199999999999999</v>
      </c>
      <c r="DA26" s="658"/>
      <c r="DB26" s="658"/>
      <c r="DC26" s="659"/>
      <c r="DD26" s="632">
        <v>2995210</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1"/>
      <c r="DY26" s="651"/>
      <c r="DZ26" s="651"/>
      <c r="EA26" s="651"/>
      <c r="EB26" s="651"/>
      <c r="EC26" s="652"/>
    </row>
    <row r="27" spans="2:133" ht="11.25" customHeight="1">
      <c r="B27" s="620" t="s">
        <v>277</v>
      </c>
      <c r="C27" s="621"/>
      <c r="D27" s="621"/>
      <c r="E27" s="621"/>
      <c r="F27" s="621"/>
      <c r="G27" s="621"/>
      <c r="H27" s="621"/>
      <c r="I27" s="621"/>
      <c r="J27" s="621"/>
      <c r="K27" s="621"/>
      <c r="L27" s="621"/>
      <c r="M27" s="621"/>
      <c r="N27" s="621"/>
      <c r="O27" s="621"/>
      <c r="P27" s="621"/>
      <c r="Q27" s="622"/>
      <c r="R27" s="623">
        <v>2053537</v>
      </c>
      <c r="S27" s="624"/>
      <c r="T27" s="624"/>
      <c r="U27" s="624"/>
      <c r="V27" s="624"/>
      <c r="W27" s="624"/>
      <c r="X27" s="624"/>
      <c r="Y27" s="625"/>
      <c r="Z27" s="626">
        <v>6.5</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12004483</v>
      </c>
      <c r="BH27" s="624"/>
      <c r="BI27" s="624"/>
      <c r="BJ27" s="624"/>
      <c r="BK27" s="624"/>
      <c r="BL27" s="624"/>
      <c r="BM27" s="624"/>
      <c r="BN27" s="625"/>
      <c r="BO27" s="626">
        <v>100</v>
      </c>
      <c r="BP27" s="626"/>
      <c r="BQ27" s="626"/>
      <c r="BR27" s="626"/>
      <c r="BS27" s="632">
        <v>148670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7535701</v>
      </c>
      <c r="CS27" s="649"/>
      <c r="CT27" s="649"/>
      <c r="CU27" s="649"/>
      <c r="CV27" s="649"/>
      <c r="CW27" s="649"/>
      <c r="CX27" s="649"/>
      <c r="CY27" s="650"/>
      <c r="CZ27" s="657">
        <v>24.5</v>
      </c>
      <c r="DA27" s="658"/>
      <c r="DB27" s="658"/>
      <c r="DC27" s="659"/>
      <c r="DD27" s="632">
        <v>2255759</v>
      </c>
      <c r="DE27" s="649"/>
      <c r="DF27" s="649"/>
      <c r="DG27" s="649"/>
      <c r="DH27" s="649"/>
      <c r="DI27" s="649"/>
      <c r="DJ27" s="649"/>
      <c r="DK27" s="650"/>
      <c r="DL27" s="632">
        <v>2255759</v>
      </c>
      <c r="DM27" s="649"/>
      <c r="DN27" s="649"/>
      <c r="DO27" s="649"/>
      <c r="DP27" s="649"/>
      <c r="DQ27" s="649"/>
      <c r="DR27" s="649"/>
      <c r="DS27" s="649"/>
      <c r="DT27" s="649"/>
      <c r="DU27" s="649"/>
      <c r="DV27" s="650"/>
      <c r="DW27" s="628">
        <v>11.7</v>
      </c>
      <c r="DX27" s="651"/>
      <c r="DY27" s="651"/>
      <c r="DZ27" s="651"/>
      <c r="EA27" s="651"/>
      <c r="EB27" s="651"/>
      <c r="EC27" s="652"/>
    </row>
    <row r="28" spans="2:133" ht="11.25" customHeight="1">
      <c r="B28" s="620" t="s">
        <v>280</v>
      </c>
      <c r="C28" s="621"/>
      <c r="D28" s="621"/>
      <c r="E28" s="621"/>
      <c r="F28" s="621"/>
      <c r="G28" s="621"/>
      <c r="H28" s="621"/>
      <c r="I28" s="621"/>
      <c r="J28" s="621"/>
      <c r="K28" s="621"/>
      <c r="L28" s="621"/>
      <c r="M28" s="621"/>
      <c r="N28" s="621"/>
      <c r="O28" s="621"/>
      <c r="P28" s="621"/>
      <c r="Q28" s="622"/>
      <c r="R28" s="623">
        <v>159659</v>
      </c>
      <c r="S28" s="624"/>
      <c r="T28" s="624"/>
      <c r="U28" s="624"/>
      <c r="V28" s="624"/>
      <c r="W28" s="624"/>
      <c r="X28" s="624"/>
      <c r="Y28" s="625"/>
      <c r="Z28" s="626">
        <v>0.5</v>
      </c>
      <c r="AA28" s="626"/>
      <c r="AB28" s="626"/>
      <c r="AC28" s="626"/>
      <c r="AD28" s="627">
        <v>41608</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4542835</v>
      </c>
      <c r="CS28" s="624"/>
      <c r="CT28" s="624"/>
      <c r="CU28" s="624"/>
      <c r="CV28" s="624"/>
      <c r="CW28" s="624"/>
      <c r="CX28" s="624"/>
      <c r="CY28" s="625"/>
      <c r="CZ28" s="657">
        <v>14.7</v>
      </c>
      <c r="DA28" s="658"/>
      <c r="DB28" s="658"/>
      <c r="DC28" s="659"/>
      <c r="DD28" s="632">
        <v>4540733</v>
      </c>
      <c r="DE28" s="624"/>
      <c r="DF28" s="624"/>
      <c r="DG28" s="624"/>
      <c r="DH28" s="624"/>
      <c r="DI28" s="624"/>
      <c r="DJ28" s="624"/>
      <c r="DK28" s="625"/>
      <c r="DL28" s="632">
        <v>4540733</v>
      </c>
      <c r="DM28" s="624"/>
      <c r="DN28" s="624"/>
      <c r="DO28" s="624"/>
      <c r="DP28" s="624"/>
      <c r="DQ28" s="624"/>
      <c r="DR28" s="624"/>
      <c r="DS28" s="624"/>
      <c r="DT28" s="624"/>
      <c r="DU28" s="624"/>
      <c r="DV28" s="625"/>
      <c r="DW28" s="628">
        <v>23.5</v>
      </c>
      <c r="DX28" s="651"/>
      <c r="DY28" s="651"/>
      <c r="DZ28" s="651"/>
      <c r="EA28" s="651"/>
      <c r="EB28" s="651"/>
      <c r="EC28" s="652"/>
    </row>
    <row r="29" spans="2:133" ht="11.25" customHeight="1">
      <c r="B29" s="620" t="s">
        <v>282</v>
      </c>
      <c r="C29" s="621"/>
      <c r="D29" s="621"/>
      <c r="E29" s="621"/>
      <c r="F29" s="621"/>
      <c r="G29" s="621"/>
      <c r="H29" s="621"/>
      <c r="I29" s="621"/>
      <c r="J29" s="621"/>
      <c r="K29" s="621"/>
      <c r="L29" s="621"/>
      <c r="M29" s="621"/>
      <c r="N29" s="621"/>
      <c r="O29" s="621"/>
      <c r="P29" s="621"/>
      <c r="Q29" s="622"/>
      <c r="R29" s="623">
        <v>2883</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4539981</v>
      </c>
      <c r="CS29" s="649"/>
      <c r="CT29" s="649"/>
      <c r="CU29" s="649"/>
      <c r="CV29" s="649"/>
      <c r="CW29" s="649"/>
      <c r="CX29" s="649"/>
      <c r="CY29" s="650"/>
      <c r="CZ29" s="657">
        <v>14.7</v>
      </c>
      <c r="DA29" s="658"/>
      <c r="DB29" s="658"/>
      <c r="DC29" s="659"/>
      <c r="DD29" s="632">
        <v>4537879</v>
      </c>
      <c r="DE29" s="649"/>
      <c r="DF29" s="649"/>
      <c r="DG29" s="649"/>
      <c r="DH29" s="649"/>
      <c r="DI29" s="649"/>
      <c r="DJ29" s="649"/>
      <c r="DK29" s="650"/>
      <c r="DL29" s="632">
        <v>4537879</v>
      </c>
      <c r="DM29" s="649"/>
      <c r="DN29" s="649"/>
      <c r="DO29" s="649"/>
      <c r="DP29" s="649"/>
      <c r="DQ29" s="649"/>
      <c r="DR29" s="649"/>
      <c r="DS29" s="649"/>
      <c r="DT29" s="649"/>
      <c r="DU29" s="649"/>
      <c r="DV29" s="650"/>
      <c r="DW29" s="628">
        <v>23.5</v>
      </c>
      <c r="DX29" s="651"/>
      <c r="DY29" s="651"/>
      <c r="DZ29" s="651"/>
      <c r="EA29" s="651"/>
      <c r="EB29" s="651"/>
      <c r="EC29" s="652"/>
    </row>
    <row r="30" spans="2:133" ht="11.25" customHeight="1">
      <c r="B30" s="620" t="s">
        <v>287</v>
      </c>
      <c r="C30" s="621"/>
      <c r="D30" s="621"/>
      <c r="E30" s="621"/>
      <c r="F30" s="621"/>
      <c r="G30" s="621"/>
      <c r="H30" s="621"/>
      <c r="I30" s="621"/>
      <c r="J30" s="621"/>
      <c r="K30" s="621"/>
      <c r="L30" s="621"/>
      <c r="M30" s="621"/>
      <c r="N30" s="621"/>
      <c r="O30" s="621"/>
      <c r="P30" s="621"/>
      <c r="Q30" s="622"/>
      <c r="R30" s="623">
        <v>57061</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93.9</v>
      </c>
      <c r="BN30" s="682"/>
      <c r="BO30" s="682"/>
      <c r="BP30" s="682"/>
      <c r="BQ30" s="683"/>
      <c r="BR30" s="681">
        <v>98.5</v>
      </c>
      <c r="BS30" s="682"/>
      <c r="BT30" s="682"/>
      <c r="BU30" s="682"/>
      <c r="BV30" s="682"/>
      <c r="BW30" s="682"/>
      <c r="BX30" s="618">
        <v>93.7</v>
      </c>
      <c r="BY30" s="682"/>
      <c r="BZ30" s="682"/>
      <c r="CA30" s="682"/>
      <c r="CB30" s="683"/>
      <c r="CD30" s="686"/>
      <c r="CE30" s="687"/>
      <c r="CF30" s="637" t="s">
        <v>290</v>
      </c>
      <c r="CG30" s="638"/>
      <c r="CH30" s="638"/>
      <c r="CI30" s="638"/>
      <c r="CJ30" s="638"/>
      <c r="CK30" s="638"/>
      <c r="CL30" s="638"/>
      <c r="CM30" s="638"/>
      <c r="CN30" s="638"/>
      <c r="CO30" s="638"/>
      <c r="CP30" s="638"/>
      <c r="CQ30" s="639"/>
      <c r="CR30" s="623">
        <v>4089688</v>
      </c>
      <c r="CS30" s="624"/>
      <c r="CT30" s="624"/>
      <c r="CU30" s="624"/>
      <c r="CV30" s="624"/>
      <c r="CW30" s="624"/>
      <c r="CX30" s="624"/>
      <c r="CY30" s="625"/>
      <c r="CZ30" s="657">
        <v>13.3</v>
      </c>
      <c r="DA30" s="658"/>
      <c r="DB30" s="658"/>
      <c r="DC30" s="659"/>
      <c r="DD30" s="632">
        <v>4087586</v>
      </c>
      <c r="DE30" s="624"/>
      <c r="DF30" s="624"/>
      <c r="DG30" s="624"/>
      <c r="DH30" s="624"/>
      <c r="DI30" s="624"/>
      <c r="DJ30" s="624"/>
      <c r="DK30" s="625"/>
      <c r="DL30" s="632">
        <v>4087586</v>
      </c>
      <c r="DM30" s="624"/>
      <c r="DN30" s="624"/>
      <c r="DO30" s="624"/>
      <c r="DP30" s="624"/>
      <c r="DQ30" s="624"/>
      <c r="DR30" s="624"/>
      <c r="DS30" s="624"/>
      <c r="DT30" s="624"/>
      <c r="DU30" s="624"/>
      <c r="DV30" s="625"/>
      <c r="DW30" s="628">
        <v>21.2</v>
      </c>
      <c r="DX30" s="651"/>
      <c r="DY30" s="651"/>
      <c r="DZ30" s="651"/>
      <c r="EA30" s="651"/>
      <c r="EB30" s="651"/>
      <c r="EC30" s="652"/>
    </row>
    <row r="31" spans="2:133" ht="11.25" customHeight="1">
      <c r="B31" s="620" t="s">
        <v>291</v>
      </c>
      <c r="C31" s="621"/>
      <c r="D31" s="621"/>
      <c r="E31" s="621"/>
      <c r="F31" s="621"/>
      <c r="G31" s="621"/>
      <c r="H31" s="621"/>
      <c r="I31" s="621"/>
      <c r="J31" s="621"/>
      <c r="K31" s="621"/>
      <c r="L31" s="621"/>
      <c r="M31" s="621"/>
      <c r="N31" s="621"/>
      <c r="O31" s="621"/>
      <c r="P31" s="621"/>
      <c r="Q31" s="622"/>
      <c r="R31" s="623">
        <v>234651</v>
      </c>
      <c r="S31" s="624"/>
      <c r="T31" s="624"/>
      <c r="U31" s="624"/>
      <c r="V31" s="624"/>
      <c r="W31" s="624"/>
      <c r="X31" s="624"/>
      <c r="Y31" s="625"/>
      <c r="Z31" s="626">
        <v>0.7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49"/>
      <c r="BI31" s="649"/>
      <c r="BJ31" s="649"/>
      <c r="BK31" s="649"/>
      <c r="BL31" s="649"/>
      <c r="BM31" s="629">
        <v>95.7</v>
      </c>
      <c r="BN31" s="679"/>
      <c r="BO31" s="679"/>
      <c r="BP31" s="679"/>
      <c r="BQ31" s="680"/>
      <c r="BR31" s="678">
        <v>98.7</v>
      </c>
      <c r="BS31" s="649"/>
      <c r="BT31" s="649"/>
      <c r="BU31" s="649"/>
      <c r="BV31" s="649"/>
      <c r="BW31" s="649"/>
      <c r="BX31" s="629">
        <v>95.3</v>
      </c>
      <c r="BY31" s="679"/>
      <c r="BZ31" s="679"/>
      <c r="CA31" s="679"/>
      <c r="CB31" s="680"/>
      <c r="CD31" s="686"/>
      <c r="CE31" s="687"/>
      <c r="CF31" s="637" t="s">
        <v>294</v>
      </c>
      <c r="CG31" s="638"/>
      <c r="CH31" s="638"/>
      <c r="CI31" s="638"/>
      <c r="CJ31" s="638"/>
      <c r="CK31" s="638"/>
      <c r="CL31" s="638"/>
      <c r="CM31" s="638"/>
      <c r="CN31" s="638"/>
      <c r="CO31" s="638"/>
      <c r="CP31" s="638"/>
      <c r="CQ31" s="639"/>
      <c r="CR31" s="623">
        <v>450293</v>
      </c>
      <c r="CS31" s="649"/>
      <c r="CT31" s="649"/>
      <c r="CU31" s="649"/>
      <c r="CV31" s="649"/>
      <c r="CW31" s="649"/>
      <c r="CX31" s="649"/>
      <c r="CY31" s="650"/>
      <c r="CZ31" s="657">
        <v>1.5</v>
      </c>
      <c r="DA31" s="658"/>
      <c r="DB31" s="658"/>
      <c r="DC31" s="659"/>
      <c r="DD31" s="632">
        <v>450293</v>
      </c>
      <c r="DE31" s="649"/>
      <c r="DF31" s="649"/>
      <c r="DG31" s="649"/>
      <c r="DH31" s="649"/>
      <c r="DI31" s="649"/>
      <c r="DJ31" s="649"/>
      <c r="DK31" s="650"/>
      <c r="DL31" s="632">
        <v>450293</v>
      </c>
      <c r="DM31" s="649"/>
      <c r="DN31" s="649"/>
      <c r="DO31" s="649"/>
      <c r="DP31" s="649"/>
      <c r="DQ31" s="649"/>
      <c r="DR31" s="649"/>
      <c r="DS31" s="649"/>
      <c r="DT31" s="649"/>
      <c r="DU31" s="649"/>
      <c r="DV31" s="650"/>
      <c r="DW31" s="628">
        <v>2.2999999999999998</v>
      </c>
      <c r="DX31" s="651"/>
      <c r="DY31" s="651"/>
      <c r="DZ31" s="651"/>
      <c r="EA31" s="651"/>
      <c r="EB31" s="651"/>
      <c r="EC31" s="652"/>
    </row>
    <row r="32" spans="2:133" ht="11.25" customHeight="1">
      <c r="B32" s="620" t="s">
        <v>295</v>
      </c>
      <c r="C32" s="621"/>
      <c r="D32" s="621"/>
      <c r="E32" s="621"/>
      <c r="F32" s="621"/>
      <c r="G32" s="621"/>
      <c r="H32" s="621"/>
      <c r="I32" s="621"/>
      <c r="J32" s="621"/>
      <c r="K32" s="621"/>
      <c r="L32" s="621"/>
      <c r="M32" s="621"/>
      <c r="N32" s="621"/>
      <c r="O32" s="621"/>
      <c r="P32" s="621"/>
      <c r="Q32" s="622"/>
      <c r="R32" s="623">
        <v>344586</v>
      </c>
      <c r="S32" s="624"/>
      <c r="T32" s="624"/>
      <c r="U32" s="624"/>
      <c r="V32" s="624"/>
      <c r="W32" s="624"/>
      <c r="X32" s="624"/>
      <c r="Y32" s="625"/>
      <c r="Z32" s="626">
        <v>1.1000000000000001</v>
      </c>
      <c r="AA32" s="626"/>
      <c r="AB32" s="626"/>
      <c r="AC32" s="626"/>
      <c r="AD32" s="627">
        <v>546</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91.9</v>
      </c>
      <c r="BN32" s="691"/>
      <c r="BO32" s="691"/>
      <c r="BP32" s="691"/>
      <c r="BQ32" s="693"/>
      <c r="BR32" s="690">
        <v>98.2</v>
      </c>
      <c r="BS32" s="691"/>
      <c r="BT32" s="691"/>
      <c r="BU32" s="691"/>
      <c r="BV32" s="691"/>
      <c r="BW32" s="691"/>
      <c r="BX32" s="692">
        <v>91.7</v>
      </c>
      <c r="BY32" s="691"/>
      <c r="BZ32" s="691"/>
      <c r="CA32" s="691"/>
      <c r="CB32" s="693"/>
      <c r="CD32" s="688"/>
      <c r="CE32" s="689"/>
      <c r="CF32" s="637" t="s">
        <v>297</v>
      </c>
      <c r="CG32" s="638"/>
      <c r="CH32" s="638"/>
      <c r="CI32" s="638"/>
      <c r="CJ32" s="638"/>
      <c r="CK32" s="638"/>
      <c r="CL32" s="638"/>
      <c r="CM32" s="638"/>
      <c r="CN32" s="638"/>
      <c r="CO32" s="638"/>
      <c r="CP32" s="638"/>
      <c r="CQ32" s="639"/>
      <c r="CR32" s="623">
        <v>2854</v>
      </c>
      <c r="CS32" s="624"/>
      <c r="CT32" s="624"/>
      <c r="CU32" s="624"/>
      <c r="CV32" s="624"/>
      <c r="CW32" s="624"/>
      <c r="CX32" s="624"/>
      <c r="CY32" s="625"/>
      <c r="CZ32" s="657">
        <v>0</v>
      </c>
      <c r="DA32" s="658"/>
      <c r="DB32" s="658"/>
      <c r="DC32" s="659"/>
      <c r="DD32" s="632">
        <v>2854</v>
      </c>
      <c r="DE32" s="624"/>
      <c r="DF32" s="624"/>
      <c r="DG32" s="624"/>
      <c r="DH32" s="624"/>
      <c r="DI32" s="624"/>
      <c r="DJ32" s="624"/>
      <c r="DK32" s="625"/>
      <c r="DL32" s="632">
        <v>2854</v>
      </c>
      <c r="DM32" s="624"/>
      <c r="DN32" s="624"/>
      <c r="DO32" s="624"/>
      <c r="DP32" s="624"/>
      <c r="DQ32" s="624"/>
      <c r="DR32" s="624"/>
      <c r="DS32" s="624"/>
      <c r="DT32" s="624"/>
      <c r="DU32" s="624"/>
      <c r="DV32" s="625"/>
      <c r="DW32" s="628">
        <v>0</v>
      </c>
      <c r="DX32" s="651"/>
      <c r="DY32" s="651"/>
      <c r="DZ32" s="651"/>
      <c r="EA32" s="651"/>
      <c r="EB32" s="651"/>
      <c r="EC32" s="652"/>
    </row>
    <row r="33" spans="2:133" ht="11.25" customHeight="1">
      <c r="B33" s="620" t="s">
        <v>298</v>
      </c>
      <c r="C33" s="621"/>
      <c r="D33" s="621"/>
      <c r="E33" s="621"/>
      <c r="F33" s="621"/>
      <c r="G33" s="621"/>
      <c r="H33" s="621"/>
      <c r="I33" s="621"/>
      <c r="J33" s="621"/>
      <c r="K33" s="621"/>
      <c r="L33" s="621"/>
      <c r="M33" s="621"/>
      <c r="N33" s="621"/>
      <c r="O33" s="621"/>
      <c r="P33" s="621"/>
      <c r="Q33" s="622"/>
      <c r="R33" s="623">
        <v>2890890</v>
      </c>
      <c r="S33" s="624"/>
      <c r="T33" s="624"/>
      <c r="U33" s="624"/>
      <c r="V33" s="624"/>
      <c r="W33" s="624"/>
      <c r="X33" s="624"/>
      <c r="Y33" s="625"/>
      <c r="Z33" s="626">
        <v>9.1999999999999993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10812097</v>
      </c>
      <c r="CS33" s="649"/>
      <c r="CT33" s="649"/>
      <c r="CU33" s="649"/>
      <c r="CV33" s="649"/>
      <c r="CW33" s="649"/>
      <c r="CX33" s="649"/>
      <c r="CY33" s="650"/>
      <c r="CZ33" s="657">
        <v>35.1</v>
      </c>
      <c r="DA33" s="658"/>
      <c r="DB33" s="658"/>
      <c r="DC33" s="659"/>
      <c r="DD33" s="632">
        <v>8806576</v>
      </c>
      <c r="DE33" s="649"/>
      <c r="DF33" s="649"/>
      <c r="DG33" s="649"/>
      <c r="DH33" s="649"/>
      <c r="DI33" s="649"/>
      <c r="DJ33" s="649"/>
      <c r="DK33" s="650"/>
      <c r="DL33" s="632">
        <v>7215141</v>
      </c>
      <c r="DM33" s="649"/>
      <c r="DN33" s="649"/>
      <c r="DO33" s="649"/>
      <c r="DP33" s="649"/>
      <c r="DQ33" s="649"/>
      <c r="DR33" s="649"/>
      <c r="DS33" s="649"/>
      <c r="DT33" s="649"/>
      <c r="DU33" s="649"/>
      <c r="DV33" s="650"/>
      <c r="DW33" s="628">
        <v>37.4</v>
      </c>
      <c r="DX33" s="651"/>
      <c r="DY33" s="651"/>
      <c r="DZ33" s="651"/>
      <c r="EA33" s="651"/>
      <c r="EB33" s="651"/>
      <c r="EC33" s="652"/>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4520531</v>
      </c>
      <c r="CS34" s="624"/>
      <c r="CT34" s="624"/>
      <c r="CU34" s="624"/>
      <c r="CV34" s="624"/>
      <c r="CW34" s="624"/>
      <c r="CX34" s="624"/>
      <c r="CY34" s="625"/>
      <c r="CZ34" s="657">
        <v>14.7</v>
      </c>
      <c r="DA34" s="658"/>
      <c r="DB34" s="658"/>
      <c r="DC34" s="659"/>
      <c r="DD34" s="632">
        <v>3592046</v>
      </c>
      <c r="DE34" s="624"/>
      <c r="DF34" s="624"/>
      <c r="DG34" s="624"/>
      <c r="DH34" s="624"/>
      <c r="DI34" s="624"/>
      <c r="DJ34" s="624"/>
      <c r="DK34" s="625"/>
      <c r="DL34" s="632">
        <v>3276898</v>
      </c>
      <c r="DM34" s="624"/>
      <c r="DN34" s="624"/>
      <c r="DO34" s="624"/>
      <c r="DP34" s="624"/>
      <c r="DQ34" s="624"/>
      <c r="DR34" s="624"/>
      <c r="DS34" s="624"/>
      <c r="DT34" s="624"/>
      <c r="DU34" s="624"/>
      <c r="DV34" s="625"/>
      <c r="DW34" s="628">
        <v>17</v>
      </c>
      <c r="DX34" s="651"/>
      <c r="DY34" s="651"/>
      <c r="DZ34" s="651"/>
      <c r="EA34" s="651"/>
      <c r="EB34" s="651"/>
      <c r="EC34" s="652"/>
    </row>
    <row r="35" spans="2:133" ht="11.25" customHeight="1">
      <c r="B35" s="620" t="s">
        <v>304</v>
      </c>
      <c r="C35" s="621"/>
      <c r="D35" s="621"/>
      <c r="E35" s="621"/>
      <c r="F35" s="621"/>
      <c r="G35" s="621"/>
      <c r="H35" s="621"/>
      <c r="I35" s="621"/>
      <c r="J35" s="621"/>
      <c r="K35" s="621"/>
      <c r="L35" s="621"/>
      <c r="M35" s="621"/>
      <c r="N35" s="621"/>
      <c r="O35" s="621"/>
      <c r="P35" s="621"/>
      <c r="Q35" s="622"/>
      <c r="R35" s="623">
        <v>1480890</v>
      </c>
      <c r="S35" s="624"/>
      <c r="T35" s="624"/>
      <c r="U35" s="624"/>
      <c r="V35" s="624"/>
      <c r="W35" s="624"/>
      <c r="X35" s="624"/>
      <c r="Y35" s="625"/>
      <c r="Z35" s="626">
        <v>4.7</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4048194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301698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153425</v>
      </c>
      <c r="CS35" s="649"/>
      <c r="CT35" s="649"/>
      <c r="CU35" s="649"/>
      <c r="CV35" s="649"/>
      <c r="CW35" s="649"/>
      <c r="CX35" s="649"/>
      <c r="CY35" s="650"/>
      <c r="CZ35" s="657">
        <v>0.5</v>
      </c>
      <c r="DA35" s="658"/>
      <c r="DB35" s="658"/>
      <c r="DC35" s="659"/>
      <c r="DD35" s="632">
        <v>153289</v>
      </c>
      <c r="DE35" s="649"/>
      <c r="DF35" s="649"/>
      <c r="DG35" s="649"/>
      <c r="DH35" s="649"/>
      <c r="DI35" s="649"/>
      <c r="DJ35" s="649"/>
      <c r="DK35" s="650"/>
      <c r="DL35" s="632">
        <v>153289</v>
      </c>
      <c r="DM35" s="649"/>
      <c r="DN35" s="649"/>
      <c r="DO35" s="649"/>
      <c r="DP35" s="649"/>
      <c r="DQ35" s="649"/>
      <c r="DR35" s="649"/>
      <c r="DS35" s="649"/>
      <c r="DT35" s="649"/>
      <c r="DU35" s="649"/>
      <c r="DV35" s="650"/>
      <c r="DW35" s="628">
        <v>0.8</v>
      </c>
      <c r="DX35" s="651"/>
      <c r="DY35" s="651"/>
      <c r="DZ35" s="651"/>
      <c r="EA35" s="651"/>
      <c r="EB35" s="651"/>
      <c r="EC35" s="652"/>
    </row>
    <row r="36" spans="2:133" ht="11.25" customHeight="1">
      <c r="B36" s="666" t="s">
        <v>308</v>
      </c>
      <c r="C36" s="667"/>
      <c r="D36" s="667"/>
      <c r="E36" s="667"/>
      <c r="F36" s="667"/>
      <c r="G36" s="667"/>
      <c r="H36" s="667"/>
      <c r="I36" s="667"/>
      <c r="J36" s="667"/>
      <c r="K36" s="667"/>
      <c r="L36" s="667"/>
      <c r="M36" s="667"/>
      <c r="N36" s="667"/>
      <c r="O36" s="667"/>
      <c r="P36" s="667"/>
      <c r="Q36" s="668"/>
      <c r="R36" s="695">
        <v>31495203</v>
      </c>
      <c r="S36" s="696"/>
      <c r="T36" s="696"/>
      <c r="U36" s="696"/>
      <c r="V36" s="696"/>
      <c r="W36" s="696"/>
      <c r="X36" s="696"/>
      <c r="Y36" s="697"/>
      <c r="Z36" s="698">
        <v>100</v>
      </c>
      <c r="AA36" s="698"/>
      <c r="AB36" s="698"/>
      <c r="AC36" s="698"/>
      <c r="AD36" s="699">
        <v>17804586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1348300</v>
      </c>
      <c r="BA36" s="624"/>
      <c r="BB36" s="624"/>
      <c r="BC36" s="624"/>
      <c r="BD36" s="649"/>
      <c r="BE36" s="649"/>
      <c r="BF36" s="680"/>
      <c r="BG36" s="637" t="s">
        <v>310</v>
      </c>
      <c r="BH36" s="638"/>
      <c r="BI36" s="638"/>
      <c r="BJ36" s="638"/>
      <c r="BK36" s="638"/>
      <c r="BL36" s="638"/>
      <c r="BM36" s="638"/>
      <c r="BN36" s="638"/>
      <c r="BO36" s="638"/>
      <c r="BP36" s="638"/>
      <c r="BQ36" s="638"/>
      <c r="BR36" s="638"/>
      <c r="BS36" s="638"/>
      <c r="BT36" s="638"/>
      <c r="BU36" s="639"/>
      <c r="BV36" s="623">
        <v>194440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2615505</v>
      </c>
      <c r="CS36" s="624"/>
      <c r="CT36" s="624"/>
      <c r="CU36" s="624"/>
      <c r="CV36" s="624"/>
      <c r="CW36" s="624"/>
      <c r="CX36" s="624"/>
      <c r="CY36" s="625"/>
      <c r="CZ36" s="657">
        <v>8.5</v>
      </c>
      <c r="DA36" s="658"/>
      <c r="DB36" s="658"/>
      <c r="DC36" s="659"/>
      <c r="DD36" s="632">
        <v>2397768</v>
      </c>
      <c r="DE36" s="624"/>
      <c r="DF36" s="624"/>
      <c r="DG36" s="624"/>
      <c r="DH36" s="624"/>
      <c r="DI36" s="624"/>
      <c r="DJ36" s="624"/>
      <c r="DK36" s="625"/>
      <c r="DL36" s="632">
        <v>1729579</v>
      </c>
      <c r="DM36" s="624"/>
      <c r="DN36" s="624"/>
      <c r="DO36" s="624"/>
      <c r="DP36" s="624"/>
      <c r="DQ36" s="624"/>
      <c r="DR36" s="624"/>
      <c r="DS36" s="624"/>
      <c r="DT36" s="624"/>
      <c r="DU36" s="624"/>
      <c r="DV36" s="625"/>
      <c r="DW36" s="628">
        <v>9</v>
      </c>
      <c r="DX36" s="651"/>
      <c r="DY36" s="651"/>
      <c r="DZ36" s="651"/>
      <c r="EA36" s="651"/>
      <c r="EB36" s="651"/>
      <c r="EC36" s="652"/>
    </row>
    <row r="37" spans="2:133" ht="11.25" customHeight="1">
      <c r="AQ37" s="702" t="s">
        <v>312</v>
      </c>
      <c r="AR37" s="703"/>
      <c r="AS37" s="703"/>
      <c r="AT37" s="703"/>
      <c r="AU37" s="703"/>
      <c r="AV37" s="703"/>
      <c r="AW37" s="703"/>
      <c r="AX37" s="703"/>
      <c r="AY37" s="704"/>
      <c r="AZ37" s="623" t="s">
        <v>213</v>
      </c>
      <c r="BA37" s="624"/>
      <c r="BB37" s="624"/>
      <c r="BC37" s="624"/>
      <c r="BD37" s="649"/>
      <c r="BE37" s="649"/>
      <c r="BF37" s="680"/>
      <c r="BG37" s="637" t="s">
        <v>313</v>
      </c>
      <c r="BH37" s="638"/>
      <c r="BI37" s="638"/>
      <c r="BJ37" s="638"/>
      <c r="BK37" s="638"/>
      <c r="BL37" s="638"/>
      <c r="BM37" s="638"/>
      <c r="BN37" s="638"/>
      <c r="BO37" s="638"/>
      <c r="BP37" s="638"/>
      <c r="BQ37" s="638"/>
      <c r="BR37" s="638"/>
      <c r="BS37" s="638"/>
      <c r="BT37" s="638"/>
      <c r="BU37" s="639"/>
      <c r="BV37" s="623">
        <v>13562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709954</v>
      </c>
      <c r="CS37" s="649"/>
      <c r="CT37" s="649"/>
      <c r="CU37" s="649"/>
      <c r="CV37" s="649"/>
      <c r="CW37" s="649"/>
      <c r="CX37" s="649"/>
      <c r="CY37" s="650"/>
      <c r="CZ37" s="657">
        <v>2.2999999999999998</v>
      </c>
      <c r="DA37" s="658"/>
      <c r="DB37" s="658"/>
      <c r="DC37" s="659"/>
      <c r="DD37" s="632">
        <v>709954</v>
      </c>
      <c r="DE37" s="649"/>
      <c r="DF37" s="649"/>
      <c r="DG37" s="649"/>
      <c r="DH37" s="649"/>
      <c r="DI37" s="649"/>
      <c r="DJ37" s="649"/>
      <c r="DK37" s="650"/>
      <c r="DL37" s="632">
        <v>704631</v>
      </c>
      <c r="DM37" s="649"/>
      <c r="DN37" s="649"/>
      <c r="DO37" s="649"/>
      <c r="DP37" s="649"/>
      <c r="DQ37" s="649"/>
      <c r="DR37" s="649"/>
      <c r="DS37" s="649"/>
      <c r="DT37" s="649"/>
      <c r="DU37" s="649"/>
      <c r="DV37" s="650"/>
      <c r="DW37" s="628">
        <v>3.7</v>
      </c>
      <c r="DX37" s="651"/>
      <c r="DY37" s="651"/>
      <c r="DZ37" s="651"/>
      <c r="EA37" s="651"/>
      <c r="EB37" s="651"/>
      <c r="EC37" s="652"/>
    </row>
    <row r="38" spans="2:133" ht="11.25" customHeight="1">
      <c r="AQ38" s="702" t="s">
        <v>315</v>
      </c>
      <c r="AR38" s="703"/>
      <c r="AS38" s="703"/>
      <c r="AT38" s="703"/>
      <c r="AU38" s="703"/>
      <c r="AV38" s="703"/>
      <c r="AW38" s="703"/>
      <c r="AX38" s="703"/>
      <c r="AY38" s="704"/>
      <c r="AZ38" s="623" t="s">
        <v>109</v>
      </c>
      <c r="BA38" s="624"/>
      <c r="BB38" s="624"/>
      <c r="BC38" s="624"/>
      <c r="BD38" s="649"/>
      <c r="BE38" s="649"/>
      <c r="BF38" s="680"/>
      <c r="BG38" s="637" t="s">
        <v>316</v>
      </c>
      <c r="BH38" s="638"/>
      <c r="BI38" s="638"/>
      <c r="BJ38" s="638"/>
      <c r="BK38" s="638"/>
      <c r="BL38" s="638"/>
      <c r="BM38" s="638"/>
      <c r="BN38" s="638"/>
      <c r="BO38" s="638"/>
      <c r="BP38" s="638"/>
      <c r="BQ38" s="638"/>
      <c r="BR38" s="638"/>
      <c r="BS38" s="638"/>
      <c r="BT38" s="638"/>
      <c r="BU38" s="639"/>
      <c r="BV38" s="623">
        <v>23072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2699894</v>
      </c>
      <c r="CS38" s="624"/>
      <c r="CT38" s="624"/>
      <c r="CU38" s="624"/>
      <c r="CV38" s="624"/>
      <c r="CW38" s="624"/>
      <c r="CX38" s="624"/>
      <c r="CY38" s="625"/>
      <c r="CZ38" s="657">
        <v>8.8000000000000007</v>
      </c>
      <c r="DA38" s="658"/>
      <c r="DB38" s="658"/>
      <c r="DC38" s="659"/>
      <c r="DD38" s="632">
        <v>2163273</v>
      </c>
      <c r="DE38" s="624"/>
      <c r="DF38" s="624"/>
      <c r="DG38" s="624"/>
      <c r="DH38" s="624"/>
      <c r="DI38" s="624"/>
      <c r="DJ38" s="624"/>
      <c r="DK38" s="625"/>
      <c r="DL38" s="632">
        <v>2055375</v>
      </c>
      <c r="DM38" s="624"/>
      <c r="DN38" s="624"/>
      <c r="DO38" s="624"/>
      <c r="DP38" s="624"/>
      <c r="DQ38" s="624"/>
      <c r="DR38" s="624"/>
      <c r="DS38" s="624"/>
      <c r="DT38" s="624"/>
      <c r="DU38" s="624"/>
      <c r="DV38" s="625"/>
      <c r="DW38" s="628">
        <v>10.7</v>
      </c>
      <c r="DX38" s="651"/>
      <c r="DY38" s="651"/>
      <c r="DZ38" s="651"/>
      <c r="EA38" s="651"/>
      <c r="EB38" s="651"/>
      <c r="EC38" s="652"/>
    </row>
    <row r="39" spans="2:133" ht="11.25" customHeight="1">
      <c r="AQ39" s="702" t="s">
        <v>318</v>
      </c>
      <c r="AR39" s="703"/>
      <c r="AS39" s="703"/>
      <c r="AT39" s="703"/>
      <c r="AU39" s="703"/>
      <c r="AV39" s="703"/>
      <c r="AW39" s="703"/>
      <c r="AX39" s="703"/>
      <c r="AY39" s="704"/>
      <c r="AZ39" s="623" t="s">
        <v>109</v>
      </c>
      <c r="BA39" s="624"/>
      <c r="BB39" s="624"/>
      <c r="BC39" s="624"/>
      <c r="BD39" s="649"/>
      <c r="BE39" s="649"/>
      <c r="BF39" s="680"/>
      <c r="BG39" s="706" t="s">
        <v>319</v>
      </c>
      <c r="BH39" s="707"/>
      <c r="BI39" s="707"/>
      <c r="BJ39" s="707"/>
      <c r="BK39" s="707"/>
      <c r="BL39" s="187"/>
      <c r="BM39" s="638" t="s">
        <v>320</v>
      </c>
      <c r="BN39" s="638"/>
      <c r="BO39" s="638"/>
      <c r="BP39" s="638"/>
      <c r="BQ39" s="638"/>
      <c r="BR39" s="638"/>
      <c r="BS39" s="638"/>
      <c r="BT39" s="638"/>
      <c r="BU39" s="639"/>
      <c r="BV39" s="623">
        <v>86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506320</v>
      </c>
      <c r="CS39" s="649"/>
      <c r="CT39" s="649"/>
      <c r="CU39" s="649"/>
      <c r="CV39" s="649"/>
      <c r="CW39" s="649"/>
      <c r="CX39" s="649"/>
      <c r="CY39" s="650"/>
      <c r="CZ39" s="657">
        <v>1.6</v>
      </c>
      <c r="DA39" s="658"/>
      <c r="DB39" s="658"/>
      <c r="DC39" s="659"/>
      <c r="DD39" s="632">
        <v>500000</v>
      </c>
      <c r="DE39" s="649"/>
      <c r="DF39" s="649"/>
      <c r="DG39" s="649"/>
      <c r="DH39" s="649"/>
      <c r="DI39" s="649"/>
      <c r="DJ39" s="649"/>
      <c r="DK39" s="650"/>
      <c r="DL39" s="632" t="s">
        <v>109</v>
      </c>
      <c r="DM39" s="649"/>
      <c r="DN39" s="649"/>
      <c r="DO39" s="649"/>
      <c r="DP39" s="649"/>
      <c r="DQ39" s="649"/>
      <c r="DR39" s="649"/>
      <c r="DS39" s="649"/>
      <c r="DT39" s="649"/>
      <c r="DU39" s="649"/>
      <c r="DV39" s="650"/>
      <c r="DW39" s="628" t="s">
        <v>109</v>
      </c>
      <c r="DX39" s="651"/>
      <c r="DY39" s="651"/>
      <c r="DZ39" s="651"/>
      <c r="EA39" s="651"/>
      <c r="EB39" s="651"/>
      <c r="EC39" s="65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715836</v>
      </c>
      <c r="BA40" s="624"/>
      <c r="BB40" s="624"/>
      <c r="BC40" s="624"/>
      <c r="BD40" s="649"/>
      <c r="BE40" s="649"/>
      <c r="BF40" s="680"/>
      <c r="BG40" s="706"/>
      <c r="BH40" s="707"/>
      <c r="BI40" s="707"/>
      <c r="BJ40" s="707"/>
      <c r="BK40" s="707"/>
      <c r="BL40" s="187"/>
      <c r="BM40" s="638" t="s">
        <v>323</v>
      </c>
      <c r="BN40" s="638"/>
      <c r="BO40" s="638"/>
      <c r="BP40" s="638"/>
      <c r="BQ40" s="638"/>
      <c r="BR40" s="638"/>
      <c r="BS40" s="638"/>
      <c r="BT40" s="638"/>
      <c r="BU40" s="639"/>
      <c r="BV40" s="623">
        <v>98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316422</v>
      </c>
      <c r="CS40" s="624"/>
      <c r="CT40" s="624"/>
      <c r="CU40" s="624"/>
      <c r="CV40" s="624"/>
      <c r="CW40" s="624"/>
      <c r="CX40" s="624"/>
      <c r="CY40" s="625"/>
      <c r="CZ40" s="657">
        <v>1</v>
      </c>
      <c r="DA40" s="658"/>
      <c r="DB40" s="658"/>
      <c r="DC40" s="659"/>
      <c r="DD40" s="632">
        <v>200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1"/>
      <c r="DY40" s="651"/>
      <c r="DZ40" s="651"/>
      <c r="EA40" s="651"/>
      <c r="EB40" s="651"/>
      <c r="EC40" s="65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1984058</v>
      </c>
      <c r="BA41" s="696"/>
      <c r="BB41" s="696"/>
      <c r="BC41" s="696"/>
      <c r="BD41" s="691"/>
      <c r="BE41" s="691"/>
      <c r="BF41" s="693"/>
      <c r="BG41" s="708"/>
      <c r="BH41" s="709"/>
      <c r="BI41" s="709"/>
      <c r="BJ41" s="709"/>
      <c r="BK41" s="709"/>
      <c r="BL41" s="189"/>
      <c r="BM41" s="644" t="s">
        <v>326</v>
      </c>
      <c r="BN41" s="644"/>
      <c r="BO41" s="644"/>
      <c r="BP41" s="644"/>
      <c r="BQ41" s="644"/>
      <c r="BR41" s="644"/>
      <c r="BS41" s="644"/>
      <c r="BT41" s="644"/>
      <c r="BU41" s="645"/>
      <c r="BV41" s="695">
        <v>303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9"/>
      <c r="CT41" s="649"/>
      <c r="CU41" s="649"/>
      <c r="CV41" s="649"/>
      <c r="CW41" s="649"/>
      <c r="CX41" s="649"/>
      <c r="CY41" s="650"/>
      <c r="CZ41" s="657" t="s">
        <v>213</v>
      </c>
      <c r="DA41" s="658"/>
      <c r="DB41" s="658"/>
      <c r="DC41" s="659"/>
      <c r="DD41" s="632" t="s">
        <v>213</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3315590</v>
      </c>
      <c r="CS42" s="624"/>
      <c r="CT42" s="624"/>
      <c r="CU42" s="624"/>
      <c r="CV42" s="624"/>
      <c r="CW42" s="624"/>
      <c r="CX42" s="624"/>
      <c r="CY42" s="625"/>
      <c r="CZ42" s="657">
        <v>10.8</v>
      </c>
      <c r="DA42" s="716"/>
      <c r="DB42" s="716"/>
      <c r="DC42" s="717"/>
      <c r="DD42" s="632">
        <v>702484</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43340</v>
      </c>
      <c r="CS43" s="649"/>
      <c r="CT43" s="649"/>
      <c r="CU43" s="649"/>
      <c r="CV43" s="649"/>
      <c r="CW43" s="649"/>
      <c r="CX43" s="649"/>
      <c r="CY43" s="650"/>
      <c r="CZ43" s="657">
        <v>0.1</v>
      </c>
      <c r="DA43" s="658"/>
      <c r="DB43" s="658"/>
      <c r="DC43" s="659"/>
      <c r="DD43" s="632">
        <v>43340</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3314413</v>
      </c>
      <c r="CS44" s="624"/>
      <c r="CT44" s="624"/>
      <c r="CU44" s="624"/>
      <c r="CV44" s="624"/>
      <c r="CW44" s="624"/>
      <c r="CX44" s="624"/>
      <c r="CY44" s="625"/>
      <c r="CZ44" s="657">
        <v>10.8</v>
      </c>
      <c r="DA44" s="716"/>
      <c r="DB44" s="716"/>
      <c r="DC44" s="717"/>
      <c r="DD44" s="632">
        <v>702093</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c r="CD45" s="731"/>
      <c r="CE45" s="732"/>
      <c r="CF45" s="620" t="s">
        <v>334</v>
      </c>
      <c r="CG45" s="621"/>
      <c r="CH45" s="621"/>
      <c r="CI45" s="621"/>
      <c r="CJ45" s="621"/>
      <c r="CK45" s="621"/>
      <c r="CL45" s="621"/>
      <c r="CM45" s="621"/>
      <c r="CN45" s="621"/>
      <c r="CO45" s="621"/>
      <c r="CP45" s="621"/>
      <c r="CQ45" s="622"/>
      <c r="CR45" s="623">
        <v>1750515</v>
      </c>
      <c r="CS45" s="649"/>
      <c r="CT45" s="649"/>
      <c r="CU45" s="649"/>
      <c r="CV45" s="649"/>
      <c r="CW45" s="649"/>
      <c r="CX45" s="649"/>
      <c r="CY45" s="650"/>
      <c r="CZ45" s="657">
        <v>5.7</v>
      </c>
      <c r="DA45" s="658"/>
      <c r="DB45" s="658"/>
      <c r="DC45" s="659"/>
      <c r="DD45" s="632">
        <v>173122</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c r="CD46" s="731"/>
      <c r="CE46" s="732"/>
      <c r="CF46" s="620" t="s">
        <v>335</v>
      </c>
      <c r="CG46" s="621"/>
      <c r="CH46" s="621"/>
      <c r="CI46" s="621"/>
      <c r="CJ46" s="621"/>
      <c r="CK46" s="621"/>
      <c r="CL46" s="621"/>
      <c r="CM46" s="621"/>
      <c r="CN46" s="621"/>
      <c r="CO46" s="621"/>
      <c r="CP46" s="621"/>
      <c r="CQ46" s="622"/>
      <c r="CR46" s="623">
        <v>1563898</v>
      </c>
      <c r="CS46" s="624"/>
      <c r="CT46" s="624"/>
      <c r="CU46" s="624"/>
      <c r="CV46" s="624"/>
      <c r="CW46" s="624"/>
      <c r="CX46" s="624"/>
      <c r="CY46" s="625"/>
      <c r="CZ46" s="657">
        <v>5.0999999999999996</v>
      </c>
      <c r="DA46" s="716"/>
      <c r="DB46" s="716"/>
      <c r="DC46" s="717"/>
      <c r="DD46" s="632">
        <v>528971</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c r="CD47" s="731"/>
      <c r="CE47" s="732"/>
      <c r="CF47" s="620" t="s">
        <v>336</v>
      </c>
      <c r="CG47" s="621"/>
      <c r="CH47" s="621"/>
      <c r="CI47" s="621"/>
      <c r="CJ47" s="621"/>
      <c r="CK47" s="621"/>
      <c r="CL47" s="621"/>
      <c r="CM47" s="621"/>
      <c r="CN47" s="621"/>
      <c r="CO47" s="621"/>
      <c r="CP47" s="621"/>
      <c r="CQ47" s="622"/>
      <c r="CR47" s="623">
        <v>1177</v>
      </c>
      <c r="CS47" s="649"/>
      <c r="CT47" s="649"/>
      <c r="CU47" s="649"/>
      <c r="CV47" s="649"/>
      <c r="CW47" s="649"/>
      <c r="CX47" s="649"/>
      <c r="CY47" s="650"/>
      <c r="CZ47" s="657">
        <v>0</v>
      </c>
      <c r="DA47" s="658"/>
      <c r="DB47" s="658"/>
      <c r="DC47" s="659"/>
      <c r="DD47" s="632">
        <v>391</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16"/>
      <c r="DB48" s="716"/>
      <c r="DC48" s="717"/>
      <c r="DD48" s="632" t="s">
        <v>118</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c r="CD49" s="666" t="s">
        <v>338</v>
      </c>
      <c r="CE49" s="667"/>
      <c r="CF49" s="667"/>
      <c r="CG49" s="667"/>
      <c r="CH49" s="667"/>
      <c r="CI49" s="667"/>
      <c r="CJ49" s="667"/>
      <c r="CK49" s="667"/>
      <c r="CL49" s="667"/>
      <c r="CM49" s="667"/>
      <c r="CN49" s="667"/>
      <c r="CO49" s="667"/>
      <c r="CP49" s="667"/>
      <c r="CQ49" s="668"/>
      <c r="CR49" s="695">
        <v>30814503</v>
      </c>
      <c r="CS49" s="691"/>
      <c r="CT49" s="691"/>
      <c r="CU49" s="691"/>
      <c r="CV49" s="691"/>
      <c r="CW49" s="691"/>
      <c r="CX49" s="691"/>
      <c r="CY49" s="718"/>
      <c r="CZ49" s="719">
        <v>100</v>
      </c>
      <c r="DA49" s="720"/>
      <c r="DB49" s="720"/>
      <c r="DC49" s="721"/>
      <c r="DD49" s="722">
        <v>20657577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31392</v>
      </c>
      <c r="R7" s="753"/>
      <c r="S7" s="753"/>
      <c r="T7" s="753"/>
      <c r="U7" s="753"/>
      <c r="V7" s="753">
        <v>30743</v>
      </c>
      <c r="W7" s="753"/>
      <c r="X7" s="753"/>
      <c r="Y7" s="753"/>
      <c r="Z7" s="753"/>
      <c r="AA7" s="753">
        <f>Q7-V7</f>
        <v>649</v>
      </c>
      <c r="AB7" s="753"/>
      <c r="AC7" s="753"/>
      <c r="AD7" s="753"/>
      <c r="AE7" s="754"/>
      <c r="AF7" s="755">
        <v>554</v>
      </c>
      <c r="AG7" s="756"/>
      <c r="AH7" s="756"/>
      <c r="AI7" s="756"/>
      <c r="AJ7" s="757"/>
      <c r="AK7" s="792"/>
      <c r="AL7" s="793"/>
      <c r="AM7" s="793"/>
      <c r="AN7" s="793"/>
      <c r="AO7" s="793"/>
      <c r="AP7" s="793">
        <v>38882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40</v>
      </c>
      <c r="R8" s="777"/>
      <c r="S8" s="777"/>
      <c r="T8" s="777"/>
      <c r="U8" s="777"/>
      <c r="V8" s="777">
        <v>8</v>
      </c>
      <c r="W8" s="777"/>
      <c r="X8" s="777"/>
      <c r="Y8" s="777"/>
      <c r="Z8" s="777"/>
      <c r="AA8" s="777">
        <f t="shared" ref="AA8:AA9" si="0">Q8-V8</f>
        <v>32</v>
      </c>
      <c r="AB8" s="777"/>
      <c r="AC8" s="777"/>
      <c r="AD8" s="777"/>
      <c r="AE8" s="778"/>
      <c r="AF8" s="779">
        <v>32</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99</v>
      </c>
      <c r="R9" s="777"/>
      <c r="S9" s="777"/>
      <c r="T9" s="777"/>
      <c r="U9" s="777"/>
      <c r="V9" s="777">
        <v>99</v>
      </c>
      <c r="W9" s="777"/>
      <c r="X9" s="777"/>
      <c r="Y9" s="777"/>
      <c r="Z9" s="777"/>
      <c r="AA9" s="777">
        <f t="shared" si="0"/>
        <v>0</v>
      </c>
      <c r="AB9" s="777"/>
      <c r="AC9" s="777"/>
      <c r="AD9" s="777"/>
      <c r="AE9" s="778"/>
      <c r="AF9" s="779" t="s">
        <v>109</v>
      </c>
      <c r="AG9" s="780"/>
      <c r="AH9" s="780"/>
      <c r="AI9" s="780"/>
      <c r="AJ9" s="781"/>
      <c r="AK9" s="782">
        <v>36</v>
      </c>
      <c r="AL9" s="783"/>
      <c r="AM9" s="783"/>
      <c r="AN9" s="783"/>
      <c r="AO9" s="783"/>
      <c r="AP9" s="783">
        <v>214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586</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11627</v>
      </c>
      <c r="R28" s="841"/>
      <c r="S28" s="841"/>
      <c r="T28" s="841"/>
      <c r="U28" s="841"/>
      <c r="V28" s="841">
        <v>11325</v>
      </c>
      <c r="W28" s="841"/>
      <c r="X28" s="841"/>
      <c r="Y28" s="841"/>
      <c r="Z28" s="841"/>
      <c r="AA28" s="841">
        <f t="shared" ref="AA28:AA33" si="1">Q28-V28</f>
        <v>302</v>
      </c>
      <c r="AB28" s="841"/>
      <c r="AC28" s="841"/>
      <c r="AD28" s="841"/>
      <c r="AE28" s="842"/>
      <c r="AF28" s="843">
        <v>302</v>
      </c>
      <c r="AG28" s="841"/>
      <c r="AH28" s="841"/>
      <c r="AI28" s="841"/>
      <c r="AJ28" s="844"/>
      <c r="AK28" s="845">
        <v>716</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6789</v>
      </c>
      <c r="R29" s="777"/>
      <c r="S29" s="777"/>
      <c r="T29" s="777"/>
      <c r="U29" s="777"/>
      <c r="V29" s="777">
        <v>6721</v>
      </c>
      <c r="W29" s="777"/>
      <c r="X29" s="777"/>
      <c r="Y29" s="777"/>
      <c r="Z29" s="777"/>
      <c r="AA29" s="777">
        <f t="shared" si="1"/>
        <v>68</v>
      </c>
      <c r="AB29" s="777"/>
      <c r="AC29" s="777"/>
      <c r="AD29" s="777"/>
      <c r="AE29" s="778"/>
      <c r="AF29" s="779">
        <v>68</v>
      </c>
      <c r="AG29" s="780"/>
      <c r="AH29" s="780"/>
      <c r="AI29" s="780"/>
      <c r="AJ29" s="781"/>
      <c r="AK29" s="848">
        <v>999</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36</v>
      </c>
      <c r="R30" s="777"/>
      <c r="S30" s="777"/>
      <c r="T30" s="777"/>
      <c r="U30" s="777"/>
      <c r="V30" s="777">
        <v>22</v>
      </c>
      <c r="W30" s="777"/>
      <c r="X30" s="777"/>
      <c r="Y30" s="777"/>
      <c r="Z30" s="777"/>
      <c r="AA30" s="777">
        <f t="shared" si="1"/>
        <v>14</v>
      </c>
      <c r="AB30" s="777"/>
      <c r="AC30" s="777"/>
      <c r="AD30" s="777"/>
      <c r="AE30" s="778"/>
      <c r="AF30" s="779">
        <v>14</v>
      </c>
      <c r="AG30" s="780"/>
      <c r="AH30" s="780"/>
      <c r="AI30" s="780"/>
      <c r="AJ30" s="781"/>
      <c r="AK30" s="848"/>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1055</v>
      </c>
      <c r="R31" s="777"/>
      <c r="S31" s="777"/>
      <c r="T31" s="777"/>
      <c r="U31" s="777"/>
      <c r="V31" s="777">
        <v>1052</v>
      </c>
      <c r="W31" s="777"/>
      <c r="X31" s="777"/>
      <c r="Y31" s="777"/>
      <c r="Z31" s="777"/>
      <c r="AA31" s="777">
        <f t="shared" si="1"/>
        <v>3</v>
      </c>
      <c r="AB31" s="777"/>
      <c r="AC31" s="777"/>
      <c r="AD31" s="777"/>
      <c r="AE31" s="778"/>
      <c r="AF31" s="779">
        <v>3</v>
      </c>
      <c r="AG31" s="780"/>
      <c r="AH31" s="780"/>
      <c r="AI31" s="780"/>
      <c r="AJ31" s="781"/>
      <c r="AK31" s="848">
        <v>223</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2137</v>
      </c>
      <c r="R32" s="777"/>
      <c r="S32" s="777"/>
      <c r="T32" s="777"/>
      <c r="U32" s="777"/>
      <c r="V32" s="777">
        <v>1797</v>
      </c>
      <c r="W32" s="777"/>
      <c r="X32" s="777"/>
      <c r="Y32" s="777"/>
      <c r="Z32" s="777"/>
      <c r="AA32" s="777">
        <f t="shared" si="1"/>
        <v>340</v>
      </c>
      <c r="AB32" s="777"/>
      <c r="AC32" s="777"/>
      <c r="AD32" s="777"/>
      <c r="AE32" s="778"/>
      <c r="AF32" s="779">
        <v>7407</v>
      </c>
      <c r="AG32" s="780"/>
      <c r="AH32" s="780"/>
      <c r="AI32" s="780"/>
      <c r="AJ32" s="781"/>
      <c r="AK32" s="848"/>
      <c r="AL32" s="849"/>
      <c r="AM32" s="849"/>
      <c r="AN32" s="849"/>
      <c r="AO32" s="849"/>
      <c r="AP32" s="849">
        <v>37</v>
      </c>
      <c r="AQ32" s="849"/>
      <c r="AR32" s="849"/>
      <c r="AS32" s="849"/>
      <c r="AT32" s="849"/>
      <c r="AU32" s="849"/>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2570</v>
      </c>
      <c r="R33" s="777"/>
      <c r="S33" s="777"/>
      <c r="T33" s="777"/>
      <c r="U33" s="777"/>
      <c r="V33" s="777">
        <v>2471</v>
      </c>
      <c r="W33" s="777"/>
      <c r="X33" s="777"/>
      <c r="Y33" s="777"/>
      <c r="Z33" s="777"/>
      <c r="AA33" s="777">
        <f t="shared" si="1"/>
        <v>99</v>
      </c>
      <c r="AB33" s="777"/>
      <c r="AC33" s="777"/>
      <c r="AD33" s="777"/>
      <c r="AE33" s="778"/>
      <c r="AF33" s="779">
        <v>776</v>
      </c>
      <c r="AG33" s="780"/>
      <c r="AH33" s="780"/>
      <c r="AI33" s="780"/>
      <c r="AJ33" s="781"/>
      <c r="AK33" s="848">
        <v>605</v>
      </c>
      <c r="AL33" s="849"/>
      <c r="AM33" s="849"/>
      <c r="AN33" s="849"/>
      <c r="AO33" s="849"/>
      <c r="AP33" s="849">
        <f>ROUND((17766777+408503)/1000,0)</f>
        <v>18175</v>
      </c>
      <c r="AQ33" s="849"/>
      <c r="AR33" s="849"/>
      <c r="AS33" s="849"/>
      <c r="AT33" s="849"/>
      <c r="AU33" s="849">
        <v>6016</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8569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5641</v>
      </c>
      <c r="R68" s="884"/>
      <c r="S68" s="884"/>
      <c r="T68" s="884"/>
      <c r="U68" s="884"/>
      <c r="V68" s="884">
        <v>5625</v>
      </c>
      <c r="W68" s="884"/>
      <c r="X68" s="884"/>
      <c r="Y68" s="884"/>
      <c r="Z68" s="884"/>
      <c r="AA68" s="884">
        <f t="shared" ref="AA68" si="2">Q68-V68</f>
        <v>16</v>
      </c>
      <c r="AB68" s="884"/>
      <c r="AC68" s="884"/>
      <c r="AD68" s="884"/>
      <c r="AE68" s="884"/>
      <c r="AF68" s="884">
        <v>16</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301</v>
      </c>
      <c r="R69" s="849"/>
      <c r="S69" s="849"/>
      <c r="T69" s="849"/>
      <c r="U69" s="849"/>
      <c r="V69" s="849">
        <v>301</v>
      </c>
      <c r="W69" s="849"/>
      <c r="X69" s="849"/>
      <c r="Y69" s="849"/>
      <c r="Z69" s="849"/>
      <c r="AA69" s="849">
        <f t="shared" ref="AA69:AA71" si="3">Q69-V69</f>
        <v>0</v>
      </c>
      <c r="AB69" s="849"/>
      <c r="AC69" s="849"/>
      <c r="AD69" s="849"/>
      <c r="AE69" s="849"/>
      <c r="AF69" s="849">
        <v>0</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919</v>
      </c>
      <c r="R70" s="849"/>
      <c r="S70" s="849"/>
      <c r="T70" s="849"/>
      <c r="U70" s="849"/>
      <c r="V70" s="849">
        <v>818</v>
      </c>
      <c r="W70" s="849"/>
      <c r="X70" s="849"/>
      <c r="Y70" s="849"/>
      <c r="Z70" s="849"/>
      <c r="AA70" s="849">
        <f t="shared" si="3"/>
        <v>101</v>
      </c>
      <c r="AB70" s="849"/>
      <c r="AC70" s="849"/>
      <c r="AD70" s="849"/>
      <c r="AE70" s="849"/>
      <c r="AF70" s="849">
        <v>101</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537</v>
      </c>
      <c r="C71" s="892"/>
      <c r="D71" s="892"/>
      <c r="E71" s="892"/>
      <c r="F71" s="892"/>
      <c r="G71" s="892"/>
      <c r="H71" s="892"/>
      <c r="I71" s="892"/>
      <c r="J71" s="892"/>
      <c r="K71" s="892"/>
      <c r="L71" s="892"/>
      <c r="M71" s="892"/>
      <c r="N71" s="892"/>
      <c r="O71" s="892"/>
      <c r="P71" s="893"/>
      <c r="Q71" s="894">
        <v>15434</v>
      </c>
      <c r="R71" s="849"/>
      <c r="S71" s="849"/>
      <c r="T71" s="849"/>
      <c r="U71" s="849"/>
      <c r="V71" s="849">
        <v>15147</v>
      </c>
      <c r="W71" s="849"/>
      <c r="X71" s="849"/>
      <c r="Y71" s="849"/>
      <c r="Z71" s="849"/>
      <c r="AA71" s="849">
        <f t="shared" si="3"/>
        <v>287</v>
      </c>
      <c r="AB71" s="849"/>
      <c r="AC71" s="849"/>
      <c r="AD71" s="849"/>
      <c r="AE71" s="849"/>
      <c r="AF71" s="849">
        <v>279</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4186128</v>
      </c>
      <c r="AB110" s="920"/>
      <c r="AC110" s="920"/>
      <c r="AD110" s="920"/>
      <c r="AE110" s="921"/>
      <c r="AF110" s="922">
        <v>4724305</v>
      </c>
      <c r="AG110" s="920"/>
      <c r="AH110" s="920"/>
      <c r="AI110" s="920"/>
      <c r="AJ110" s="921"/>
      <c r="AK110" s="922">
        <v>4539981</v>
      </c>
      <c r="AL110" s="920"/>
      <c r="AM110" s="920"/>
      <c r="AN110" s="920"/>
      <c r="AO110" s="921"/>
      <c r="AP110" s="923">
        <v>28.5</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41294630</v>
      </c>
      <c r="BR110" s="957"/>
      <c r="BS110" s="957"/>
      <c r="BT110" s="957"/>
      <c r="BU110" s="957"/>
      <c r="BV110" s="957">
        <v>40295261</v>
      </c>
      <c r="BW110" s="957"/>
      <c r="BX110" s="957"/>
      <c r="BY110" s="957"/>
      <c r="BZ110" s="957"/>
      <c r="CA110" s="957">
        <v>39096463</v>
      </c>
      <c r="CB110" s="957"/>
      <c r="CC110" s="957"/>
      <c r="CD110" s="957"/>
      <c r="CE110" s="957"/>
      <c r="CF110" s="971">
        <v>245.7</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8889</v>
      </c>
      <c r="AB112" s="989"/>
      <c r="AC112" s="989"/>
      <c r="AD112" s="989"/>
      <c r="AE112" s="990"/>
      <c r="AF112" s="991">
        <v>8889</v>
      </c>
      <c r="AG112" s="989"/>
      <c r="AH112" s="989"/>
      <c r="AI112" s="989"/>
      <c r="AJ112" s="990"/>
      <c r="AK112" s="991">
        <v>8889</v>
      </c>
      <c r="AL112" s="989"/>
      <c r="AM112" s="989"/>
      <c r="AN112" s="989"/>
      <c r="AO112" s="990"/>
      <c r="AP112" s="992">
        <v>0.1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10216413</v>
      </c>
      <c r="BR112" s="950"/>
      <c r="BS112" s="950"/>
      <c r="BT112" s="950"/>
      <c r="BU112" s="950"/>
      <c r="BV112" s="950">
        <v>8080726</v>
      </c>
      <c r="BW112" s="950"/>
      <c r="BX112" s="950"/>
      <c r="BY112" s="950"/>
      <c r="BZ112" s="950"/>
      <c r="CA112" s="950">
        <v>6016017</v>
      </c>
      <c r="CB112" s="950"/>
      <c r="CC112" s="950"/>
      <c r="CD112" s="950"/>
      <c r="CE112" s="950"/>
      <c r="CF112" s="944">
        <v>37.799999999999997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532304</v>
      </c>
      <c r="AB113" s="964"/>
      <c r="AC113" s="964"/>
      <c r="AD113" s="964"/>
      <c r="AE113" s="965"/>
      <c r="AF113" s="966">
        <v>484961</v>
      </c>
      <c r="AG113" s="964"/>
      <c r="AH113" s="964"/>
      <c r="AI113" s="964"/>
      <c r="AJ113" s="965"/>
      <c r="AK113" s="966">
        <v>533413</v>
      </c>
      <c r="AL113" s="964"/>
      <c r="AM113" s="964"/>
      <c r="AN113" s="964"/>
      <c r="AO113" s="965"/>
      <c r="AP113" s="967">
        <v>3.4</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408</v>
      </c>
      <c r="BR113" s="950"/>
      <c r="BS113" s="950"/>
      <c r="BT113" s="950"/>
      <c r="BU113" s="950"/>
      <c r="BV113" s="950">
        <v>145404</v>
      </c>
      <c r="BW113" s="950"/>
      <c r="BX113" s="950"/>
      <c r="BY113" s="950"/>
      <c r="BZ113" s="950"/>
      <c r="CA113" s="950">
        <v>330190</v>
      </c>
      <c r="CB113" s="950"/>
      <c r="CC113" s="950"/>
      <c r="CD113" s="950"/>
      <c r="CE113" s="950"/>
      <c r="CF113" s="944">
        <v>2.1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408</v>
      </c>
      <c r="AB114" s="989"/>
      <c r="AC114" s="989"/>
      <c r="AD114" s="989"/>
      <c r="AE114" s="990"/>
      <c r="AF114" s="991">
        <v>3</v>
      </c>
      <c r="AG114" s="989"/>
      <c r="AH114" s="989"/>
      <c r="AI114" s="989"/>
      <c r="AJ114" s="990"/>
      <c r="AK114" s="991">
        <v>208</v>
      </c>
      <c r="AL114" s="989"/>
      <c r="AM114" s="989"/>
      <c r="AN114" s="989"/>
      <c r="AO114" s="990"/>
      <c r="AP114" s="992">
        <v>0</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5178423</v>
      </c>
      <c r="BR114" s="950"/>
      <c r="BS114" s="950"/>
      <c r="BT114" s="950"/>
      <c r="BU114" s="950"/>
      <c r="BV114" s="950">
        <v>4753433</v>
      </c>
      <c r="BW114" s="950"/>
      <c r="BX114" s="950"/>
      <c r="BY114" s="950"/>
      <c r="BZ114" s="950"/>
      <c r="CA114" s="950">
        <v>3902065</v>
      </c>
      <c r="CB114" s="950"/>
      <c r="CC114" s="950"/>
      <c r="CD114" s="950"/>
      <c r="CE114" s="950"/>
      <c r="CF114" s="944">
        <v>24.5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408</v>
      </c>
      <c r="AB115" s="964"/>
      <c r="AC115" s="964"/>
      <c r="AD115" s="964"/>
      <c r="AE115" s="965"/>
      <c r="AF115" s="966" t="s">
        <v>408</v>
      </c>
      <c r="AG115" s="964"/>
      <c r="AH115" s="964"/>
      <c r="AI115" s="964"/>
      <c r="AJ115" s="965"/>
      <c r="AK115" s="966" t="s">
        <v>408</v>
      </c>
      <c r="AL115" s="964"/>
      <c r="AM115" s="964"/>
      <c r="AN115" s="964"/>
      <c r="AO115" s="965"/>
      <c r="AP115" s="967" t="s">
        <v>408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2013</v>
      </c>
      <c r="BR115" s="950"/>
      <c r="BS115" s="950"/>
      <c r="BT115" s="950"/>
      <c r="BU115" s="950"/>
      <c r="BV115" s="950">
        <v>4842</v>
      </c>
      <c r="BW115" s="950"/>
      <c r="BX115" s="950"/>
      <c r="BY115" s="950"/>
      <c r="BZ115" s="950"/>
      <c r="CA115" s="950">
        <v>3605</v>
      </c>
      <c r="CB115" s="950"/>
      <c r="CC115" s="950"/>
      <c r="CD115" s="950"/>
      <c r="CE115" s="950"/>
      <c r="CF115" s="944">
        <v>0</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4870</v>
      </c>
      <c r="AB116" s="989"/>
      <c r="AC116" s="989"/>
      <c r="AD116" s="989"/>
      <c r="AE116" s="990"/>
      <c r="AF116" s="991">
        <v>4340</v>
      </c>
      <c r="AG116" s="989"/>
      <c r="AH116" s="989"/>
      <c r="AI116" s="989"/>
      <c r="AJ116" s="990"/>
      <c r="AK116" s="991">
        <v>511</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4732191</v>
      </c>
      <c r="AB117" s="996"/>
      <c r="AC117" s="996"/>
      <c r="AD117" s="996"/>
      <c r="AE117" s="997"/>
      <c r="AF117" s="995">
        <v>5222498</v>
      </c>
      <c r="AG117" s="996"/>
      <c r="AH117" s="996"/>
      <c r="AI117" s="996"/>
      <c r="AJ117" s="997"/>
      <c r="AK117" s="995">
        <v>5083002</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56691479</v>
      </c>
      <c r="BR118" s="1016"/>
      <c r="BS118" s="1016"/>
      <c r="BT118" s="1016"/>
      <c r="BU118" s="1016"/>
      <c r="BV118" s="1016">
        <v>53279666</v>
      </c>
      <c r="BW118" s="1016"/>
      <c r="BX118" s="1016"/>
      <c r="BY118" s="1016"/>
      <c r="BZ118" s="1016"/>
      <c r="CA118" s="1016">
        <v>49348340</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5365729</v>
      </c>
      <c r="BR119" s="957"/>
      <c r="BS119" s="957"/>
      <c r="BT119" s="957"/>
      <c r="BU119" s="957"/>
      <c r="BV119" s="957">
        <v>4737337</v>
      </c>
      <c r="BW119" s="957"/>
      <c r="BX119" s="957"/>
      <c r="BY119" s="957"/>
      <c r="BZ119" s="957"/>
      <c r="CA119" s="957">
        <v>5187326</v>
      </c>
      <c r="CB119" s="957"/>
      <c r="CC119" s="957"/>
      <c r="CD119" s="957"/>
      <c r="CE119" s="957"/>
      <c r="CF119" s="971">
        <v>32.6</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5438231</v>
      </c>
      <c r="BR120" s="950"/>
      <c r="BS120" s="950"/>
      <c r="BT120" s="950"/>
      <c r="BU120" s="950"/>
      <c r="BV120" s="950">
        <v>4797287</v>
      </c>
      <c r="BW120" s="950"/>
      <c r="BX120" s="950"/>
      <c r="BY120" s="950"/>
      <c r="BZ120" s="950"/>
      <c r="CA120" s="950">
        <v>3718497</v>
      </c>
      <c r="CB120" s="950"/>
      <c r="CC120" s="950"/>
      <c r="CD120" s="950"/>
      <c r="CE120" s="950"/>
      <c r="CF120" s="944">
        <v>23.4</v>
      </c>
      <c r="CG120" s="945"/>
      <c r="CH120" s="945"/>
      <c r="CI120" s="945"/>
      <c r="CJ120" s="945"/>
      <c r="CK120" s="1043" t="s">
        <v>435</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10216413</v>
      </c>
      <c r="DH120" s="957"/>
      <c r="DI120" s="957"/>
      <c r="DJ120" s="957"/>
      <c r="DK120" s="957"/>
      <c r="DL120" s="957">
        <v>8080726</v>
      </c>
      <c r="DM120" s="957"/>
      <c r="DN120" s="957"/>
      <c r="DO120" s="957"/>
      <c r="DP120" s="957"/>
      <c r="DQ120" s="957">
        <v>6016017</v>
      </c>
      <c r="DR120" s="957"/>
      <c r="DS120" s="957"/>
      <c r="DT120" s="957"/>
      <c r="DU120" s="957"/>
      <c r="DV120" s="958">
        <v>37.799999999999997</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29953902</v>
      </c>
      <c r="BR121" s="1016"/>
      <c r="BS121" s="1016"/>
      <c r="BT121" s="1016"/>
      <c r="BU121" s="1016"/>
      <c r="BV121" s="1016">
        <v>29707736</v>
      </c>
      <c r="BW121" s="1016"/>
      <c r="BX121" s="1016"/>
      <c r="BY121" s="1016"/>
      <c r="BZ121" s="1016"/>
      <c r="CA121" s="1016">
        <v>29055798</v>
      </c>
      <c r="CB121" s="1016"/>
      <c r="CC121" s="1016"/>
      <c r="CD121" s="1016"/>
      <c r="CE121" s="1016"/>
      <c r="CF121" s="1054">
        <v>182.6</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438</v>
      </c>
      <c r="BP122" s="1024"/>
      <c r="BQ122" s="1064">
        <v>40757862</v>
      </c>
      <c r="BR122" s="1065"/>
      <c r="BS122" s="1065"/>
      <c r="BT122" s="1065"/>
      <c r="BU122" s="1065"/>
      <c r="BV122" s="1065">
        <v>39242360</v>
      </c>
      <c r="BW122" s="1065"/>
      <c r="BX122" s="1065"/>
      <c r="BY122" s="1065"/>
      <c r="BZ122" s="1065"/>
      <c r="CA122" s="1065">
        <v>37961621</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100</v>
      </c>
      <c r="BR123" s="1057"/>
      <c r="BS123" s="1057"/>
      <c r="BT123" s="1057"/>
      <c r="BU123" s="1057"/>
      <c r="BV123" s="1057">
        <v>90.7</v>
      </c>
      <c r="BW123" s="1057"/>
      <c r="BX123" s="1057"/>
      <c r="BY123" s="1057"/>
      <c r="BZ123" s="1057"/>
      <c r="CA123" s="1057">
        <v>71.5</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450</v>
      </c>
      <c r="AY127" s="917"/>
      <c r="AZ127" s="917"/>
      <c r="BA127" s="917"/>
      <c r="BB127" s="917"/>
      <c r="BC127" s="917"/>
      <c r="BD127" s="917"/>
      <c r="BE127" s="918"/>
      <c r="BF127" s="1071" t="s">
        <v>439</v>
      </c>
      <c r="BG127" s="1072"/>
      <c r="BH127" s="1072"/>
      <c r="BI127" s="1072"/>
      <c r="BJ127" s="1072"/>
      <c r="BK127" s="1072"/>
      <c r="BL127" s="1081"/>
      <c r="BM127" s="1071">
        <v>12.57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v>2013</v>
      </c>
      <c r="DH127" s="1078"/>
      <c r="DI127" s="1078"/>
      <c r="DJ127" s="1078"/>
      <c r="DK127" s="1078"/>
      <c r="DL127" s="1078">
        <v>4842</v>
      </c>
      <c r="DM127" s="1078"/>
      <c r="DN127" s="1078"/>
      <c r="DO127" s="1078"/>
      <c r="DP127" s="1078"/>
      <c r="DQ127" s="1078">
        <v>3605</v>
      </c>
      <c r="DR127" s="1078"/>
      <c r="DS127" s="1078"/>
      <c r="DT127" s="1078"/>
      <c r="DU127" s="1078"/>
      <c r="DV127" s="1079">
        <v>0</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500879</v>
      </c>
      <c r="AB128" s="1120"/>
      <c r="AC128" s="1120"/>
      <c r="AD128" s="1120"/>
      <c r="AE128" s="1121"/>
      <c r="AF128" s="1122">
        <v>453684</v>
      </c>
      <c r="AG128" s="1120"/>
      <c r="AH128" s="1120"/>
      <c r="AI128" s="1120"/>
      <c r="AJ128" s="1121"/>
      <c r="AK128" s="1122">
        <v>478326</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17.57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18648572</v>
      </c>
      <c r="AB129" s="989"/>
      <c r="AC129" s="989"/>
      <c r="AD129" s="989"/>
      <c r="AE129" s="990"/>
      <c r="AF129" s="991">
        <v>18271717</v>
      </c>
      <c r="AG129" s="989"/>
      <c r="AH129" s="989"/>
      <c r="AI129" s="989"/>
      <c r="AJ129" s="990"/>
      <c r="AK129" s="991">
        <v>18476250</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2722732</v>
      </c>
      <c r="AB130" s="989"/>
      <c r="AC130" s="989"/>
      <c r="AD130" s="989"/>
      <c r="AE130" s="990"/>
      <c r="AF130" s="991">
        <v>2796224</v>
      </c>
      <c r="AG130" s="989"/>
      <c r="AH130" s="989"/>
      <c r="AI130" s="989"/>
      <c r="AJ130" s="990"/>
      <c r="AK130" s="991">
        <v>2566818</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71.5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15925840</v>
      </c>
      <c r="AB131" s="1028"/>
      <c r="AC131" s="1028"/>
      <c r="AD131" s="1028"/>
      <c r="AE131" s="1029"/>
      <c r="AF131" s="1030">
        <v>15475493</v>
      </c>
      <c r="AG131" s="1028"/>
      <c r="AH131" s="1028"/>
      <c r="AI131" s="1028"/>
      <c r="AJ131" s="1029"/>
      <c r="AK131" s="1030">
        <v>15909432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9.4725301769999994</v>
      </c>
      <c r="AB132" s="1134"/>
      <c r="AC132" s="1134"/>
      <c r="AD132" s="1134"/>
      <c r="AE132" s="1135"/>
      <c r="AF132" s="1136">
        <v>12.74654061</v>
      </c>
      <c r="AG132" s="1134"/>
      <c r="AH132" s="1134"/>
      <c r="AI132" s="1134"/>
      <c r="AJ132" s="1135"/>
      <c r="AK132" s="1136">
        <v>12.80911852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10.4</v>
      </c>
      <c r="AB133" s="1141"/>
      <c r="AC133" s="1141"/>
      <c r="AD133" s="1141"/>
      <c r="AE133" s="1142"/>
      <c r="AF133" s="1140">
        <v>10.9</v>
      </c>
      <c r="AG133" s="1141"/>
      <c r="AH133" s="1141"/>
      <c r="AI133" s="1141"/>
      <c r="AJ133" s="1142"/>
      <c r="AK133" s="1140">
        <v>11.6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4608280</v>
      </c>
      <c r="L9" s="264">
        <v>52208</v>
      </c>
      <c r="M9" s="265">
        <v>58112</v>
      </c>
      <c r="N9" s="266">
        <v>-10.199999999999999</v>
      </c>
    </row>
    <row r="10" spans="1:16">
      <c r="A10" s="248"/>
      <c r="B10" s="244"/>
      <c r="C10" s="244"/>
      <c r="D10" s="244"/>
      <c r="E10" s="244"/>
      <c r="F10" s="244"/>
      <c r="G10" s="1149" t="s">
        <v>473</v>
      </c>
      <c r="H10" s="1150"/>
      <c r="I10" s="1150"/>
      <c r="J10" s="1151"/>
      <c r="K10" s="267">
        <v>667023</v>
      </c>
      <c r="L10" s="268">
        <v>7557</v>
      </c>
      <c r="M10" s="269">
        <v>3510</v>
      </c>
      <c r="N10" s="270">
        <v>115.3</v>
      </c>
    </row>
    <row r="11" spans="1:16" ht="13.5" customHeight="1">
      <c r="A11" s="248"/>
      <c r="B11" s="244"/>
      <c r="C11" s="244"/>
      <c r="D11" s="244"/>
      <c r="E11" s="244"/>
      <c r="F11" s="244"/>
      <c r="G11" s="1149" t="s">
        <v>474</v>
      </c>
      <c r="H11" s="1150"/>
      <c r="I11" s="1150"/>
      <c r="J11" s="1151"/>
      <c r="K11" s="267">
        <v>622874</v>
      </c>
      <c r="L11" s="268">
        <v>7057</v>
      </c>
      <c r="M11" s="269">
        <v>6281</v>
      </c>
      <c r="N11" s="270">
        <v>12.4</v>
      </c>
    </row>
    <row r="12" spans="1:16" ht="13.5" customHeight="1">
      <c r="A12" s="248"/>
      <c r="B12" s="244"/>
      <c r="C12" s="244"/>
      <c r="D12" s="244"/>
      <c r="E12" s="244"/>
      <c r="F12" s="244"/>
      <c r="G12" s="1149" t="s">
        <v>475</v>
      </c>
      <c r="H12" s="1150"/>
      <c r="I12" s="1150"/>
      <c r="J12" s="1151"/>
      <c r="K12" s="267">
        <v>10182</v>
      </c>
      <c r="L12" s="268">
        <v>115</v>
      </c>
      <c r="M12" s="269">
        <v>744</v>
      </c>
      <c r="N12" s="270">
        <v>-84.5</v>
      </c>
    </row>
    <row r="13" spans="1:16" ht="13.5" customHeight="1">
      <c r="A13" s="248"/>
      <c r="B13" s="244"/>
      <c r="C13" s="244"/>
      <c r="D13" s="244"/>
      <c r="E13" s="244"/>
      <c r="F13" s="244"/>
      <c r="G13" s="1149" t="s">
        <v>476</v>
      </c>
      <c r="H13" s="1150"/>
      <c r="I13" s="1150"/>
      <c r="J13" s="1151"/>
      <c r="K13" s="267" t="s">
        <v>477</v>
      </c>
      <c r="L13" s="268" t="s">
        <v>477</v>
      </c>
      <c r="M13" s="269">
        <v>1</v>
      </c>
      <c r="N13" s="270" t="s">
        <v>477</v>
      </c>
    </row>
    <row r="14" spans="1:16" ht="13.5" customHeight="1">
      <c r="A14" s="248"/>
      <c r="B14" s="244"/>
      <c r="C14" s="244"/>
      <c r="D14" s="244"/>
      <c r="E14" s="244"/>
      <c r="F14" s="244"/>
      <c r="G14" s="1149" t="s">
        <v>478</v>
      </c>
      <c r="H14" s="1150"/>
      <c r="I14" s="1150"/>
      <c r="J14" s="1151"/>
      <c r="K14" s="267">
        <v>170208</v>
      </c>
      <c r="L14" s="268">
        <v>1928</v>
      </c>
      <c r="M14" s="269">
        <v>2803</v>
      </c>
      <c r="N14" s="270">
        <v>-31.2</v>
      </c>
    </row>
    <row r="15" spans="1:16" ht="13.5" customHeight="1">
      <c r="A15" s="248"/>
      <c r="B15" s="244"/>
      <c r="C15" s="244"/>
      <c r="D15" s="244"/>
      <c r="E15" s="244"/>
      <c r="F15" s="244"/>
      <c r="G15" s="1149" t="s">
        <v>479</v>
      </c>
      <c r="H15" s="1150"/>
      <c r="I15" s="1150"/>
      <c r="J15" s="1151"/>
      <c r="K15" s="267">
        <v>43340</v>
      </c>
      <c r="L15" s="268">
        <v>491</v>
      </c>
      <c r="M15" s="269">
        <v>1119</v>
      </c>
      <c r="N15" s="270">
        <v>-56.1</v>
      </c>
    </row>
    <row r="16" spans="1:16">
      <c r="A16" s="248"/>
      <c r="B16" s="244"/>
      <c r="C16" s="244"/>
      <c r="D16" s="244"/>
      <c r="E16" s="244"/>
      <c r="F16" s="244"/>
      <c r="G16" s="1152" t="s">
        <v>480</v>
      </c>
      <c r="H16" s="1153"/>
      <c r="I16" s="1153"/>
      <c r="J16" s="1154"/>
      <c r="K16" s="268">
        <v>-318571</v>
      </c>
      <c r="L16" s="268">
        <v>-3609</v>
      </c>
      <c r="M16" s="269">
        <v>-5386</v>
      </c>
      <c r="N16" s="270">
        <v>-33</v>
      </c>
    </row>
    <row r="17" spans="1:16">
      <c r="A17" s="248"/>
      <c r="B17" s="244"/>
      <c r="C17" s="244"/>
      <c r="D17" s="244"/>
      <c r="E17" s="244"/>
      <c r="F17" s="244"/>
      <c r="G17" s="1152" t="s">
        <v>167</v>
      </c>
      <c r="H17" s="1153"/>
      <c r="I17" s="1153"/>
      <c r="J17" s="1154"/>
      <c r="K17" s="268">
        <v>5803336</v>
      </c>
      <c r="L17" s="268">
        <v>65747</v>
      </c>
      <c r="M17" s="269">
        <v>67183</v>
      </c>
      <c r="N17" s="270">
        <v>-2.1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5.68</v>
      </c>
      <c r="L21" s="281">
        <v>6.12</v>
      </c>
      <c r="M21" s="282">
        <v>-0.44</v>
      </c>
      <c r="N21" s="249"/>
      <c r="O21" s="283"/>
      <c r="P21" s="279"/>
    </row>
    <row r="22" spans="1:16" s="284" customFormat="1">
      <c r="A22" s="279"/>
      <c r="B22" s="249"/>
      <c r="C22" s="249"/>
      <c r="D22" s="249"/>
      <c r="E22" s="249"/>
      <c r="F22" s="249"/>
      <c r="G22" s="1144" t="s">
        <v>486</v>
      </c>
      <c r="H22" s="1145"/>
      <c r="I22" s="1145"/>
      <c r="J22" s="1146"/>
      <c r="K22" s="285">
        <v>98.4</v>
      </c>
      <c r="L22" s="286">
        <v>98.7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4539981</v>
      </c>
      <c r="L32" s="294">
        <v>51434</v>
      </c>
      <c r="M32" s="295">
        <v>33998</v>
      </c>
      <c r="N32" s="296">
        <v>51.3</v>
      </c>
    </row>
    <row r="33" spans="1:16" ht="13.5" customHeight="1">
      <c r="A33" s="248"/>
      <c r="B33" s="244"/>
      <c r="C33" s="244"/>
      <c r="D33" s="244"/>
      <c r="E33" s="244"/>
      <c r="F33" s="244"/>
      <c r="G33" s="1160" t="s">
        <v>491</v>
      </c>
      <c r="H33" s="1161"/>
      <c r="I33" s="1161"/>
      <c r="J33" s="1162"/>
      <c r="K33" s="294" t="s">
        <v>477</v>
      </c>
      <c r="L33" s="294" t="s">
        <v>477</v>
      </c>
      <c r="M33" s="295">
        <v>1</v>
      </c>
      <c r="N33" s="296" t="s">
        <v>477</v>
      </c>
    </row>
    <row r="34" spans="1:16" ht="27" customHeight="1">
      <c r="A34" s="248"/>
      <c r="B34" s="244"/>
      <c r="C34" s="244"/>
      <c r="D34" s="244"/>
      <c r="E34" s="244"/>
      <c r="F34" s="244"/>
      <c r="G34" s="1160" t="s">
        <v>492</v>
      </c>
      <c r="H34" s="1161"/>
      <c r="I34" s="1161"/>
      <c r="J34" s="1162"/>
      <c r="K34" s="294">
        <v>8889</v>
      </c>
      <c r="L34" s="294">
        <v>101</v>
      </c>
      <c r="M34" s="295">
        <v>39</v>
      </c>
      <c r="N34" s="296">
        <v>159</v>
      </c>
    </row>
    <row r="35" spans="1:16" ht="27" customHeight="1">
      <c r="A35" s="248"/>
      <c r="B35" s="244"/>
      <c r="C35" s="244"/>
      <c r="D35" s="244"/>
      <c r="E35" s="244"/>
      <c r="F35" s="244"/>
      <c r="G35" s="1160" t="s">
        <v>493</v>
      </c>
      <c r="H35" s="1161"/>
      <c r="I35" s="1161"/>
      <c r="J35" s="1162"/>
      <c r="K35" s="294">
        <v>533413</v>
      </c>
      <c r="L35" s="294">
        <v>6043</v>
      </c>
      <c r="M35" s="295">
        <v>9007</v>
      </c>
      <c r="N35" s="296">
        <v>-32.9</v>
      </c>
    </row>
    <row r="36" spans="1:16" ht="27" customHeight="1">
      <c r="A36" s="248"/>
      <c r="B36" s="244"/>
      <c r="C36" s="244"/>
      <c r="D36" s="244"/>
      <c r="E36" s="244"/>
      <c r="F36" s="244"/>
      <c r="G36" s="1160" t="s">
        <v>494</v>
      </c>
      <c r="H36" s="1161"/>
      <c r="I36" s="1161"/>
      <c r="J36" s="1162"/>
      <c r="K36" s="294">
        <v>208</v>
      </c>
      <c r="L36" s="294">
        <v>2</v>
      </c>
      <c r="M36" s="295">
        <v>2239</v>
      </c>
      <c r="N36" s="296">
        <v>-99.9</v>
      </c>
    </row>
    <row r="37" spans="1:16" ht="13.5" customHeight="1">
      <c r="A37" s="248"/>
      <c r="B37" s="244"/>
      <c r="C37" s="244"/>
      <c r="D37" s="244"/>
      <c r="E37" s="244"/>
      <c r="F37" s="244"/>
      <c r="G37" s="1160" t="s">
        <v>495</v>
      </c>
      <c r="H37" s="1161"/>
      <c r="I37" s="1161"/>
      <c r="J37" s="1162"/>
      <c r="K37" s="294" t="s">
        <v>477</v>
      </c>
      <c r="L37" s="294" t="s">
        <v>477</v>
      </c>
      <c r="M37" s="295">
        <v>951</v>
      </c>
      <c r="N37" s="296" t="s">
        <v>477</v>
      </c>
    </row>
    <row r="38" spans="1:16" ht="27" customHeight="1">
      <c r="A38" s="248"/>
      <c r="B38" s="244"/>
      <c r="C38" s="244"/>
      <c r="D38" s="244"/>
      <c r="E38" s="244"/>
      <c r="F38" s="244"/>
      <c r="G38" s="1163" t="s">
        <v>496</v>
      </c>
      <c r="H38" s="1164"/>
      <c r="I38" s="1164"/>
      <c r="J38" s="1165"/>
      <c r="K38" s="297">
        <v>511</v>
      </c>
      <c r="L38" s="297">
        <v>6</v>
      </c>
      <c r="M38" s="298">
        <v>6</v>
      </c>
      <c r="N38" s="299">
        <v>0</v>
      </c>
      <c r="O38" s="293"/>
    </row>
    <row r="39" spans="1:16">
      <c r="A39" s="248"/>
      <c r="B39" s="244"/>
      <c r="C39" s="244"/>
      <c r="D39" s="244"/>
      <c r="E39" s="244"/>
      <c r="F39" s="244"/>
      <c r="G39" s="1163" t="s">
        <v>497</v>
      </c>
      <c r="H39" s="1164"/>
      <c r="I39" s="1164"/>
      <c r="J39" s="1165"/>
      <c r="K39" s="300">
        <v>-478326</v>
      </c>
      <c r="L39" s="300">
        <v>-5419</v>
      </c>
      <c r="M39" s="301">
        <v>-6589</v>
      </c>
      <c r="N39" s="302">
        <v>-17.8</v>
      </c>
      <c r="O39" s="293"/>
    </row>
    <row r="40" spans="1:16" ht="27" customHeight="1">
      <c r="A40" s="248"/>
      <c r="B40" s="244"/>
      <c r="C40" s="244"/>
      <c r="D40" s="244"/>
      <c r="E40" s="244"/>
      <c r="F40" s="244"/>
      <c r="G40" s="1160" t="s">
        <v>498</v>
      </c>
      <c r="H40" s="1161"/>
      <c r="I40" s="1161"/>
      <c r="J40" s="1162"/>
      <c r="K40" s="300">
        <v>-2566818</v>
      </c>
      <c r="L40" s="300">
        <v>-29080</v>
      </c>
      <c r="M40" s="301">
        <v>-27524</v>
      </c>
      <c r="N40" s="302">
        <v>5.7</v>
      </c>
      <c r="O40" s="293"/>
    </row>
    <row r="41" spans="1:16">
      <c r="A41" s="248"/>
      <c r="B41" s="244"/>
      <c r="C41" s="244"/>
      <c r="D41" s="244"/>
      <c r="E41" s="244"/>
      <c r="F41" s="244"/>
      <c r="G41" s="1166" t="s">
        <v>278</v>
      </c>
      <c r="H41" s="1167"/>
      <c r="I41" s="1167"/>
      <c r="J41" s="1168"/>
      <c r="K41" s="294">
        <v>2037858</v>
      </c>
      <c r="L41" s="300">
        <v>23087</v>
      </c>
      <c r="M41" s="301">
        <v>12127</v>
      </c>
      <c r="N41" s="302">
        <v>90.4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3459465</v>
      </c>
      <c r="J51" s="320">
        <v>38739</v>
      </c>
      <c r="K51" s="321">
        <v>-33.5</v>
      </c>
      <c r="L51" s="322">
        <v>47569</v>
      </c>
      <c r="M51" s="323">
        <v>-23.1</v>
      </c>
      <c r="N51" s="324">
        <v>-10.4</v>
      </c>
    </row>
    <row r="52" spans="1:14">
      <c r="A52" s="248"/>
      <c r="B52" s="244"/>
      <c r="C52" s="244"/>
      <c r="D52" s="244"/>
      <c r="E52" s="244"/>
      <c r="F52" s="244"/>
      <c r="G52" s="325"/>
      <c r="H52" s="326" t="s">
        <v>509</v>
      </c>
      <c r="I52" s="327">
        <v>2556707</v>
      </c>
      <c r="J52" s="328">
        <v>28630</v>
      </c>
      <c r="K52" s="329">
        <v>2.7</v>
      </c>
      <c r="L52" s="330">
        <v>26255</v>
      </c>
      <c r="M52" s="331">
        <v>-18.399999999999999</v>
      </c>
      <c r="N52" s="332">
        <v>21.1</v>
      </c>
    </row>
    <row r="53" spans="1:14">
      <c r="A53" s="248"/>
      <c r="B53" s="244"/>
      <c r="C53" s="244"/>
      <c r="D53" s="244"/>
      <c r="E53" s="244"/>
      <c r="F53" s="244"/>
      <c r="G53" s="310" t="s">
        <v>510</v>
      </c>
      <c r="H53" s="311"/>
      <c r="I53" s="319">
        <v>3149675</v>
      </c>
      <c r="J53" s="320">
        <v>35140</v>
      </c>
      <c r="K53" s="321">
        <v>-9.3000000000000007</v>
      </c>
      <c r="L53" s="322">
        <v>50880</v>
      </c>
      <c r="M53" s="323">
        <v>7</v>
      </c>
      <c r="N53" s="324">
        <v>-16.3</v>
      </c>
    </row>
    <row r="54" spans="1:14">
      <c r="A54" s="248"/>
      <c r="B54" s="244"/>
      <c r="C54" s="244"/>
      <c r="D54" s="244"/>
      <c r="E54" s="244"/>
      <c r="F54" s="244"/>
      <c r="G54" s="325"/>
      <c r="H54" s="326" t="s">
        <v>509</v>
      </c>
      <c r="I54" s="327">
        <v>2232372</v>
      </c>
      <c r="J54" s="328">
        <v>24906</v>
      </c>
      <c r="K54" s="329">
        <v>-13</v>
      </c>
      <c r="L54" s="330">
        <v>26879</v>
      </c>
      <c r="M54" s="331">
        <v>2.4</v>
      </c>
      <c r="N54" s="332">
        <v>-15.4</v>
      </c>
    </row>
    <row r="55" spans="1:14">
      <c r="A55" s="248"/>
      <c r="B55" s="244"/>
      <c r="C55" s="244"/>
      <c r="D55" s="244"/>
      <c r="E55" s="244"/>
      <c r="F55" s="244"/>
      <c r="G55" s="310" t="s">
        <v>511</v>
      </c>
      <c r="H55" s="311"/>
      <c r="I55" s="319">
        <v>3084587</v>
      </c>
      <c r="J55" s="320">
        <v>34495</v>
      </c>
      <c r="K55" s="321">
        <v>-1.8</v>
      </c>
      <c r="L55" s="322">
        <v>63956</v>
      </c>
      <c r="M55" s="323">
        <v>25.7</v>
      </c>
      <c r="N55" s="324">
        <v>-27.5</v>
      </c>
    </row>
    <row r="56" spans="1:14">
      <c r="A56" s="248"/>
      <c r="B56" s="244"/>
      <c r="C56" s="244"/>
      <c r="D56" s="244"/>
      <c r="E56" s="244"/>
      <c r="F56" s="244"/>
      <c r="G56" s="325"/>
      <c r="H56" s="326" t="s">
        <v>509</v>
      </c>
      <c r="I56" s="327">
        <v>1472146</v>
      </c>
      <c r="J56" s="328">
        <v>16463</v>
      </c>
      <c r="K56" s="329">
        <v>-33.9</v>
      </c>
      <c r="L56" s="330">
        <v>29239</v>
      </c>
      <c r="M56" s="331">
        <v>8.8000000000000007</v>
      </c>
      <c r="N56" s="332">
        <v>-42.7</v>
      </c>
    </row>
    <row r="57" spans="1:14">
      <c r="A57" s="248"/>
      <c r="B57" s="244"/>
      <c r="C57" s="244"/>
      <c r="D57" s="244"/>
      <c r="E57" s="244"/>
      <c r="F57" s="244"/>
      <c r="G57" s="310" t="s">
        <v>512</v>
      </c>
      <c r="H57" s="311"/>
      <c r="I57" s="319">
        <v>3575012</v>
      </c>
      <c r="J57" s="320">
        <v>40290</v>
      </c>
      <c r="K57" s="321">
        <v>16.8</v>
      </c>
      <c r="L57" s="322">
        <v>66255</v>
      </c>
      <c r="M57" s="323">
        <v>3.6</v>
      </c>
      <c r="N57" s="324">
        <v>13.2</v>
      </c>
    </row>
    <row r="58" spans="1:14">
      <c r="A58" s="248"/>
      <c r="B58" s="244"/>
      <c r="C58" s="244"/>
      <c r="D58" s="244"/>
      <c r="E58" s="244"/>
      <c r="F58" s="244"/>
      <c r="G58" s="325"/>
      <c r="H58" s="326" t="s">
        <v>509</v>
      </c>
      <c r="I58" s="327">
        <v>2320326</v>
      </c>
      <c r="J58" s="328">
        <v>26150</v>
      </c>
      <c r="K58" s="329">
        <v>58.8</v>
      </c>
      <c r="L58" s="330">
        <v>31822</v>
      </c>
      <c r="M58" s="331">
        <v>8.8000000000000007</v>
      </c>
      <c r="N58" s="332">
        <v>50</v>
      </c>
    </row>
    <row r="59" spans="1:14">
      <c r="A59" s="248"/>
      <c r="B59" s="244"/>
      <c r="C59" s="244"/>
      <c r="D59" s="244"/>
      <c r="E59" s="244"/>
      <c r="F59" s="244"/>
      <c r="G59" s="310" t="s">
        <v>513</v>
      </c>
      <c r="H59" s="311"/>
      <c r="I59" s="319">
        <v>3314413</v>
      </c>
      <c r="J59" s="320">
        <v>37549</v>
      </c>
      <c r="K59" s="321">
        <v>-6.8</v>
      </c>
      <c r="L59" s="322">
        <v>47278</v>
      </c>
      <c r="M59" s="323">
        <v>-28.6</v>
      </c>
      <c r="N59" s="324">
        <v>21.8</v>
      </c>
    </row>
    <row r="60" spans="1:14">
      <c r="A60" s="248"/>
      <c r="B60" s="244"/>
      <c r="C60" s="244"/>
      <c r="D60" s="244"/>
      <c r="E60" s="244"/>
      <c r="F60" s="244"/>
      <c r="G60" s="325"/>
      <c r="H60" s="326" t="s">
        <v>509</v>
      </c>
      <c r="I60" s="333">
        <v>1563898</v>
      </c>
      <c r="J60" s="328">
        <v>17718</v>
      </c>
      <c r="K60" s="329">
        <v>-32.200000000000003</v>
      </c>
      <c r="L60" s="330">
        <v>24096</v>
      </c>
      <c r="M60" s="331">
        <v>-24.3</v>
      </c>
      <c r="N60" s="332">
        <v>-7.9</v>
      </c>
    </row>
    <row r="61" spans="1:14">
      <c r="A61" s="248"/>
      <c r="B61" s="244"/>
      <c r="C61" s="244"/>
      <c r="D61" s="244"/>
      <c r="E61" s="244"/>
      <c r="F61" s="244"/>
      <c r="G61" s="310" t="s">
        <v>514</v>
      </c>
      <c r="H61" s="334"/>
      <c r="I61" s="335">
        <v>3316630</v>
      </c>
      <c r="J61" s="336">
        <v>37243</v>
      </c>
      <c r="K61" s="337">
        <v>-6.9</v>
      </c>
      <c r="L61" s="338">
        <v>55188</v>
      </c>
      <c r="M61" s="339">
        <v>-3.1</v>
      </c>
      <c r="N61" s="324">
        <v>-3.8</v>
      </c>
    </row>
    <row r="62" spans="1:14">
      <c r="A62" s="248"/>
      <c r="B62" s="244"/>
      <c r="C62" s="244"/>
      <c r="D62" s="244"/>
      <c r="E62" s="244"/>
      <c r="F62" s="244"/>
      <c r="G62" s="325"/>
      <c r="H62" s="326" t="s">
        <v>509</v>
      </c>
      <c r="I62" s="327">
        <v>2029090</v>
      </c>
      <c r="J62" s="328">
        <v>22773</v>
      </c>
      <c r="K62" s="329">
        <v>-3.5</v>
      </c>
      <c r="L62" s="330">
        <v>27658</v>
      </c>
      <c r="M62" s="331">
        <v>-4.5</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8.02</v>
      </c>
      <c r="G47" s="12">
        <v>7.83</v>
      </c>
      <c r="H47" s="12">
        <v>10.58</v>
      </c>
      <c r="I47" s="12">
        <v>9.91</v>
      </c>
      <c r="J47" s="13">
        <v>12.51</v>
      </c>
    </row>
    <row r="48" spans="2:10" ht="57.75" customHeight="1">
      <c r="B48" s="14"/>
      <c r="C48" s="1171" t="s">
        <v>4</v>
      </c>
      <c r="D48" s="1171"/>
      <c r="E48" s="1172"/>
      <c r="F48" s="15">
        <v>0.26</v>
      </c>
      <c r="G48" s="16">
        <v>0.28000000000000003</v>
      </c>
      <c r="H48" s="16">
        <v>0.47</v>
      </c>
      <c r="I48" s="16">
        <v>0.49</v>
      </c>
      <c r="J48" s="17">
        <v>3.17</v>
      </c>
    </row>
    <row r="49" spans="2:10" ht="57.75" customHeight="1" thickBot="1">
      <c r="B49" s="18"/>
      <c r="C49" s="1173" t="s">
        <v>5</v>
      </c>
      <c r="D49" s="1173"/>
      <c r="E49" s="1174"/>
      <c r="F49" s="19">
        <v>4.33</v>
      </c>
      <c r="G49" s="20">
        <v>0.05</v>
      </c>
      <c r="H49" s="20">
        <v>3.66</v>
      </c>
      <c r="I49" s="20" t="s">
        <v>521</v>
      </c>
      <c r="J49" s="21">
        <v>5.4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2017-03-27T06:18:43Z</cp:lastPrinted>
  <dcterms:created xsi:type="dcterms:W3CDTF">2017-02-15T20:52:40Z</dcterms:created>
  <dcterms:modified xsi:type="dcterms:W3CDTF">2017-05-19T06:39:40Z</dcterms:modified>
  <cp:category/>
</cp:coreProperties>
</file>