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O35" i="9"/>
  <c r="BW35" i="9"/>
  <c r="BW36" i="9" s="1"/>
  <c r="BW37" i="9" s="1"/>
  <c r="BW38" i="9" s="1"/>
  <c r="BE35" i="9"/>
  <c r="CO34" i="9"/>
  <c r="BW34"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<sst xmlns="http://schemas.openxmlformats.org/spreadsheetml/2006/main" count="1026" uniqueCount="558">
  <si>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</si>
  <si>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</si>
  <si>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</si>
  <si>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</si>
  <si>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</si>
  <si>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</si>
  <si>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</si>
  <si>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</si>
  <si>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</si>
  <si>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</si>
  <si>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</si>
  <si>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</si>
  <si>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</si>
  <si>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</si>
  <si>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</si>
  <si>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</si>
  <si>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</si>
  <si>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</si>
  <si>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</si>
  <si>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</si>
  <si>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</si>
  <si>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</si>
  <si>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</si>
  <si>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</si>
  <si>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</si>
  <si>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</si>
  <si>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</si>
  <si>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</si>
  <si>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</si>
  <si>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</si>
  <si>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</si>
  <si>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</si>
  <si>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</si>
  <si>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</si>
  <si>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</si>
  <si>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</si>
  <si>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</si>
  <si>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</si>
  <si>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</si>
  <si>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</si>
  <si>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</si>
  <si>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</si>
  <si>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</si>
  <si>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</si>
  <si>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</si>
  <si>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</si>
  <si>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</si>
  <si>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</si>
  <si>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</si>
  <si>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</si>
  <si>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</si>
  <si>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</si>
  <si>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</si>
  <si>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</si>
  <si>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</si>
  <si>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</si>
  <si>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</si>
  <si>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</si>
  <si>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</si>
  <si>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</si>
  <si>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</si>
  <si>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</si>
  <si>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</si>
  <si>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</si>
  <si>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</si>
  <si>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</si>
  <si>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</si>
  <si>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</si>
  <si>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</si>
  <si>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</si>
  <si>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</si>
  <si>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</si>
  <si>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</si>
  <si>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</si>
  <si>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</si>
  <si>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</si>
  <si>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</si>
  <si>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</si>
  <si>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</si>
  <si>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</si>
  <si>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</si>
  <si>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</si>
  <si>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</si>
  <si>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</si>
  <si>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</si>
  <si>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</si>
  <si>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</si>
  <si>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</si>
  <si>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</si>
  <si>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</si>
  <si>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</si>
  <si>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</si>
  <si>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</si>
  <si>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</si>
  <si>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</si>
  <si>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</si>
  <si>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</si>
  <si>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</si>
  <si>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</si>
  <si>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</si>
  <si>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</si>
  <si>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</si>
  <si>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</si>
  <si>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</si>
  <si>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</si>
  <si>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</si>
  <si>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</si>
  <si>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</si>
  <si>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</si>
  <si>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</si>
  <si>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</si>
  <si>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</si>
  <si>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</si>
  <si>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</si>
  <si>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</si>
  <si>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</si>
  <si>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</si>
  <si>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</si>
  <si>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</si>
  <si>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</si>
  <si>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</si>
  <si>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</si>
  <si>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</si>
  <si>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</si>
  <si>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</si>
  <si>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</si>
  <si>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</si>
  <si>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</si>
  <si>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</si>
  <si>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</si>
  <si>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</si>
  <si>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</si>
  <si>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</si>
  <si>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</si>
  <si>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</si>
  <si>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</si>
  <si>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</si>
  <si>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</si>
  <si>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</si>
  <si>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</si>
  <si>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</si>
  <si>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</si>
  <si>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</si>
  <si>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</si>
  <si>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</si>
  <si>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</si>
  <si>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</si>
  <si>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</si>
  <si>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</si>
  <si>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</si>
  <si>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</si>
  <si>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</si>
  <si>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</si>
  <si>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</si>
  <si>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</si>
  <si>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</si>
  <si>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</si>
  <si>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</si>
  <si>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</si>
  <si>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</si>
  <si>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</si>
  <si>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</si>
  <si>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</si>
  <si>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</si>
  <si>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</si>
  <si>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</si>
  <si>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</si>
  <si>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</si>
  <si>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</si>
  <si>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</si>
  <si>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</si>
  <si>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</si>
  <si>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</si>
  <si>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</si>
  <si>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</si>
  <si>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</si>
  <si>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</si>
  <si>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</si>
  <si>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</si>
  <si>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</si>
  <si>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</si>
  <si>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</si>
  <si>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</si>
  <si>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</si>
  <si>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</si>
  <si>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</si>
  <si>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</si>
  <si>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</si>
  <si>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</si>
  <si>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</si>
  <si>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</si>
  <si>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</si>
  <si>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奈良県天理市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</si>
  <si>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</si>
  <si>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</si>
  <si>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</si>
  <si>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</si>
  <si>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</si>
  <si>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</si>
  <si>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</si>
  <si>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</si>
  <si>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</si>
  <si>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</si>
  <si>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</si>
  <si>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</si>
  <si>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</si>
  <si>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</si>
  <si>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</si>
  <si>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</si>
  <si>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</si>
  <si>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</si>
  <si>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</si>
  <si>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</si>
  <si>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</si>
  <si>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</si>
  <si>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</si>
  <si>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</si>
  <si>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</si>
  <si>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</si>
  <si>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</si>
  <si>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</si>
  <si>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</si>
  <si>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</si>
  <si>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</si>
  <si>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</si>
  <si>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</si>
  <si>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</si>
  <si>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</si>
  <si>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</si>
  <si>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</si>
  <si>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</si>
  <si>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</si>
  <si>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</si>
  <si>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</si>
  <si>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</si>
  <si>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</si>
  <si>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</si>
  <si>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</si>
  <si>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</si>
  <si>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</si>
  <si>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</si>
  <si>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</si>
  <si>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</si>
  <si>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</si>
  <si>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</si>
  <si>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</si>
  <si>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</si>
  <si>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</si>
  <si>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</si>
  <si>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</si>
  <si>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</si>
  <si>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</si>
  <si>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</si>
  <si>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</si>
  <si>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</si>
  <si>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</si>
  <si>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</si>
  <si>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</si>
  <si>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</si>
  <si>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</si>
  <si>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</si>
  <si>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</si>
  <si>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</si>
  <si>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</si>
  <si>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</si>
  <si>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</si>
  <si>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</si>
  <si>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</si>
  <si>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</si>
  <si>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</si>
  <si>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</si>
  <si>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</si>
  <si>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</si>
  <si>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</si>
  <si>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</si>
  <si>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</si>
  <si>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</si>
  <si>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</si>
  <si>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</si>
  <si>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</si>
  <si>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</si>
  <si>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</si>
  <si>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</si>
  <si>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</si>
  <si>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</si>
  <si>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</si>
  <si>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</si>
  <si>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</si>
  <si>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</si>
  <si>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</si>
  <si>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</si>
  <si>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</si>
  <si>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</si>
  <si>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</si>
  <si>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</si>
  <si>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</si>
  <si>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</si>
  <si>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</si>
  <si>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</si>
  <si>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</si>
  <si>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</si>
  <si>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</si>
  <si>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</si>
  <si>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</si>
  <si>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</si>
  <si>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</si>
  <si>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</si>
  <si>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</si>
  <si>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</si>
  <si>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</si>
  <si>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</si>
  <si>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</si>
  <si>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</si>
  <si>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</si>
  <si>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</si>
  <si>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</si>
  <si>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</si>
  <si>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</si>
  <si>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</si>
  <si>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</si>
  <si>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</si>
  <si>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</si>
  <si>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</si>
  <si>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</si>
  <si>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</si>
  <si>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</si>
  <si>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</si>
  <si>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</si>
  <si>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</si>
  <si>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</si>
  <si>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</si>
  <si>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</si>
  <si>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</si>
  <si>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</si>
  <si>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</si>
  <si>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</si>
  <si>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</si>
  <si>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</si>
  <si>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</si>
  <si>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</si>
  <si>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奈良県天理市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</si>
  <si>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</si>
  <si>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</si>
  <si>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</si>
  <si>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</si>
  <si>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</si>
  <si>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</si>
  <si>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</si>
  <si>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</si>
  <si>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</si>
  <si>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</si>
  <si>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</si>
  <si>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</si>
  <si>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</si>
  <si>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</si>
  <si>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</si>
  <si>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</si>
  <si>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</si>
  <si>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</si>
  <si>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</si>
  <si>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</si>
  <si>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</si>
  <si>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</si>
  <si>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</si>
  <si>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</si>
  <si>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</si>
  <si>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</si>
  <si>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</si>
  <si>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</si>
  <si>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</si>
  <si>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</si>
  <si>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</si>
  <si>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</si>
  <si>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</si>
  <si>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</si>
  <si>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</si>
  <si>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</si>
  <si>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</si>
  <si>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</si>
  <si>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</si>
  <si>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</si>
  <si>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</si>
  <si>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</si>
  <si>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</si>
  <si>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</si>
  <si>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</si>
  <si>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</si>
  <si>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</si>
  <si>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</si>
  <si>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</si>
  <si>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</si>
  <si>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</si>
  <si>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</si>
  <si>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</si>
  <si>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</si>
  <si>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</si>
  <si>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</si>
  <si>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</si>
  <si>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</si>
  <si>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</si>
  <si>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</si>
  <si>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</si>
  <si>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</si>
  <si>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</si>
  <si>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</si>
  <si>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</si>
  <si>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</si>
  <si>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</si>
  <si>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</si>
  <si>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</si>
  <si>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</si>
  <si>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</si>
  <si>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</si>
  <si>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</si>
  <si>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</si>
  <si>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</si>
  <si>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</si>
  <si>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</si>
  <si>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</si>
  <si>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</si>
  <si>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</si>
  <si>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</si>
  <si>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</si>
  <si>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</si>
  <si>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</si>
  <si>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</si>
  <si>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</si>
  <si>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</si>
  <si>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</si>
  <si>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</si>
  <si>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</si>
  <si>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</si>
  <si>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</si>
  <si>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</si>
  <si>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</si>
  <si>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</si>
  <si>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</si>
  <si>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</si>
  <si>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</si>
  <si>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</si>
  <si>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</si>
  <si>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</si>
  <si>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</si>
  <si>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</si>
  <si>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</si>
  <si>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</si>
  <si>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</si>
  <si>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</si>
  <si>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</si>
  <si>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</si>
  <si>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</si>
  <si>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</si>
  <si>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</si>
  <si>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</si>
  <si>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</si>
  <si>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</si>
  <si>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</si>
  <si>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</si>
  <si>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</si>
  <si>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</si>
  <si>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</si>
  <si>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</si>
  <si>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</si>
  <si>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</si>
  <si>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</si>
  <si>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</si>
  <si>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</si>
  <si>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</si>
  <si>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</si>
  <si>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</si>
  <si>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</si>
  <si>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</si>
  <si>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</si>
  <si>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</si>
  <si>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</si>
  <si>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</si>
  <si>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</si>
  <si>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</si>
  <si>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</si>
  <si>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</si>
  <si>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</si>
  <si>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</si>
  <si>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</si>
  <si>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</si>
  <si>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</si>
  <si>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</si>
  <si>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</si>
  <si>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</si>
  <si>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</si>
  <si>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</si>
  <si>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</si>
  <si>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</si>
  <si>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</si>
  <si>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</si>
  <si>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</si>
  <si>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</si>
  <si>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</si>
  <si>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</si>
  <si>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</si>
  <si>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</si>
  <si>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</si>
  <si>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</si>
  <si>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</si>
  <si>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</si>
  <si>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</si>
  <si>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</si>
  <si>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</si>
  <si>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</si>
  <si>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</si>
  <si>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</si>
  <si>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</si>
  <si>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</si>
  <si>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</si>
  <si>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</si>
  <si>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</si>
  <si>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</si>
  <si>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</si>
  <si>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</si>
  <si>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</si>
  <si>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</si>
  <si>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</si>
  <si>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</si>
  <si>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3.66</t>
  </si>
  <si>
    <t>▲ 5.83</t>
  </si>
  <si>
    <t>▲ 3.64</t>
  </si>
  <si>
    <t>▲ 4.82</t>
  </si>
  <si>
    <t>水道事業会計</t>
  </si>
  <si>
    <t>下水道事業会計</t>
  </si>
  <si>
    <t>一般会計</t>
  </si>
  <si>
    <t>土地区画整理事業特別会計</t>
  </si>
  <si>
    <t>介護保険特別会計</t>
  </si>
  <si>
    <t>国民健康保険特別会計</t>
  </si>
  <si>
    <t>住宅新築資金等貸付金特別会計</t>
  </si>
  <si>
    <t>後期高齢者医療特別会計</t>
  </si>
  <si>
    <t>その他会計（赤字）</t>
  </si>
  <si>
    <t>▲ 1.46</t>
  </si>
  <si>
    <t>▲ 1.08</t>
  </si>
  <si>
    <t>その他会計（黒字）</t>
  </si>
  <si>
    <t>‐</t>
  </si>
  <si>
    <t>奈良県広域消防組合</t>
    <rPh sb="0" eb="3">
      <t>ナラケン</t>
    </rPh>
    <rPh sb="3" eb="5">
      <t>コウイキ</t>
    </rPh>
    <rPh sb="5" eb="7">
      <t>ショウボウ</t>
    </rPh>
    <rPh sb="7" eb="9">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</si>
  <si>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</si>
  <si>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</si>
  <si>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奈良県住宅新築資金回収管理組合</t>
    <rPh sb="0" eb="3">
      <t>ナラケン</t>
    </rPh>
    <rPh sb="3" eb="5">
      <t>ジュウタク</t>
    </rPh>
    <rPh sb="5" eb="7">
      <t>シンチク</t>
    </rPh>
    <rPh sb="7" eb="9">
      <t>シキン</t>
    </rPh>
    <rPh sb="9" eb="11">
      <t>カイシュウ</t>
    </rPh>
    <rPh sb="11" eb="13">
      <t>カンリ</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</si>
  <si>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</si>
  <si>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天理市開発公社</t>
    <rPh sb="0" eb="2">
      <t>テンリ</t>
    </rPh>
    <rPh sb="2" eb="3">
      <t>シ</t>
    </rPh>
    <rPh sb="3" eb="5">
      <t>カイハツ</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</si>
  <si>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</si>
  <si>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</si>
  <si>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</si>
  <si>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して、将来負担比率、有形固定資産減価償却率ともに平均を上回っている。将来負担比率については、過去に発行した地方債の償還が進んでいることから年々低下傾向にある。今後、公共施設総合管理計画に基づき、各種施設の老朽化対策、規模・総量の適正化等に積極的に取り組んでいく。
</t>
    <rPh sb="1" eb="3">
      <t>ルイジ</t>
    </rPh>
    <rPh sb="3" eb="5">
      <t>ダンタイ</t>
    </rPh>
    <rPh sb="6" eb="8">
      <t>ヒカク</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2" eb="34">
      <t>ヘイキン</t>
    </rPh>
    <rPh sb="35" eb="37">
      <t>ウワマワ</t>
    </rPh>
    <rPh sb="42" eb="44">
      <t>ショウライ</t>
    </rPh>
    <rPh sb="44" eb="46">
      <t>フタン</t>
    </rPh>
    <rPh sb="46" eb="48">
      <t>ヒリツ</t>
    </rPh>
    <rPh sb="54" eb="56">
      <t>カコ</t>
    </rPh>
    <rPh sb="57" eb="59">
      <t>ハッコウ</t>
    </rPh>
    <rPh sb="61" eb="64">
      <t>チホウサイ</t>
    </rPh>
    <rPh sb="65" eb="67">
      <t>ショウカン</t>
    </rPh>
    <rPh sb="68" eb="69">
      <t>スス</t>
    </rPh>
    <rPh sb="77" eb="79">
      <t>ネンネン</t>
    </rPh>
    <rPh sb="79" eb="81">
      <t>テイカ</t>
    </rPh>
    <rPh sb="81" eb="83">
      <t>ケイコウ</t>
    </rPh>
    <rPh sb="87" eb="89">
      <t>コンゴ</t>
    </rPh>
    <rPh sb="113" eb="115">
      <t>タイサク</t>
    </rPh>
    <rPh sb="116" eb="118">
      <t>キボ</t>
    </rPh>
    <rPh sb="119" eb="121">
      <t>ソウリョウ</t>
    </rPh>
    <rPh sb="122" eb="125">
      <t>テキセイカ</t>
    </rPh>
    <rPh sb="125" eb="126">
      <t>トウ</t>
    </rPh>
    <rPh sb="127" eb="130">
      <t>セッキョクテキ</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</si>
  <si>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</si>
  <si>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</si>
  <si>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</si>
  <si>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</si>
  <si>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</si>
  <si>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</si>
  <si>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H25年度まで上昇していたものの、その後低下傾向にあり、将来負担比率についても年々低下してきている。将来負担比率、実質公債費比率ともに類似団体と比較して高い水準にあるが、今後も地方債の発行について財政措置のない起債を極力控えるなど抑制に努め、比率の改善を目指していく。</t>
    <rPh sb="1" eb="3">
      <t>ジッシツ</t>
    </rPh>
    <rPh sb="3" eb="6">
      <t>コウサイヒ</t>
    </rPh>
    <rPh sb="6" eb="8">
      <t>ヒリツ</t>
    </rPh>
    <rPh sb="16" eb="18">
      <t>ネンド</t>
    </rPh>
    <rPh sb="20" eb="22">
      <t>ジョウショウ</t>
    </rPh>
    <rPh sb="32" eb="33">
      <t>ゴ</t>
    </rPh>
    <rPh sb="33" eb="35">
      <t>テイカ</t>
    </rPh>
    <rPh sb="35" eb="37">
      <t>ケイコウ</t>
    </rPh>
    <rPh sb="41" eb="43">
      <t>ショウライ</t>
    </rPh>
    <rPh sb="43" eb="45">
      <t>フタン</t>
    </rPh>
    <rPh sb="45" eb="47">
      <t>ヒリツ</t>
    </rPh>
    <rPh sb="52" eb="54">
      <t>ネンネン</t>
    </rPh>
    <rPh sb="54" eb="56">
      <t>テイカ</t>
    </rPh>
    <rPh sb="98" eb="100">
      <t>コンゴ</t>
    </rPh>
    <rPh sb="105" eb="107">
      <t>ハッコウ</t>
    </rPh>
    <rPh sb="111" eb="113">
      <t>ザイセイ</t>
    </rPh>
    <rPh sb="113" eb="115">
      <t>ソチ</t>
    </rPh>
    <rPh sb="118" eb="120">
      <t>キサイ</t>
    </rPh>
    <rPh sb="121" eb="123">
      <t>キョクリョク</t>
    </rPh>
    <rPh sb="123" eb="124">
      <t>ヒカ</t>
    </rPh>
    <rPh sb="128" eb="130">
      <t>ヨクセイ</t>
    </rPh>
    <rPh sb="131" eb="132">
      <t>ツト</t>
    </rPh>
    <rPh sb="134" eb="136">
      <t>ヒリツ</t>
    </rPh>
    <rPh sb="137" eb="139">
      <t>カイゼン</t>
    </rPh>
    <rPh sb="140" eb="142">
      <t>メザ</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</si>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</sst>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30901</c:v>
                </c:pt>
                <c:pt idx="1">
                  <c:v>24028</c:v>
                </c:pt>
                <c:pt idx="2">
                  <c:v>24115</c:v>
                </c:pt>
                <c:pt idx="3">
                  <c:v>25413</c:v>
                </c:pt>
                <c:pt idx="4">
                  <c:v>60692</c:v>
                </c:pt>
              </c:numCache>
            </c:numRef>
          </c:val>
          <c:smooth val="0"/>
        </c:ser>
        <c:dLbls>
          <c:showLegendKey val="0"/>
          <c:showVal val="0"/>
          <c:showCatName val="0"/>
          <c:showSerName val="0"/>
          <c:showPercent val="0"/>
          <c:showBubbleSize val="0"/>
        </c:dLbls>
        <c:marker val="1"/>
        <c:smooth val="0"/>
        <c:axId val="100306944"/>
        <c:axId val="100308864"/>
      </c:lineChart>
      <c:catAx>
        <c:axId val="100306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8864"/>
        <c:crosses val="autoZero"/>
        <c:auto val="1"/>
        <c:lblAlgn val="ctr"/>
        <c:lblOffset val="100"/>
        <c:tickLblSkip val="1"/>
        <c:tickMarkSkip val="1"/>
        <c:noMultiLvlLbl val="0"/>
      </c:catAx>
      <c:valAx>
        <c:axId val="1003088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6.59</c:v>
                </c:pt>
                <c:pt idx="1">
                  <c:v>5.32</c:v>
                </c:pt>
                <c:pt idx="2">
                  <c:v>7.26</c:v>
                </c:pt>
                <c:pt idx="3">
                  <c:v>7.93</c:v>
                </c:pt>
                <c:pt idx="4">
                  <c:v>6.76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9.51</c:v>
                </c:pt>
                <c:pt idx="1">
                  <c:v>8.57</c:v>
                </c:pt>
                <c:pt idx="2">
                  <c:v>11.72</c:v>
                </c:pt>
                <c:pt idx="3">
                  <c:v>11.36</c:v>
                </c:pt>
                <c:pt idx="4">
                  <c:v>11.34</c:v>
                </c:pt>
              </c:numCache>
            </c:numRef>
          </c:val>
        </c:ser>
        <c:dLbls>
          <c:showLegendKey val="0"/>
          <c:showVal val="0"/>
          <c:showCatName val="0"/>
          <c:showSerName val="0"/>
          <c:showPercent val="0"/>
          <c:showBubbleSize val="0"/>
        </c:dLbls>
        <c:gapWidth val="250"/>
        <c:overlap val="100"/>
        <c:axId val="108269952"/>
        <c:axId val="10827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-3.66</c:v>
                </c:pt>
                <c:pt idx="1">
                  <c:v>-5.83</c:v>
                </c:pt>
                <c:pt idx="2">
                  <c:v>2.46</c:v>
                </c:pt>
                <c:pt idx="3">
                  <c:v>-3.64</c:v>
                </c:pt>
                <c:pt idx="4">
                  <c:v>-4.82</c:v>
                </c:pt>
              </c:numCache>
            </c:numRef>
          </c:val>
          <c:smooth val="0"/>
        </c:ser>
        <c:dLbls>
          <c:showLegendKey val="0"/>
          <c:showVal val="0"/>
          <c:showCatName val="0"/>
          <c:showSerName val="0"/>
          <c:showPercent val="0"/>
          <c:showBubbleSize val="0"/>
        </c:dLbls>
        <c:marker val="1"/>
        <c:smooth val="0"/>
        <c:axId val="108269952"/>
        <c:axId val="108271872"/>
      </c:lineChart>
      <c:catAx>
        <c:axId val="1082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71872"/>
        <c:crosses val="autoZero"/>
        <c:auto val="1"/>
        <c:lblAlgn val="ctr"/>
        <c:lblOffset val="100"/>
        <c:tickLblSkip val="1"/>
        <c:tickMarkSkip val="1"/>
        <c:noMultiLvlLbl val="0"/>
      </c:catAx>
      <c:valAx>
        <c:axId val="10827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0.19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1.46</c:v>
                </c:pt>
                <c:pt idx="1">
                  <c:v>#N/A</c:v>
                </c:pt>
                <c:pt idx="2">
                  <c:v>1.08</c:v>
                </c:pt>
                <c:pt idx="3">
                  <c:v>#N/A</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0.13</c:v>
                </c:pt>
                <c:pt idx="4">
                  <c:v>#N/A</c:v>
                </c:pt>
                <c:pt idx="5">
                  <c:v>0</c:v>
                </c:pt>
                <c:pt idx="6">
                  <c:v>#N/A</c:v>
                </c:pt>
                <c:pt idx="7">
                  <c:v>0.01</c:v>
                </c:pt>
                <c:pt idx="8">
                  <c:v>#N/A</c:v>
                </c:pt>
                <c:pt idx="9">
                  <c:v>0</c:v>
                </c:pt>
              </c:numCache>
            </c:numRef>
          </c:val>
        </c:ser>
        <c:ser>
          <c:idx val="3"/>
          <c:order val="3"/>
          <c:tx>
            <c:strRef>
              <c:f>データシート!$A$30</c:f>
              <c:strCache>
                <c:ptCount val="1"/>
                <c:pt idx="0">
                  <c:v>住宅新築資金等貸付金特別会計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0.01</c:v>
                </c:pt>
                <c:pt idx="8">
                  <c:v>#N/A</c:v>
                </c:pt>
                <c:pt idx="9">
                  <c:v>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1.84</c:v>
                </c:pt>
                <c:pt idx="2">
                  <c:v>#N/A</c:v>
                </c:pt>
                <c:pt idx="3">
                  <c:v>0.83</c:v>
                </c:pt>
                <c:pt idx="4">
                  <c:v>#N/A</c:v>
                </c:pt>
                <c:pt idx="5">
                  <c:v>1.83</c:v>
                </c:pt>
                <c:pt idx="6">
                  <c:v>#N/A</c:v>
                </c:pt>
                <c:pt idx="7">
                  <c:v>0.09</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0.3</c:v>
                </c:pt>
                <c:pt idx="4">
                  <c:v>#N/A</c:v>
                </c:pt>
                <c:pt idx="5">
                  <c:v>0.46</c:v>
                </c:pt>
                <c:pt idx="6">
                  <c:v>#N/A</c:v>
                </c:pt>
                <c:pt idx="7">
                  <c:v>0.92</c:v>
                </c:pt>
                <c:pt idx="8">
                  <c:v>#N/A</c:v>
                </c:pt>
                <c:pt idx="9">
                  <c:v>0.26</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0.03</c:v>
                </c:pt>
                <c:pt idx="4">
                  <c:v>#N/A</c:v>
                </c:pt>
                <c:pt idx="5">
                  <c:v>0.19</c:v>
                </c:pt>
                <c:pt idx="6">
                  <c:v>#N/A</c:v>
                </c:pt>
                <c:pt idx="7">
                  <c:v>0.33</c:v>
                </c:pt>
                <c:pt idx="8">
                  <c:v>#N/A</c:v>
                </c:pt>
                <c:pt idx="9">
                  <c:v>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6.56</c:v>
                </c:pt>
                <c:pt idx="2">
                  <c:v>#N/A</c:v>
                </c:pt>
                <c:pt idx="3">
                  <c:v>5.27</c:v>
                </c:pt>
                <c:pt idx="4">
                  <c:v>#N/A</c:v>
                </c:pt>
                <c:pt idx="5">
                  <c:v>7.12</c:v>
                </c:pt>
                <c:pt idx="6">
                  <c:v>#N/A</c:v>
                </c:pt>
                <c:pt idx="7">
                  <c:v>7.83</c:v>
                </c:pt>
                <c:pt idx="8">
                  <c:v>#N/A</c:v>
                </c:pt>
                <c:pt idx="9">
                  <c:v>6.69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5.9</c:v>
                </c:pt>
                <c:pt idx="4">
                  <c:v>#N/A</c:v>
                </c:pt>
                <c:pt idx="5">
                  <c:v>6.59</c:v>
                </c:pt>
                <c:pt idx="6">
                  <c:v>#N/A</c:v>
                </c:pt>
                <c:pt idx="7">
                  <c:v>6.89</c:v>
                </c:pt>
                <c:pt idx="8">
                  <c:v>#N/A</c:v>
                </c:pt>
                <c:pt idx="9">
                  <c:v>7.09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14.53</c:v>
                </c:pt>
                <c:pt idx="2">
                  <c:v>#N/A</c:v>
                </c:pt>
                <c:pt idx="3">
                  <c:v>12.75</c:v>
                </c:pt>
                <c:pt idx="4">
                  <c:v>#N/A</c:v>
                </c:pt>
                <c:pt idx="5">
                  <c:v>14.67</c:v>
                </c:pt>
                <c:pt idx="6">
                  <c:v>#N/A</c:v>
                </c:pt>
                <c:pt idx="7">
                  <c:v>15.76</c:v>
                </c:pt>
                <c:pt idx="8">
                  <c:v>#N/A</c:v>
                </c:pt>
                <c:pt idx="9">
                  <c:v>16.98</c:v>
                </c:pt>
              </c:numCache>
            </c:numRef>
          </c:val>
        </c:ser>
        <c:dLbls>
          <c:showLegendKey val="0"/>
          <c:showVal val="0"/>
          <c:showCatName val="0"/>
          <c:showSerName val="0"/>
          <c:showPercent val="0"/>
          <c:showBubbleSize val="0"/>
        </c:dLbls>
        <c:gapWidth val="150"/>
        <c:overlap val="100"/>
        <c:axId val="108665088"/>
        <c:axId val="108675072"/>
      </c:barChart>
      <c:catAx>
        <c:axId val="1086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75072"/>
        <c:crosses val="autoZero"/>
        <c:auto val="1"/>
        <c:lblAlgn val="ctr"/>
        <c:lblOffset val="100"/>
        <c:tickLblSkip val="1"/>
        <c:tickMarkSkip val="1"/>
        <c:noMultiLvlLbl val="0"/>
      </c:catAx>
      <c:valAx>
        <c:axId val="1086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2644</c:v>
                </c:pt>
                <c:pt idx="5">
                  <c:v>2681</c:v>
                </c:pt>
                <c:pt idx="8">
                  <c:v>2700</c:v>
                </c:pt>
                <c:pt idx="11">
                  <c:v>2743</c:v>
                </c:pt>
                <c:pt idx="14">
                  <c:v>2663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2</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83</c:v>
                </c:pt>
                <c:pt idx="3">
                  <c:v>81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2</c:v>
                </c:pt>
                <c:pt idx="6">
                  <c:v>3</c:v>
                </c:pt>
                <c:pt idx="9">
                  <c:v>9</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1477</c:v>
                </c:pt>
                <c:pt idx="3">
                  <c:v>1465</c:v>
                </c:pt>
                <c:pt idx="6">
                  <c:v>1448</c:v>
                </c:pt>
                <c:pt idx="9">
                  <c:v>1181</c:v>
                </c:pt>
                <c:pt idx="12">
                  <c:v>1212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2399</c:v>
                </c:pt>
                <c:pt idx="3">
                  <c:v>2408</c:v>
                </c:pt>
                <c:pt idx="6">
                  <c:v>2636</c:v>
                </c:pt>
                <c:pt idx="9">
                  <c:v>2723</c:v>
                </c:pt>
                <c:pt idx="12">
                  <c:v>2634</c:v>
                </c:pt>
              </c:numCache>
            </c:numRef>
          </c:val>
        </c:ser>
        <c:dLbls>
          <c:showLegendKey val="0"/>
          <c:showVal val="0"/>
          <c:showCatName val="0"/>
          <c:showSerName val="0"/>
          <c:showPercent val="0"/>
          <c:showBubbleSize val="0"/>
        </c:dLbls>
        <c:gapWidth val="100"/>
        <c:overlap val="100"/>
        <c:axId val="101828480"/>
        <c:axId val="10185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1325</c:v>
                </c:pt>
                <c:pt idx="2">
                  <c:v>#N/A</c:v>
                </c:pt>
                <c:pt idx="3">
                  <c:v>#N/A</c:v>
                </c:pt>
                <c:pt idx="4">
                  <c:v>1277</c:v>
                </c:pt>
                <c:pt idx="5">
                  <c:v>#N/A</c:v>
                </c:pt>
                <c:pt idx="6">
                  <c:v>#N/A</c:v>
                </c:pt>
                <c:pt idx="7">
                  <c:v>1389</c:v>
                </c:pt>
                <c:pt idx="8">
                  <c:v>#N/A</c:v>
                </c:pt>
                <c:pt idx="9">
                  <c:v>#N/A</c:v>
                </c:pt>
                <c:pt idx="10">
                  <c:v>1172</c:v>
                </c:pt>
                <c:pt idx="11">
                  <c:v>#N/A</c:v>
                </c:pt>
                <c:pt idx="12">
                  <c:v>#N/A</c:v>
                </c:pt>
                <c:pt idx="13">
                  <c:v>1196</c:v>
                </c:pt>
                <c:pt idx="14">
                  <c:v>#N/A</c:v>
                </c:pt>
              </c:numCache>
            </c:numRef>
          </c:val>
          <c:smooth val="0"/>
        </c:ser>
        <c:dLbls>
          <c:showLegendKey val="0"/>
          <c:showVal val="0"/>
          <c:showCatName val="0"/>
          <c:showSerName val="0"/>
          <c:showPercent val="0"/>
          <c:showBubbleSize val="0"/>
        </c:dLbls>
        <c:marker val="1"/>
        <c:smooth val="0"/>
        <c:axId val="101828480"/>
        <c:axId val="101851136"/>
      </c:lineChart>
      <c:catAx>
        <c:axId val="1018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851136"/>
        <c:crosses val="autoZero"/>
        <c:auto val="1"/>
        <c:lblAlgn val="ctr"/>
        <c:lblOffset val="100"/>
        <c:tickLblSkip val="1"/>
        <c:tickMarkSkip val="1"/>
        <c:noMultiLvlLbl val="0"/>
      </c:catAx>
      <c:valAx>
        <c:axId val="10185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26314</c:v>
                </c:pt>
                <c:pt idx="5">
                  <c:v>26003</c:v>
                </c:pt>
                <c:pt idx="8">
                  <c:v>25900</c:v>
                </c:pt>
                <c:pt idx="11">
                  <c:v>25530</c:v>
                </c:pt>
                <c:pt idx="14">
                  <c:v>25773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7325</c:v>
                </c:pt>
                <c:pt idx="5">
                  <c:v>6299</c:v>
                </c:pt>
                <c:pt idx="8">
                  <c:v>5810</c:v>
                </c:pt>
                <c:pt idx="11">
                  <c:v>5460</c:v>
                </c:pt>
                <c:pt idx="14">
                  <c:v>4773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2309</c:v>
                </c:pt>
                <c:pt idx="5">
                  <c:v>2122</c:v>
                </c:pt>
                <c:pt idx="8">
                  <c:v>2409</c:v>
                </c:pt>
                <c:pt idx="11">
                  <c:v>2142</c:v>
                </c:pt>
                <c:pt idx="14">
                  <c:v>2164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2143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5102</c:v>
                </c:pt>
                <c:pt idx="3">
                  <c:v>4900</c:v>
                </c:pt>
                <c:pt idx="6">
                  <c:v>4098</c:v>
                </c:pt>
                <c:pt idx="9">
                  <c:v>3988</c:v>
                </c:pt>
                <c:pt idx="12">
                  <c:v>3730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66</c:v>
                </c:pt>
                <c:pt idx="6">
                  <c:v>738</c:v>
                </c:pt>
                <c:pt idx="9">
                  <c:v>831</c:v>
                </c:pt>
                <c:pt idx="12">
                  <c:v>979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17957</c:v>
                </c:pt>
                <c:pt idx="3">
                  <c:v>16880</c:v>
                </c:pt>
                <c:pt idx="6">
                  <c:v>15514</c:v>
                </c:pt>
                <c:pt idx="9">
                  <c:v>13735</c:v>
                </c:pt>
                <c:pt idx="12">
                  <c:v>12191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22924</c:v>
                </c:pt>
                <c:pt idx="3">
                  <c:v>24703</c:v>
                </c:pt>
                <c:pt idx="6">
                  <c:v>25991</c:v>
                </c:pt>
                <c:pt idx="9">
                  <c:v>25616</c:v>
                </c:pt>
                <c:pt idx="12">
                  <c:v>26529</c:v>
                </c:pt>
              </c:numCache>
            </c:numRef>
          </c:val>
        </c:ser>
        <c:dLbls>
          <c:showLegendKey val="0"/>
          <c:showVal val="0"/>
          <c:showCatName val="0"/>
          <c:showSerName val="0"/>
          <c:showPercent val="0"/>
          <c:showBubbleSize val="0"/>
        </c:dLbls>
        <c:gapWidth val="100"/>
        <c:overlap val="100"/>
        <c:axId val="105883520"/>
        <c:axId val="10831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12462</c:v>
                </c:pt>
                <c:pt idx="2">
                  <c:v>#N/A</c:v>
                </c:pt>
                <c:pt idx="3">
                  <c:v>#N/A</c:v>
                </c:pt>
                <c:pt idx="4">
                  <c:v>12125</c:v>
                </c:pt>
                <c:pt idx="5">
                  <c:v>#N/A</c:v>
                </c:pt>
                <c:pt idx="6">
                  <c:v>#N/A</c:v>
                </c:pt>
                <c:pt idx="7">
                  <c:v>12222</c:v>
                </c:pt>
                <c:pt idx="8">
                  <c:v>#N/A</c:v>
                </c:pt>
                <c:pt idx="9">
                  <c:v>#N/A</c:v>
                </c:pt>
                <c:pt idx="10">
                  <c:v>11038</c:v>
                </c:pt>
                <c:pt idx="11">
                  <c:v>#N/A</c:v>
                </c:pt>
                <c:pt idx="12">
                  <c:v>#N/A</c:v>
                </c:pt>
                <c:pt idx="13">
                  <c:v>10720</c:v>
                </c:pt>
                <c:pt idx="14">
                  <c:v>#N/A</c:v>
                </c:pt>
              </c:numCache>
            </c:numRef>
          </c:val>
          <c:smooth val="0"/>
        </c:ser>
        <c:dLbls>
          <c:showLegendKey val="0"/>
          <c:showVal val="0"/>
          <c:showCatName val="0"/>
          <c:showSerName val="0"/>
          <c:showPercent val="0"/>
          <c:showBubbleSize val="0"/>
        </c:dLbls>
        <c:marker val="1"/>
        <c:smooth val="0"/>
        <c:axId val="105883520"/>
        <c:axId val="108314624"/>
      </c:lineChart>
      <c:catAx>
        <c:axId val="1058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14624"/>
        <c:crosses val="autoZero"/>
        <c:auto val="1"/>
        <c:lblAlgn val="ctr"/>
        <c:lblOffset val="100"/>
        <c:tickLblSkip val="1"/>
        <c:tickMarkSkip val="1"/>
        <c:noMultiLvlLbl val="0"/>
      </c:catAx>
      <c:valAx>
        <c:axId val="10831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8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63.3</c:v>
                </c:pt>
              </c:numCache>
            </c:numRef>
          </c:xVal>
          <c:yVal>
            <c:numRef>
              <c:f>公会計指標分析・財政指標組合せ分析表!$K$51:$O$51</c:f>
              <c:numCache>
                <c:formatCode>#,##0.0;"▲ "#,##0.0</c:formatCode>
                <c:ptCount val="5"/>
                <c:pt idx="4">
                  <c:v>88.4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109229568"/>
        <c:axId val="109231488"/>
      </c:scatterChart>
      <c:valAx>
        <c:axId val="109229568"/>
        <c:scaling>
          <c:orientation val="minMax"/>
          <c:max val="63.7"/>
          <c:min val="59.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31488"/>
        <c:crosses val="autoZero"/>
        <c:crossBetween val="midCat"/>
      </c:valAx>
      <c:valAx>
        <c:axId val="109231488"/>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29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10.5</c:v>
                </c:pt>
                <c:pt idx="1">
                  <c:v>10.8</c:v>
                </c:pt>
                <c:pt idx="2">
                  <c:v>11.1</c:v>
                </c:pt>
                <c:pt idx="3">
                  <c:v>10.7</c:v>
                </c:pt>
                <c:pt idx="4">
                  <c:v>10.4</c:v>
                </c:pt>
              </c:numCache>
            </c:numRef>
          </c:xVal>
          <c:yVal>
            <c:numRef>
              <c:f>公会計指標分析・財政指標組合せ分析表!$K$73:$O$73</c:f>
              <c:numCache>
                <c:formatCode>#,##0.0;"▲ "#,##0.0</c:formatCode>
                <c:ptCount val="5"/>
                <c:pt idx="0">
                  <c:v>104.5</c:v>
                </c:pt>
                <c:pt idx="1">
                  <c:v>102.4</c:v>
                </c:pt>
                <c:pt idx="2">
                  <c:v>101.9</c:v>
                </c:pt>
                <c:pt idx="3">
                  <c:v>92.8</c:v>
                </c:pt>
                <c:pt idx="4">
                  <c:v>88.4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09460480"/>
        <c:axId val="109495424"/>
      </c:scatterChart>
      <c:valAx>
        <c:axId val="109460480"/>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95424"/>
        <c:crosses val="autoZero"/>
        <c:crossBetween val="midCat"/>
      </c:valAx>
      <c:valAx>
        <c:axId val="109495424"/>
        <c:scaling>
          <c:orientation val="minMax"/>
          <c:max val="117"/>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60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元利償還金については、過去からの地方債の発行抑制策により、比較的低い水準で推移している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近年は、臨時財政対策債や退職手当債の発行、第三セクター等改革推進債の発行に係る償還金が増えている</a:t>
          </a:r>
          <a:r>
            <a:rPr kumimoji="1" lang="ja-JP" altLang="en-US" sz="1100">
              <a:solidFill>
                <a:schemeClr val="dk1"/>
              </a:solidFill>
              <a:effectLst/>
              <a:latin typeface="+mn-lt"/>
              <a:ea typeface="+mn-ea"/>
              <a:cs typeface="+mn-cs"/>
            </a:rPr>
            <a:t>が、元利償還金合計では前年を下回っている</a:t>
          </a:r>
          <a:r>
            <a:rPr kumimoji="1" lang="ja-JP" altLang="ja-JP" sz="1100">
              <a:solidFill>
                <a:schemeClr val="dk1"/>
              </a:solidFill>
              <a:effectLst/>
              <a:latin typeface="+mn-lt"/>
              <a:ea typeface="+mn-ea"/>
              <a:cs typeface="+mn-cs"/>
            </a:rPr>
            <a:t>。一方、公営企業債の元利償還金に対する繰入額は</a:t>
          </a:r>
          <a:r>
            <a:rPr kumimoji="1" lang="ja-JP" altLang="en-US" sz="1100">
              <a:solidFill>
                <a:schemeClr val="dk1"/>
              </a:solidFill>
              <a:effectLst/>
              <a:latin typeface="+mn-lt"/>
              <a:ea typeface="+mn-ea"/>
              <a:cs typeface="+mn-cs"/>
            </a:rPr>
            <a:t>微増しているが、今後公営企業債の償還が進み、減少傾向で推移すると見込まれる。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学校施設の整備</a:t>
          </a:r>
          <a:r>
            <a:rPr kumimoji="1" lang="ja-JP" altLang="ja-JP" sz="1100">
              <a:solidFill>
                <a:schemeClr val="dk1"/>
              </a:solidFill>
              <a:effectLst/>
              <a:latin typeface="+mn-lt"/>
              <a:ea typeface="+mn-ea"/>
              <a:cs typeface="+mn-cs"/>
            </a:rPr>
            <a:t>に係る起債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の増嵩が見込まれるため、元利償還金等の推移を注視していく。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臨時財政対策債や退職手当債、第三セクター等改革推進債の発行により、近年増加傾向にあるが、過去からの地方債発行抑制により、比較的低い水準で推移している。公営企業債等繰入見込額については、上下水道事業債への繰入見込みが減少傾向にある。一方、充当可能特定歳入については、都市計画税充当可能額の減少により、大幅に減少してきている。これは、都市計画税の減少に相反する形で都市計画事業が伸びているためである。</a:t>
          </a:r>
          <a:endParaRPr lang="ja-JP" altLang="ja-JP" sz="1400">
            <a:effectLst/>
          </a:endParaRPr>
        </a:p>
        <a:p>
          <a:r>
            <a:rPr kumimoji="1" lang="ja-JP" altLang="ja-JP" sz="1100">
              <a:solidFill>
                <a:schemeClr val="dk1"/>
              </a:solidFill>
              <a:effectLst/>
              <a:latin typeface="+mn-lt"/>
              <a:ea typeface="+mn-ea"/>
              <a:cs typeface="+mn-cs"/>
            </a:rPr>
            <a:t>　今後については、学校</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に係る起債も予定されていることから、</a:t>
          </a:r>
          <a:r>
            <a:rPr kumimoji="1" lang="ja-JP" altLang="en-US" sz="1100">
              <a:solidFill>
                <a:schemeClr val="dk1"/>
              </a:solidFill>
              <a:effectLst/>
              <a:latin typeface="+mn-lt"/>
              <a:ea typeface="+mn-ea"/>
              <a:cs typeface="+mn-cs"/>
            </a:rPr>
            <a:t>地方債残高を注視していく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類似団体と比較して、有形固定資産減価償却率が平均を上回っている。</a:t>
          </a:r>
          <a:r>
            <a:rPr kumimoji="1" lang="ja-JP" altLang="en-US" sz="1100">
              <a:solidFill>
                <a:schemeClr val="dk1"/>
              </a:solidFill>
              <a:effectLst/>
              <a:latin typeface="+mn-lt"/>
              <a:ea typeface="+mn-ea"/>
              <a:cs typeface="+mn-cs"/>
            </a:rPr>
            <a:t>今後は、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年度に策定した公共施設総合管理計画に基づき、</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施設の老朽化、多額の更新・改修費用への対応、人口規模の変化に応じた施設の規模・総量の最適化に取り組んでいく。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2" name="直線コネクタ 61"/>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3"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4" name="直線コネクタ 63"/>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8399</xdr:rowOff>
    </xdr:from>
    <xdr:ext cx="405111" cy="259045"/>
    <xdr:sp macro="" textlink="">
      <xdr:nvSpPr>
        <xdr:cNvPr id="67" name="有形固定資産減価償却率平均値テキスト"/>
        <xdr:cNvSpPr txBox="1"/>
      </xdr:nvSpPr>
      <xdr:spPr>
        <a:xfrm>
          <a:off x="4813300" y="5761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68" name="フローチャート : 判断 67"/>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41656</xdr:rowOff>
    </xdr:from>
    <xdr:to>
      <xdr:col>3</xdr:col>
      <xdr:colOff>1222375</xdr:colOff>
      <xdr:row>28</xdr:row>
      <xdr:rowOff>143256</xdr:rowOff>
    </xdr:to>
    <xdr:sp macro="" textlink="">
      <xdr:nvSpPr>
        <xdr:cNvPr id="74" name="円/楕円 73"/>
        <xdr:cNvSpPr/>
      </xdr:nvSpPr>
      <xdr:spPr>
        <a:xfrm>
          <a:off x="4711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64533</xdr:rowOff>
    </xdr:from>
    <xdr:ext cx="405111" cy="259045"/>
    <xdr:sp macro="" textlink="">
      <xdr:nvSpPr>
        <xdr:cNvPr id="75" name="有形固定資産減価償却率該当値テキスト"/>
        <xdr:cNvSpPr txBox="1"/>
      </xdr:nvSpPr>
      <xdr:spPr>
        <a:xfrm>
          <a:off x="4813300" y="547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22151</xdr:rowOff>
    </xdr:from>
    <xdr:ext cx="405111" cy="259045"/>
    <xdr:sp macro="" textlink="">
      <xdr:nvSpPr>
        <xdr:cNvPr id="64" name="【道路】&#10;有形固定資産減価償却率平均値テキスト"/>
        <xdr:cNvSpPr txBox="1"/>
      </xdr:nvSpPr>
      <xdr:spPr>
        <a:xfrm>
          <a:off x="4724400" y="63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146231</xdr:rowOff>
    </xdr:from>
    <xdr:to>
      <xdr:col>6</xdr:col>
      <xdr:colOff>561975</xdr:colOff>
      <xdr:row>39</xdr:row>
      <xdr:rowOff>76381</xdr:rowOff>
    </xdr:to>
    <xdr:sp macro="" textlink="">
      <xdr:nvSpPr>
        <xdr:cNvPr id="71" name="円/楕円 70"/>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124658</xdr:rowOff>
    </xdr:from>
    <xdr:ext cx="405111" cy="259045"/>
    <xdr:sp macro="" textlink="">
      <xdr:nvSpPr>
        <xdr:cNvPr id="72" name="【道路】&#10;有形固定資産減価償却率該当値テキスト"/>
        <xdr:cNvSpPr txBox="1"/>
      </xdr:nvSpPr>
      <xdr:spPr>
        <a:xfrm>
          <a:off x="47244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73280</xdr:rowOff>
    </xdr:from>
    <xdr:ext cx="469744" cy="259045"/>
    <xdr:sp macro="" textlink="">
      <xdr:nvSpPr>
        <xdr:cNvPr id="105" name="【道路】&#10;一人当たり延長平均値テキスト"/>
        <xdr:cNvSpPr txBox="1"/>
      </xdr:nvSpPr>
      <xdr:spPr>
        <a:xfrm>
          <a:off x="10566400" y="6245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58404</xdr:rowOff>
    </xdr:from>
    <xdr:to>
      <xdr:col>15</xdr:col>
      <xdr:colOff>231775</xdr:colOff>
      <xdr:row>38</xdr:row>
      <xdr:rowOff>160004</xdr:rowOff>
    </xdr:to>
    <xdr:sp macro="" textlink="">
      <xdr:nvSpPr>
        <xdr:cNvPr id="112" name="円/楕円 111"/>
        <xdr:cNvSpPr/>
      </xdr:nvSpPr>
      <xdr:spPr>
        <a:xfrm>
          <a:off x="10426700" y="6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36831</xdr:rowOff>
    </xdr:from>
    <xdr:ext cx="469744" cy="259045"/>
    <xdr:sp macro="" textlink="">
      <xdr:nvSpPr>
        <xdr:cNvPr id="113" name="【道路】&#10;一人当たり延長該当値テキスト"/>
        <xdr:cNvSpPr txBox="1"/>
      </xdr:nvSpPr>
      <xdr:spPr>
        <a:xfrm>
          <a:off x="10566400" y="6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156227</xdr:rowOff>
    </xdr:from>
    <xdr:ext cx="405111" cy="259045"/>
    <xdr:sp macro="" textlink="">
      <xdr:nvSpPr>
        <xdr:cNvPr id="142" name="【橋りょう・トンネル】&#10;有形固定資産減価償却率平均値テキスト"/>
        <xdr:cNvSpPr txBox="1"/>
      </xdr:nvSpPr>
      <xdr:spPr>
        <a:xfrm>
          <a:off x="47244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80645</xdr:rowOff>
    </xdr:from>
    <xdr:to>
      <xdr:col>6</xdr:col>
      <xdr:colOff>561975</xdr:colOff>
      <xdr:row>56</xdr:row>
      <xdr:rowOff>10795</xdr:rowOff>
    </xdr:to>
    <xdr:sp macro="" textlink="">
      <xdr:nvSpPr>
        <xdr:cNvPr id="149" name="円/楕円 148"/>
        <xdr:cNvSpPr/>
      </xdr:nvSpPr>
      <xdr:spPr>
        <a:xfrm>
          <a:off x="45847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167022</xdr:rowOff>
    </xdr:from>
    <xdr:ext cx="405111" cy="259045"/>
    <xdr:sp macro="" textlink="">
      <xdr:nvSpPr>
        <xdr:cNvPr id="150" name="【橋りょう・トンネル】&#10;有形固定資産減価償却率該当値テキスト"/>
        <xdr:cNvSpPr txBox="1"/>
      </xdr:nvSpPr>
      <xdr:spPr>
        <a:xfrm>
          <a:off x="4724400" y="942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140796</xdr:rowOff>
    </xdr:from>
    <xdr:ext cx="534377" cy="259045"/>
    <xdr:sp macro="" textlink="">
      <xdr:nvSpPr>
        <xdr:cNvPr id="179" name="【橋りょう・トンネル】&#10;一人当たり有形固定資産（償却資産）額平均値テキスト"/>
        <xdr:cNvSpPr txBox="1"/>
      </xdr:nvSpPr>
      <xdr:spPr>
        <a:xfrm>
          <a:off x="10566400" y="1025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65008</xdr:rowOff>
    </xdr:from>
    <xdr:to>
      <xdr:col>15</xdr:col>
      <xdr:colOff>231775</xdr:colOff>
      <xdr:row>57</xdr:row>
      <xdr:rowOff>166608</xdr:rowOff>
    </xdr:to>
    <xdr:sp macro="" textlink="">
      <xdr:nvSpPr>
        <xdr:cNvPr id="186" name="円/楕円 185"/>
        <xdr:cNvSpPr/>
      </xdr:nvSpPr>
      <xdr:spPr>
        <a:xfrm>
          <a:off x="10426700" y="98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87885</xdr:rowOff>
    </xdr:from>
    <xdr:ext cx="599010" cy="259045"/>
    <xdr:sp macro="" textlink="">
      <xdr:nvSpPr>
        <xdr:cNvPr id="187" name="【橋りょう・トンネル】&#10;一人当たり有形固定資産（償却資産）額該当値テキスト"/>
        <xdr:cNvSpPr txBox="1"/>
      </xdr:nvSpPr>
      <xdr:spPr>
        <a:xfrm>
          <a:off x="10566400" y="968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85</xdr:row>
      <xdr:rowOff>163830</xdr:rowOff>
    </xdr:to>
    <xdr:cxnSp macro="">
      <xdr:nvCxnSpPr>
        <xdr:cNvPr id="210" name="直線コネクタ 209"/>
        <xdr:cNvCxnSpPr/>
      </xdr:nvCxnSpPr>
      <xdr:spPr>
        <a:xfrm flipV="1">
          <a:off x="4634865" y="13287756"/>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11"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12" name="直線コネクタ 21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公営住宅】&#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59453</xdr:rowOff>
    </xdr:from>
    <xdr:ext cx="405111" cy="259045"/>
    <xdr:sp macro="" textlink="">
      <xdr:nvSpPr>
        <xdr:cNvPr id="215" name="【公営住宅】&#10;有形固定資産減価償却率平均値テキスト"/>
        <xdr:cNvSpPr txBox="1"/>
      </xdr:nvSpPr>
      <xdr:spPr>
        <a:xfrm>
          <a:off x="47244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81026</xdr:rowOff>
    </xdr:from>
    <xdr:to>
      <xdr:col>6</xdr:col>
      <xdr:colOff>561975</xdr:colOff>
      <xdr:row>82</xdr:row>
      <xdr:rowOff>11176</xdr:rowOff>
    </xdr:to>
    <xdr:sp macro="" textlink="">
      <xdr:nvSpPr>
        <xdr:cNvPr id="216" name="フローチャート : 判断 215"/>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35306</xdr:rowOff>
    </xdr:from>
    <xdr:to>
      <xdr:col>6</xdr:col>
      <xdr:colOff>561975</xdr:colOff>
      <xdr:row>77</xdr:row>
      <xdr:rowOff>136906</xdr:rowOff>
    </xdr:to>
    <xdr:sp macro="" textlink="">
      <xdr:nvSpPr>
        <xdr:cNvPr id="222" name="円/楕円 221"/>
        <xdr:cNvSpPr/>
      </xdr:nvSpPr>
      <xdr:spPr>
        <a:xfrm>
          <a:off x="4584700" y="132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159783</xdr:rowOff>
    </xdr:from>
    <xdr:ext cx="405111" cy="259045"/>
    <xdr:sp macro="" textlink="">
      <xdr:nvSpPr>
        <xdr:cNvPr id="223" name="【公営住宅】&#10;有形固定資産減価償却率該当値テキスト"/>
        <xdr:cNvSpPr txBox="1"/>
      </xdr:nvSpPr>
      <xdr:spPr>
        <a:xfrm>
          <a:off x="4724400" y="1318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61722</xdr:rowOff>
    </xdr:to>
    <xdr:cxnSp macro="">
      <xdr:nvCxnSpPr>
        <xdr:cNvPr id="247" name="直線コネクタ 246"/>
        <xdr:cNvCxnSpPr/>
      </xdr:nvCxnSpPr>
      <xdr:spPr>
        <a:xfrm flipV="1">
          <a:off x="10476865" y="13488924"/>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48" name="【公営住宅】&#10;一人当たり面積最小値テキスト"/>
        <xdr:cNvSpPr txBox="1"/>
      </xdr:nvSpPr>
      <xdr:spPr>
        <a:xfrm>
          <a:off x="1056640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49" name="直線コネクタ 248"/>
        <xdr:cNvCxnSpPr/>
      </xdr:nvCxnSpPr>
      <xdr:spPr>
        <a:xfrm>
          <a:off x="10388600" y="148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1.798</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65803</xdr:rowOff>
    </xdr:from>
    <xdr:ext cx="469744" cy="259045"/>
    <xdr:sp macro="" textlink="">
      <xdr:nvSpPr>
        <xdr:cNvPr id="252" name="【公営住宅】&#10;一人当たり面積平均値テキスト"/>
        <xdr:cNvSpPr txBox="1"/>
      </xdr:nvSpPr>
      <xdr:spPr>
        <a:xfrm>
          <a:off x="10566400" y="1395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42926</xdr:rowOff>
    </xdr:from>
    <xdr:to>
      <xdr:col>15</xdr:col>
      <xdr:colOff>231775</xdr:colOff>
      <xdr:row>82</xdr:row>
      <xdr:rowOff>144526</xdr:rowOff>
    </xdr:to>
    <xdr:sp macro="" textlink="">
      <xdr:nvSpPr>
        <xdr:cNvPr id="253" name="フローチャート : 判断 252"/>
        <xdr:cNvSpPr/>
      </xdr:nvSpPr>
      <xdr:spPr>
        <a:xfrm>
          <a:off x="10426700" y="141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8637</xdr:rowOff>
    </xdr:from>
    <xdr:to>
      <xdr:col>15</xdr:col>
      <xdr:colOff>231775</xdr:colOff>
      <xdr:row>84</xdr:row>
      <xdr:rowOff>110237</xdr:rowOff>
    </xdr:to>
    <xdr:sp macro="" textlink="">
      <xdr:nvSpPr>
        <xdr:cNvPr id="259" name="円/楕円 258"/>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158514</xdr:rowOff>
    </xdr:from>
    <xdr:ext cx="469744" cy="259045"/>
    <xdr:sp macro="" textlink="">
      <xdr:nvSpPr>
        <xdr:cNvPr id="260" name="【公営住宅】&#10;一人当たり面積該当値テキスト"/>
        <xdr:cNvSpPr txBox="1"/>
      </xdr:nvSpPr>
      <xdr:spPr>
        <a:xfrm>
          <a:off x="10566400"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98" name="直線コネクタ 297"/>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99"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300" name="直線コネクタ 299"/>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301"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302" name="直線コネクタ 30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89099</xdr:rowOff>
    </xdr:from>
    <xdr:ext cx="405111" cy="259045"/>
    <xdr:sp macro="" textlink="">
      <xdr:nvSpPr>
        <xdr:cNvPr id="303" name="【認定こども園・幼稚園・保育所】&#10;有形固定資産減価償却率平均値テキスト"/>
        <xdr:cNvSpPr txBox="1"/>
      </xdr:nvSpPr>
      <xdr:spPr>
        <a:xfrm>
          <a:off x="16408400" y="626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304" name="フローチャート : 判断 303"/>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110308</xdr:rowOff>
    </xdr:from>
    <xdr:to>
      <xdr:col>23</xdr:col>
      <xdr:colOff>568325</xdr:colOff>
      <xdr:row>38</xdr:row>
      <xdr:rowOff>40458</xdr:rowOff>
    </xdr:to>
    <xdr:sp macro="" textlink="">
      <xdr:nvSpPr>
        <xdr:cNvPr id="310" name="円/楕円 309"/>
        <xdr:cNvSpPr/>
      </xdr:nvSpPr>
      <xdr:spPr>
        <a:xfrm>
          <a:off x="16268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88735</xdr:rowOff>
    </xdr:from>
    <xdr:ext cx="405111" cy="259045"/>
    <xdr:sp macro="" textlink="">
      <xdr:nvSpPr>
        <xdr:cNvPr id="311" name="【認定こども園・幼稚園・保育所】&#10;有形固定資産減価償却率該当値テキスト"/>
        <xdr:cNvSpPr txBox="1"/>
      </xdr:nvSpPr>
      <xdr:spPr>
        <a:xfrm>
          <a:off x="16408400"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2" name="正方形/長方形 31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9" name="正方形/長方形 31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333" name="直線コネクタ 332"/>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334"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335" name="直線コネクタ 33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336"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337" name="直線コネクタ 336"/>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97553</xdr:rowOff>
    </xdr:from>
    <xdr:ext cx="469744" cy="259045"/>
    <xdr:sp macro="" textlink="">
      <xdr:nvSpPr>
        <xdr:cNvPr id="338" name="【認定こども園・幼稚園・保育所】&#10;一人当たり面積平均値テキスト"/>
        <xdr:cNvSpPr txBox="1"/>
      </xdr:nvSpPr>
      <xdr:spPr>
        <a:xfrm>
          <a:off x="222504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339" name="フローチャート : 判断 338"/>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4826</xdr:rowOff>
    </xdr:from>
    <xdr:to>
      <xdr:col>32</xdr:col>
      <xdr:colOff>238125</xdr:colOff>
      <xdr:row>35</xdr:row>
      <xdr:rowOff>106426</xdr:rowOff>
    </xdr:to>
    <xdr:sp macro="" textlink="">
      <xdr:nvSpPr>
        <xdr:cNvPr id="345" name="円/楕円 344"/>
        <xdr:cNvSpPr/>
      </xdr:nvSpPr>
      <xdr:spPr>
        <a:xfrm>
          <a:off x="22110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129303</xdr:rowOff>
    </xdr:from>
    <xdr:ext cx="469744" cy="259045"/>
    <xdr:sp macro="" textlink="">
      <xdr:nvSpPr>
        <xdr:cNvPr id="346" name="【認定こども園・幼稚園・保育所】&#10;一人当たり面積該当値テキスト"/>
        <xdr:cNvSpPr txBox="1"/>
      </xdr:nvSpPr>
      <xdr:spPr>
        <a:xfrm>
          <a:off x="22250400"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71" name="直線コネクタ 370"/>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72"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73" name="直線コネクタ 372"/>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4"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5" name="直線コネクタ 37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38117</xdr:rowOff>
    </xdr:from>
    <xdr:ext cx="405111" cy="259045"/>
    <xdr:sp macro="" textlink="">
      <xdr:nvSpPr>
        <xdr:cNvPr id="376" name="【学校施設】&#10;有形固定資産減価償却率平均値テキスト"/>
        <xdr:cNvSpPr txBox="1"/>
      </xdr:nvSpPr>
      <xdr:spPr>
        <a:xfrm>
          <a:off x="16408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77" name="フローチャート : 判断 37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3" name="円/楕円 382"/>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63517</xdr:rowOff>
    </xdr:from>
    <xdr:ext cx="405111" cy="259045"/>
    <xdr:sp macro="" textlink="">
      <xdr:nvSpPr>
        <xdr:cNvPr id="384" name="【学校施設】&#10;有形固定資産減価償却率該当値テキスト"/>
        <xdr:cNvSpPr txBox="1"/>
      </xdr:nvSpPr>
      <xdr:spPr>
        <a:xfrm>
          <a:off x="164084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409" name="直線コネクタ 408"/>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410"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411" name="直線コネクタ 410"/>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412"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413" name="直線コネクタ 412"/>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125620</xdr:rowOff>
    </xdr:from>
    <xdr:ext cx="469744" cy="259045"/>
    <xdr:sp macro="" textlink="">
      <xdr:nvSpPr>
        <xdr:cNvPr id="414" name="【学校施設】&#10;一人当たり面積平均値テキスト"/>
        <xdr:cNvSpPr txBox="1"/>
      </xdr:nvSpPr>
      <xdr:spPr>
        <a:xfrm>
          <a:off x="22250400" y="10584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415" name="フローチャート : 判断 414"/>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90170</xdr:rowOff>
    </xdr:from>
    <xdr:to>
      <xdr:col>32</xdr:col>
      <xdr:colOff>238125</xdr:colOff>
      <xdr:row>64</xdr:row>
      <xdr:rowOff>20320</xdr:rowOff>
    </xdr:to>
    <xdr:sp macro="" textlink="">
      <xdr:nvSpPr>
        <xdr:cNvPr id="421" name="円/楕円 420"/>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5097</xdr:rowOff>
    </xdr:from>
    <xdr:ext cx="469744" cy="259045"/>
    <xdr:sp macro="" textlink="">
      <xdr:nvSpPr>
        <xdr:cNvPr id="422" name="【学校施設】&#10;一人当たり面積該当値テキスト"/>
        <xdr:cNvSpPr txBox="1"/>
      </xdr:nvSpPr>
      <xdr:spPr>
        <a:xfrm>
          <a:off x="222504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3" name="テキスト ボックス 4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5" name="テキスト ボックス 4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3" name="テキスト ボックス 4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447" name="直線コネクタ 446"/>
        <xdr:cNvCxnSpPr/>
      </xdr:nvCxnSpPr>
      <xdr:spPr>
        <a:xfrm flipV="1">
          <a:off x="16318864"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48"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49" name="直線コネクタ 448"/>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450" name="【児童館】&#10;有形固定資産減価償却率最大値テキスト"/>
        <xdr:cNvSpPr txBox="1"/>
      </xdr:nvSpPr>
      <xdr:spPr>
        <a:xfrm>
          <a:off x="164084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451" name="直線コネクタ 450"/>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1922</xdr:rowOff>
    </xdr:from>
    <xdr:ext cx="405111" cy="259045"/>
    <xdr:sp macro="" textlink="">
      <xdr:nvSpPr>
        <xdr:cNvPr id="452" name="【児童館】&#10;有形固定資産減価償却率平均値テキスト"/>
        <xdr:cNvSpPr txBox="1"/>
      </xdr:nvSpPr>
      <xdr:spPr>
        <a:xfrm>
          <a:off x="164084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453" name="フローチャート : 判断 45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120650</xdr:rowOff>
    </xdr:from>
    <xdr:to>
      <xdr:col>23</xdr:col>
      <xdr:colOff>568325</xdr:colOff>
      <xdr:row>79</xdr:row>
      <xdr:rowOff>50800</xdr:rowOff>
    </xdr:to>
    <xdr:sp macro="" textlink="">
      <xdr:nvSpPr>
        <xdr:cNvPr id="459" name="円/楕円 458"/>
        <xdr:cNvSpPr/>
      </xdr:nvSpPr>
      <xdr:spPr>
        <a:xfrm>
          <a:off x="16268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73677</xdr:rowOff>
    </xdr:from>
    <xdr:ext cx="405111" cy="259045"/>
    <xdr:sp macro="" textlink="">
      <xdr:nvSpPr>
        <xdr:cNvPr id="460" name="【児童館】&#10;有形固定資産減価償却率該当値テキスト"/>
        <xdr:cNvSpPr txBox="1"/>
      </xdr:nvSpPr>
      <xdr:spPr>
        <a:xfrm>
          <a:off x="16408400"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86" name="直線コネクタ 485"/>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87" name="【児童館】&#10;一人当たり面積最小値テキスト"/>
        <xdr:cNvSpPr txBox="1"/>
      </xdr:nvSpPr>
      <xdr:spPr>
        <a:xfrm>
          <a:off x="222504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88" name="直線コネクタ 487"/>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89" name="【児童館】&#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90" name="直線コネクタ 48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112684</xdr:rowOff>
    </xdr:from>
    <xdr:ext cx="469744" cy="259045"/>
    <xdr:sp macro="" textlink="">
      <xdr:nvSpPr>
        <xdr:cNvPr id="491" name="【児童館】&#10;一人当たり面積平均値テキスト"/>
        <xdr:cNvSpPr txBox="1"/>
      </xdr:nvSpPr>
      <xdr:spPr>
        <a:xfrm>
          <a:off x="22250400" y="1382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92" name="フローチャート : 判断 491"/>
        <xdr:cNvSpPr/>
      </xdr:nvSpPr>
      <xdr:spPr>
        <a:xfrm>
          <a:off x="22110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52614</xdr:rowOff>
    </xdr:from>
    <xdr:to>
      <xdr:col>32</xdr:col>
      <xdr:colOff>238125</xdr:colOff>
      <xdr:row>78</xdr:row>
      <xdr:rowOff>154214</xdr:rowOff>
    </xdr:to>
    <xdr:sp macro="" textlink="">
      <xdr:nvSpPr>
        <xdr:cNvPr id="498" name="円/楕円 497"/>
        <xdr:cNvSpPr/>
      </xdr:nvSpPr>
      <xdr:spPr>
        <a:xfrm>
          <a:off x="22110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5641</xdr:rowOff>
    </xdr:from>
    <xdr:ext cx="469744" cy="259045"/>
    <xdr:sp macro="" textlink="">
      <xdr:nvSpPr>
        <xdr:cNvPr id="499" name="【児童館】&#10;一人当たり面積該当値テキスト"/>
        <xdr:cNvSpPr txBox="1"/>
      </xdr:nvSpPr>
      <xdr:spPr>
        <a:xfrm>
          <a:off x="22250400"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5335</xdr:rowOff>
    </xdr:from>
    <xdr:to>
      <xdr:col>23</xdr:col>
      <xdr:colOff>516889</xdr:colOff>
      <xdr:row>108</xdr:row>
      <xdr:rowOff>140208</xdr:rowOff>
    </xdr:to>
    <xdr:cxnSp macro="">
      <xdr:nvCxnSpPr>
        <xdr:cNvPr id="522" name="直線コネクタ 521"/>
        <xdr:cNvCxnSpPr/>
      </xdr:nvCxnSpPr>
      <xdr:spPr>
        <a:xfrm flipV="1">
          <a:off x="16318864" y="17493235"/>
          <a:ext cx="0" cy="116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144035</xdr:rowOff>
    </xdr:from>
    <xdr:ext cx="405111" cy="259045"/>
    <xdr:sp macro="" textlink="">
      <xdr:nvSpPr>
        <xdr:cNvPr id="523" name="【公民館】&#10;有形固定資産減価償却率最小値テキスト"/>
        <xdr:cNvSpPr txBox="1"/>
      </xdr:nvSpPr>
      <xdr:spPr>
        <a:xfrm>
          <a:off x="16408400" y="186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108</xdr:row>
      <xdr:rowOff>140208</xdr:rowOff>
    </xdr:from>
    <xdr:to>
      <xdr:col>23</xdr:col>
      <xdr:colOff>606425</xdr:colOff>
      <xdr:row>108</xdr:row>
      <xdr:rowOff>140208</xdr:rowOff>
    </xdr:to>
    <xdr:cxnSp macro="">
      <xdr:nvCxnSpPr>
        <xdr:cNvPr id="524" name="直線コネクタ 523"/>
        <xdr:cNvCxnSpPr/>
      </xdr:nvCxnSpPr>
      <xdr:spPr>
        <a:xfrm>
          <a:off x="16230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123462</xdr:rowOff>
    </xdr:from>
    <xdr:ext cx="405111" cy="259045"/>
    <xdr:sp macro="" textlink="">
      <xdr:nvSpPr>
        <xdr:cNvPr id="525" name="【公民館】&#10;有形固定資産減価償却率最大値テキスト"/>
        <xdr:cNvSpPr txBox="1"/>
      </xdr:nvSpPr>
      <xdr:spPr>
        <a:xfrm>
          <a:off x="16408400" y="1726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102</xdr:row>
      <xdr:rowOff>5335</xdr:rowOff>
    </xdr:from>
    <xdr:to>
      <xdr:col>23</xdr:col>
      <xdr:colOff>606425</xdr:colOff>
      <xdr:row>102</xdr:row>
      <xdr:rowOff>5335</xdr:rowOff>
    </xdr:to>
    <xdr:cxnSp macro="">
      <xdr:nvCxnSpPr>
        <xdr:cNvPr id="526" name="直線コネクタ 525"/>
        <xdr:cNvCxnSpPr/>
      </xdr:nvCxnSpPr>
      <xdr:spPr>
        <a:xfrm>
          <a:off x="16230600" y="1749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74692</xdr:rowOff>
    </xdr:from>
    <xdr:ext cx="405111" cy="259045"/>
    <xdr:sp macro="" textlink="">
      <xdr:nvSpPr>
        <xdr:cNvPr id="527" name="【公民館】&#10;有形固定資産減価償却率平均値テキスト"/>
        <xdr:cNvSpPr txBox="1"/>
      </xdr:nvSpPr>
      <xdr:spPr>
        <a:xfrm>
          <a:off x="164084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528" name="フローチャート : 判断 527"/>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148844</xdr:rowOff>
    </xdr:from>
    <xdr:to>
      <xdr:col>23</xdr:col>
      <xdr:colOff>568325</xdr:colOff>
      <xdr:row>104</xdr:row>
      <xdr:rowOff>78994</xdr:rowOff>
    </xdr:to>
    <xdr:sp macro="" textlink="">
      <xdr:nvSpPr>
        <xdr:cNvPr id="534" name="円/楕円 533"/>
        <xdr:cNvSpPr/>
      </xdr:nvSpPr>
      <xdr:spPr>
        <a:xfrm>
          <a:off x="162687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271</xdr:rowOff>
    </xdr:from>
    <xdr:ext cx="405111" cy="259045"/>
    <xdr:sp macro="" textlink="">
      <xdr:nvSpPr>
        <xdr:cNvPr id="535" name="【公民館】&#10;有形固定資産減価償却率該当値テキスト"/>
        <xdr:cNvSpPr txBox="1"/>
      </xdr:nvSpPr>
      <xdr:spPr>
        <a:xfrm>
          <a:off x="16408400" y="176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114300</xdr:rowOff>
    </xdr:from>
    <xdr:to>
      <xdr:col>32</xdr:col>
      <xdr:colOff>186689</xdr:colOff>
      <xdr:row>108</xdr:row>
      <xdr:rowOff>60961</xdr:rowOff>
    </xdr:to>
    <xdr:cxnSp macro="">
      <xdr:nvCxnSpPr>
        <xdr:cNvPr id="559" name="直線コネクタ 558"/>
        <xdr:cNvCxnSpPr/>
      </xdr:nvCxnSpPr>
      <xdr:spPr>
        <a:xfrm flipV="1">
          <a:off x="22160864" y="172593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60" name="【公民館】&#10;一人当たり面積最小値テキスト"/>
        <xdr:cNvSpPr txBox="1"/>
      </xdr:nvSpPr>
      <xdr:spPr>
        <a:xfrm>
          <a:off x="2225040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61" name="直線コネクタ 560"/>
        <xdr:cNvCxnSpPr/>
      </xdr:nvCxnSpPr>
      <xdr:spPr>
        <a:xfrm>
          <a:off x="22072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60977</xdr:rowOff>
    </xdr:from>
    <xdr:ext cx="469744" cy="259045"/>
    <xdr:sp macro="" textlink="">
      <xdr:nvSpPr>
        <xdr:cNvPr id="562" name="【公民館】&#10;一人当たり面積最大値テキスト"/>
        <xdr:cNvSpPr txBox="1"/>
      </xdr:nvSpPr>
      <xdr:spPr>
        <a:xfrm>
          <a:off x="22250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100</xdr:row>
      <xdr:rowOff>114300</xdr:rowOff>
    </xdr:from>
    <xdr:to>
      <xdr:col>32</xdr:col>
      <xdr:colOff>276225</xdr:colOff>
      <xdr:row>100</xdr:row>
      <xdr:rowOff>114300</xdr:rowOff>
    </xdr:to>
    <xdr:cxnSp macro="">
      <xdr:nvCxnSpPr>
        <xdr:cNvPr id="563" name="直線コネクタ 562"/>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64" name="【公民館】&#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65" name="フローチャート : 判断 564"/>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29211</xdr:rowOff>
    </xdr:from>
    <xdr:to>
      <xdr:col>32</xdr:col>
      <xdr:colOff>238125</xdr:colOff>
      <xdr:row>101</xdr:row>
      <xdr:rowOff>130811</xdr:rowOff>
    </xdr:to>
    <xdr:sp macro="" textlink="">
      <xdr:nvSpPr>
        <xdr:cNvPr id="571" name="円/楕円 570"/>
        <xdr:cNvSpPr/>
      </xdr:nvSpPr>
      <xdr:spPr>
        <a:xfrm>
          <a:off x="221107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52088</xdr:rowOff>
    </xdr:from>
    <xdr:ext cx="469744" cy="259045"/>
    <xdr:sp macro="" textlink="">
      <xdr:nvSpPr>
        <xdr:cNvPr id="572" name="【公民館】&#10;一人当たり面積該当値テキスト"/>
        <xdr:cNvSpPr txBox="1"/>
      </xdr:nvSpPr>
      <xdr:spPr>
        <a:xfrm>
          <a:off x="22250400"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および</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以外の施設類型において、有形固定資産減価償却率が平均を上回っている。また、一人当たり面積を見ると</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などの面積が平均と比較して特に大きくなっている。</a:t>
          </a:r>
          <a:r>
            <a:rPr kumimoji="1" lang="en-US" altLang="ja-JP" sz="1300">
              <a:latin typeface="ＭＳ Ｐゴシック"/>
            </a:rPr>
            <a:t>H28</a:t>
          </a:r>
          <a:r>
            <a:rPr kumimoji="1" lang="ja-JP" altLang="en-US" sz="1300">
              <a:latin typeface="ＭＳ Ｐゴシック"/>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43015</xdr:rowOff>
    </xdr:from>
    <xdr:ext cx="405111" cy="259045"/>
    <xdr:sp macro="" textlink="">
      <xdr:nvSpPr>
        <xdr:cNvPr id="64" name="【図書館】&#10;有形固定資産減価償却率平均値テキスト"/>
        <xdr:cNvSpPr txBox="1"/>
      </xdr:nvSpPr>
      <xdr:spPr>
        <a:xfrm>
          <a:off x="4724400" y="6901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56424</xdr:rowOff>
    </xdr:from>
    <xdr:to>
      <xdr:col>6</xdr:col>
      <xdr:colOff>561975</xdr:colOff>
      <xdr:row>39</xdr:row>
      <xdr:rowOff>158024</xdr:rowOff>
    </xdr:to>
    <xdr:sp macro="" textlink="">
      <xdr:nvSpPr>
        <xdr:cNvPr id="71" name="円/楕円 70"/>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79301</xdr:rowOff>
    </xdr:from>
    <xdr:ext cx="405111" cy="259045"/>
    <xdr:sp macro="" textlink="">
      <xdr:nvSpPr>
        <xdr:cNvPr id="72" name="【図書館】&#10;有形固定資産減価償却率該当値テキスト"/>
        <xdr:cNvSpPr txBox="1"/>
      </xdr:nvSpPr>
      <xdr:spPr>
        <a:xfrm>
          <a:off x="4724400" y="659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101600</xdr:rowOff>
    </xdr:from>
    <xdr:to>
      <xdr:col>15</xdr:col>
      <xdr:colOff>231775</xdr:colOff>
      <xdr:row>40</xdr:row>
      <xdr:rowOff>31750</xdr:rowOff>
    </xdr:to>
    <xdr:sp macro="" textlink="">
      <xdr:nvSpPr>
        <xdr:cNvPr id="108" name="円/楕円 107"/>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80027</xdr:rowOff>
    </xdr:from>
    <xdr:ext cx="469744" cy="259045"/>
    <xdr:sp macro="" textlink="">
      <xdr:nvSpPr>
        <xdr:cNvPr id="109" name="【図書館】&#10;一人当たり面積該当値テキスト"/>
        <xdr:cNvSpPr txBox="1"/>
      </xdr:nvSpPr>
      <xdr:spPr>
        <a:xfrm>
          <a:off x="1056640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125747</xdr:rowOff>
    </xdr:from>
    <xdr:ext cx="405111" cy="259045"/>
    <xdr:sp macro="" textlink="">
      <xdr:nvSpPr>
        <xdr:cNvPr id="139" name="【体育館・プール】&#10;有形固定資産減価償却率平均値テキスト"/>
        <xdr:cNvSpPr txBox="1"/>
      </xdr:nvSpPr>
      <xdr:spPr>
        <a:xfrm>
          <a:off x="47244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90170</xdr:rowOff>
    </xdr:from>
    <xdr:to>
      <xdr:col>6</xdr:col>
      <xdr:colOff>561975</xdr:colOff>
      <xdr:row>58</xdr:row>
      <xdr:rowOff>20320</xdr:rowOff>
    </xdr:to>
    <xdr:sp macro="" textlink="">
      <xdr:nvSpPr>
        <xdr:cNvPr id="146" name="円/楕円 145"/>
        <xdr:cNvSpPr/>
      </xdr:nvSpPr>
      <xdr:spPr>
        <a:xfrm>
          <a:off x="4584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113047</xdr:rowOff>
    </xdr:from>
    <xdr:ext cx="405111" cy="259045"/>
    <xdr:sp macro="" textlink="">
      <xdr:nvSpPr>
        <xdr:cNvPr id="147" name="【体育館・プール】&#10;有形固定資産減価償却率該当値テキスト"/>
        <xdr:cNvSpPr txBox="1"/>
      </xdr:nvSpPr>
      <xdr:spPr>
        <a:xfrm>
          <a:off x="47244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140987</xdr:rowOff>
    </xdr:from>
    <xdr:ext cx="469744" cy="259045"/>
    <xdr:sp macro="" textlink="">
      <xdr:nvSpPr>
        <xdr:cNvPr id="176" name="【体育館・プール】&#10;一人当たり面積平均値テキスト"/>
        <xdr:cNvSpPr txBox="1"/>
      </xdr:nvSpPr>
      <xdr:spPr>
        <a:xfrm>
          <a:off x="105664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82550</xdr:rowOff>
    </xdr:from>
    <xdr:to>
      <xdr:col>15</xdr:col>
      <xdr:colOff>231775</xdr:colOff>
      <xdr:row>58</xdr:row>
      <xdr:rowOff>12700</xdr:rowOff>
    </xdr:to>
    <xdr:sp macro="" textlink="">
      <xdr:nvSpPr>
        <xdr:cNvPr id="183" name="円/楕円 182"/>
        <xdr:cNvSpPr/>
      </xdr:nvSpPr>
      <xdr:spPr>
        <a:xfrm>
          <a:off x="10426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105427</xdr:rowOff>
    </xdr:from>
    <xdr:ext cx="469744" cy="259045"/>
    <xdr:sp macro="" textlink="">
      <xdr:nvSpPr>
        <xdr:cNvPr id="184" name="【体育館・プール】&#10;一人当たり面積該当値テキスト"/>
        <xdr:cNvSpPr txBox="1"/>
      </xdr:nvSpPr>
      <xdr:spPr>
        <a:xfrm>
          <a:off x="10566400"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99077</xdr:rowOff>
    </xdr:from>
    <xdr:ext cx="405111" cy="259045"/>
    <xdr:sp macro="" textlink="">
      <xdr:nvSpPr>
        <xdr:cNvPr id="214" name="【福祉施設】&#10;有形固定資産減価償却率平均値テキスト"/>
        <xdr:cNvSpPr txBox="1"/>
      </xdr:nvSpPr>
      <xdr:spPr>
        <a:xfrm>
          <a:off x="4724400" y="14329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38736</xdr:rowOff>
    </xdr:from>
    <xdr:to>
      <xdr:col>6</xdr:col>
      <xdr:colOff>561975</xdr:colOff>
      <xdr:row>82</xdr:row>
      <xdr:rowOff>140336</xdr:rowOff>
    </xdr:to>
    <xdr:sp macro="" textlink="">
      <xdr:nvSpPr>
        <xdr:cNvPr id="221" name="円/楕円 220"/>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61613</xdr:rowOff>
    </xdr:from>
    <xdr:ext cx="405111" cy="259045"/>
    <xdr:sp macro="" textlink="">
      <xdr:nvSpPr>
        <xdr:cNvPr id="222" name="【福祉施設】&#10;有形固定資産減価償却率該当値テキスト"/>
        <xdr:cNvSpPr txBox="1"/>
      </xdr:nvSpPr>
      <xdr:spPr>
        <a:xfrm>
          <a:off x="47244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33020</xdr:rowOff>
    </xdr:from>
    <xdr:to>
      <xdr:col>15</xdr:col>
      <xdr:colOff>231775</xdr:colOff>
      <xdr:row>85</xdr:row>
      <xdr:rowOff>134620</xdr:rowOff>
    </xdr:to>
    <xdr:sp macro="" textlink="">
      <xdr:nvSpPr>
        <xdr:cNvPr id="258" name="円/楕円 257"/>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11447</xdr:rowOff>
    </xdr:from>
    <xdr:ext cx="469744" cy="259045"/>
    <xdr:sp macro="" textlink="">
      <xdr:nvSpPr>
        <xdr:cNvPr id="259" name="【福祉施設】&#10;一人当たり面積該当値テキスト"/>
        <xdr:cNvSpPr txBox="1"/>
      </xdr:nvSpPr>
      <xdr:spPr>
        <a:xfrm>
          <a:off x="105664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0" name="テキスト ボックス 2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2" name="テキスト ボックス 2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99061</xdr:rowOff>
    </xdr:from>
    <xdr:to>
      <xdr:col>6</xdr:col>
      <xdr:colOff>510540</xdr:colOff>
      <xdr:row>107</xdr:row>
      <xdr:rowOff>136616</xdr:rowOff>
    </xdr:to>
    <xdr:cxnSp macro="">
      <xdr:nvCxnSpPr>
        <xdr:cNvPr id="286" name="直線コネクタ 285"/>
        <xdr:cNvCxnSpPr/>
      </xdr:nvCxnSpPr>
      <xdr:spPr>
        <a:xfrm flipV="1">
          <a:off x="4634865" y="17244061"/>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140443</xdr:rowOff>
    </xdr:from>
    <xdr:ext cx="405111" cy="259045"/>
    <xdr:sp macro="" textlink="">
      <xdr:nvSpPr>
        <xdr:cNvPr id="287" name="【市民会館】&#10;有形固定資産減価償却率最小値テキスト"/>
        <xdr:cNvSpPr txBox="1"/>
      </xdr:nvSpPr>
      <xdr:spPr>
        <a:xfrm>
          <a:off x="4724400" y="184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422275</xdr:colOff>
      <xdr:row>107</xdr:row>
      <xdr:rowOff>136616</xdr:rowOff>
    </xdr:from>
    <xdr:to>
      <xdr:col>6</xdr:col>
      <xdr:colOff>600075</xdr:colOff>
      <xdr:row>107</xdr:row>
      <xdr:rowOff>136616</xdr:rowOff>
    </xdr:to>
    <xdr:cxnSp macro="">
      <xdr:nvCxnSpPr>
        <xdr:cNvPr id="288" name="直線コネクタ 287"/>
        <xdr:cNvCxnSpPr/>
      </xdr:nvCxnSpPr>
      <xdr:spPr>
        <a:xfrm>
          <a:off x="4546600" y="1848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45738</xdr:rowOff>
    </xdr:from>
    <xdr:ext cx="405111" cy="259045"/>
    <xdr:sp macro="" textlink="">
      <xdr:nvSpPr>
        <xdr:cNvPr id="289" name="【市民会館】&#10;有形固定資産減価償却率最大値テキスト"/>
        <xdr:cNvSpPr txBox="1"/>
      </xdr:nvSpPr>
      <xdr:spPr>
        <a:xfrm>
          <a:off x="47244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100</xdr:row>
      <xdr:rowOff>99061</xdr:rowOff>
    </xdr:from>
    <xdr:to>
      <xdr:col>6</xdr:col>
      <xdr:colOff>600075</xdr:colOff>
      <xdr:row>100</xdr:row>
      <xdr:rowOff>99061</xdr:rowOff>
    </xdr:to>
    <xdr:cxnSp macro="">
      <xdr:nvCxnSpPr>
        <xdr:cNvPr id="290" name="直線コネクタ 289"/>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1"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2" name="フローチャート : 判断 291"/>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101</xdr:row>
      <xdr:rowOff>92348</xdr:rowOff>
    </xdr:from>
    <xdr:to>
      <xdr:col>6</xdr:col>
      <xdr:colOff>561975</xdr:colOff>
      <xdr:row>102</xdr:row>
      <xdr:rowOff>22498</xdr:rowOff>
    </xdr:to>
    <xdr:sp macro="" textlink="">
      <xdr:nvSpPr>
        <xdr:cNvPr id="298" name="円/楕円 297"/>
        <xdr:cNvSpPr/>
      </xdr:nvSpPr>
      <xdr:spPr>
        <a:xfrm>
          <a:off x="4584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115225</xdr:rowOff>
    </xdr:from>
    <xdr:ext cx="405111" cy="259045"/>
    <xdr:sp macro="" textlink="">
      <xdr:nvSpPr>
        <xdr:cNvPr id="299" name="【市民会館】&#10;有形固定資産減価償却率該当値テキスト"/>
        <xdr:cNvSpPr txBox="1"/>
      </xdr:nvSpPr>
      <xdr:spPr>
        <a:xfrm>
          <a:off x="4724400"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xdr:rowOff>
    </xdr:from>
    <xdr:to>
      <xdr:col>15</xdr:col>
      <xdr:colOff>180340</xdr:colOff>
      <xdr:row>107</xdr:row>
      <xdr:rowOff>119635</xdr:rowOff>
    </xdr:to>
    <xdr:cxnSp macro="">
      <xdr:nvCxnSpPr>
        <xdr:cNvPr id="321" name="直線コネクタ 320"/>
        <xdr:cNvCxnSpPr/>
      </xdr:nvCxnSpPr>
      <xdr:spPr>
        <a:xfrm flipV="1">
          <a:off x="10476865" y="17152620"/>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123462</xdr:rowOff>
    </xdr:from>
    <xdr:ext cx="469744" cy="259045"/>
    <xdr:sp macro="" textlink="">
      <xdr:nvSpPr>
        <xdr:cNvPr id="322" name="【市民会館】&#10;一人当たり面積最小値テキスト"/>
        <xdr:cNvSpPr txBox="1"/>
      </xdr:nvSpPr>
      <xdr:spPr>
        <a:xfrm>
          <a:off x="105664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107</xdr:row>
      <xdr:rowOff>119635</xdr:rowOff>
    </xdr:from>
    <xdr:to>
      <xdr:col>15</xdr:col>
      <xdr:colOff>269875</xdr:colOff>
      <xdr:row>107</xdr:row>
      <xdr:rowOff>119635</xdr:rowOff>
    </xdr:to>
    <xdr:cxnSp macro="">
      <xdr:nvCxnSpPr>
        <xdr:cNvPr id="323" name="直線コネクタ 322"/>
        <xdr:cNvCxnSpPr/>
      </xdr:nvCxnSpPr>
      <xdr:spPr>
        <a:xfrm>
          <a:off x="10388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125747</xdr:rowOff>
    </xdr:from>
    <xdr:ext cx="469744" cy="259045"/>
    <xdr:sp macro="" textlink="">
      <xdr:nvSpPr>
        <xdr:cNvPr id="324" name="【市民会館】&#10;一人当たり面積最大値テキスト"/>
        <xdr:cNvSpPr txBox="1"/>
      </xdr:nvSpPr>
      <xdr:spPr>
        <a:xfrm>
          <a:off x="10566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0.315</a:t>
          </a:r>
          <a:endParaRPr kumimoji="1" lang="ja-JP" altLang="en-US" sz="1000" b="1">
            <a:latin typeface="ＭＳ Ｐゴシック"/>
          </a:endParaRPr>
        </a:p>
      </xdr:txBody>
    </xdr:sp>
    <xdr:clientData/>
  </xdr:oneCellAnchor>
  <xdr:twoCellAnchor>
    <xdr:from>
      <xdr:col>15</xdr:col>
      <xdr:colOff>92075</xdr:colOff>
      <xdr:row>100</xdr:row>
      <xdr:rowOff>7620</xdr:rowOff>
    </xdr:from>
    <xdr:to>
      <xdr:col>15</xdr:col>
      <xdr:colOff>269875</xdr:colOff>
      <xdr:row>100</xdr:row>
      <xdr:rowOff>7620</xdr:rowOff>
    </xdr:to>
    <xdr:cxnSp macro="">
      <xdr:nvCxnSpPr>
        <xdr:cNvPr id="325" name="直線コネクタ 32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107714</xdr:rowOff>
    </xdr:from>
    <xdr:ext cx="469744" cy="259045"/>
    <xdr:sp macro="" textlink="">
      <xdr:nvSpPr>
        <xdr:cNvPr id="326" name="【市民会館】&#10;一人当たり面積平均値テキスト"/>
        <xdr:cNvSpPr txBox="1"/>
      </xdr:nvSpPr>
      <xdr:spPr>
        <a:xfrm>
          <a:off x="10566400" y="1776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84837</xdr:rowOff>
    </xdr:from>
    <xdr:to>
      <xdr:col>15</xdr:col>
      <xdr:colOff>231775</xdr:colOff>
      <xdr:row>105</xdr:row>
      <xdr:rowOff>14987</xdr:rowOff>
    </xdr:to>
    <xdr:sp macro="" textlink="">
      <xdr:nvSpPr>
        <xdr:cNvPr id="327" name="フローチャート : 判断 326"/>
        <xdr:cNvSpPr/>
      </xdr:nvSpPr>
      <xdr:spPr>
        <a:xfrm>
          <a:off x="104267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18542</xdr:rowOff>
    </xdr:from>
    <xdr:to>
      <xdr:col>15</xdr:col>
      <xdr:colOff>231775</xdr:colOff>
      <xdr:row>105</xdr:row>
      <xdr:rowOff>120142</xdr:rowOff>
    </xdr:to>
    <xdr:sp macro="" textlink="">
      <xdr:nvSpPr>
        <xdr:cNvPr id="333" name="円/楕円 332"/>
        <xdr:cNvSpPr/>
      </xdr:nvSpPr>
      <xdr:spPr>
        <a:xfrm>
          <a:off x="10426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168419</xdr:rowOff>
    </xdr:from>
    <xdr:ext cx="469744" cy="259045"/>
    <xdr:sp macro="" textlink="">
      <xdr:nvSpPr>
        <xdr:cNvPr id="334" name="【市民会館】&#10;一人当たり面積該当値テキスト"/>
        <xdr:cNvSpPr txBox="1"/>
      </xdr:nvSpPr>
      <xdr:spPr>
        <a:xfrm>
          <a:off x="10566400"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7" name="テキスト ボックス 34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7" name="テキスト ボックス 35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0"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41910</xdr:rowOff>
    </xdr:from>
    <xdr:to>
      <xdr:col>23</xdr:col>
      <xdr:colOff>516889</xdr:colOff>
      <xdr:row>41</xdr:row>
      <xdr:rowOff>120287</xdr:rowOff>
    </xdr:to>
    <xdr:cxnSp macro="">
      <xdr:nvCxnSpPr>
        <xdr:cNvPr id="361" name="直線コネクタ 360"/>
        <xdr:cNvCxnSpPr/>
      </xdr:nvCxnSpPr>
      <xdr:spPr>
        <a:xfrm flipV="1">
          <a:off x="16318864" y="5699760"/>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124114</xdr:rowOff>
    </xdr:from>
    <xdr:ext cx="405111" cy="259045"/>
    <xdr:sp macro="" textlink="">
      <xdr:nvSpPr>
        <xdr:cNvPr id="362" name="【一般廃棄物処理施設】&#10;有形固定資産減価償却率最小値テキスト"/>
        <xdr:cNvSpPr txBox="1"/>
      </xdr:nvSpPr>
      <xdr:spPr>
        <a:xfrm>
          <a:off x="16408400" y="715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41</xdr:row>
      <xdr:rowOff>120287</xdr:rowOff>
    </xdr:from>
    <xdr:to>
      <xdr:col>23</xdr:col>
      <xdr:colOff>606425</xdr:colOff>
      <xdr:row>41</xdr:row>
      <xdr:rowOff>120287</xdr:rowOff>
    </xdr:to>
    <xdr:cxnSp macro="">
      <xdr:nvCxnSpPr>
        <xdr:cNvPr id="363" name="直線コネクタ 362"/>
        <xdr:cNvCxnSpPr/>
      </xdr:nvCxnSpPr>
      <xdr:spPr>
        <a:xfrm>
          <a:off x="16230600" y="714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160037</xdr:rowOff>
    </xdr:from>
    <xdr:ext cx="405111" cy="259045"/>
    <xdr:sp macro="" textlink="">
      <xdr:nvSpPr>
        <xdr:cNvPr id="364" name="【一般廃棄物処理施設】&#10;有形固定資産減価償却率最大値テキスト"/>
        <xdr:cNvSpPr txBox="1"/>
      </xdr:nvSpPr>
      <xdr:spPr>
        <a:xfrm>
          <a:off x="16408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33</xdr:row>
      <xdr:rowOff>41910</xdr:rowOff>
    </xdr:from>
    <xdr:to>
      <xdr:col>23</xdr:col>
      <xdr:colOff>606425</xdr:colOff>
      <xdr:row>33</xdr:row>
      <xdr:rowOff>41910</xdr:rowOff>
    </xdr:to>
    <xdr:cxnSp macro="">
      <xdr:nvCxnSpPr>
        <xdr:cNvPr id="365" name="直線コネクタ 364"/>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31585</xdr:rowOff>
    </xdr:from>
    <xdr:ext cx="405111" cy="259045"/>
    <xdr:sp macro="" textlink="">
      <xdr:nvSpPr>
        <xdr:cNvPr id="366" name="【一般廃棄物処理施設】&#10;有形固定資産減価償却率平均値テキスト"/>
        <xdr:cNvSpPr txBox="1"/>
      </xdr:nvSpPr>
      <xdr:spPr>
        <a:xfrm>
          <a:off x="164084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53158</xdr:rowOff>
    </xdr:from>
    <xdr:to>
      <xdr:col>23</xdr:col>
      <xdr:colOff>568325</xdr:colOff>
      <xdr:row>37</xdr:row>
      <xdr:rowOff>154758</xdr:rowOff>
    </xdr:to>
    <xdr:sp macro="" textlink="">
      <xdr:nvSpPr>
        <xdr:cNvPr id="367" name="フローチャート : 判断 366"/>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162560</xdr:rowOff>
    </xdr:from>
    <xdr:to>
      <xdr:col>23</xdr:col>
      <xdr:colOff>568325</xdr:colOff>
      <xdr:row>33</xdr:row>
      <xdr:rowOff>92710</xdr:rowOff>
    </xdr:to>
    <xdr:sp macro="" textlink="">
      <xdr:nvSpPr>
        <xdr:cNvPr id="373" name="円/楕円 372"/>
        <xdr:cNvSpPr/>
      </xdr:nvSpPr>
      <xdr:spPr>
        <a:xfrm>
          <a:off x="16268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115587</xdr:rowOff>
    </xdr:from>
    <xdr:ext cx="405111" cy="259045"/>
    <xdr:sp macro="" textlink="">
      <xdr:nvSpPr>
        <xdr:cNvPr id="374" name="【一般廃棄物処理施設】&#10;有形固定資産減価償却率該当値テキスト"/>
        <xdr:cNvSpPr txBox="1"/>
      </xdr:nvSpPr>
      <xdr:spPr>
        <a:xfrm>
          <a:off x="16408400"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5" name="正方形/長方形 37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2" name="正方形/長方形 38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5" name="テキスト ボックス 38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7" name="テキスト ボックス 38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9" name="テキスト ボックス 38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91" name="テキスト ボックス 39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3" name="テキスト ボックス 39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5" name="テキスト ボックス 3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61328</xdr:rowOff>
    </xdr:from>
    <xdr:to>
      <xdr:col>32</xdr:col>
      <xdr:colOff>186689</xdr:colOff>
      <xdr:row>42</xdr:row>
      <xdr:rowOff>88798</xdr:rowOff>
    </xdr:to>
    <xdr:cxnSp macro="">
      <xdr:nvCxnSpPr>
        <xdr:cNvPr id="399" name="直線コネクタ 398"/>
        <xdr:cNvCxnSpPr/>
      </xdr:nvCxnSpPr>
      <xdr:spPr>
        <a:xfrm flipV="1">
          <a:off x="22160864" y="5890628"/>
          <a:ext cx="0" cy="139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92625</xdr:rowOff>
    </xdr:from>
    <xdr:ext cx="534377" cy="259045"/>
    <xdr:sp macro="" textlink="">
      <xdr:nvSpPr>
        <xdr:cNvPr id="400" name="【一般廃棄物処理施設】&#10;一人当たり有形固定資産（償却資産）額最小値テキスト"/>
        <xdr:cNvSpPr txBox="1"/>
      </xdr:nvSpPr>
      <xdr:spPr>
        <a:xfrm>
          <a:off x="22250400" y="72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26,008</a:t>
          </a:r>
          <a:endParaRPr kumimoji="1" lang="ja-JP" altLang="en-US" sz="1000" b="1">
            <a:latin typeface="ＭＳ Ｐゴシック"/>
          </a:endParaRPr>
        </a:p>
      </xdr:txBody>
    </xdr:sp>
    <xdr:clientData/>
  </xdr:oneCellAnchor>
  <xdr:twoCellAnchor>
    <xdr:from>
      <xdr:col>32</xdr:col>
      <xdr:colOff>98425</xdr:colOff>
      <xdr:row>42</xdr:row>
      <xdr:rowOff>88798</xdr:rowOff>
    </xdr:from>
    <xdr:to>
      <xdr:col>32</xdr:col>
      <xdr:colOff>276225</xdr:colOff>
      <xdr:row>42</xdr:row>
      <xdr:rowOff>88798</xdr:rowOff>
    </xdr:to>
    <xdr:cxnSp macro="">
      <xdr:nvCxnSpPr>
        <xdr:cNvPr id="401" name="直線コネクタ 400"/>
        <xdr:cNvCxnSpPr/>
      </xdr:nvCxnSpPr>
      <xdr:spPr>
        <a:xfrm>
          <a:off x="22072600" y="728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8005</xdr:rowOff>
    </xdr:from>
    <xdr:ext cx="599010" cy="259045"/>
    <xdr:sp macro="" textlink="">
      <xdr:nvSpPr>
        <xdr:cNvPr id="402" name="【一般廃棄物処理施設】&#10;一人当たり有形固定資産（償却資産）額最大値テキスト"/>
        <xdr:cNvSpPr txBox="1"/>
      </xdr:nvSpPr>
      <xdr:spPr>
        <a:xfrm>
          <a:off x="22250400" y="56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136,171</a:t>
          </a:r>
          <a:endParaRPr kumimoji="1" lang="ja-JP" altLang="en-US" sz="1000" b="1">
            <a:latin typeface="ＭＳ Ｐゴシック"/>
          </a:endParaRPr>
        </a:p>
      </xdr:txBody>
    </xdr:sp>
    <xdr:clientData/>
  </xdr:oneCellAnchor>
  <xdr:twoCellAnchor>
    <xdr:from>
      <xdr:col>32</xdr:col>
      <xdr:colOff>98425</xdr:colOff>
      <xdr:row>34</xdr:row>
      <xdr:rowOff>61328</xdr:rowOff>
    </xdr:from>
    <xdr:to>
      <xdr:col>32</xdr:col>
      <xdr:colOff>276225</xdr:colOff>
      <xdr:row>34</xdr:row>
      <xdr:rowOff>61328</xdr:rowOff>
    </xdr:to>
    <xdr:cxnSp macro="">
      <xdr:nvCxnSpPr>
        <xdr:cNvPr id="403" name="直線コネクタ 402"/>
        <xdr:cNvCxnSpPr/>
      </xdr:nvCxnSpPr>
      <xdr:spPr>
        <a:xfrm>
          <a:off x="22072600" y="589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44048</xdr:rowOff>
    </xdr:from>
    <xdr:ext cx="534377" cy="259045"/>
    <xdr:sp macro="" textlink="">
      <xdr:nvSpPr>
        <xdr:cNvPr id="404" name="【一般廃棄物処理施設】&#10;一人当たり有形固定資産（償却資産）額平均値テキスト"/>
        <xdr:cNvSpPr txBox="1"/>
      </xdr:nvSpPr>
      <xdr:spPr>
        <a:xfrm>
          <a:off x="22250400" y="638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81,333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21171</xdr:rowOff>
    </xdr:from>
    <xdr:to>
      <xdr:col>32</xdr:col>
      <xdr:colOff>238125</xdr:colOff>
      <xdr:row>38</xdr:row>
      <xdr:rowOff>122771</xdr:rowOff>
    </xdr:to>
    <xdr:sp macro="" textlink="">
      <xdr:nvSpPr>
        <xdr:cNvPr id="405" name="フローチャート : 判断 404"/>
        <xdr:cNvSpPr/>
      </xdr:nvSpPr>
      <xdr:spPr>
        <a:xfrm>
          <a:off x="22110700" y="653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71590</xdr:rowOff>
    </xdr:from>
    <xdr:to>
      <xdr:col>32</xdr:col>
      <xdr:colOff>238125</xdr:colOff>
      <xdr:row>40</xdr:row>
      <xdr:rowOff>1740</xdr:rowOff>
    </xdr:to>
    <xdr:sp macro="" textlink="">
      <xdr:nvSpPr>
        <xdr:cNvPr id="411" name="円/楕円 410"/>
        <xdr:cNvSpPr/>
      </xdr:nvSpPr>
      <xdr:spPr>
        <a:xfrm>
          <a:off x="22110700" y="67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50017</xdr:rowOff>
    </xdr:from>
    <xdr:ext cx="534377" cy="259045"/>
    <xdr:sp macro="" textlink="">
      <xdr:nvSpPr>
        <xdr:cNvPr id="412" name="【一般廃棄物処理施設】&#10;一人当たり有形固定資産（償却資産）額該当値テキスト"/>
        <xdr:cNvSpPr txBox="1"/>
      </xdr:nvSpPr>
      <xdr:spPr>
        <a:xfrm>
          <a:off x="22250400" y="67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3" name="正方形/長方形 41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0" name="正方形/長方形 41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3" name="テキスト ボックス 4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437" name="直線コネクタ 436"/>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438"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439" name="直線コネクタ 438"/>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440"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41" name="直線コネクタ 44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51452</xdr:rowOff>
    </xdr:from>
    <xdr:ext cx="405111" cy="259045"/>
    <xdr:sp macro="" textlink="">
      <xdr:nvSpPr>
        <xdr:cNvPr id="442" name="【保健センター・保健所】&#10;有形固定資産減価償却率平均値テキスト"/>
        <xdr:cNvSpPr txBox="1"/>
      </xdr:nvSpPr>
      <xdr:spPr>
        <a:xfrm>
          <a:off x="164084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443" name="フローチャート : 判断 442"/>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124460</xdr:rowOff>
    </xdr:from>
    <xdr:to>
      <xdr:col>23</xdr:col>
      <xdr:colOff>568325</xdr:colOff>
      <xdr:row>60</xdr:row>
      <xdr:rowOff>54610</xdr:rowOff>
    </xdr:to>
    <xdr:sp macro="" textlink="">
      <xdr:nvSpPr>
        <xdr:cNvPr id="449" name="円/楕円 448"/>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147337</xdr:rowOff>
    </xdr:from>
    <xdr:ext cx="405111" cy="259045"/>
    <xdr:sp macro="" textlink="">
      <xdr:nvSpPr>
        <xdr:cNvPr id="450" name="【保健センター・保健所】&#10;有形固定資産減価償却率該当値テキスト"/>
        <xdr:cNvSpPr txBox="1"/>
      </xdr:nvSpPr>
      <xdr:spPr>
        <a:xfrm>
          <a:off x="164084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1" name="正方形/長方形 45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8" name="正方形/長方形 45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472" name="直線コネクタ 471"/>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73"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74" name="直線コネクタ 473"/>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75"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76" name="直線コネクタ 47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17797</xdr:rowOff>
    </xdr:from>
    <xdr:ext cx="469744" cy="259045"/>
    <xdr:sp macro="" textlink="">
      <xdr:nvSpPr>
        <xdr:cNvPr id="477" name="【保健センター・保健所】&#10;一人当たり面積平均値テキスト"/>
        <xdr:cNvSpPr txBox="1"/>
      </xdr:nvSpPr>
      <xdr:spPr>
        <a:xfrm>
          <a:off x="222504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478" name="フローチャート : 判断 477"/>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166370</xdr:rowOff>
    </xdr:from>
    <xdr:to>
      <xdr:col>32</xdr:col>
      <xdr:colOff>238125</xdr:colOff>
      <xdr:row>62</xdr:row>
      <xdr:rowOff>96520</xdr:rowOff>
    </xdr:to>
    <xdr:sp macro="" textlink="">
      <xdr:nvSpPr>
        <xdr:cNvPr id="484" name="円/楕円 483"/>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81297</xdr:rowOff>
    </xdr:from>
    <xdr:ext cx="469744" cy="259045"/>
    <xdr:sp macro="" textlink="">
      <xdr:nvSpPr>
        <xdr:cNvPr id="485" name="【保健センター・保健所】&#10;一人当たり面積該当値テキスト"/>
        <xdr:cNvSpPr txBox="1"/>
      </xdr:nvSpPr>
      <xdr:spPr>
        <a:xfrm>
          <a:off x="222504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6" name="正方形/長方形 48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4" name="正方形/長方形 49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01" name="正方形/長方形 50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502" name="正方形/長方形 50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9" name="正方形/長方形 50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2" name="テキスト ボックス 5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0" name="テキスト ボックス 5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524" name="直線コネクタ 523"/>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25"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26" name="直線コネクタ 525"/>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527"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528" name="直線コネクタ 527"/>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29" name="【庁舎】&#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30" name="フローチャート : 判断 529"/>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27687</xdr:rowOff>
    </xdr:from>
    <xdr:to>
      <xdr:col>23</xdr:col>
      <xdr:colOff>568325</xdr:colOff>
      <xdr:row>102</xdr:row>
      <xdr:rowOff>129287</xdr:rowOff>
    </xdr:to>
    <xdr:sp macro="" textlink="">
      <xdr:nvSpPr>
        <xdr:cNvPr id="536" name="円/楕円 535"/>
        <xdr:cNvSpPr/>
      </xdr:nvSpPr>
      <xdr:spPr>
        <a:xfrm>
          <a:off x="162687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50564</xdr:rowOff>
    </xdr:from>
    <xdr:ext cx="405111" cy="259045"/>
    <xdr:sp macro="" textlink="">
      <xdr:nvSpPr>
        <xdr:cNvPr id="537" name="【庁舎】&#10;有形固定資産減価償却率該当値テキスト"/>
        <xdr:cNvSpPr txBox="1"/>
      </xdr:nvSpPr>
      <xdr:spPr>
        <a:xfrm>
          <a:off x="16408400" y="1736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8" name="正方形/長方形 53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5" name="正方形/長方形 54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562" name="直線コネクタ 561"/>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563"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564" name="直線コネクタ 563"/>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565"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566" name="直線コネクタ 565"/>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99077</xdr:rowOff>
    </xdr:from>
    <xdr:ext cx="469744" cy="259045"/>
    <xdr:sp macro="" textlink="">
      <xdr:nvSpPr>
        <xdr:cNvPr id="567" name="【庁舎】&#10;一人当たり面積平均値テキスト"/>
        <xdr:cNvSpPr txBox="1"/>
      </xdr:nvSpPr>
      <xdr:spPr>
        <a:xfrm>
          <a:off x="222504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568" name="フローチャート : 判断 567"/>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76200</xdr:rowOff>
    </xdr:from>
    <xdr:to>
      <xdr:col>32</xdr:col>
      <xdr:colOff>238125</xdr:colOff>
      <xdr:row>101</xdr:row>
      <xdr:rowOff>6350</xdr:rowOff>
    </xdr:to>
    <xdr:sp macro="" textlink="">
      <xdr:nvSpPr>
        <xdr:cNvPr id="574" name="円/楕円 573"/>
        <xdr:cNvSpPr/>
      </xdr:nvSpPr>
      <xdr:spPr>
        <a:xfrm>
          <a:off x="221107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29227</xdr:rowOff>
    </xdr:from>
    <xdr:ext cx="469744" cy="259045"/>
    <xdr:sp macro="" textlink="">
      <xdr:nvSpPr>
        <xdr:cNvPr id="575" name="【庁舎】&#10;一人当たり面積該当値テキスト"/>
        <xdr:cNvSpPr txBox="1"/>
      </xdr:nvSpPr>
      <xdr:spPr>
        <a:xfrm>
          <a:off x="222504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6" name="正方形/長方形 57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8" name="テキスト ボックス 57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および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以外の施設類型において、有形固定資産減価償却率が平均を上回っている。また、一人当たり面積を見ると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などの面積が平均と比較して特に大きくなっている。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年度に策定した公共施設総合管理計画に基づき、「施設の適正配置」、「長寿命化の推進」、「施設の整備・管理にかかるコストの削減」を基本方針として、</a:t>
          </a:r>
          <a:r>
            <a:rPr kumimoji="1" lang="ja-JP" altLang="en-US" sz="1100">
              <a:solidFill>
                <a:schemeClr val="dk1"/>
              </a:solidFill>
              <a:effectLst/>
              <a:latin typeface="+mn-lt"/>
              <a:ea typeface="+mn-ea"/>
              <a:cs typeface="+mn-cs"/>
            </a:rPr>
            <a:t>各種</a:t>
          </a:r>
          <a:r>
            <a:rPr kumimoji="1" lang="ja-JP" altLang="ja-JP" sz="1100">
              <a:solidFill>
                <a:schemeClr val="dk1"/>
              </a:solidFill>
              <a:effectLst/>
              <a:latin typeface="+mn-lt"/>
              <a:ea typeface="+mn-ea"/>
              <a:cs typeface="+mn-cs"/>
            </a:rPr>
            <a:t>施設の老朽化、多額の更新・改修費用への対応、人口規模の変化に応じた施設の規模・総量の最適化に取り組んでいく。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財政力指数は、</a:t>
          </a:r>
          <a:r>
            <a:rPr kumimoji="1" lang="ja-JP" altLang="ja-JP" sz="1100">
              <a:solidFill>
                <a:schemeClr val="dk1"/>
              </a:solidFill>
              <a:effectLst/>
              <a:latin typeface="+mn-lt"/>
              <a:ea typeface="+mn-ea"/>
              <a:cs typeface="+mn-cs"/>
            </a:rPr>
            <a:t>長引く景気低迷による</a:t>
          </a:r>
          <a:r>
            <a:rPr kumimoji="1" lang="ja-JP" altLang="en-US" sz="1100">
              <a:solidFill>
                <a:schemeClr val="dk1"/>
              </a:solidFill>
              <a:effectLst/>
              <a:latin typeface="+mn-lt"/>
              <a:ea typeface="+mn-ea"/>
              <a:cs typeface="+mn-cs"/>
            </a:rPr>
            <a:t>法人市民税等の</a:t>
          </a:r>
          <a:r>
            <a:rPr kumimoji="1" lang="ja-JP" altLang="ja-JP" sz="1100">
              <a:solidFill>
                <a:schemeClr val="dk1"/>
              </a:solidFill>
              <a:effectLst/>
              <a:latin typeface="+mn-lt"/>
              <a:ea typeface="+mn-ea"/>
              <a:cs typeface="+mn-cs"/>
            </a:rPr>
            <a:t>市税の減収が続いたことから</a:t>
          </a:r>
          <a:r>
            <a:rPr kumimoji="1" lang="ja-JP" altLang="en-US" sz="1100">
              <a:solidFill>
                <a:schemeClr val="dk1"/>
              </a:solidFill>
              <a:effectLst/>
              <a:latin typeface="+mn-lt"/>
              <a:ea typeface="+mn-ea"/>
              <a:cs typeface="+mn-cs"/>
            </a:rPr>
            <a:t>低下傾向にあったが、平成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年度以降はほぼ横ばいとなっている。</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との比較で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年度に差が開いているのは、類似団体設定基準の見直しにより、比較する類似団体が変わったためである</a:t>
          </a:r>
          <a:r>
            <a:rPr kumimoji="1" lang="ja-JP" altLang="ja-JP" sz="1100">
              <a:solidFill>
                <a:schemeClr val="dk1"/>
              </a:solidFill>
              <a:effectLst/>
              <a:latin typeface="+mn-lt"/>
              <a:ea typeface="+mn-ea"/>
              <a:cs typeface="+mn-cs"/>
            </a:rPr>
            <a:t>。今後も景気の急激な回復が見込めず、引き続き市税の大幅な伸びは見込めないが、地域産業の振興</a:t>
          </a:r>
          <a:r>
            <a:rPr kumimoji="1" lang="ja-JP" altLang="en-US" sz="1100">
              <a:solidFill>
                <a:schemeClr val="dk1"/>
              </a:solidFill>
              <a:effectLst/>
              <a:latin typeface="+mn-lt"/>
              <a:ea typeface="+mn-ea"/>
              <a:cs typeface="+mn-cs"/>
            </a:rPr>
            <a:t>への取り組みや税等の未収金対策などによる歳入確保を図り、財政基盤の強化に努める。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97790</xdr:rowOff>
    </xdr:from>
    <xdr:to>
      <xdr:col>7</xdr:col>
      <xdr:colOff>152400</xdr:colOff>
      <xdr:row>42</xdr:row>
      <xdr:rowOff>121920</xdr:rowOff>
    </xdr:to>
    <xdr:cxnSp macro="">
      <xdr:nvCxnSpPr>
        <xdr:cNvPr id="66" name="直線コネクタ 65"/>
        <xdr:cNvCxnSpPr/>
      </xdr:nvCxnSpPr>
      <xdr:spPr>
        <a:xfrm flipV="1">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121920</xdr:rowOff>
    </xdr:to>
    <xdr:cxnSp macro="">
      <xdr:nvCxnSpPr>
        <xdr:cNvPr id="69" name="直線コネクタ 68"/>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121920</xdr:rowOff>
    </xdr:to>
    <xdr:cxnSp macro="">
      <xdr:nvCxnSpPr>
        <xdr:cNvPr id="72" name="直線コネクタ 71"/>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49530</xdr:rowOff>
    </xdr:from>
    <xdr:to>
      <xdr:col>3</xdr:col>
      <xdr:colOff>279400</xdr:colOff>
      <xdr:row>42</xdr:row>
      <xdr:rowOff>121920</xdr:rowOff>
    </xdr:to>
    <xdr:cxnSp macro="">
      <xdr:nvCxnSpPr>
        <xdr:cNvPr id="75" name="直線コネクタ 74"/>
        <xdr:cNvCxnSpPr/>
      </xdr:nvCxnSpPr>
      <xdr:spPr>
        <a:xfrm>
          <a:off x="1447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46990</xdr:rowOff>
    </xdr:from>
    <xdr:to>
      <xdr:col>7</xdr:col>
      <xdr:colOff>203200</xdr:colOff>
      <xdr:row>42</xdr:row>
      <xdr:rowOff>148590</xdr:rowOff>
    </xdr:to>
    <xdr:sp macro="" textlink="">
      <xdr:nvSpPr>
        <xdr:cNvPr id="85" name="円/楕円 84"/>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19067</xdr:rowOff>
    </xdr:from>
    <xdr:ext cx="762000" cy="259045"/>
    <xdr:sp macro="" textlink="">
      <xdr:nvSpPr>
        <xdr:cNvPr id="86"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71120</xdr:rowOff>
    </xdr:from>
    <xdr:to>
      <xdr:col>3</xdr:col>
      <xdr:colOff>330200</xdr:colOff>
      <xdr:row>43</xdr:row>
      <xdr:rowOff>1270</xdr:rowOff>
    </xdr:to>
    <xdr:sp macro="" textlink="">
      <xdr:nvSpPr>
        <xdr:cNvPr id="91" name="円/楕円 90"/>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92" name="テキスト ボックス 91"/>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170180</xdr:rowOff>
    </xdr:from>
    <xdr:to>
      <xdr:col>2</xdr:col>
      <xdr:colOff>127000</xdr:colOff>
      <xdr:row>42</xdr:row>
      <xdr:rowOff>100330</xdr:rowOff>
    </xdr:to>
    <xdr:sp macro="" textlink="">
      <xdr:nvSpPr>
        <xdr:cNvPr id="93" name="円/楕円 92"/>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85107</xdr:rowOff>
    </xdr:from>
    <xdr:ext cx="762000" cy="259045"/>
    <xdr:sp macro="" textlink="">
      <xdr:nvSpPr>
        <xdr:cNvPr id="94" name="テキスト ボックス 93"/>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経常収支比率は、依然類似団体平均を大きく上回っている。この要因は、扶助費が年々増加していることが挙げられる</a:t>
          </a:r>
          <a:r>
            <a:rPr kumimoji="1" lang="ja-JP" altLang="ja-JP" sz="1100">
              <a:solidFill>
                <a:schemeClr val="dk1"/>
              </a:solidFill>
              <a:effectLst/>
              <a:latin typeface="+mn-lt"/>
              <a:ea typeface="+mn-ea"/>
              <a:cs typeface="+mn-cs"/>
            </a:rPr>
            <a:t>。また、教育・福祉を重点施策とした人員配置により、従来から類似団体に比して、職員数が多く人件費が高いことも要因の一つである。</a:t>
          </a:r>
          <a:r>
            <a:rPr kumimoji="1" lang="ja-JP" altLang="en-US" sz="1100">
              <a:solidFill>
                <a:schemeClr val="dk1"/>
              </a:solidFill>
              <a:effectLst/>
              <a:latin typeface="+mn-lt"/>
              <a:ea typeface="+mn-ea"/>
              <a:cs typeface="+mn-cs"/>
            </a:rPr>
            <a:t>ただ、平成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99.4</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％を切り、比率は改善している。今後も、指定管理者制度の活用や公共施設の最適化等に継続して取り組み、さらなる経常経費の削減を図っていく。</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126456</xdr:rowOff>
    </xdr:from>
    <xdr:to>
      <xdr:col>7</xdr:col>
      <xdr:colOff>152400</xdr:colOff>
      <xdr:row>66</xdr:row>
      <xdr:rowOff>120469</xdr:rowOff>
    </xdr:to>
    <xdr:cxnSp macro="">
      <xdr:nvCxnSpPr>
        <xdr:cNvPr id="131" name="直線コネクタ 130"/>
        <xdr:cNvCxnSpPr/>
      </xdr:nvCxnSpPr>
      <xdr:spPr>
        <a:xfrm flipV="1">
          <a:off x="4114800" y="11270706"/>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37737</xdr:rowOff>
    </xdr:from>
    <xdr:to>
      <xdr:col>6</xdr:col>
      <xdr:colOff>0</xdr:colOff>
      <xdr:row>66</xdr:row>
      <xdr:rowOff>120469</xdr:rowOff>
    </xdr:to>
    <xdr:cxnSp macro="">
      <xdr:nvCxnSpPr>
        <xdr:cNvPr id="134" name="直線コネクタ 133"/>
        <xdr:cNvCxnSpPr/>
      </xdr:nvCxnSpPr>
      <xdr:spPr>
        <a:xfrm>
          <a:off x="3225800" y="1135343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66</xdr:row>
      <xdr:rowOff>37737</xdr:rowOff>
    </xdr:to>
    <xdr:cxnSp macro="">
      <xdr:nvCxnSpPr>
        <xdr:cNvPr id="137" name="直線コネクタ 136"/>
        <xdr:cNvCxnSpPr/>
      </xdr:nvCxnSpPr>
      <xdr:spPr>
        <a:xfrm>
          <a:off x="2336800" y="113465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140244</xdr:rowOff>
    </xdr:from>
    <xdr:to>
      <xdr:col>3</xdr:col>
      <xdr:colOff>279400</xdr:colOff>
      <xdr:row>66</xdr:row>
      <xdr:rowOff>30843</xdr:rowOff>
    </xdr:to>
    <xdr:cxnSp macro="">
      <xdr:nvCxnSpPr>
        <xdr:cNvPr id="140" name="直線コネクタ 139"/>
        <xdr:cNvCxnSpPr/>
      </xdr:nvCxnSpPr>
      <xdr:spPr>
        <a:xfrm>
          <a:off x="1447800" y="112844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75656</xdr:rowOff>
    </xdr:from>
    <xdr:to>
      <xdr:col>7</xdr:col>
      <xdr:colOff>203200</xdr:colOff>
      <xdr:row>66</xdr:row>
      <xdr:rowOff>5806</xdr:rowOff>
    </xdr:to>
    <xdr:sp macro="" textlink="">
      <xdr:nvSpPr>
        <xdr:cNvPr id="150" name="円/楕円 149"/>
        <xdr:cNvSpPr/>
      </xdr:nvSpPr>
      <xdr:spPr>
        <a:xfrm>
          <a:off x="49022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47733</xdr:rowOff>
    </xdr:from>
    <xdr:ext cx="762000" cy="259045"/>
    <xdr:sp macro="" textlink="">
      <xdr:nvSpPr>
        <xdr:cNvPr id="151" name="財政構造の弾力性該当値テキスト"/>
        <xdr:cNvSpPr txBox="1"/>
      </xdr:nvSpPr>
      <xdr:spPr>
        <a:xfrm>
          <a:off x="5041900" y="1119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69669</xdr:rowOff>
    </xdr:from>
    <xdr:to>
      <xdr:col>6</xdr:col>
      <xdr:colOff>50800</xdr:colOff>
      <xdr:row>66</xdr:row>
      <xdr:rowOff>171269</xdr:rowOff>
    </xdr:to>
    <xdr:sp macro="" textlink="">
      <xdr:nvSpPr>
        <xdr:cNvPr id="152" name="円/楕円 151"/>
        <xdr:cNvSpPr/>
      </xdr:nvSpPr>
      <xdr:spPr>
        <a:xfrm>
          <a:off x="4064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156046</xdr:rowOff>
    </xdr:from>
    <xdr:ext cx="736600" cy="259045"/>
    <xdr:sp macro="" textlink="">
      <xdr:nvSpPr>
        <xdr:cNvPr id="153" name="テキスト ボックス 152"/>
        <xdr:cNvSpPr txBox="1"/>
      </xdr:nvSpPr>
      <xdr:spPr>
        <a:xfrm>
          <a:off x="3733800" y="1147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158387</xdr:rowOff>
    </xdr:from>
    <xdr:to>
      <xdr:col>4</xdr:col>
      <xdr:colOff>533400</xdr:colOff>
      <xdr:row>66</xdr:row>
      <xdr:rowOff>88537</xdr:rowOff>
    </xdr:to>
    <xdr:sp macro="" textlink="">
      <xdr:nvSpPr>
        <xdr:cNvPr id="154" name="円/楕円 153"/>
        <xdr:cNvSpPr/>
      </xdr:nvSpPr>
      <xdr:spPr>
        <a:xfrm>
          <a:off x="3175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73314</xdr:rowOff>
    </xdr:from>
    <xdr:ext cx="762000" cy="259045"/>
    <xdr:sp macro="" textlink="">
      <xdr:nvSpPr>
        <xdr:cNvPr id="155" name="テキスト ボックス 154"/>
        <xdr:cNvSpPr txBox="1"/>
      </xdr:nvSpPr>
      <xdr:spPr>
        <a:xfrm>
          <a:off x="2844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6" name="円/楕円 155"/>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7" name="テキスト ボックス 156"/>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89444</xdr:rowOff>
    </xdr:from>
    <xdr:to>
      <xdr:col>2</xdr:col>
      <xdr:colOff>127000</xdr:colOff>
      <xdr:row>66</xdr:row>
      <xdr:rowOff>19594</xdr:rowOff>
    </xdr:to>
    <xdr:sp macro="" textlink="">
      <xdr:nvSpPr>
        <xdr:cNvPr id="158" name="円/楕円 157"/>
        <xdr:cNvSpPr/>
      </xdr:nvSpPr>
      <xdr:spPr>
        <a:xfrm>
          <a:off x="1397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4371</xdr:rowOff>
    </xdr:from>
    <xdr:ext cx="762000" cy="259045"/>
    <xdr:sp macro="" textlink="">
      <xdr:nvSpPr>
        <xdr:cNvPr id="159" name="テキスト ボックス 158"/>
        <xdr:cNvSpPr txBox="1"/>
      </xdr:nvSpPr>
      <xdr:spPr>
        <a:xfrm>
          <a:off x="1066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おり、人件費の増加に</a:t>
          </a:r>
          <a:r>
            <a:rPr kumimoji="1" lang="ja-JP" altLang="en-US" sz="1100">
              <a:solidFill>
                <a:schemeClr val="dk1"/>
              </a:solidFill>
              <a:effectLst/>
              <a:latin typeface="+mn-lt"/>
              <a:ea typeface="+mn-ea"/>
              <a:cs typeface="+mn-cs"/>
            </a:rPr>
            <a:t>つな</a:t>
          </a:r>
          <a:r>
            <a:rPr kumimoji="1" lang="ja-JP" altLang="ja-JP" sz="1100">
              <a:solidFill>
                <a:schemeClr val="dk1"/>
              </a:solidFill>
              <a:effectLst/>
              <a:latin typeface="+mn-lt"/>
              <a:ea typeface="+mn-ea"/>
              <a:cs typeface="+mn-cs"/>
            </a:rPr>
            <a:t>がっている。これまで職員数の削減を進めてきた結果、これ以上の削減は厳しいものとなっており、今後は事業の整理、指定管理者制度の活用、業務委託を推進し、コストの低減を図っていく。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41590</xdr:rowOff>
    </xdr:from>
    <xdr:to>
      <xdr:col>7</xdr:col>
      <xdr:colOff>152400</xdr:colOff>
      <xdr:row>85</xdr:row>
      <xdr:rowOff>51095</xdr:rowOff>
    </xdr:to>
    <xdr:cxnSp macro="">
      <xdr:nvCxnSpPr>
        <xdr:cNvPr id="194" name="直線コネクタ 193"/>
        <xdr:cNvCxnSpPr/>
      </xdr:nvCxnSpPr>
      <xdr:spPr>
        <a:xfrm>
          <a:off x="4114800" y="14614840"/>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6990</xdr:rowOff>
    </xdr:from>
    <xdr:to>
      <xdr:col>6</xdr:col>
      <xdr:colOff>0</xdr:colOff>
      <xdr:row>85</xdr:row>
      <xdr:rowOff>41590</xdr:rowOff>
    </xdr:to>
    <xdr:cxnSp macro="">
      <xdr:nvCxnSpPr>
        <xdr:cNvPr id="197" name="直線コネクタ 196"/>
        <xdr:cNvCxnSpPr/>
      </xdr:nvCxnSpPr>
      <xdr:spPr>
        <a:xfrm>
          <a:off x="3225800" y="14580240"/>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6990</xdr:rowOff>
    </xdr:from>
    <xdr:to>
      <xdr:col>4</xdr:col>
      <xdr:colOff>482600</xdr:colOff>
      <xdr:row>85</xdr:row>
      <xdr:rowOff>54955</xdr:rowOff>
    </xdr:to>
    <xdr:cxnSp macro="">
      <xdr:nvCxnSpPr>
        <xdr:cNvPr id="200" name="直線コネクタ 199"/>
        <xdr:cNvCxnSpPr/>
      </xdr:nvCxnSpPr>
      <xdr:spPr>
        <a:xfrm flipV="1">
          <a:off x="2336800" y="14580240"/>
          <a:ext cx="889000" cy="4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54955</xdr:rowOff>
    </xdr:from>
    <xdr:to>
      <xdr:col>3</xdr:col>
      <xdr:colOff>279400</xdr:colOff>
      <xdr:row>85</xdr:row>
      <xdr:rowOff>102532</xdr:rowOff>
    </xdr:to>
    <xdr:cxnSp macro="">
      <xdr:nvCxnSpPr>
        <xdr:cNvPr id="203" name="直線コネクタ 202"/>
        <xdr:cNvCxnSpPr/>
      </xdr:nvCxnSpPr>
      <xdr:spPr>
        <a:xfrm flipV="1">
          <a:off x="1447800" y="14628205"/>
          <a:ext cx="889000" cy="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295</xdr:rowOff>
    </xdr:from>
    <xdr:to>
      <xdr:col>7</xdr:col>
      <xdr:colOff>203200</xdr:colOff>
      <xdr:row>85</xdr:row>
      <xdr:rowOff>101895</xdr:rowOff>
    </xdr:to>
    <xdr:sp macro="" textlink="">
      <xdr:nvSpPr>
        <xdr:cNvPr id="213" name="円/楕円 212"/>
        <xdr:cNvSpPr/>
      </xdr:nvSpPr>
      <xdr:spPr>
        <a:xfrm>
          <a:off x="4902200" y="145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143822</xdr:rowOff>
    </xdr:from>
    <xdr:ext cx="762000" cy="259045"/>
    <xdr:sp macro="" textlink="">
      <xdr:nvSpPr>
        <xdr:cNvPr id="214" name="人件費・物件費等の状況該当値テキスト"/>
        <xdr:cNvSpPr txBox="1"/>
      </xdr:nvSpPr>
      <xdr:spPr>
        <a:xfrm>
          <a:off x="5041900" y="145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162240</xdr:rowOff>
    </xdr:from>
    <xdr:to>
      <xdr:col>6</xdr:col>
      <xdr:colOff>50800</xdr:colOff>
      <xdr:row>85</xdr:row>
      <xdr:rowOff>92390</xdr:rowOff>
    </xdr:to>
    <xdr:sp macro="" textlink="">
      <xdr:nvSpPr>
        <xdr:cNvPr id="215" name="円/楕円 214"/>
        <xdr:cNvSpPr/>
      </xdr:nvSpPr>
      <xdr:spPr>
        <a:xfrm>
          <a:off x="4064000" y="14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102567</xdr:rowOff>
    </xdr:from>
    <xdr:ext cx="736600" cy="259045"/>
    <xdr:sp macro="" textlink="">
      <xdr:nvSpPr>
        <xdr:cNvPr id="216" name="テキスト ボックス 215"/>
        <xdr:cNvSpPr txBox="1"/>
      </xdr:nvSpPr>
      <xdr:spPr>
        <a:xfrm>
          <a:off x="3733800" y="143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120,734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127640</xdr:rowOff>
    </xdr:from>
    <xdr:to>
      <xdr:col>4</xdr:col>
      <xdr:colOff>533400</xdr:colOff>
      <xdr:row>85</xdr:row>
      <xdr:rowOff>57790</xdr:rowOff>
    </xdr:to>
    <xdr:sp macro="" textlink="">
      <xdr:nvSpPr>
        <xdr:cNvPr id="217" name="円/楕円 216"/>
        <xdr:cNvSpPr/>
      </xdr:nvSpPr>
      <xdr:spPr>
        <a:xfrm>
          <a:off x="3175000" y="145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67967</xdr:rowOff>
    </xdr:from>
    <xdr:ext cx="762000" cy="259045"/>
    <xdr:sp macro="" textlink="">
      <xdr:nvSpPr>
        <xdr:cNvPr id="218" name="テキスト ボックス 217"/>
        <xdr:cNvSpPr txBox="1"/>
      </xdr:nvSpPr>
      <xdr:spPr>
        <a:xfrm>
          <a:off x="2844800" y="1429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118,153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4155</xdr:rowOff>
    </xdr:from>
    <xdr:to>
      <xdr:col>3</xdr:col>
      <xdr:colOff>330200</xdr:colOff>
      <xdr:row>85</xdr:row>
      <xdr:rowOff>105755</xdr:rowOff>
    </xdr:to>
    <xdr:sp macro="" textlink="">
      <xdr:nvSpPr>
        <xdr:cNvPr id="219" name="円/楕円 218"/>
        <xdr:cNvSpPr/>
      </xdr:nvSpPr>
      <xdr:spPr>
        <a:xfrm>
          <a:off x="2286000" y="145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90532</xdr:rowOff>
    </xdr:from>
    <xdr:ext cx="762000" cy="259045"/>
    <xdr:sp macro="" textlink="">
      <xdr:nvSpPr>
        <xdr:cNvPr id="220" name="テキスト ボックス 219"/>
        <xdr:cNvSpPr txBox="1"/>
      </xdr:nvSpPr>
      <xdr:spPr>
        <a:xfrm>
          <a:off x="1955800" y="1466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51732</xdr:rowOff>
    </xdr:from>
    <xdr:to>
      <xdr:col>2</xdr:col>
      <xdr:colOff>127000</xdr:colOff>
      <xdr:row>85</xdr:row>
      <xdr:rowOff>153332</xdr:rowOff>
    </xdr:to>
    <xdr:sp macro="" textlink="">
      <xdr:nvSpPr>
        <xdr:cNvPr id="221" name="円/楕円 220"/>
        <xdr:cNvSpPr/>
      </xdr:nvSpPr>
      <xdr:spPr>
        <a:xfrm>
          <a:off x="1397000" y="146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138109</xdr:rowOff>
    </xdr:from>
    <xdr:ext cx="762000" cy="259045"/>
    <xdr:sp macro="" textlink="">
      <xdr:nvSpPr>
        <xdr:cNvPr id="222" name="テキスト ボックス 221"/>
        <xdr:cNvSpPr txBox="1"/>
      </xdr:nvSpPr>
      <xdr:spPr>
        <a:xfrm>
          <a:off x="1066800" y="147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給与水準と比べると若干下がってはいるものの、類似団体と比べると高くなっている。これは給料カットを実施している団体が多い中、本市においては手当の減額を行うことによって給与の削減を行っていることが要因の一つであると考えられる。また前年に比べラスパイレス指数が上がっている要因は、級別標準職務表に規定する標準的な職務内容の適正化を行なった結果、一部の年代の職員で給料が増加したことと考えられる。今後も削減方法等を検討し、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23707</xdr:rowOff>
    </xdr:to>
    <xdr:cxnSp macro="">
      <xdr:nvCxnSpPr>
        <xdr:cNvPr id="256" name="直線コネクタ 255"/>
        <xdr:cNvCxnSpPr/>
      </xdr:nvCxnSpPr>
      <xdr:spPr>
        <a:xfrm>
          <a:off x="16179800" y="1449239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106680</xdr:rowOff>
    </xdr:to>
    <xdr:cxnSp macro="">
      <xdr:nvCxnSpPr>
        <xdr:cNvPr id="259" name="直線コネクタ 258"/>
        <xdr:cNvCxnSpPr/>
      </xdr:nvCxnSpPr>
      <xdr:spPr>
        <a:xfrm flipV="1">
          <a:off x="15290800" y="144923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89</xdr:row>
      <xdr:rowOff>13546</xdr:rowOff>
    </xdr:to>
    <xdr:cxnSp macro="">
      <xdr:nvCxnSpPr>
        <xdr:cNvPr id="262" name="直線コネクタ 261"/>
        <xdr:cNvCxnSpPr/>
      </xdr:nvCxnSpPr>
      <xdr:spPr>
        <a:xfrm flipV="1">
          <a:off x="14401800" y="14508480"/>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89</xdr:row>
      <xdr:rowOff>13546</xdr:rowOff>
    </xdr:to>
    <xdr:cxnSp macro="">
      <xdr:nvCxnSpPr>
        <xdr:cNvPr id="265" name="直線コネクタ 264"/>
        <xdr:cNvCxnSpPr/>
      </xdr:nvCxnSpPr>
      <xdr:spPr>
        <a:xfrm>
          <a:off x="13512800" y="1520020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5" name="円/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6"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7" name="円/楕円 276"/>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126170</xdr:rowOff>
    </xdr:from>
    <xdr:ext cx="736600" cy="259045"/>
    <xdr:sp macro="" textlink="">
      <xdr:nvSpPr>
        <xdr:cNvPr id="278" name="テキスト ボックス 277"/>
        <xdr:cNvSpPr txBox="1"/>
      </xdr:nvSpPr>
      <xdr:spPr>
        <a:xfrm>
          <a:off x="15798800" y="1452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0" name="テキスト ボックス 279"/>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1" name="円/楕円 280"/>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2" name="テキスト ボックス 281"/>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3" name="円/楕円 282"/>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4" name="テキスト ボックス 283"/>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これまで教育・福祉、とりわけ子どもに関する施策の充実に重点的に取り組んできたため保育所・幼稚園等の施設が多い。また区画整理事業や地籍調査事業を推進している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86678</xdr:rowOff>
    </xdr:from>
    <xdr:to>
      <xdr:col>24</xdr:col>
      <xdr:colOff>558800</xdr:colOff>
      <xdr:row>62</xdr:row>
      <xdr:rowOff>90699</xdr:rowOff>
    </xdr:to>
    <xdr:cxnSp macro="">
      <xdr:nvCxnSpPr>
        <xdr:cNvPr id="319" name="直線コネクタ 318"/>
        <xdr:cNvCxnSpPr/>
      </xdr:nvCxnSpPr>
      <xdr:spPr>
        <a:xfrm>
          <a:off x="16179800" y="1071657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86678</xdr:rowOff>
    </xdr:from>
    <xdr:to>
      <xdr:col>23</xdr:col>
      <xdr:colOff>406400</xdr:colOff>
      <xdr:row>62</xdr:row>
      <xdr:rowOff>108796</xdr:rowOff>
    </xdr:to>
    <xdr:cxnSp macro="">
      <xdr:nvCxnSpPr>
        <xdr:cNvPr id="322" name="直線コネクタ 321"/>
        <xdr:cNvCxnSpPr/>
      </xdr:nvCxnSpPr>
      <xdr:spPr>
        <a:xfrm flipV="1">
          <a:off x="15290800" y="1071657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4" name="テキスト ボックス 323"/>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63</xdr:row>
      <xdr:rowOff>72072</xdr:rowOff>
    </xdr:to>
    <xdr:cxnSp macro="">
      <xdr:nvCxnSpPr>
        <xdr:cNvPr id="325" name="直線コネクタ 324"/>
        <xdr:cNvCxnSpPr/>
      </xdr:nvCxnSpPr>
      <xdr:spPr>
        <a:xfrm flipV="1">
          <a:off x="14401800" y="10738696"/>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7" name="テキスト ボックス 326"/>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55986</xdr:rowOff>
    </xdr:from>
    <xdr:to>
      <xdr:col>21</xdr:col>
      <xdr:colOff>0</xdr:colOff>
      <xdr:row>63</xdr:row>
      <xdr:rowOff>72072</xdr:rowOff>
    </xdr:to>
    <xdr:cxnSp macro="">
      <xdr:nvCxnSpPr>
        <xdr:cNvPr id="328" name="直線コネクタ 327"/>
        <xdr:cNvCxnSpPr/>
      </xdr:nvCxnSpPr>
      <xdr:spPr>
        <a:xfrm>
          <a:off x="13512800" y="108573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0" name="テキスト ボックス 329"/>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2" name="テキスト ボックス 331"/>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39899</xdr:rowOff>
    </xdr:from>
    <xdr:to>
      <xdr:col>24</xdr:col>
      <xdr:colOff>609600</xdr:colOff>
      <xdr:row>62</xdr:row>
      <xdr:rowOff>141499</xdr:rowOff>
    </xdr:to>
    <xdr:sp macro="" textlink="">
      <xdr:nvSpPr>
        <xdr:cNvPr id="338" name="円/楕円 337"/>
        <xdr:cNvSpPr/>
      </xdr:nvSpPr>
      <xdr:spPr>
        <a:xfrm>
          <a:off x="169672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11976</xdr:rowOff>
    </xdr:from>
    <xdr:ext cx="762000" cy="259045"/>
    <xdr:sp macro="" textlink="">
      <xdr:nvSpPr>
        <xdr:cNvPr id="339" name="定員管理の状況該当値テキスト"/>
        <xdr:cNvSpPr txBox="1"/>
      </xdr:nvSpPr>
      <xdr:spPr>
        <a:xfrm>
          <a:off x="17106900" y="1064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35878</xdr:rowOff>
    </xdr:from>
    <xdr:to>
      <xdr:col>23</xdr:col>
      <xdr:colOff>457200</xdr:colOff>
      <xdr:row>62</xdr:row>
      <xdr:rowOff>137478</xdr:rowOff>
    </xdr:to>
    <xdr:sp macro="" textlink="">
      <xdr:nvSpPr>
        <xdr:cNvPr id="340" name="円/楕円 339"/>
        <xdr:cNvSpPr/>
      </xdr:nvSpPr>
      <xdr:spPr>
        <a:xfrm>
          <a:off x="16129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122255</xdr:rowOff>
    </xdr:from>
    <xdr:ext cx="736600" cy="259045"/>
    <xdr:sp macro="" textlink="">
      <xdr:nvSpPr>
        <xdr:cNvPr id="341" name="テキスト ボックス 340"/>
        <xdr:cNvSpPr txBox="1"/>
      </xdr:nvSpPr>
      <xdr:spPr>
        <a:xfrm>
          <a:off x="15798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2" name="円/楕円 341"/>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3" name="テキスト ボックス 342"/>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21272</xdr:rowOff>
    </xdr:from>
    <xdr:to>
      <xdr:col>21</xdr:col>
      <xdr:colOff>50800</xdr:colOff>
      <xdr:row>63</xdr:row>
      <xdr:rowOff>122872</xdr:rowOff>
    </xdr:to>
    <xdr:sp macro="" textlink="">
      <xdr:nvSpPr>
        <xdr:cNvPr id="344" name="円/楕円 343"/>
        <xdr:cNvSpPr/>
      </xdr:nvSpPr>
      <xdr:spPr>
        <a:xfrm>
          <a:off x="14351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107649</xdr:rowOff>
    </xdr:from>
    <xdr:ext cx="762000" cy="259045"/>
    <xdr:sp macro="" textlink="">
      <xdr:nvSpPr>
        <xdr:cNvPr id="345" name="テキスト ボックス 344"/>
        <xdr:cNvSpPr txBox="1"/>
      </xdr:nvSpPr>
      <xdr:spPr>
        <a:xfrm>
          <a:off x="14020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5186</xdr:rowOff>
    </xdr:from>
    <xdr:to>
      <xdr:col>19</xdr:col>
      <xdr:colOff>533400</xdr:colOff>
      <xdr:row>63</xdr:row>
      <xdr:rowOff>106786</xdr:rowOff>
    </xdr:to>
    <xdr:sp macro="" textlink="">
      <xdr:nvSpPr>
        <xdr:cNvPr id="346" name="円/楕円 345"/>
        <xdr:cNvSpPr/>
      </xdr:nvSpPr>
      <xdr:spPr>
        <a:xfrm>
          <a:off x="13462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91563</xdr:rowOff>
    </xdr:from>
    <xdr:ext cx="762000" cy="259045"/>
    <xdr:sp macro="" textlink="">
      <xdr:nvSpPr>
        <xdr:cNvPr id="347" name="テキスト ボックス 346"/>
        <xdr:cNvSpPr txBox="1"/>
      </xdr:nvSpPr>
      <xdr:spPr>
        <a:xfrm>
          <a:off x="13131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過年度に発行した起債の償還が終了する一方、近年発行している退職手当債や</a:t>
          </a:r>
          <a:r>
            <a:rPr kumimoji="1" lang="ja-JP" altLang="ja-JP" sz="1100">
              <a:solidFill>
                <a:schemeClr val="dk1"/>
              </a:solidFill>
              <a:effectLst/>
              <a:latin typeface="+mn-lt"/>
              <a:ea typeface="+mn-ea"/>
              <a:cs typeface="+mn-cs"/>
            </a:rPr>
            <a:t>第三セクター等改革推進債の償還</a:t>
          </a:r>
          <a:r>
            <a:rPr kumimoji="1" lang="ja-JP" altLang="en-US" sz="1100">
              <a:solidFill>
                <a:schemeClr val="dk1"/>
              </a:solidFill>
              <a:effectLst/>
              <a:latin typeface="+mn-lt"/>
              <a:ea typeface="+mn-ea"/>
              <a:cs typeface="+mn-cs"/>
            </a:rPr>
            <a:t>が始まったこと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実質公債費比率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近年、同程度で推移している。</a:t>
          </a:r>
          <a:r>
            <a:rPr kumimoji="1" lang="ja-JP" altLang="ja-JP" sz="1100">
              <a:solidFill>
                <a:schemeClr val="dk1"/>
              </a:solidFill>
              <a:effectLst/>
              <a:latin typeface="+mn-lt"/>
              <a:ea typeface="+mn-ea"/>
              <a:cs typeface="+mn-cs"/>
            </a:rPr>
            <a:t>現在は比較的健全な状態を保っているところであるが、</a:t>
          </a:r>
          <a:r>
            <a:rPr kumimoji="1" lang="ja-JP" altLang="en-US" sz="1100">
              <a:solidFill>
                <a:schemeClr val="dk1"/>
              </a:solidFill>
              <a:effectLst/>
              <a:latin typeface="+mn-lt"/>
              <a:ea typeface="+mn-ea"/>
              <a:cs typeface="+mn-cs"/>
            </a:rPr>
            <a:t>今後も市や関連一部事務組合での大規模な建設事業に伴う起債の発行も見込まれており、</a:t>
          </a:r>
          <a:r>
            <a:rPr kumimoji="1" lang="ja-JP" altLang="ja-JP" sz="1100">
              <a:solidFill>
                <a:schemeClr val="dk1"/>
              </a:solidFill>
              <a:effectLst/>
              <a:latin typeface="+mn-lt"/>
              <a:ea typeface="+mn-ea"/>
              <a:cs typeface="+mn-cs"/>
            </a:rPr>
            <a:t>比率の推移に注視しながら、起債に大きく依存することのない財政運営に努める。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169228</xdr:rowOff>
    </xdr:to>
    <xdr:cxnSp macro="">
      <xdr:nvCxnSpPr>
        <xdr:cNvPr id="377" name="直線コネクタ 376"/>
        <xdr:cNvCxnSpPr/>
      </xdr:nvCxnSpPr>
      <xdr:spPr>
        <a:xfrm flipV="1">
          <a:off x="16179800" y="700913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21907</xdr:rowOff>
    </xdr:to>
    <xdr:cxnSp macro="">
      <xdr:nvCxnSpPr>
        <xdr:cNvPr id="380" name="直線コネクタ 379"/>
        <xdr:cNvCxnSpPr/>
      </xdr:nvCxnSpPr>
      <xdr:spPr>
        <a:xfrm flipV="1">
          <a:off x="15290800" y="70272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2" name="テキスト ボックス 38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21907</xdr:rowOff>
    </xdr:to>
    <xdr:cxnSp macro="">
      <xdr:nvCxnSpPr>
        <xdr:cNvPr id="383" name="直線コネクタ 382"/>
        <xdr:cNvCxnSpPr/>
      </xdr:nvCxnSpPr>
      <xdr:spPr>
        <a:xfrm>
          <a:off x="14401800" y="70332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3810</xdr:rowOff>
    </xdr:to>
    <xdr:cxnSp macro="">
      <xdr:nvCxnSpPr>
        <xdr:cNvPr id="386" name="直線コネクタ 385"/>
        <xdr:cNvCxnSpPr/>
      </xdr:nvCxnSpPr>
      <xdr:spPr>
        <a:xfrm>
          <a:off x="13512800" y="70151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8" name="テキスト ボックス 387"/>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8" name="円/楕円 397"/>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33355</xdr:rowOff>
    </xdr:from>
    <xdr:ext cx="736600" cy="259045"/>
    <xdr:sp macro="" textlink="">
      <xdr:nvSpPr>
        <xdr:cNvPr id="399" name="テキスト ボックス 398"/>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0" name="円/楕円 399"/>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401" name="テキスト ボックス 400"/>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403" name="テキスト ボックス 402"/>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4" name="円/楕円 403"/>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05" name="テキスト ボックス 404"/>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将来負担比率は類似団体平均を上回って推移している。</a:t>
          </a:r>
          <a:r>
            <a:rPr kumimoji="1" lang="ja-JP" altLang="ja-JP" sz="1100">
              <a:solidFill>
                <a:sysClr val="windowText" lastClr="000000"/>
              </a:solidFill>
              <a:effectLst/>
              <a:latin typeface="+mn-lt"/>
              <a:ea typeface="+mn-ea"/>
              <a:cs typeface="+mn-cs"/>
            </a:rPr>
            <a:t>近年は、臨時財政対策債、退職手当債、土地開発公社解散や市立病院廃院に伴う第三セクター等改革推進債</a:t>
          </a:r>
          <a:r>
            <a:rPr kumimoji="1" lang="ja-JP" altLang="en-US" sz="1100">
              <a:solidFill>
                <a:sysClr val="windowText" lastClr="000000"/>
              </a:solidFill>
              <a:effectLst/>
              <a:latin typeface="+mn-lt"/>
              <a:ea typeface="+mn-ea"/>
              <a:cs typeface="+mn-cs"/>
            </a:rPr>
            <a:t>、大規模な建設事業に伴う市債</a:t>
          </a:r>
          <a:r>
            <a:rPr kumimoji="1" lang="ja-JP" altLang="ja-JP" sz="1100">
              <a:solidFill>
                <a:sysClr val="windowText" lastClr="000000"/>
              </a:solidFill>
              <a:effectLst/>
              <a:latin typeface="+mn-lt"/>
              <a:ea typeface="+mn-ea"/>
              <a:cs typeface="+mn-cs"/>
            </a:rPr>
            <a:t>の発行により地方債の現在高が増加している</a:t>
          </a:r>
          <a:r>
            <a:rPr kumimoji="1"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公営企業債等繰入見込額が減少し</a:t>
          </a:r>
          <a:r>
            <a:rPr kumimoji="1" lang="ja-JP" altLang="en-US" sz="1100">
              <a:solidFill>
                <a:schemeClr val="dk1"/>
              </a:solidFill>
              <a:effectLst/>
              <a:latin typeface="+mn-lt"/>
              <a:ea typeface="+mn-ea"/>
              <a:cs typeface="+mn-cs"/>
            </a:rPr>
            <a:t>ている</a:t>
          </a:r>
          <a:r>
            <a:rPr kumimoji="1" lang="ja-JP" altLang="ja-JP" sz="1100">
              <a:solidFill>
                <a:sysClr val="windowText" lastClr="000000"/>
              </a:solidFill>
              <a:effectLst/>
              <a:latin typeface="+mn-lt"/>
              <a:ea typeface="+mn-ea"/>
              <a:cs typeface="+mn-cs"/>
            </a:rPr>
            <a:t>ことから、</a:t>
          </a:r>
          <a:r>
            <a:rPr kumimoji="1" lang="ja-JP" altLang="en-US" sz="1100">
              <a:solidFill>
                <a:sysClr val="windowText" lastClr="000000"/>
              </a:solidFill>
              <a:effectLst/>
              <a:latin typeface="+mn-lt"/>
              <a:ea typeface="+mn-ea"/>
              <a:cs typeface="+mn-cs"/>
            </a:rPr>
            <a:t>比率は減少傾向にある。</a:t>
          </a:r>
          <a:r>
            <a:rPr kumimoji="1" lang="ja-JP" altLang="ja-JP" sz="1100">
              <a:solidFill>
                <a:sysClr val="windowText" lastClr="000000"/>
              </a:solidFill>
              <a:effectLst/>
              <a:latin typeface="+mn-lt"/>
              <a:ea typeface="+mn-ea"/>
              <a:cs typeface="+mn-cs"/>
            </a:rPr>
            <a:t>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167047</xdr:rowOff>
    </xdr:from>
    <xdr:to>
      <xdr:col>24</xdr:col>
      <xdr:colOff>558800</xdr:colOff>
      <xdr:row>18</xdr:row>
      <xdr:rowOff>30988</xdr:rowOff>
    </xdr:to>
    <xdr:cxnSp macro="">
      <xdr:nvCxnSpPr>
        <xdr:cNvPr id="439" name="直線コネクタ 438"/>
        <xdr:cNvCxnSpPr/>
      </xdr:nvCxnSpPr>
      <xdr:spPr>
        <a:xfrm flipV="1">
          <a:off x="16179800" y="3081697"/>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30988</xdr:rowOff>
    </xdr:from>
    <xdr:to>
      <xdr:col>23</xdr:col>
      <xdr:colOff>406400</xdr:colOff>
      <xdr:row>18</xdr:row>
      <xdr:rowOff>104182</xdr:rowOff>
    </xdr:to>
    <xdr:cxnSp macro="">
      <xdr:nvCxnSpPr>
        <xdr:cNvPr id="442" name="直線コネクタ 441"/>
        <xdr:cNvCxnSpPr/>
      </xdr:nvCxnSpPr>
      <xdr:spPr>
        <a:xfrm flipV="1">
          <a:off x="15290800" y="3117088"/>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104182</xdr:rowOff>
    </xdr:from>
    <xdr:to>
      <xdr:col>22</xdr:col>
      <xdr:colOff>203200</xdr:colOff>
      <xdr:row>18</xdr:row>
      <xdr:rowOff>108204</xdr:rowOff>
    </xdr:to>
    <xdr:cxnSp macro="">
      <xdr:nvCxnSpPr>
        <xdr:cNvPr id="445" name="直線コネクタ 444"/>
        <xdr:cNvCxnSpPr/>
      </xdr:nvCxnSpPr>
      <xdr:spPr>
        <a:xfrm flipV="1">
          <a:off x="14401800" y="31902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108204</xdr:rowOff>
    </xdr:from>
    <xdr:to>
      <xdr:col>21</xdr:col>
      <xdr:colOff>0</xdr:colOff>
      <xdr:row>18</xdr:row>
      <xdr:rowOff>125095</xdr:rowOff>
    </xdr:to>
    <xdr:cxnSp macro="">
      <xdr:nvCxnSpPr>
        <xdr:cNvPr id="448" name="直線コネクタ 447"/>
        <xdr:cNvCxnSpPr/>
      </xdr:nvCxnSpPr>
      <xdr:spPr>
        <a:xfrm flipV="1">
          <a:off x="13512800" y="31943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0" name="テキスト ボックス 44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2" name="テキスト ボックス 45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116247</xdr:rowOff>
    </xdr:from>
    <xdr:to>
      <xdr:col>24</xdr:col>
      <xdr:colOff>609600</xdr:colOff>
      <xdr:row>18</xdr:row>
      <xdr:rowOff>46397</xdr:rowOff>
    </xdr:to>
    <xdr:sp macro="" textlink="">
      <xdr:nvSpPr>
        <xdr:cNvPr id="458" name="円/楕円 457"/>
        <xdr:cNvSpPr/>
      </xdr:nvSpPr>
      <xdr:spPr>
        <a:xfrm>
          <a:off x="169672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88324</xdr:rowOff>
    </xdr:from>
    <xdr:ext cx="762000" cy="259045"/>
    <xdr:sp macro="" textlink="">
      <xdr:nvSpPr>
        <xdr:cNvPr id="459" name="将来負担の状況該当値テキスト"/>
        <xdr:cNvSpPr txBox="1"/>
      </xdr:nvSpPr>
      <xdr:spPr>
        <a:xfrm>
          <a:off x="17106900" y="300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151638</xdr:rowOff>
    </xdr:from>
    <xdr:to>
      <xdr:col>23</xdr:col>
      <xdr:colOff>457200</xdr:colOff>
      <xdr:row>18</xdr:row>
      <xdr:rowOff>81788</xdr:rowOff>
    </xdr:to>
    <xdr:sp macro="" textlink="">
      <xdr:nvSpPr>
        <xdr:cNvPr id="460" name="円/楕円 459"/>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66565</xdr:rowOff>
    </xdr:from>
    <xdr:ext cx="736600" cy="259045"/>
    <xdr:sp macro="" textlink="">
      <xdr:nvSpPr>
        <xdr:cNvPr id="461" name="テキスト ボックス 460"/>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53382</xdr:rowOff>
    </xdr:from>
    <xdr:to>
      <xdr:col>22</xdr:col>
      <xdr:colOff>254000</xdr:colOff>
      <xdr:row>18</xdr:row>
      <xdr:rowOff>154982</xdr:rowOff>
    </xdr:to>
    <xdr:sp macro="" textlink="">
      <xdr:nvSpPr>
        <xdr:cNvPr id="462" name="円/楕円 461"/>
        <xdr:cNvSpPr/>
      </xdr:nvSpPr>
      <xdr:spPr>
        <a:xfrm>
          <a:off x="15240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139759</xdr:rowOff>
    </xdr:from>
    <xdr:ext cx="762000" cy="259045"/>
    <xdr:sp macro="" textlink="">
      <xdr:nvSpPr>
        <xdr:cNvPr id="463" name="テキスト ボックス 462"/>
        <xdr:cNvSpPr txBox="1"/>
      </xdr:nvSpPr>
      <xdr:spPr>
        <a:xfrm>
          <a:off x="14909800" y="32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57404</xdr:rowOff>
    </xdr:from>
    <xdr:to>
      <xdr:col>21</xdr:col>
      <xdr:colOff>50800</xdr:colOff>
      <xdr:row>18</xdr:row>
      <xdr:rowOff>159004</xdr:rowOff>
    </xdr:to>
    <xdr:sp macro="" textlink="">
      <xdr:nvSpPr>
        <xdr:cNvPr id="464" name="円/楕円 463"/>
        <xdr:cNvSpPr/>
      </xdr:nvSpPr>
      <xdr:spPr>
        <a:xfrm>
          <a:off x="14351000" y="31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143781</xdr:rowOff>
    </xdr:from>
    <xdr:ext cx="762000" cy="259045"/>
    <xdr:sp macro="" textlink="">
      <xdr:nvSpPr>
        <xdr:cNvPr id="465" name="テキスト ボックス 464"/>
        <xdr:cNvSpPr txBox="1"/>
      </xdr:nvSpPr>
      <xdr:spPr>
        <a:xfrm>
          <a:off x="14020800" y="32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66" name="円/楕円 465"/>
        <xdr:cNvSpPr/>
      </xdr:nvSpPr>
      <xdr:spPr>
        <a:xfrm>
          <a:off x="13462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160672</xdr:rowOff>
    </xdr:from>
    <xdr:ext cx="762000" cy="259045"/>
    <xdr:sp macro="" textlink="">
      <xdr:nvSpPr>
        <xdr:cNvPr id="467" name="テキスト ボックス 466"/>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a:t>
          </a:r>
          <a:r>
            <a:rPr kumimoji="1" lang="ja-JP" altLang="en-US" sz="1100">
              <a:solidFill>
                <a:schemeClr val="dk1"/>
              </a:solidFill>
              <a:effectLst/>
              <a:latin typeface="+mn-lt"/>
              <a:ea typeface="+mn-ea"/>
              <a:cs typeface="+mn-cs"/>
            </a:rPr>
            <a:t>つな</a:t>
          </a:r>
          <a:r>
            <a:rPr kumimoji="1" lang="ja-JP" altLang="ja-JP" sz="1100">
              <a:solidFill>
                <a:schemeClr val="dk1"/>
              </a:solidFill>
              <a:effectLst/>
              <a:latin typeface="+mn-lt"/>
              <a:ea typeface="+mn-ea"/>
              <a:cs typeface="+mn-cs"/>
            </a:rPr>
            <a:t>げていく。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7801</xdr:rowOff>
    </xdr:from>
    <xdr:to>
      <xdr:col>7</xdr:col>
      <xdr:colOff>15875</xdr:colOff>
      <xdr:row>39</xdr:row>
      <xdr:rowOff>40459</xdr:rowOff>
    </xdr:to>
    <xdr:cxnSp macro="">
      <xdr:nvCxnSpPr>
        <xdr:cNvPr id="68" name="直線コネクタ 67"/>
        <xdr:cNvCxnSpPr/>
      </xdr:nvCxnSpPr>
      <xdr:spPr>
        <a:xfrm flipV="1">
          <a:off x="3987800" y="66943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40459</xdr:rowOff>
    </xdr:from>
    <xdr:to>
      <xdr:col>5</xdr:col>
      <xdr:colOff>549275</xdr:colOff>
      <xdr:row>39</xdr:row>
      <xdr:rowOff>73116</xdr:rowOff>
    </xdr:to>
    <xdr:cxnSp macro="">
      <xdr:nvCxnSpPr>
        <xdr:cNvPr id="71" name="直線コネクタ 70"/>
        <xdr:cNvCxnSpPr/>
      </xdr:nvCxnSpPr>
      <xdr:spPr>
        <a:xfrm flipV="1">
          <a:off x="3098800" y="67270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73116</xdr:rowOff>
    </xdr:from>
    <xdr:to>
      <xdr:col>4</xdr:col>
      <xdr:colOff>346075</xdr:colOff>
      <xdr:row>39</xdr:row>
      <xdr:rowOff>138430</xdr:rowOff>
    </xdr:to>
    <xdr:cxnSp macro="">
      <xdr:nvCxnSpPr>
        <xdr:cNvPr id="74" name="直線コネクタ 73"/>
        <xdr:cNvCxnSpPr/>
      </xdr:nvCxnSpPr>
      <xdr:spPr>
        <a:xfrm flipV="1">
          <a:off x="2209800" y="6759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39</xdr:row>
      <xdr:rowOff>151493</xdr:rowOff>
    </xdr:to>
    <xdr:cxnSp macro="">
      <xdr:nvCxnSpPr>
        <xdr:cNvPr id="77" name="直線コネクタ 76"/>
        <xdr:cNvCxnSpPr/>
      </xdr:nvCxnSpPr>
      <xdr:spPr>
        <a:xfrm flipV="1">
          <a:off x="1320800" y="6824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128451</xdr:rowOff>
    </xdr:from>
    <xdr:to>
      <xdr:col>7</xdr:col>
      <xdr:colOff>66675</xdr:colOff>
      <xdr:row>39</xdr:row>
      <xdr:rowOff>58601</xdr:rowOff>
    </xdr:to>
    <xdr:sp macro="" textlink="">
      <xdr:nvSpPr>
        <xdr:cNvPr id="87" name="円/楕円 86"/>
        <xdr:cNvSpPr/>
      </xdr:nvSpPr>
      <xdr:spPr>
        <a:xfrm>
          <a:off x="4775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100528</xdr:rowOff>
    </xdr:from>
    <xdr:ext cx="762000" cy="259045"/>
    <xdr:sp macro="" textlink="">
      <xdr:nvSpPr>
        <xdr:cNvPr id="88" name="人件費該当値テキスト"/>
        <xdr:cNvSpPr txBox="1"/>
      </xdr:nvSpPr>
      <xdr:spPr>
        <a:xfrm>
          <a:off x="4914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161109</xdr:rowOff>
    </xdr:from>
    <xdr:to>
      <xdr:col>5</xdr:col>
      <xdr:colOff>600075</xdr:colOff>
      <xdr:row>39</xdr:row>
      <xdr:rowOff>91259</xdr:rowOff>
    </xdr:to>
    <xdr:sp macro="" textlink="">
      <xdr:nvSpPr>
        <xdr:cNvPr id="89" name="円/楕円 88"/>
        <xdr:cNvSpPr/>
      </xdr:nvSpPr>
      <xdr:spPr>
        <a:xfrm>
          <a:off x="3937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76036</xdr:rowOff>
    </xdr:from>
    <xdr:ext cx="736600" cy="259045"/>
    <xdr:sp macro="" textlink="">
      <xdr:nvSpPr>
        <xdr:cNvPr id="90" name="テキスト ボックス 89"/>
        <xdr:cNvSpPr txBox="1"/>
      </xdr:nvSpPr>
      <xdr:spPr>
        <a:xfrm>
          <a:off x="3606800" y="6762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22316</xdr:rowOff>
    </xdr:from>
    <xdr:to>
      <xdr:col>4</xdr:col>
      <xdr:colOff>396875</xdr:colOff>
      <xdr:row>39</xdr:row>
      <xdr:rowOff>123916</xdr:rowOff>
    </xdr:to>
    <xdr:sp macro="" textlink="">
      <xdr:nvSpPr>
        <xdr:cNvPr id="91" name="円/楕円 90"/>
        <xdr:cNvSpPr/>
      </xdr:nvSpPr>
      <xdr:spPr>
        <a:xfrm>
          <a:off x="3048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108693</xdr:rowOff>
    </xdr:from>
    <xdr:ext cx="762000" cy="259045"/>
    <xdr:sp macro="" textlink="">
      <xdr:nvSpPr>
        <xdr:cNvPr id="92" name="テキスト ボックス 91"/>
        <xdr:cNvSpPr txBox="1"/>
      </xdr:nvSpPr>
      <xdr:spPr>
        <a:xfrm>
          <a:off x="2717800" y="679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93" name="円/楕円 92"/>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4" name="テキスト ボックス 93"/>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5" name="円/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6" name="テキスト ボックス 95"/>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物件費の主な内訳として、ごみ等の収集委託、焼却施設運転管理委託、</a:t>
          </a:r>
          <a:r>
            <a:rPr kumimoji="1" lang="ja-JP" altLang="ja-JP" sz="1100">
              <a:solidFill>
                <a:schemeClr val="dk1"/>
              </a:solidFill>
              <a:effectLst/>
              <a:latin typeface="+mn-lt"/>
              <a:ea typeface="+mn-ea"/>
              <a:cs typeface="+mn-cs"/>
            </a:rPr>
            <a:t>各種施設の光熱水費や指定管理料、</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関連</a:t>
          </a:r>
          <a:r>
            <a:rPr kumimoji="1" lang="ja-JP" altLang="en-US" sz="1100">
              <a:solidFill>
                <a:schemeClr val="dk1"/>
              </a:solidFill>
              <a:effectLst/>
              <a:latin typeface="+mn-lt"/>
              <a:ea typeface="+mn-ea"/>
              <a:cs typeface="+mn-cs"/>
            </a:rPr>
            <a:t>、予防接種、各種検診の経費などがあり、経常収支比率は類似団体とほぼ同程度の水準となっている。</a:t>
          </a:r>
          <a:r>
            <a:rPr kumimoji="1" lang="ja-JP" altLang="ja-JP" sz="1100">
              <a:solidFill>
                <a:schemeClr val="dk1"/>
              </a:solidFill>
              <a:effectLst/>
              <a:latin typeface="+mn-lt"/>
              <a:ea typeface="+mn-ea"/>
              <a:cs typeface="+mn-cs"/>
            </a:rPr>
            <a:t>今後も、施設の統廃合を含めた</a:t>
          </a:r>
          <a:r>
            <a:rPr kumimoji="1" lang="ja-JP" altLang="en-US" sz="1100">
              <a:solidFill>
                <a:schemeClr val="dk1"/>
              </a:solidFill>
              <a:effectLst/>
              <a:latin typeface="+mn-lt"/>
              <a:ea typeface="+mn-ea"/>
              <a:cs typeface="+mn-cs"/>
            </a:rPr>
            <a:t>公共施設の管理、</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関連経費の見直し、施設の光熱水費等の</a:t>
          </a:r>
          <a:r>
            <a:rPr kumimoji="1" lang="ja-JP" altLang="ja-JP" sz="1100">
              <a:solidFill>
                <a:schemeClr val="dk1"/>
              </a:solidFill>
              <a:effectLst/>
              <a:latin typeface="+mn-lt"/>
              <a:ea typeface="+mn-ea"/>
              <a:cs typeface="+mn-cs"/>
            </a:rPr>
            <a:t>見直しを実施し、コストの削減を図っていく。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115570</xdr:rowOff>
    </xdr:to>
    <xdr:cxnSp macro="">
      <xdr:nvCxnSpPr>
        <xdr:cNvPr id="129" name="直線コネクタ 128"/>
        <xdr:cNvCxnSpPr/>
      </xdr:nvCxnSpPr>
      <xdr:spPr>
        <a:xfrm flipV="1">
          <a:off x="15671800" y="2976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115570</xdr:rowOff>
    </xdr:to>
    <xdr:cxnSp macro="">
      <xdr:nvCxnSpPr>
        <xdr:cNvPr id="132" name="直線コネクタ 131"/>
        <xdr:cNvCxnSpPr/>
      </xdr:nvCxnSpPr>
      <xdr:spPr>
        <a:xfrm>
          <a:off x="14782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77470</xdr:rowOff>
    </xdr:to>
    <xdr:cxnSp macro="">
      <xdr:nvCxnSpPr>
        <xdr:cNvPr id="135" name="直線コネクタ 134"/>
        <xdr:cNvCxnSpPr/>
      </xdr:nvCxnSpPr>
      <xdr:spPr>
        <a:xfrm>
          <a:off x="13893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62230</xdr:rowOff>
    </xdr:to>
    <xdr:cxnSp macro="">
      <xdr:nvCxnSpPr>
        <xdr:cNvPr id="138" name="直線コネクタ 137"/>
        <xdr:cNvCxnSpPr/>
      </xdr:nvCxnSpPr>
      <xdr:spPr>
        <a:xfrm>
          <a:off x="13004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8" name="円/楕円 147"/>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27957</xdr:rowOff>
    </xdr:from>
    <xdr:ext cx="762000" cy="259045"/>
    <xdr:sp macro="" textlink="">
      <xdr:nvSpPr>
        <xdr:cNvPr id="149"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50" name="円/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52" name="円/楕円 151"/>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53" name="テキスト ボックス 152"/>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4" name="円/楕円 153"/>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5" name="テキスト ボックス 154"/>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6" name="円/楕円 155"/>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7" name="テキスト ボックス 156"/>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a:t>
          </a:r>
          <a:r>
            <a:rPr kumimoji="1" lang="ja-JP" altLang="en-US" sz="1100">
              <a:solidFill>
                <a:schemeClr val="dk1"/>
              </a:solidFill>
              <a:effectLst/>
              <a:latin typeface="+mn-lt"/>
              <a:ea typeface="+mn-ea"/>
              <a:cs typeface="+mn-cs"/>
            </a:rPr>
            <a:t>係る経常収支比率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年度決算で</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数値が上昇し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生活保護費や</a:t>
          </a:r>
          <a:r>
            <a:rPr kumimoji="1" lang="ja-JP" altLang="ja-JP" sz="1100">
              <a:solidFill>
                <a:schemeClr val="dk1"/>
              </a:solidFill>
              <a:effectLst/>
              <a:latin typeface="+mn-lt"/>
              <a:ea typeface="+mn-ea"/>
              <a:cs typeface="+mn-cs"/>
            </a:rPr>
            <a:t>障害福祉サービス介護給付費</a:t>
          </a:r>
          <a:r>
            <a:rPr kumimoji="1" lang="ja-JP" altLang="en-US" sz="1100">
              <a:solidFill>
                <a:schemeClr val="dk1"/>
              </a:solidFill>
              <a:effectLst/>
              <a:latin typeface="+mn-lt"/>
              <a:ea typeface="+mn-ea"/>
              <a:cs typeface="+mn-cs"/>
            </a:rPr>
            <a:t>にかかる経常一般財源</a:t>
          </a:r>
          <a:r>
            <a:rPr kumimoji="1" lang="ja-JP" altLang="ja-JP" sz="1100">
              <a:solidFill>
                <a:schemeClr val="dk1"/>
              </a:solidFill>
              <a:effectLst/>
              <a:latin typeface="+mn-lt"/>
              <a:ea typeface="+mn-ea"/>
              <a:cs typeface="+mn-cs"/>
            </a:rPr>
            <a:t>が増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していることが挙げられる。生活保護費について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従来より実施している資格審査等の適正化をより厳格に遂行していくことで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98425</xdr:rowOff>
    </xdr:from>
    <xdr:to>
      <xdr:col>7</xdr:col>
      <xdr:colOff>15875</xdr:colOff>
      <xdr:row>55</xdr:row>
      <xdr:rowOff>3175</xdr:rowOff>
    </xdr:to>
    <xdr:cxnSp macro="">
      <xdr:nvCxnSpPr>
        <xdr:cNvPr id="194" name="直線コネクタ 193"/>
        <xdr:cNvCxnSpPr/>
      </xdr:nvCxnSpPr>
      <xdr:spPr>
        <a:xfrm>
          <a:off x="3987800" y="9356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98425</xdr:rowOff>
    </xdr:to>
    <xdr:cxnSp macro="">
      <xdr:nvCxnSpPr>
        <xdr:cNvPr id="197" name="直線コネクタ 196"/>
        <xdr:cNvCxnSpPr/>
      </xdr:nvCxnSpPr>
      <xdr:spPr>
        <a:xfrm>
          <a:off x="3098800" y="9328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60325</xdr:rowOff>
    </xdr:from>
    <xdr:to>
      <xdr:col>4</xdr:col>
      <xdr:colOff>346075</xdr:colOff>
      <xdr:row>54</xdr:row>
      <xdr:rowOff>69850</xdr:rowOff>
    </xdr:to>
    <xdr:cxnSp macro="">
      <xdr:nvCxnSpPr>
        <xdr:cNvPr id="200" name="直線コネクタ 199"/>
        <xdr:cNvCxnSpPr/>
      </xdr:nvCxnSpPr>
      <xdr:spPr>
        <a:xfrm>
          <a:off x="2209800" y="9318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60325</xdr:rowOff>
    </xdr:to>
    <xdr:cxnSp macro="">
      <xdr:nvCxnSpPr>
        <xdr:cNvPr id="203" name="直線コネクタ 202"/>
        <xdr:cNvCxnSpPr/>
      </xdr:nvCxnSpPr>
      <xdr:spPr>
        <a:xfrm>
          <a:off x="1320800" y="9232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123825</xdr:rowOff>
    </xdr:from>
    <xdr:to>
      <xdr:col>7</xdr:col>
      <xdr:colOff>66675</xdr:colOff>
      <xdr:row>55</xdr:row>
      <xdr:rowOff>53975</xdr:rowOff>
    </xdr:to>
    <xdr:sp macro="" textlink="">
      <xdr:nvSpPr>
        <xdr:cNvPr id="213" name="円/楕円 212"/>
        <xdr:cNvSpPr/>
      </xdr:nvSpPr>
      <xdr:spPr>
        <a:xfrm>
          <a:off x="4775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140352</xdr:rowOff>
    </xdr:from>
    <xdr:ext cx="762000" cy="259045"/>
    <xdr:sp macro="" textlink="">
      <xdr:nvSpPr>
        <xdr:cNvPr id="214" name="扶助費該当値テキスト"/>
        <xdr:cNvSpPr txBox="1"/>
      </xdr:nvSpPr>
      <xdr:spPr>
        <a:xfrm>
          <a:off x="4914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47625</xdr:rowOff>
    </xdr:from>
    <xdr:to>
      <xdr:col>5</xdr:col>
      <xdr:colOff>600075</xdr:colOff>
      <xdr:row>54</xdr:row>
      <xdr:rowOff>149225</xdr:rowOff>
    </xdr:to>
    <xdr:sp macro="" textlink="">
      <xdr:nvSpPr>
        <xdr:cNvPr id="215" name="円/楕円 214"/>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159402</xdr:rowOff>
    </xdr:from>
    <xdr:ext cx="736600" cy="259045"/>
    <xdr:sp macro="" textlink="">
      <xdr:nvSpPr>
        <xdr:cNvPr id="216" name="テキスト ボックス 215"/>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7" name="円/楕円 21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8" name="テキスト ボックス 21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xdr:rowOff>
    </xdr:from>
    <xdr:to>
      <xdr:col>3</xdr:col>
      <xdr:colOff>193675</xdr:colOff>
      <xdr:row>54</xdr:row>
      <xdr:rowOff>111125</xdr:rowOff>
    </xdr:to>
    <xdr:sp macro="" textlink="">
      <xdr:nvSpPr>
        <xdr:cNvPr id="219" name="円/楕円 218"/>
        <xdr:cNvSpPr/>
      </xdr:nvSpPr>
      <xdr:spPr>
        <a:xfrm>
          <a:off x="2159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20" name="テキスト ボックス 219"/>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21" name="円/楕円 22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2" name="テキスト ボックス 22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その他の経費の経常収支比率が</a:t>
          </a:r>
          <a:r>
            <a:rPr kumimoji="1" lang="ja-JP" altLang="ja-JP" sz="1100">
              <a:solidFill>
                <a:schemeClr val="dk1"/>
              </a:solidFill>
              <a:effectLst/>
              <a:latin typeface="+mn-lt"/>
              <a:ea typeface="+mn-ea"/>
              <a:cs typeface="+mn-cs"/>
            </a:rPr>
            <a:t>類似団体平均を大きく下回っているのは、下水道事業が企業会計へと移行し、性質分類上、その繰出金が補助金等へシフトしたためである。これは、補助金等の比率の推移にも現れている。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年度については、国民健康保険特別会計</a:t>
          </a:r>
          <a:r>
            <a:rPr kumimoji="1" lang="ja-JP" altLang="ja-JP" sz="1100">
              <a:solidFill>
                <a:schemeClr val="dk1"/>
              </a:solidFill>
              <a:effectLst/>
              <a:latin typeface="+mn-lt"/>
              <a:ea typeface="+mn-ea"/>
              <a:cs typeface="+mn-cs"/>
            </a:rPr>
            <a:t>や後期高齢者医療特別会計に対する繰出金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比率が上昇</a:t>
          </a:r>
          <a:r>
            <a:rPr kumimoji="1" lang="ja-JP" altLang="ja-JP" sz="1100">
              <a:solidFill>
                <a:schemeClr val="dk1"/>
              </a:solidFill>
              <a:effectLst/>
              <a:latin typeface="+mn-lt"/>
              <a:ea typeface="+mn-ea"/>
              <a:cs typeface="+mn-cs"/>
            </a:rPr>
            <a:t>している。維持補修費については、今後、施設の老朽化に伴う経費増が見込まれることから、その統廃合も視野に入れ、維持コストの管理を行っていく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123190</xdr:rowOff>
    </xdr:to>
    <xdr:cxnSp macro="">
      <xdr:nvCxnSpPr>
        <xdr:cNvPr id="255" name="直線コネクタ 254"/>
        <xdr:cNvCxnSpPr/>
      </xdr:nvCxnSpPr>
      <xdr:spPr>
        <a:xfrm>
          <a:off x="15671800" y="952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92710</xdr:rowOff>
    </xdr:to>
    <xdr:cxnSp macro="">
      <xdr:nvCxnSpPr>
        <xdr:cNvPr id="258" name="直線コネクタ 257"/>
        <xdr:cNvCxnSpPr/>
      </xdr:nvCxnSpPr>
      <xdr:spPr>
        <a:xfrm>
          <a:off x="14782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54610</xdr:rowOff>
    </xdr:to>
    <xdr:cxnSp macro="">
      <xdr:nvCxnSpPr>
        <xdr:cNvPr id="261" name="直線コネクタ 260"/>
        <xdr:cNvCxnSpPr/>
      </xdr:nvCxnSpPr>
      <xdr:spPr>
        <a:xfrm flipV="1">
          <a:off x="13893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54610</xdr:rowOff>
    </xdr:to>
    <xdr:cxnSp macro="">
      <xdr:nvCxnSpPr>
        <xdr:cNvPr id="264" name="直線コネクタ 263"/>
        <xdr:cNvCxnSpPr/>
      </xdr:nvCxnSpPr>
      <xdr:spPr>
        <a:xfrm>
          <a:off x="13004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4" name="円/楕円 27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5"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6" name="円/楕円 27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7" name="テキスト ボックス 27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8" name="円/楕円 277"/>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9" name="テキスト ボックス 27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80" name="円/楕円 279"/>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81" name="テキスト ボックス 280"/>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2" name="円/楕円 281"/>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83" name="テキスト ボックス 282"/>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類似団体平均を上回って推移しているのは、下水道事業に公営企業法を全部適用し、特別会計から企業会計へと移行したことにより、</a:t>
          </a:r>
          <a:r>
            <a:rPr kumimoji="1" lang="ja-JP" altLang="en-US" sz="1100">
              <a:solidFill>
                <a:schemeClr val="dk1"/>
              </a:solidFill>
              <a:effectLst/>
              <a:latin typeface="+mn-lt"/>
              <a:ea typeface="+mn-ea"/>
              <a:cs typeface="+mn-cs"/>
            </a:rPr>
            <a:t>下水道事業への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の性質分類が、繰出金</a:t>
          </a:r>
          <a:r>
            <a:rPr kumimoji="1" lang="ja-JP" altLang="ja-JP" sz="1100">
              <a:solidFill>
                <a:schemeClr val="dk1"/>
              </a:solidFill>
              <a:effectLst/>
              <a:latin typeface="+mn-lt"/>
              <a:ea typeface="+mn-ea"/>
              <a:cs typeface="+mn-cs"/>
            </a:rPr>
            <a:t>から補助金等に変わったことが主な要因である。</a:t>
          </a:r>
          <a:r>
            <a:rPr kumimoji="1" lang="ja-JP" altLang="en-US" sz="1100">
              <a:solidFill>
                <a:schemeClr val="dk1"/>
              </a:solidFill>
              <a:effectLst/>
              <a:latin typeface="+mn-lt"/>
              <a:ea typeface="+mn-ea"/>
              <a:cs typeface="+mn-cs"/>
            </a:rPr>
            <a:t>県広域消防組合分担金の</a:t>
          </a:r>
          <a:r>
            <a:rPr kumimoji="1" lang="ja-JP" altLang="ja-JP" sz="1100">
              <a:solidFill>
                <a:schemeClr val="dk1"/>
              </a:solidFill>
              <a:effectLst/>
              <a:latin typeface="+mn-lt"/>
              <a:ea typeface="+mn-ea"/>
              <a:cs typeface="+mn-cs"/>
            </a:rPr>
            <a:t>減少等に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比率については</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低下しているが、今後、</a:t>
          </a:r>
          <a:r>
            <a:rPr kumimoji="1" lang="ja-JP" altLang="ja-JP" sz="1100">
              <a:solidFill>
                <a:schemeClr val="dk1"/>
              </a:solidFill>
              <a:effectLst/>
              <a:latin typeface="+mn-lt"/>
              <a:ea typeface="+mn-ea"/>
              <a:cs typeface="+mn-cs"/>
            </a:rPr>
            <a:t>一部事務組合負担金の増嵩も予想される</a:t>
          </a:r>
          <a:r>
            <a:rPr kumimoji="1" lang="ja-JP" altLang="en-US" sz="1100">
              <a:solidFill>
                <a:schemeClr val="dk1"/>
              </a:solidFill>
              <a:effectLst/>
              <a:latin typeface="+mn-lt"/>
              <a:ea typeface="+mn-ea"/>
              <a:cs typeface="+mn-cs"/>
            </a:rPr>
            <a:t>。今後も、各種補助金等の必要性を鑑みて</a:t>
          </a:r>
          <a:r>
            <a:rPr kumimoji="1" lang="ja-JP" altLang="ja-JP" sz="1100">
              <a:solidFill>
                <a:schemeClr val="dk1"/>
              </a:solidFill>
              <a:effectLst/>
              <a:latin typeface="+mn-lt"/>
              <a:ea typeface="+mn-ea"/>
              <a:cs typeface="+mn-cs"/>
            </a:rPr>
            <a:t>適正</a:t>
          </a:r>
          <a:r>
            <a:rPr kumimoji="1" lang="ja-JP" altLang="en-US" sz="1100">
              <a:solidFill>
                <a:schemeClr val="dk1"/>
              </a:solidFill>
              <a:effectLst/>
              <a:latin typeface="+mn-lt"/>
              <a:ea typeface="+mn-ea"/>
              <a:cs typeface="+mn-cs"/>
            </a:rPr>
            <a:t>な支出に努める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42418</xdr:rowOff>
    </xdr:to>
    <xdr:cxnSp macro="">
      <xdr:nvCxnSpPr>
        <xdr:cNvPr id="313" name="直線コネクタ 312"/>
        <xdr:cNvCxnSpPr/>
      </xdr:nvCxnSpPr>
      <xdr:spPr>
        <a:xfrm flipV="1">
          <a:off x="15671800" y="6331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74422</xdr:rowOff>
    </xdr:to>
    <xdr:cxnSp macro="">
      <xdr:nvCxnSpPr>
        <xdr:cNvPr id="316" name="直線コネクタ 315"/>
        <xdr:cNvCxnSpPr/>
      </xdr:nvCxnSpPr>
      <xdr:spPr>
        <a:xfrm flipV="1">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92710</xdr:rowOff>
    </xdr:to>
    <xdr:cxnSp macro="">
      <xdr:nvCxnSpPr>
        <xdr:cNvPr id="319" name="直線コネクタ 318"/>
        <xdr:cNvCxnSpPr/>
      </xdr:nvCxnSpPr>
      <xdr:spPr>
        <a:xfrm flipV="1">
          <a:off x="13893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161290</xdr:rowOff>
    </xdr:to>
    <xdr:cxnSp macro="">
      <xdr:nvCxnSpPr>
        <xdr:cNvPr id="322" name="直線コネクタ 321"/>
        <xdr:cNvCxnSpPr/>
      </xdr:nvCxnSpPr>
      <xdr:spPr>
        <a:xfrm flipV="1">
          <a:off x="13004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32" name="円/楕円 33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3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4" name="円/楕円 33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5" name="テキスト ボックス 33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6" name="円/楕円 33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7" name="テキスト ボックス 33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8" name="円/楕円 337"/>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9" name="テキスト ボックス 338"/>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40" name="円/楕円 33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41" name="テキスト ボックス 34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公債費に係る経常収支比率について、退職</a:t>
          </a:r>
          <a:r>
            <a:rPr kumimoji="1" lang="ja-JP" altLang="ja-JP" sz="1100">
              <a:solidFill>
                <a:schemeClr val="dk1"/>
              </a:solidFill>
              <a:effectLst/>
              <a:latin typeface="+mn-lt"/>
              <a:ea typeface="+mn-ea"/>
              <a:cs typeface="+mn-cs"/>
            </a:rPr>
            <a:t>手当債や臨時財政対策</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第三セクター等改革</a:t>
          </a:r>
          <a:r>
            <a:rPr kumimoji="1" lang="ja-JP" altLang="en-US" sz="1100">
              <a:solidFill>
                <a:schemeClr val="dk1"/>
              </a:solidFill>
              <a:effectLst/>
              <a:latin typeface="+mn-lt"/>
              <a:ea typeface="+mn-ea"/>
              <a:cs typeface="+mn-cs"/>
            </a:rPr>
            <a:t>推進</a:t>
          </a:r>
          <a:r>
            <a:rPr kumimoji="1" lang="ja-JP" altLang="ja-JP" sz="1100">
              <a:solidFill>
                <a:schemeClr val="dk1"/>
              </a:solidFill>
              <a:effectLst/>
              <a:latin typeface="+mn-lt"/>
              <a:ea typeface="+mn-ea"/>
              <a:cs typeface="+mn-cs"/>
            </a:rPr>
            <a:t>債等に係る償還金の増加に伴い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年度以降は類似団体平均を上回って推移している</a:t>
          </a:r>
          <a:r>
            <a:rPr kumimoji="1" lang="ja-JP" altLang="ja-JP" sz="1100">
              <a:solidFill>
                <a:schemeClr val="dk1"/>
              </a:solidFill>
              <a:effectLst/>
              <a:latin typeface="+mn-lt"/>
              <a:ea typeface="+mn-ea"/>
              <a:cs typeface="+mn-cs"/>
            </a:rPr>
            <a:t>。今後、施設の老朽化</a:t>
          </a:r>
          <a:r>
            <a:rPr kumimoji="1" lang="ja-JP" altLang="en-US" sz="1100">
              <a:solidFill>
                <a:schemeClr val="dk1"/>
              </a:solidFill>
              <a:effectLst/>
              <a:latin typeface="+mn-lt"/>
              <a:ea typeface="+mn-ea"/>
              <a:cs typeface="+mn-cs"/>
            </a:rPr>
            <a:t>対策などで大規模な</a:t>
          </a:r>
          <a:r>
            <a:rPr kumimoji="1" lang="ja-JP" altLang="ja-JP" sz="1100">
              <a:solidFill>
                <a:schemeClr val="dk1"/>
              </a:solidFill>
              <a:effectLst/>
              <a:latin typeface="+mn-lt"/>
              <a:ea typeface="+mn-ea"/>
              <a:cs typeface="+mn-cs"/>
            </a:rPr>
            <a:t>事業も予定される中、事業の緊急性を勘案しつつ</a:t>
          </a:r>
          <a:r>
            <a:rPr kumimoji="1" lang="ja-JP" altLang="en-US" sz="1100">
              <a:solidFill>
                <a:schemeClr val="dk1"/>
              </a:solidFill>
              <a:effectLst/>
              <a:latin typeface="+mn-lt"/>
              <a:ea typeface="+mn-ea"/>
              <a:cs typeface="+mn-cs"/>
            </a:rPr>
            <a:t>事業費の</a:t>
          </a:r>
          <a:r>
            <a:rPr kumimoji="1" lang="ja-JP" altLang="ja-JP" sz="1100">
              <a:solidFill>
                <a:schemeClr val="dk1"/>
              </a:solidFill>
              <a:effectLst/>
              <a:latin typeface="+mn-lt"/>
              <a:ea typeface="+mn-ea"/>
              <a:cs typeface="+mn-cs"/>
            </a:rPr>
            <a:t>平準化策を検討し、財政措置のない地方債については極力抑制していく</a:t>
          </a:r>
          <a:r>
            <a:rPr kumimoji="1" lang="ja-JP" altLang="en-US" sz="1100">
              <a:solidFill>
                <a:schemeClr val="dk1"/>
              </a:solidFill>
              <a:effectLst/>
              <a:latin typeface="+mn-lt"/>
              <a:ea typeface="+mn-ea"/>
              <a:cs typeface="+mn-cs"/>
            </a:rPr>
            <a:t>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72137</xdr:rowOff>
    </xdr:to>
    <xdr:cxnSp macro="">
      <xdr:nvCxnSpPr>
        <xdr:cNvPr id="371" name="直線コネクタ 370"/>
        <xdr:cNvCxnSpPr/>
      </xdr:nvCxnSpPr>
      <xdr:spPr>
        <a:xfrm flipV="1">
          <a:off x="3987800" y="133903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72137</xdr:rowOff>
    </xdr:to>
    <xdr:cxnSp macro="">
      <xdr:nvCxnSpPr>
        <xdr:cNvPr id="374" name="直線コネクタ 373"/>
        <xdr:cNvCxnSpPr/>
      </xdr:nvCxnSpPr>
      <xdr:spPr>
        <a:xfrm>
          <a:off x="3098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40132</xdr:rowOff>
    </xdr:to>
    <xdr:cxnSp macro="">
      <xdr:nvCxnSpPr>
        <xdr:cNvPr id="377" name="直線コネクタ 376"/>
        <xdr:cNvCxnSpPr/>
      </xdr:nvCxnSpPr>
      <xdr:spPr>
        <a:xfrm>
          <a:off x="2209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138430</xdr:rowOff>
    </xdr:to>
    <xdr:cxnSp macro="">
      <xdr:nvCxnSpPr>
        <xdr:cNvPr id="380" name="直線コネクタ 379"/>
        <xdr:cNvCxnSpPr/>
      </xdr:nvCxnSpPr>
      <xdr:spPr>
        <a:xfrm>
          <a:off x="1320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90" name="円/楕円 389"/>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1"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92" name="円/楕円 391"/>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93" name="テキスト ボックス 392"/>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4" name="円/楕円 393"/>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5" name="テキスト ボックス 394"/>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6" name="円/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8" name="円/楕円 397"/>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9" name="テキスト ボックス 39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公債費以外の経常収支比率が類似団体平均を大きく上回っているのは、人件費に係る経常経費充当一般財源額が多いこと</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が要因である。今後、</a:t>
          </a:r>
          <a:r>
            <a:rPr kumimoji="1" lang="ja-JP" altLang="ja-JP" sz="1100">
              <a:solidFill>
                <a:schemeClr val="dk1"/>
              </a:solidFill>
              <a:effectLst/>
              <a:latin typeface="+mn-lt"/>
              <a:ea typeface="+mn-ea"/>
              <a:cs typeface="+mn-cs"/>
            </a:rPr>
            <a:t>指定管理者制度の活用、業務委託</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推進、</a:t>
          </a:r>
          <a:r>
            <a:rPr kumimoji="1" lang="ja-JP" altLang="ja-JP" sz="1100" baseline="0">
              <a:solidFill>
                <a:schemeClr val="dk1"/>
              </a:solidFill>
              <a:effectLst/>
              <a:latin typeface="+mn-lt"/>
              <a:ea typeface="+mn-ea"/>
              <a:cs typeface="+mn-cs"/>
            </a:rPr>
            <a:t>事務事業の見直しにより、コストの低減を図っていく。また、施設についても、統廃合を含めた積極的な見直しを実施するとともに、ファシリティマネジメントの導入により、効用の最大化と経費の最小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37846</xdr:rowOff>
    </xdr:from>
    <xdr:to>
      <xdr:col>24</xdr:col>
      <xdr:colOff>31750</xdr:colOff>
      <xdr:row>79</xdr:row>
      <xdr:rowOff>92711</xdr:rowOff>
    </xdr:to>
    <xdr:cxnSp macro="">
      <xdr:nvCxnSpPr>
        <xdr:cNvPr id="430" name="直線コネクタ 429"/>
        <xdr:cNvCxnSpPr/>
      </xdr:nvCxnSpPr>
      <xdr:spPr>
        <a:xfrm flipV="1">
          <a:off x="15671800" y="135823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79</xdr:row>
      <xdr:rowOff>92711</xdr:rowOff>
    </xdr:to>
    <xdr:cxnSp macro="">
      <xdr:nvCxnSpPr>
        <xdr:cNvPr id="433" name="直線コネクタ 432"/>
        <xdr:cNvCxnSpPr/>
      </xdr:nvCxnSpPr>
      <xdr:spPr>
        <a:xfrm>
          <a:off x="14782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69850</xdr:rowOff>
    </xdr:from>
    <xdr:to>
      <xdr:col>21</xdr:col>
      <xdr:colOff>361950</xdr:colOff>
      <xdr:row>79</xdr:row>
      <xdr:rowOff>138430</xdr:rowOff>
    </xdr:to>
    <xdr:cxnSp macro="">
      <xdr:nvCxnSpPr>
        <xdr:cNvPr id="436" name="直線コネクタ 435"/>
        <xdr:cNvCxnSpPr/>
      </xdr:nvCxnSpPr>
      <xdr:spPr>
        <a:xfrm flipV="1">
          <a:off x="13893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124713</xdr:rowOff>
    </xdr:from>
    <xdr:to>
      <xdr:col>20</xdr:col>
      <xdr:colOff>158750</xdr:colOff>
      <xdr:row>79</xdr:row>
      <xdr:rowOff>138430</xdr:rowOff>
    </xdr:to>
    <xdr:cxnSp macro="">
      <xdr:nvCxnSpPr>
        <xdr:cNvPr id="439" name="直線コネクタ 438"/>
        <xdr:cNvCxnSpPr/>
      </xdr:nvCxnSpPr>
      <xdr:spPr>
        <a:xfrm>
          <a:off x="13004800" y="136692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49" name="円/楕円 448"/>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50"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1" name="円/楕円 450"/>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2" name="テキスト ボックス 451"/>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53" name="円/楕円 452"/>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54" name="テキスト ボックス 453"/>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55" name="円/楕円 454"/>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56" name="テキスト ボックス 455"/>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73913</xdr:rowOff>
    </xdr:from>
    <xdr:to>
      <xdr:col>19</xdr:col>
      <xdr:colOff>6350</xdr:colOff>
      <xdr:row>80</xdr:row>
      <xdr:rowOff>4063</xdr:rowOff>
    </xdr:to>
    <xdr:sp macro="" textlink="">
      <xdr:nvSpPr>
        <xdr:cNvPr id="457" name="円/楕円 456"/>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160290</xdr:rowOff>
    </xdr:from>
    <xdr:ext cx="762000" cy="259045"/>
    <xdr:sp macro="" textlink="">
      <xdr:nvSpPr>
        <xdr:cNvPr id="458" name="テキスト ボックス 457"/>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奈良県天理市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152565</xdr:rowOff>
    </xdr:from>
    <xdr:to>
      <xdr:col>4</xdr:col>
      <xdr:colOff>1117600</xdr:colOff>
      <xdr:row>14</xdr:row>
      <xdr:rowOff>159880</xdr:rowOff>
    </xdr:to>
    <xdr:cxnSp macro="">
      <xdr:nvCxnSpPr>
        <xdr:cNvPr id="50" name="直線コネクタ 49"/>
        <xdr:cNvCxnSpPr/>
      </xdr:nvCxnSpPr>
      <xdr:spPr bwMode="auto">
        <a:xfrm>
          <a:off x="5003800" y="2600490"/>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28740</xdr:rowOff>
    </xdr:from>
    <xdr:to>
      <xdr:col>4</xdr:col>
      <xdr:colOff>469900</xdr:colOff>
      <xdr:row>14</xdr:row>
      <xdr:rowOff>152565</xdr:rowOff>
    </xdr:to>
    <xdr:cxnSp macro="">
      <xdr:nvCxnSpPr>
        <xdr:cNvPr id="53" name="直線コネクタ 52"/>
        <xdr:cNvCxnSpPr/>
      </xdr:nvCxnSpPr>
      <xdr:spPr bwMode="auto">
        <a:xfrm>
          <a:off x="4305300" y="2476665"/>
          <a:ext cx="698500" cy="12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28740</xdr:rowOff>
    </xdr:from>
    <xdr:to>
      <xdr:col>3</xdr:col>
      <xdr:colOff>904875</xdr:colOff>
      <xdr:row>14</xdr:row>
      <xdr:rowOff>135630</xdr:rowOff>
    </xdr:to>
    <xdr:cxnSp macro="">
      <xdr:nvCxnSpPr>
        <xdr:cNvPr id="56" name="直線コネクタ 55"/>
        <xdr:cNvCxnSpPr/>
      </xdr:nvCxnSpPr>
      <xdr:spPr bwMode="auto">
        <a:xfrm flipV="1">
          <a:off x="3606800" y="2476665"/>
          <a:ext cx="698500" cy="10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169120</xdr:rowOff>
    </xdr:from>
    <xdr:to>
      <xdr:col>3</xdr:col>
      <xdr:colOff>206375</xdr:colOff>
      <xdr:row>14</xdr:row>
      <xdr:rowOff>135630</xdr:rowOff>
    </xdr:to>
    <xdr:cxnSp macro="">
      <xdr:nvCxnSpPr>
        <xdr:cNvPr id="59" name="直線コネクタ 58"/>
        <xdr:cNvCxnSpPr/>
      </xdr:nvCxnSpPr>
      <xdr:spPr bwMode="auto">
        <a:xfrm>
          <a:off x="2908300" y="2445595"/>
          <a:ext cx="698500" cy="13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109080</xdr:rowOff>
    </xdr:from>
    <xdr:to>
      <xdr:col>5</xdr:col>
      <xdr:colOff>34925</xdr:colOff>
      <xdr:row>15</xdr:row>
      <xdr:rowOff>39230</xdr:rowOff>
    </xdr:to>
    <xdr:sp macro="" textlink="">
      <xdr:nvSpPr>
        <xdr:cNvPr id="69" name="円/楕円 68"/>
        <xdr:cNvSpPr/>
      </xdr:nvSpPr>
      <xdr:spPr bwMode="auto">
        <a:xfrm>
          <a:off x="5600700" y="25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125607</xdr:rowOff>
    </xdr:from>
    <xdr:ext cx="762000" cy="259045"/>
    <xdr:sp macro="" textlink="">
      <xdr:nvSpPr>
        <xdr:cNvPr id="70" name="人口1人当たり決算額の推移該当値テキスト130"/>
        <xdr:cNvSpPr txBox="1"/>
      </xdr:nvSpPr>
      <xdr:spPr>
        <a:xfrm>
          <a:off x="5740400" y="240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101765</xdr:rowOff>
    </xdr:from>
    <xdr:to>
      <xdr:col>4</xdr:col>
      <xdr:colOff>520700</xdr:colOff>
      <xdr:row>15</xdr:row>
      <xdr:rowOff>31915</xdr:rowOff>
    </xdr:to>
    <xdr:sp macro="" textlink="">
      <xdr:nvSpPr>
        <xdr:cNvPr id="71" name="円/楕円 70"/>
        <xdr:cNvSpPr/>
      </xdr:nvSpPr>
      <xdr:spPr bwMode="auto">
        <a:xfrm>
          <a:off x="4953000" y="254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42092</xdr:rowOff>
    </xdr:from>
    <xdr:ext cx="736600" cy="259045"/>
    <xdr:sp macro="" textlink="">
      <xdr:nvSpPr>
        <xdr:cNvPr id="72" name="テキスト ボックス 71"/>
        <xdr:cNvSpPr txBox="1"/>
      </xdr:nvSpPr>
      <xdr:spPr>
        <a:xfrm>
          <a:off x="4622800" y="231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149390</xdr:rowOff>
    </xdr:from>
    <xdr:to>
      <xdr:col>3</xdr:col>
      <xdr:colOff>955675</xdr:colOff>
      <xdr:row>14</xdr:row>
      <xdr:rowOff>79540</xdr:rowOff>
    </xdr:to>
    <xdr:sp macro="" textlink="">
      <xdr:nvSpPr>
        <xdr:cNvPr id="73" name="円/楕円 72"/>
        <xdr:cNvSpPr/>
      </xdr:nvSpPr>
      <xdr:spPr bwMode="auto">
        <a:xfrm>
          <a:off x="4254500" y="242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89717</xdr:rowOff>
    </xdr:from>
    <xdr:ext cx="762000" cy="259045"/>
    <xdr:sp macro="" textlink="">
      <xdr:nvSpPr>
        <xdr:cNvPr id="74" name="テキスト ボックス 73"/>
        <xdr:cNvSpPr txBox="1"/>
      </xdr:nvSpPr>
      <xdr:spPr>
        <a:xfrm>
          <a:off x="3924300" y="219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84830</xdr:rowOff>
    </xdr:from>
    <xdr:to>
      <xdr:col>3</xdr:col>
      <xdr:colOff>257175</xdr:colOff>
      <xdr:row>15</xdr:row>
      <xdr:rowOff>14980</xdr:rowOff>
    </xdr:to>
    <xdr:sp macro="" textlink="">
      <xdr:nvSpPr>
        <xdr:cNvPr id="75" name="円/楕円 74"/>
        <xdr:cNvSpPr/>
      </xdr:nvSpPr>
      <xdr:spPr bwMode="auto">
        <a:xfrm>
          <a:off x="3556000" y="253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25157</xdr:rowOff>
    </xdr:from>
    <xdr:ext cx="762000" cy="259045"/>
    <xdr:sp macro="" textlink="">
      <xdr:nvSpPr>
        <xdr:cNvPr id="76" name="テキスト ボックス 75"/>
        <xdr:cNvSpPr txBox="1"/>
      </xdr:nvSpPr>
      <xdr:spPr>
        <a:xfrm>
          <a:off x="3225800" y="23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118320</xdr:rowOff>
    </xdr:from>
    <xdr:to>
      <xdr:col>2</xdr:col>
      <xdr:colOff>692150</xdr:colOff>
      <xdr:row>14</xdr:row>
      <xdr:rowOff>48470</xdr:rowOff>
    </xdr:to>
    <xdr:sp macro="" textlink="">
      <xdr:nvSpPr>
        <xdr:cNvPr id="77" name="円/楕円 76"/>
        <xdr:cNvSpPr/>
      </xdr:nvSpPr>
      <xdr:spPr bwMode="auto">
        <a:xfrm>
          <a:off x="2857500" y="239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58647</xdr:rowOff>
    </xdr:from>
    <xdr:ext cx="762000" cy="259045"/>
    <xdr:sp macro="" textlink="">
      <xdr:nvSpPr>
        <xdr:cNvPr id="78" name="テキスト ボックス 77"/>
        <xdr:cNvSpPr txBox="1"/>
      </xdr:nvSpPr>
      <xdr:spPr>
        <a:xfrm>
          <a:off x="2527300" y="216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247300</xdr:rowOff>
    </xdr:from>
    <xdr:to>
      <xdr:col>4</xdr:col>
      <xdr:colOff>1117600</xdr:colOff>
      <xdr:row>35</xdr:row>
      <xdr:rowOff>259902</xdr:rowOff>
    </xdr:to>
    <xdr:cxnSp macro="">
      <xdr:nvCxnSpPr>
        <xdr:cNvPr id="115" name="直線コネクタ 114"/>
        <xdr:cNvCxnSpPr/>
      </xdr:nvCxnSpPr>
      <xdr:spPr bwMode="auto">
        <a:xfrm flipV="1">
          <a:off x="5003800" y="6857650"/>
          <a:ext cx="647700" cy="1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169576</xdr:rowOff>
    </xdr:from>
    <xdr:to>
      <xdr:col>4</xdr:col>
      <xdr:colOff>469900</xdr:colOff>
      <xdr:row>35</xdr:row>
      <xdr:rowOff>259902</xdr:rowOff>
    </xdr:to>
    <xdr:cxnSp macro="">
      <xdr:nvCxnSpPr>
        <xdr:cNvPr id="118" name="直線コネクタ 117"/>
        <xdr:cNvCxnSpPr/>
      </xdr:nvCxnSpPr>
      <xdr:spPr bwMode="auto">
        <a:xfrm>
          <a:off x="4305300" y="6779926"/>
          <a:ext cx="698500" cy="9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169576</xdr:rowOff>
    </xdr:from>
    <xdr:to>
      <xdr:col>3</xdr:col>
      <xdr:colOff>904875</xdr:colOff>
      <xdr:row>35</xdr:row>
      <xdr:rowOff>214725</xdr:rowOff>
    </xdr:to>
    <xdr:cxnSp macro="">
      <xdr:nvCxnSpPr>
        <xdr:cNvPr id="121" name="直線コネクタ 120"/>
        <xdr:cNvCxnSpPr/>
      </xdr:nvCxnSpPr>
      <xdr:spPr bwMode="auto">
        <a:xfrm flipV="1">
          <a:off x="3606800" y="6779926"/>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190665</xdr:rowOff>
    </xdr:from>
    <xdr:to>
      <xdr:col>3</xdr:col>
      <xdr:colOff>206375</xdr:colOff>
      <xdr:row>35</xdr:row>
      <xdr:rowOff>214725</xdr:rowOff>
    </xdr:to>
    <xdr:cxnSp macro="">
      <xdr:nvCxnSpPr>
        <xdr:cNvPr id="124" name="直線コネクタ 123"/>
        <xdr:cNvCxnSpPr/>
      </xdr:nvCxnSpPr>
      <xdr:spPr bwMode="auto">
        <a:xfrm>
          <a:off x="2908300" y="6801015"/>
          <a:ext cx="698500" cy="2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196500</xdr:rowOff>
    </xdr:from>
    <xdr:to>
      <xdr:col>5</xdr:col>
      <xdr:colOff>34925</xdr:colOff>
      <xdr:row>35</xdr:row>
      <xdr:rowOff>298100</xdr:rowOff>
    </xdr:to>
    <xdr:sp macro="" textlink="">
      <xdr:nvSpPr>
        <xdr:cNvPr id="134" name="円/楕円 133"/>
        <xdr:cNvSpPr/>
      </xdr:nvSpPr>
      <xdr:spPr bwMode="auto">
        <a:xfrm>
          <a:off x="5600700" y="680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41577</xdr:rowOff>
    </xdr:from>
    <xdr:ext cx="762000" cy="259045"/>
    <xdr:sp macro="" textlink="">
      <xdr:nvSpPr>
        <xdr:cNvPr id="135" name="人口1人当たり決算額の推移該当値テキスト445"/>
        <xdr:cNvSpPr txBox="1"/>
      </xdr:nvSpPr>
      <xdr:spPr>
        <a:xfrm>
          <a:off x="5740400" y="665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209102</xdr:rowOff>
    </xdr:from>
    <xdr:to>
      <xdr:col>4</xdr:col>
      <xdr:colOff>520700</xdr:colOff>
      <xdr:row>35</xdr:row>
      <xdr:rowOff>310702</xdr:rowOff>
    </xdr:to>
    <xdr:sp macro="" textlink="">
      <xdr:nvSpPr>
        <xdr:cNvPr id="136" name="円/楕円 135"/>
        <xdr:cNvSpPr/>
      </xdr:nvSpPr>
      <xdr:spPr bwMode="auto">
        <a:xfrm>
          <a:off x="4953000" y="681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320879</xdr:rowOff>
    </xdr:from>
    <xdr:ext cx="736600" cy="259045"/>
    <xdr:sp macro="" textlink="">
      <xdr:nvSpPr>
        <xdr:cNvPr id="137" name="テキスト ボックス 136"/>
        <xdr:cNvSpPr txBox="1"/>
      </xdr:nvSpPr>
      <xdr:spPr>
        <a:xfrm>
          <a:off x="4622800" y="658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118776</xdr:rowOff>
    </xdr:from>
    <xdr:to>
      <xdr:col>3</xdr:col>
      <xdr:colOff>955675</xdr:colOff>
      <xdr:row>35</xdr:row>
      <xdr:rowOff>220376</xdr:rowOff>
    </xdr:to>
    <xdr:sp macro="" textlink="">
      <xdr:nvSpPr>
        <xdr:cNvPr id="138" name="円/楕円 137"/>
        <xdr:cNvSpPr/>
      </xdr:nvSpPr>
      <xdr:spPr bwMode="auto">
        <a:xfrm>
          <a:off x="4254500" y="672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230553</xdr:rowOff>
    </xdr:from>
    <xdr:ext cx="762000" cy="259045"/>
    <xdr:sp macro="" textlink="">
      <xdr:nvSpPr>
        <xdr:cNvPr id="139" name="テキスト ボックス 138"/>
        <xdr:cNvSpPr txBox="1"/>
      </xdr:nvSpPr>
      <xdr:spPr>
        <a:xfrm>
          <a:off x="3924300" y="64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163925</xdr:rowOff>
    </xdr:from>
    <xdr:to>
      <xdr:col>3</xdr:col>
      <xdr:colOff>257175</xdr:colOff>
      <xdr:row>35</xdr:row>
      <xdr:rowOff>265525</xdr:rowOff>
    </xdr:to>
    <xdr:sp macro="" textlink="">
      <xdr:nvSpPr>
        <xdr:cNvPr id="140" name="円/楕円 139"/>
        <xdr:cNvSpPr/>
      </xdr:nvSpPr>
      <xdr:spPr bwMode="auto">
        <a:xfrm>
          <a:off x="3556000" y="677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250302</xdr:rowOff>
    </xdr:from>
    <xdr:ext cx="762000" cy="259045"/>
    <xdr:sp macro="" textlink="">
      <xdr:nvSpPr>
        <xdr:cNvPr id="141" name="テキスト ボックス 140"/>
        <xdr:cNvSpPr txBox="1"/>
      </xdr:nvSpPr>
      <xdr:spPr>
        <a:xfrm>
          <a:off x="3225800" y="68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139865</xdr:rowOff>
    </xdr:from>
    <xdr:to>
      <xdr:col>2</xdr:col>
      <xdr:colOff>692150</xdr:colOff>
      <xdr:row>35</xdr:row>
      <xdr:rowOff>241465</xdr:rowOff>
    </xdr:to>
    <xdr:sp macro="" textlink="">
      <xdr:nvSpPr>
        <xdr:cNvPr id="142" name="円/楕円 141"/>
        <xdr:cNvSpPr/>
      </xdr:nvSpPr>
      <xdr:spPr bwMode="auto">
        <a:xfrm>
          <a:off x="2857500" y="675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226242</xdr:rowOff>
    </xdr:from>
    <xdr:ext cx="762000" cy="259045"/>
    <xdr:sp macro="" textlink="">
      <xdr:nvSpPr>
        <xdr:cNvPr id="143" name="テキスト ボックス 142"/>
        <xdr:cNvSpPr txBox="1"/>
      </xdr:nvSpPr>
      <xdr:spPr>
        <a:xfrm>
          <a:off x="2527300" y="68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43802</xdr:rowOff>
    </xdr:from>
    <xdr:to>
      <xdr:col>6</xdr:col>
      <xdr:colOff>511175</xdr:colOff>
      <xdr:row>33</xdr:row>
      <xdr:rowOff>86848</xdr:rowOff>
    </xdr:to>
    <xdr:cxnSp macro="">
      <xdr:nvCxnSpPr>
        <xdr:cNvPr id="59" name="直線コネクタ 58"/>
        <xdr:cNvCxnSpPr/>
      </xdr:nvCxnSpPr>
      <xdr:spPr>
        <a:xfrm>
          <a:off x="3797300" y="5701652"/>
          <a:ext cx="8382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150993</xdr:rowOff>
    </xdr:from>
    <xdr:to>
      <xdr:col>5</xdr:col>
      <xdr:colOff>358775</xdr:colOff>
      <xdr:row>33</xdr:row>
      <xdr:rowOff>43802</xdr:rowOff>
    </xdr:to>
    <xdr:cxnSp macro="">
      <xdr:nvCxnSpPr>
        <xdr:cNvPr id="62" name="直線コネクタ 61"/>
        <xdr:cNvCxnSpPr/>
      </xdr:nvCxnSpPr>
      <xdr:spPr>
        <a:xfrm>
          <a:off x="2908300" y="5637393"/>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150993</xdr:rowOff>
    </xdr:from>
    <xdr:to>
      <xdr:col>4</xdr:col>
      <xdr:colOff>155575</xdr:colOff>
      <xdr:row>33</xdr:row>
      <xdr:rowOff>12438</xdr:rowOff>
    </xdr:to>
    <xdr:cxnSp macro="">
      <xdr:nvCxnSpPr>
        <xdr:cNvPr id="65" name="直線コネクタ 64"/>
        <xdr:cNvCxnSpPr/>
      </xdr:nvCxnSpPr>
      <xdr:spPr>
        <a:xfrm flipV="1">
          <a:off x="2019300" y="5637393"/>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83145</xdr:rowOff>
    </xdr:from>
    <xdr:to>
      <xdr:col>2</xdr:col>
      <xdr:colOff>638175</xdr:colOff>
      <xdr:row>33</xdr:row>
      <xdr:rowOff>12438</xdr:rowOff>
    </xdr:to>
    <xdr:cxnSp macro="">
      <xdr:nvCxnSpPr>
        <xdr:cNvPr id="68" name="直線コネクタ 67"/>
        <xdr:cNvCxnSpPr/>
      </xdr:nvCxnSpPr>
      <xdr:spPr>
        <a:xfrm>
          <a:off x="1130300" y="5569545"/>
          <a:ext cx="889000" cy="1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36048</xdr:rowOff>
    </xdr:from>
    <xdr:to>
      <xdr:col>6</xdr:col>
      <xdr:colOff>561975</xdr:colOff>
      <xdr:row>33</xdr:row>
      <xdr:rowOff>137648</xdr:rowOff>
    </xdr:to>
    <xdr:sp macro="" textlink="">
      <xdr:nvSpPr>
        <xdr:cNvPr id="78" name="円/楕円 77"/>
        <xdr:cNvSpPr/>
      </xdr:nvSpPr>
      <xdr:spPr>
        <a:xfrm>
          <a:off x="4584700" y="5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58925</xdr:rowOff>
    </xdr:from>
    <xdr:ext cx="534377" cy="259045"/>
    <xdr:sp macro="" textlink="">
      <xdr:nvSpPr>
        <xdr:cNvPr id="79" name="人件費該当値テキスト"/>
        <xdr:cNvSpPr txBox="1"/>
      </xdr:nvSpPr>
      <xdr:spPr>
        <a:xfrm>
          <a:off x="4686300" y="55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79,812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164452</xdr:rowOff>
    </xdr:from>
    <xdr:to>
      <xdr:col>5</xdr:col>
      <xdr:colOff>409575</xdr:colOff>
      <xdr:row>33</xdr:row>
      <xdr:rowOff>94602</xdr:rowOff>
    </xdr:to>
    <xdr:sp macro="" textlink="">
      <xdr:nvSpPr>
        <xdr:cNvPr id="80" name="円/楕円 79"/>
        <xdr:cNvSpPr/>
      </xdr:nvSpPr>
      <xdr:spPr>
        <a:xfrm>
          <a:off x="3746500" y="5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111129</xdr:rowOff>
    </xdr:from>
    <xdr:ext cx="534377" cy="259045"/>
    <xdr:sp macro="" textlink="">
      <xdr:nvSpPr>
        <xdr:cNvPr id="81" name="テキスト ボックス 80"/>
        <xdr:cNvSpPr txBox="1"/>
      </xdr:nvSpPr>
      <xdr:spPr>
        <a:xfrm>
          <a:off x="3530111" y="5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100193</xdr:rowOff>
    </xdr:from>
    <xdr:to>
      <xdr:col>4</xdr:col>
      <xdr:colOff>206375</xdr:colOff>
      <xdr:row>33</xdr:row>
      <xdr:rowOff>30343</xdr:rowOff>
    </xdr:to>
    <xdr:sp macro="" textlink="">
      <xdr:nvSpPr>
        <xdr:cNvPr id="82" name="円/楕円 81"/>
        <xdr:cNvSpPr/>
      </xdr:nvSpPr>
      <xdr:spPr>
        <a:xfrm>
          <a:off x="2857500" y="558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46870</xdr:rowOff>
    </xdr:from>
    <xdr:ext cx="534377" cy="259045"/>
    <xdr:sp macro="" textlink="">
      <xdr:nvSpPr>
        <xdr:cNvPr id="83" name="テキスト ボックス 82"/>
        <xdr:cNvSpPr txBox="1"/>
      </xdr:nvSpPr>
      <xdr:spPr>
        <a:xfrm>
          <a:off x="2641111" y="53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133088</xdr:rowOff>
    </xdr:from>
    <xdr:to>
      <xdr:col>3</xdr:col>
      <xdr:colOff>3175</xdr:colOff>
      <xdr:row>33</xdr:row>
      <xdr:rowOff>63238</xdr:rowOff>
    </xdr:to>
    <xdr:sp macro="" textlink="">
      <xdr:nvSpPr>
        <xdr:cNvPr id="84" name="円/楕円 83"/>
        <xdr:cNvSpPr/>
      </xdr:nvSpPr>
      <xdr:spPr>
        <a:xfrm>
          <a:off x="1968500" y="56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79765</xdr:rowOff>
    </xdr:from>
    <xdr:ext cx="534377" cy="259045"/>
    <xdr:sp macro="" textlink="">
      <xdr:nvSpPr>
        <xdr:cNvPr id="85" name="テキスト ボックス 84"/>
        <xdr:cNvSpPr txBox="1"/>
      </xdr:nvSpPr>
      <xdr:spPr>
        <a:xfrm>
          <a:off x="1752111" y="53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32345</xdr:rowOff>
    </xdr:from>
    <xdr:to>
      <xdr:col>1</xdr:col>
      <xdr:colOff>485775</xdr:colOff>
      <xdr:row>32</xdr:row>
      <xdr:rowOff>133945</xdr:rowOff>
    </xdr:to>
    <xdr:sp macro="" textlink="">
      <xdr:nvSpPr>
        <xdr:cNvPr id="86" name="円/楕円 85"/>
        <xdr:cNvSpPr/>
      </xdr:nvSpPr>
      <xdr:spPr>
        <a:xfrm>
          <a:off x="1079500" y="55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150472</xdr:rowOff>
    </xdr:from>
    <xdr:ext cx="534377" cy="259045"/>
    <xdr:sp macro="" textlink="">
      <xdr:nvSpPr>
        <xdr:cNvPr id="87" name="テキスト ボックス 86"/>
        <xdr:cNvSpPr txBox="1"/>
      </xdr:nvSpPr>
      <xdr:spPr>
        <a:xfrm>
          <a:off x="863111" y="52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83955</xdr:rowOff>
    </xdr:from>
    <xdr:to>
      <xdr:col>6</xdr:col>
      <xdr:colOff>511175</xdr:colOff>
      <xdr:row>56</xdr:row>
      <xdr:rowOff>124678</xdr:rowOff>
    </xdr:to>
    <xdr:cxnSp macro="">
      <xdr:nvCxnSpPr>
        <xdr:cNvPr id="119" name="直線コネクタ 118"/>
        <xdr:cNvCxnSpPr/>
      </xdr:nvCxnSpPr>
      <xdr:spPr>
        <a:xfrm flipV="1">
          <a:off x="3797300" y="9685155"/>
          <a:ext cx="8382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124678</xdr:rowOff>
    </xdr:from>
    <xdr:to>
      <xdr:col>5</xdr:col>
      <xdr:colOff>358775</xdr:colOff>
      <xdr:row>56</xdr:row>
      <xdr:rowOff>168504</xdr:rowOff>
    </xdr:to>
    <xdr:cxnSp macro="">
      <xdr:nvCxnSpPr>
        <xdr:cNvPr id="122" name="直線コネクタ 121"/>
        <xdr:cNvCxnSpPr/>
      </xdr:nvCxnSpPr>
      <xdr:spPr>
        <a:xfrm flipV="1">
          <a:off x="2908300" y="9725878"/>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154167</xdr:rowOff>
    </xdr:from>
    <xdr:to>
      <xdr:col>4</xdr:col>
      <xdr:colOff>155575</xdr:colOff>
      <xdr:row>56</xdr:row>
      <xdr:rowOff>168504</xdr:rowOff>
    </xdr:to>
    <xdr:cxnSp macro="">
      <xdr:nvCxnSpPr>
        <xdr:cNvPr id="125" name="直線コネクタ 124"/>
        <xdr:cNvCxnSpPr/>
      </xdr:nvCxnSpPr>
      <xdr:spPr>
        <a:xfrm>
          <a:off x="2019300" y="9755367"/>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114554</xdr:rowOff>
    </xdr:from>
    <xdr:to>
      <xdr:col>2</xdr:col>
      <xdr:colOff>638175</xdr:colOff>
      <xdr:row>56</xdr:row>
      <xdr:rowOff>154167</xdr:rowOff>
    </xdr:to>
    <xdr:cxnSp macro="">
      <xdr:nvCxnSpPr>
        <xdr:cNvPr id="128" name="直線コネクタ 127"/>
        <xdr:cNvCxnSpPr/>
      </xdr:nvCxnSpPr>
      <xdr:spPr>
        <a:xfrm>
          <a:off x="1130300" y="9715754"/>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33155</xdr:rowOff>
    </xdr:from>
    <xdr:to>
      <xdr:col>6</xdr:col>
      <xdr:colOff>561975</xdr:colOff>
      <xdr:row>56</xdr:row>
      <xdr:rowOff>134755</xdr:rowOff>
    </xdr:to>
    <xdr:sp macro="" textlink="">
      <xdr:nvSpPr>
        <xdr:cNvPr id="138" name="円/楕円 137"/>
        <xdr:cNvSpPr/>
      </xdr:nvSpPr>
      <xdr:spPr>
        <a:xfrm>
          <a:off x="4584700" y="9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11582</xdr:rowOff>
    </xdr:from>
    <xdr:ext cx="534377" cy="259045"/>
    <xdr:sp macro="" textlink="">
      <xdr:nvSpPr>
        <xdr:cNvPr id="139" name="物件費該当値テキスト"/>
        <xdr:cNvSpPr txBox="1"/>
      </xdr:nvSpPr>
      <xdr:spPr>
        <a:xfrm>
          <a:off x="4686300" y="96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73878</xdr:rowOff>
    </xdr:from>
    <xdr:to>
      <xdr:col>5</xdr:col>
      <xdr:colOff>409575</xdr:colOff>
      <xdr:row>57</xdr:row>
      <xdr:rowOff>4028</xdr:rowOff>
    </xdr:to>
    <xdr:sp macro="" textlink="">
      <xdr:nvSpPr>
        <xdr:cNvPr id="140" name="円/楕円 139"/>
        <xdr:cNvSpPr/>
      </xdr:nvSpPr>
      <xdr:spPr>
        <a:xfrm>
          <a:off x="3746500" y="96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166605</xdr:rowOff>
    </xdr:from>
    <xdr:ext cx="534377" cy="259045"/>
    <xdr:sp macro="" textlink="">
      <xdr:nvSpPr>
        <xdr:cNvPr id="141" name="テキスト ボックス 140"/>
        <xdr:cNvSpPr txBox="1"/>
      </xdr:nvSpPr>
      <xdr:spPr>
        <a:xfrm>
          <a:off x="3530111" y="9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117704</xdr:rowOff>
    </xdr:from>
    <xdr:to>
      <xdr:col>4</xdr:col>
      <xdr:colOff>206375</xdr:colOff>
      <xdr:row>57</xdr:row>
      <xdr:rowOff>47854</xdr:rowOff>
    </xdr:to>
    <xdr:sp macro="" textlink="">
      <xdr:nvSpPr>
        <xdr:cNvPr id="142" name="円/楕円 141"/>
        <xdr:cNvSpPr/>
      </xdr:nvSpPr>
      <xdr:spPr>
        <a:xfrm>
          <a:off x="2857500" y="9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38981</xdr:rowOff>
    </xdr:from>
    <xdr:ext cx="534377" cy="259045"/>
    <xdr:sp macro="" textlink="">
      <xdr:nvSpPr>
        <xdr:cNvPr id="143" name="テキスト ボックス 142"/>
        <xdr:cNvSpPr txBox="1"/>
      </xdr:nvSpPr>
      <xdr:spPr>
        <a:xfrm>
          <a:off x="2641111"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103367</xdr:rowOff>
    </xdr:from>
    <xdr:to>
      <xdr:col>3</xdr:col>
      <xdr:colOff>3175</xdr:colOff>
      <xdr:row>57</xdr:row>
      <xdr:rowOff>33517</xdr:rowOff>
    </xdr:to>
    <xdr:sp macro="" textlink="">
      <xdr:nvSpPr>
        <xdr:cNvPr id="144" name="円/楕円 143"/>
        <xdr:cNvSpPr/>
      </xdr:nvSpPr>
      <xdr:spPr>
        <a:xfrm>
          <a:off x="19685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24644</xdr:rowOff>
    </xdr:from>
    <xdr:ext cx="534377" cy="259045"/>
    <xdr:sp macro="" textlink="">
      <xdr:nvSpPr>
        <xdr:cNvPr id="145" name="テキスト ボックス 144"/>
        <xdr:cNvSpPr txBox="1"/>
      </xdr:nvSpPr>
      <xdr:spPr>
        <a:xfrm>
          <a:off x="1752111" y="97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63754</xdr:rowOff>
    </xdr:from>
    <xdr:to>
      <xdr:col>1</xdr:col>
      <xdr:colOff>485775</xdr:colOff>
      <xdr:row>56</xdr:row>
      <xdr:rowOff>165354</xdr:rowOff>
    </xdr:to>
    <xdr:sp macro="" textlink="">
      <xdr:nvSpPr>
        <xdr:cNvPr id="146" name="円/楕円 145"/>
        <xdr:cNvSpPr/>
      </xdr:nvSpPr>
      <xdr:spPr>
        <a:xfrm>
          <a:off x="1079500" y="96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156481</xdr:rowOff>
    </xdr:from>
    <xdr:ext cx="534377" cy="259045"/>
    <xdr:sp macro="" textlink="">
      <xdr:nvSpPr>
        <xdr:cNvPr id="147" name="テキスト ボックス 146"/>
        <xdr:cNvSpPr txBox="1"/>
      </xdr:nvSpPr>
      <xdr:spPr>
        <a:xfrm>
          <a:off x="863111" y="97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105868</xdr:rowOff>
    </xdr:from>
    <xdr:to>
      <xdr:col>6</xdr:col>
      <xdr:colOff>511175</xdr:colOff>
      <xdr:row>78</xdr:row>
      <xdr:rowOff>111658</xdr:rowOff>
    </xdr:to>
    <xdr:cxnSp macro="">
      <xdr:nvCxnSpPr>
        <xdr:cNvPr id="176" name="直線コネクタ 175"/>
        <xdr:cNvCxnSpPr/>
      </xdr:nvCxnSpPr>
      <xdr:spPr>
        <a:xfrm>
          <a:off x="3797300" y="13478968"/>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105868</xdr:rowOff>
    </xdr:from>
    <xdr:to>
      <xdr:col>5</xdr:col>
      <xdr:colOff>358775</xdr:colOff>
      <xdr:row>78</xdr:row>
      <xdr:rowOff>108153</xdr:rowOff>
    </xdr:to>
    <xdr:cxnSp macro="">
      <xdr:nvCxnSpPr>
        <xdr:cNvPr id="179" name="直線コネクタ 178"/>
        <xdr:cNvCxnSpPr/>
      </xdr:nvCxnSpPr>
      <xdr:spPr>
        <a:xfrm flipV="1">
          <a:off x="2908300" y="1347896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61443</xdr:rowOff>
    </xdr:from>
    <xdr:to>
      <xdr:col>4</xdr:col>
      <xdr:colOff>155575</xdr:colOff>
      <xdr:row>78</xdr:row>
      <xdr:rowOff>108153</xdr:rowOff>
    </xdr:to>
    <xdr:cxnSp macro="">
      <xdr:nvCxnSpPr>
        <xdr:cNvPr id="182" name="直線コネクタ 181"/>
        <xdr:cNvCxnSpPr/>
      </xdr:nvCxnSpPr>
      <xdr:spPr>
        <a:xfrm>
          <a:off x="2019300" y="13434543"/>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61443</xdr:rowOff>
    </xdr:from>
    <xdr:to>
      <xdr:col>2</xdr:col>
      <xdr:colOff>638175</xdr:colOff>
      <xdr:row>78</xdr:row>
      <xdr:rowOff>104039</xdr:rowOff>
    </xdr:to>
    <xdr:cxnSp macro="">
      <xdr:nvCxnSpPr>
        <xdr:cNvPr id="185" name="直線コネクタ 184"/>
        <xdr:cNvCxnSpPr/>
      </xdr:nvCxnSpPr>
      <xdr:spPr>
        <a:xfrm flipV="1">
          <a:off x="1130300" y="13434543"/>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60858</xdr:rowOff>
    </xdr:from>
    <xdr:to>
      <xdr:col>6</xdr:col>
      <xdr:colOff>561975</xdr:colOff>
      <xdr:row>78</xdr:row>
      <xdr:rowOff>162458</xdr:rowOff>
    </xdr:to>
    <xdr:sp macro="" textlink="">
      <xdr:nvSpPr>
        <xdr:cNvPr id="195" name="円/楕円 194"/>
        <xdr:cNvSpPr/>
      </xdr:nvSpPr>
      <xdr:spPr>
        <a:xfrm>
          <a:off x="45847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469744" cy="259045"/>
    <xdr:sp macro="" textlink="">
      <xdr:nvSpPr>
        <xdr:cNvPr id="196" name="維持補修費該当値テキスト"/>
        <xdr:cNvSpPr txBox="1"/>
      </xdr:nvSpPr>
      <xdr:spPr>
        <a:xfrm>
          <a:off x="4686300" y="133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55068</xdr:rowOff>
    </xdr:from>
    <xdr:to>
      <xdr:col>5</xdr:col>
      <xdr:colOff>409575</xdr:colOff>
      <xdr:row>78</xdr:row>
      <xdr:rowOff>156668</xdr:rowOff>
    </xdr:to>
    <xdr:sp macro="" textlink="">
      <xdr:nvSpPr>
        <xdr:cNvPr id="197" name="円/楕円 196"/>
        <xdr:cNvSpPr/>
      </xdr:nvSpPr>
      <xdr:spPr>
        <a:xfrm>
          <a:off x="3746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147795</xdr:rowOff>
    </xdr:from>
    <xdr:ext cx="469744" cy="259045"/>
    <xdr:sp macro="" textlink="">
      <xdr:nvSpPr>
        <xdr:cNvPr id="198" name="テキスト ボックス 197"/>
        <xdr:cNvSpPr txBox="1"/>
      </xdr:nvSpPr>
      <xdr:spPr>
        <a:xfrm>
          <a:off x="3562427" y="135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57353</xdr:rowOff>
    </xdr:from>
    <xdr:to>
      <xdr:col>4</xdr:col>
      <xdr:colOff>206375</xdr:colOff>
      <xdr:row>78</xdr:row>
      <xdr:rowOff>158953</xdr:rowOff>
    </xdr:to>
    <xdr:sp macro="" textlink="">
      <xdr:nvSpPr>
        <xdr:cNvPr id="199" name="円/楕円 198"/>
        <xdr:cNvSpPr/>
      </xdr:nvSpPr>
      <xdr:spPr>
        <a:xfrm>
          <a:off x="2857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150080</xdr:rowOff>
    </xdr:from>
    <xdr:ext cx="469744" cy="259045"/>
    <xdr:sp macro="" textlink="">
      <xdr:nvSpPr>
        <xdr:cNvPr id="200" name="テキスト ボックス 199"/>
        <xdr:cNvSpPr txBox="1"/>
      </xdr:nvSpPr>
      <xdr:spPr>
        <a:xfrm>
          <a:off x="2673427"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10643</xdr:rowOff>
    </xdr:from>
    <xdr:to>
      <xdr:col>3</xdr:col>
      <xdr:colOff>3175</xdr:colOff>
      <xdr:row>78</xdr:row>
      <xdr:rowOff>112243</xdr:rowOff>
    </xdr:to>
    <xdr:sp macro="" textlink="">
      <xdr:nvSpPr>
        <xdr:cNvPr id="201" name="円/楕円 200"/>
        <xdr:cNvSpPr/>
      </xdr:nvSpPr>
      <xdr:spPr>
        <a:xfrm>
          <a:off x="19685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103370</xdr:rowOff>
    </xdr:from>
    <xdr:ext cx="469744" cy="259045"/>
    <xdr:sp macro="" textlink="">
      <xdr:nvSpPr>
        <xdr:cNvPr id="202" name="テキスト ボックス 201"/>
        <xdr:cNvSpPr txBox="1"/>
      </xdr:nvSpPr>
      <xdr:spPr>
        <a:xfrm>
          <a:off x="1784427" y="134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53239</xdr:rowOff>
    </xdr:from>
    <xdr:to>
      <xdr:col>1</xdr:col>
      <xdr:colOff>485775</xdr:colOff>
      <xdr:row>78</xdr:row>
      <xdr:rowOff>154839</xdr:rowOff>
    </xdr:to>
    <xdr:sp macro="" textlink="">
      <xdr:nvSpPr>
        <xdr:cNvPr id="203" name="円/楕円 202"/>
        <xdr:cNvSpPr/>
      </xdr:nvSpPr>
      <xdr:spPr>
        <a:xfrm>
          <a:off x="1079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145966</xdr:rowOff>
    </xdr:from>
    <xdr:ext cx="469744" cy="259045"/>
    <xdr:sp macro="" textlink="">
      <xdr:nvSpPr>
        <xdr:cNvPr id="204" name="テキスト ボックス 203"/>
        <xdr:cNvSpPr txBox="1"/>
      </xdr:nvSpPr>
      <xdr:spPr>
        <a:xfrm>
          <a:off x="895427"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54978</xdr:rowOff>
    </xdr:from>
    <xdr:to>
      <xdr:col>6</xdr:col>
      <xdr:colOff>511175</xdr:colOff>
      <xdr:row>95</xdr:row>
      <xdr:rowOff>107938</xdr:rowOff>
    </xdr:to>
    <xdr:cxnSp macro="">
      <xdr:nvCxnSpPr>
        <xdr:cNvPr id="234" name="直線コネクタ 233"/>
        <xdr:cNvCxnSpPr/>
      </xdr:nvCxnSpPr>
      <xdr:spPr>
        <a:xfrm flipV="1">
          <a:off x="3797300" y="16342728"/>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107938</xdr:rowOff>
    </xdr:from>
    <xdr:to>
      <xdr:col>5</xdr:col>
      <xdr:colOff>358775</xdr:colOff>
      <xdr:row>95</xdr:row>
      <xdr:rowOff>168275</xdr:rowOff>
    </xdr:to>
    <xdr:cxnSp macro="">
      <xdr:nvCxnSpPr>
        <xdr:cNvPr id="237" name="直線コネクタ 236"/>
        <xdr:cNvCxnSpPr/>
      </xdr:nvCxnSpPr>
      <xdr:spPr>
        <a:xfrm flipV="1">
          <a:off x="2908300" y="16395688"/>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168275</xdr:rowOff>
    </xdr:from>
    <xdr:to>
      <xdr:col>4</xdr:col>
      <xdr:colOff>155575</xdr:colOff>
      <xdr:row>96</xdr:row>
      <xdr:rowOff>23977</xdr:rowOff>
    </xdr:to>
    <xdr:cxnSp macro="">
      <xdr:nvCxnSpPr>
        <xdr:cNvPr id="240" name="直線コネクタ 239"/>
        <xdr:cNvCxnSpPr/>
      </xdr:nvCxnSpPr>
      <xdr:spPr>
        <a:xfrm flipV="1">
          <a:off x="2019300" y="16456025"/>
          <a:ext cx="889000" cy="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23977</xdr:rowOff>
    </xdr:from>
    <xdr:to>
      <xdr:col>2</xdr:col>
      <xdr:colOff>638175</xdr:colOff>
      <xdr:row>96</xdr:row>
      <xdr:rowOff>61748</xdr:rowOff>
    </xdr:to>
    <xdr:cxnSp macro="">
      <xdr:nvCxnSpPr>
        <xdr:cNvPr id="243" name="直線コネクタ 242"/>
        <xdr:cNvCxnSpPr/>
      </xdr:nvCxnSpPr>
      <xdr:spPr>
        <a:xfrm flipV="1">
          <a:off x="1130300" y="16483177"/>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4178</xdr:rowOff>
    </xdr:from>
    <xdr:to>
      <xdr:col>6</xdr:col>
      <xdr:colOff>561975</xdr:colOff>
      <xdr:row>95</xdr:row>
      <xdr:rowOff>105778</xdr:rowOff>
    </xdr:to>
    <xdr:sp macro="" textlink="">
      <xdr:nvSpPr>
        <xdr:cNvPr id="253" name="円/楕円 252"/>
        <xdr:cNvSpPr/>
      </xdr:nvSpPr>
      <xdr:spPr>
        <a:xfrm>
          <a:off x="4584700" y="162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154055</xdr:rowOff>
    </xdr:from>
    <xdr:ext cx="534377" cy="259045"/>
    <xdr:sp macro="" textlink="">
      <xdr:nvSpPr>
        <xdr:cNvPr id="254" name="扶助費該当値テキスト"/>
        <xdr:cNvSpPr txBox="1"/>
      </xdr:nvSpPr>
      <xdr:spPr>
        <a:xfrm>
          <a:off x="4686300" y="162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83,171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57138</xdr:rowOff>
    </xdr:from>
    <xdr:to>
      <xdr:col>5</xdr:col>
      <xdr:colOff>409575</xdr:colOff>
      <xdr:row>95</xdr:row>
      <xdr:rowOff>158738</xdr:rowOff>
    </xdr:to>
    <xdr:sp macro="" textlink="">
      <xdr:nvSpPr>
        <xdr:cNvPr id="255" name="円/楕円 254"/>
        <xdr:cNvSpPr/>
      </xdr:nvSpPr>
      <xdr:spPr>
        <a:xfrm>
          <a:off x="3746500" y="163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149865</xdr:rowOff>
    </xdr:from>
    <xdr:ext cx="534377" cy="259045"/>
    <xdr:sp macro="" textlink="">
      <xdr:nvSpPr>
        <xdr:cNvPr id="256" name="テキスト ボックス 255"/>
        <xdr:cNvSpPr txBox="1"/>
      </xdr:nvSpPr>
      <xdr:spPr>
        <a:xfrm>
          <a:off x="3530111" y="164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117475</xdr:rowOff>
    </xdr:from>
    <xdr:to>
      <xdr:col>4</xdr:col>
      <xdr:colOff>206375</xdr:colOff>
      <xdr:row>96</xdr:row>
      <xdr:rowOff>47625</xdr:rowOff>
    </xdr:to>
    <xdr:sp macro="" textlink="">
      <xdr:nvSpPr>
        <xdr:cNvPr id="257" name="円/楕円 256"/>
        <xdr:cNvSpPr/>
      </xdr:nvSpPr>
      <xdr:spPr>
        <a:xfrm>
          <a:off x="2857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38752</xdr:rowOff>
    </xdr:from>
    <xdr:ext cx="534377" cy="259045"/>
    <xdr:sp macro="" textlink="">
      <xdr:nvSpPr>
        <xdr:cNvPr id="258" name="テキスト ボックス 257"/>
        <xdr:cNvSpPr txBox="1"/>
      </xdr:nvSpPr>
      <xdr:spPr>
        <a:xfrm>
          <a:off x="2641111" y="164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144627</xdr:rowOff>
    </xdr:from>
    <xdr:to>
      <xdr:col>3</xdr:col>
      <xdr:colOff>3175</xdr:colOff>
      <xdr:row>96</xdr:row>
      <xdr:rowOff>74777</xdr:rowOff>
    </xdr:to>
    <xdr:sp macro="" textlink="">
      <xdr:nvSpPr>
        <xdr:cNvPr id="259" name="円/楕円 258"/>
        <xdr:cNvSpPr/>
      </xdr:nvSpPr>
      <xdr:spPr>
        <a:xfrm>
          <a:off x="1968500" y="164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65904</xdr:rowOff>
    </xdr:from>
    <xdr:ext cx="534377" cy="259045"/>
    <xdr:sp macro="" textlink="">
      <xdr:nvSpPr>
        <xdr:cNvPr id="260" name="テキスト ボックス 259"/>
        <xdr:cNvSpPr txBox="1"/>
      </xdr:nvSpPr>
      <xdr:spPr>
        <a:xfrm>
          <a:off x="1752111" y="165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10948</xdr:rowOff>
    </xdr:from>
    <xdr:to>
      <xdr:col>1</xdr:col>
      <xdr:colOff>485775</xdr:colOff>
      <xdr:row>96</xdr:row>
      <xdr:rowOff>112548</xdr:rowOff>
    </xdr:to>
    <xdr:sp macro="" textlink="">
      <xdr:nvSpPr>
        <xdr:cNvPr id="261" name="円/楕円 260"/>
        <xdr:cNvSpPr/>
      </xdr:nvSpPr>
      <xdr:spPr>
        <a:xfrm>
          <a:off x="1079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103675</xdr:rowOff>
    </xdr:from>
    <xdr:ext cx="534377" cy="259045"/>
    <xdr:sp macro="" textlink="">
      <xdr:nvSpPr>
        <xdr:cNvPr id="262" name="テキスト ボックス 261"/>
        <xdr:cNvSpPr txBox="1"/>
      </xdr:nvSpPr>
      <xdr:spPr>
        <a:xfrm>
          <a:off x="863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100647</xdr:rowOff>
    </xdr:from>
    <xdr:to>
      <xdr:col>15</xdr:col>
      <xdr:colOff>180975</xdr:colOff>
      <xdr:row>35</xdr:row>
      <xdr:rowOff>137516</xdr:rowOff>
    </xdr:to>
    <xdr:cxnSp macro="">
      <xdr:nvCxnSpPr>
        <xdr:cNvPr id="291" name="直線コネクタ 290"/>
        <xdr:cNvCxnSpPr/>
      </xdr:nvCxnSpPr>
      <xdr:spPr>
        <a:xfrm flipV="1">
          <a:off x="9639300" y="6101397"/>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116129</xdr:rowOff>
    </xdr:from>
    <xdr:to>
      <xdr:col>14</xdr:col>
      <xdr:colOff>28575</xdr:colOff>
      <xdr:row>35</xdr:row>
      <xdr:rowOff>137516</xdr:rowOff>
    </xdr:to>
    <xdr:cxnSp macro="">
      <xdr:nvCxnSpPr>
        <xdr:cNvPr id="294" name="直線コネクタ 293"/>
        <xdr:cNvCxnSpPr/>
      </xdr:nvCxnSpPr>
      <xdr:spPr>
        <a:xfrm>
          <a:off x="8750300" y="5773979"/>
          <a:ext cx="889000" cy="3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102565</xdr:rowOff>
    </xdr:from>
    <xdr:to>
      <xdr:col>12</xdr:col>
      <xdr:colOff>511175</xdr:colOff>
      <xdr:row>33</xdr:row>
      <xdr:rowOff>116129</xdr:rowOff>
    </xdr:to>
    <xdr:cxnSp macro="">
      <xdr:nvCxnSpPr>
        <xdr:cNvPr id="297" name="直線コネクタ 296"/>
        <xdr:cNvCxnSpPr/>
      </xdr:nvCxnSpPr>
      <xdr:spPr>
        <a:xfrm>
          <a:off x="7861300" y="5588965"/>
          <a:ext cx="889000" cy="18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102565</xdr:rowOff>
    </xdr:from>
    <xdr:to>
      <xdr:col>11</xdr:col>
      <xdr:colOff>307975</xdr:colOff>
      <xdr:row>34</xdr:row>
      <xdr:rowOff>141973</xdr:rowOff>
    </xdr:to>
    <xdr:cxnSp macro="">
      <xdr:nvCxnSpPr>
        <xdr:cNvPr id="300" name="直線コネクタ 299"/>
        <xdr:cNvCxnSpPr/>
      </xdr:nvCxnSpPr>
      <xdr:spPr>
        <a:xfrm flipV="1">
          <a:off x="6972300" y="5588965"/>
          <a:ext cx="889000" cy="3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49847</xdr:rowOff>
    </xdr:from>
    <xdr:to>
      <xdr:col>15</xdr:col>
      <xdr:colOff>231775</xdr:colOff>
      <xdr:row>35</xdr:row>
      <xdr:rowOff>151447</xdr:rowOff>
    </xdr:to>
    <xdr:sp macro="" textlink="">
      <xdr:nvSpPr>
        <xdr:cNvPr id="310" name="円/楕円 309"/>
        <xdr:cNvSpPr/>
      </xdr:nvSpPr>
      <xdr:spPr>
        <a:xfrm>
          <a:off x="104267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72724</xdr:rowOff>
    </xdr:from>
    <xdr:ext cx="534377" cy="259045"/>
    <xdr:sp macro="" textlink="">
      <xdr:nvSpPr>
        <xdr:cNvPr id="311" name="補助費等該当値テキスト"/>
        <xdr:cNvSpPr txBox="1"/>
      </xdr:nvSpPr>
      <xdr:spPr>
        <a:xfrm>
          <a:off x="10528300" y="59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86716</xdr:rowOff>
    </xdr:from>
    <xdr:to>
      <xdr:col>14</xdr:col>
      <xdr:colOff>79375</xdr:colOff>
      <xdr:row>36</xdr:row>
      <xdr:rowOff>16866</xdr:rowOff>
    </xdr:to>
    <xdr:sp macro="" textlink="">
      <xdr:nvSpPr>
        <xdr:cNvPr id="312" name="円/楕円 311"/>
        <xdr:cNvSpPr/>
      </xdr:nvSpPr>
      <xdr:spPr>
        <a:xfrm>
          <a:off x="9588500" y="60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33393</xdr:rowOff>
    </xdr:from>
    <xdr:ext cx="534377" cy="259045"/>
    <xdr:sp macro="" textlink="">
      <xdr:nvSpPr>
        <xdr:cNvPr id="313" name="テキスト ボックス 312"/>
        <xdr:cNvSpPr txBox="1"/>
      </xdr:nvSpPr>
      <xdr:spPr>
        <a:xfrm>
          <a:off x="9372111" y="58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65329</xdr:rowOff>
    </xdr:from>
    <xdr:to>
      <xdr:col>12</xdr:col>
      <xdr:colOff>561975</xdr:colOff>
      <xdr:row>33</xdr:row>
      <xdr:rowOff>166929</xdr:rowOff>
    </xdr:to>
    <xdr:sp macro="" textlink="">
      <xdr:nvSpPr>
        <xdr:cNvPr id="314" name="円/楕円 313"/>
        <xdr:cNvSpPr/>
      </xdr:nvSpPr>
      <xdr:spPr>
        <a:xfrm>
          <a:off x="8699500" y="57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12006</xdr:rowOff>
    </xdr:from>
    <xdr:ext cx="534377" cy="259045"/>
    <xdr:sp macro="" textlink="">
      <xdr:nvSpPr>
        <xdr:cNvPr id="315" name="テキスト ボックス 314"/>
        <xdr:cNvSpPr txBox="1"/>
      </xdr:nvSpPr>
      <xdr:spPr>
        <a:xfrm>
          <a:off x="8483111" y="54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51765</xdr:rowOff>
    </xdr:from>
    <xdr:to>
      <xdr:col>11</xdr:col>
      <xdr:colOff>358775</xdr:colOff>
      <xdr:row>32</xdr:row>
      <xdr:rowOff>153365</xdr:rowOff>
    </xdr:to>
    <xdr:sp macro="" textlink="">
      <xdr:nvSpPr>
        <xdr:cNvPr id="316" name="円/楕円 315"/>
        <xdr:cNvSpPr/>
      </xdr:nvSpPr>
      <xdr:spPr>
        <a:xfrm>
          <a:off x="7810500" y="55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169892</xdr:rowOff>
    </xdr:from>
    <xdr:ext cx="534377" cy="259045"/>
    <xdr:sp macro="" textlink="">
      <xdr:nvSpPr>
        <xdr:cNvPr id="317" name="テキスト ボックス 316"/>
        <xdr:cNvSpPr txBox="1"/>
      </xdr:nvSpPr>
      <xdr:spPr>
        <a:xfrm>
          <a:off x="7594111" y="53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91173</xdr:rowOff>
    </xdr:from>
    <xdr:to>
      <xdr:col>10</xdr:col>
      <xdr:colOff>155575</xdr:colOff>
      <xdr:row>35</xdr:row>
      <xdr:rowOff>21323</xdr:rowOff>
    </xdr:to>
    <xdr:sp macro="" textlink="">
      <xdr:nvSpPr>
        <xdr:cNvPr id="318" name="円/楕円 317"/>
        <xdr:cNvSpPr/>
      </xdr:nvSpPr>
      <xdr:spPr>
        <a:xfrm>
          <a:off x="6921500" y="59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37850</xdr:rowOff>
    </xdr:from>
    <xdr:ext cx="534377" cy="259045"/>
    <xdr:sp macro="" textlink="">
      <xdr:nvSpPr>
        <xdr:cNvPr id="319" name="テキスト ボックス 318"/>
        <xdr:cNvSpPr txBox="1"/>
      </xdr:nvSpPr>
      <xdr:spPr>
        <a:xfrm>
          <a:off x="6705111" y="56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156114</xdr:rowOff>
    </xdr:from>
    <xdr:to>
      <xdr:col>15</xdr:col>
      <xdr:colOff>180975</xdr:colOff>
      <xdr:row>58</xdr:row>
      <xdr:rowOff>119076</xdr:rowOff>
    </xdr:to>
    <xdr:cxnSp macro="">
      <xdr:nvCxnSpPr>
        <xdr:cNvPr id="348" name="直線コネクタ 347"/>
        <xdr:cNvCxnSpPr/>
      </xdr:nvCxnSpPr>
      <xdr:spPr>
        <a:xfrm flipV="1">
          <a:off x="9639300" y="9928764"/>
          <a:ext cx="838200" cy="1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119076</xdr:rowOff>
    </xdr:from>
    <xdr:to>
      <xdr:col>14</xdr:col>
      <xdr:colOff>28575</xdr:colOff>
      <xdr:row>58</xdr:row>
      <xdr:rowOff>124022</xdr:rowOff>
    </xdr:to>
    <xdr:cxnSp macro="">
      <xdr:nvCxnSpPr>
        <xdr:cNvPr id="351" name="直線コネクタ 350"/>
        <xdr:cNvCxnSpPr/>
      </xdr:nvCxnSpPr>
      <xdr:spPr>
        <a:xfrm flipV="1">
          <a:off x="8750300" y="1006317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124022</xdr:rowOff>
    </xdr:from>
    <xdr:to>
      <xdr:col>12</xdr:col>
      <xdr:colOff>511175</xdr:colOff>
      <xdr:row>58</xdr:row>
      <xdr:rowOff>124354</xdr:rowOff>
    </xdr:to>
    <xdr:cxnSp macro="">
      <xdr:nvCxnSpPr>
        <xdr:cNvPr id="354" name="直線コネクタ 353"/>
        <xdr:cNvCxnSpPr/>
      </xdr:nvCxnSpPr>
      <xdr:spPr>
        <a:xfrm flipV="1">
          <a:off x="7861300" y="10068122"/>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98167</xdr:rowOff>
    </xdr:from>
    <xdr:to>
      <xdr:col>11</xdr:col>
      <xdr:colOff>307975</xdr:colOff>
      <xdr:row>58</xdr:row>
      <xdr:rowOff>124354</xdr:rowOff>
    </xdr:to>
    <xdr:cxnSp macro="">
      <xdr:nvCxnSpPr>
        <xdr:cNvPr id="357" name="直線コネクタ 356"/>
        <xdr:cNvCxnSpPr/>
      </xdr:nvCxnSpPr>
      <xdr:spPr>
        <a:xfrm>
          <a:off x="6972300" y="10042267"/>
          <a:ext cx="889000" cy="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105314</xdr:rowOff>
    </xdr:from>
    <xdr:to>
      <xdr:col>15</xdr:col>
      <xdr:colOff>231775</xdr:colOff>
      <xdr:row>58</xdr:row>
      <xdr:rowOff>35464</xdr:rowOff>
    </xdr:to>
    <xdr:sp macro="" textlink="">
      <xdr:nvSpPr>
        <xdr:cNvPr id="367" name="円/楕円 366"/>
        <xdr:cNvSpPr/>
      </xdr:nvSpPr>
      <xdr:spPr>
        <a:xfrm>
          <a:off x="104267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128191</xdr:rowOff>
    </xdr:from>
    <xdr:ext cx="534377" cy="259045"/>
    <xdr:sp macro="" textlink="">
      <xdr:nvSpPr>
        <xdr:cNvPr id="368" name="普通建設事業費該当値テキスト"/>
        <xdr:cNvSpPr txBox="1"/>
      </xdr:nvSpPr>
      <xdr:spPr>
        <a:xfrm>
          <a:off x="10528300" y="97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68276</xdr:rowOff>
    </xdr:from>
    <xdr:to>
      <xdr:col>14</xdr:col>
      <xdr:colOff>79375</xdr:colOff>
      <xdr:row>58</xdr:row>
      <xdr:rowOff>169876</xdr:rowOff>
    </xdr:to>
    <xdr:sp macro="" textlink="">
      <xdr:nvSpPr>
        <xdr:cNvPr id="369" name="円/楕円 368"/>
        <xdr:cNvSpPr/>
      </xdr:nvSpPr>
      <xdr:spPr>
        <a:xfrm>
          <a:off x="9588500" y="10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161003</xdr:rowOff>
    </xdr:from>
    <xdr:ext cx="534377" cy="259045"/>
    <xdr:sp macro="" textlink="">
      <xdr:nvSpPr>
        <xdr:cNvPr id="370" name="テキスト ボックス 369"/>
        <xdr:cNvSpPr txBox="1"/>
      </xdr:nvSpPr>
      <xdr:spPr>
        <a:xfrm>
          <a:off x="9372111" y="101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73222</xdr:rowOff>
    </xdr:from>
    <xdr:to>
      <xdr:col>12</xdr:col>
      <xdr:colOff>561975</xdr:colOff>
      <xdr:row>59</xdr:row>
      <xdr:rowOff>3372</xdr:rowOff>
    </xdr:to>
    <xdr:sp macro="" textlink="">
      <xdr:nvSpPr>
        <xdr:cNvPr id="371" name="円/楕円 370"/>
        <xdr:cNvSpPr/>
      </xdr:nvSpPr>
      <xdr:spPr>
        <a:xfrm>
          <a:off x="8699500" y="100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165949</xdr:rowOff>
    </xdr:from>
    <xdr:ext cx="534377" cy="259045"/>
    <xdr:sp macro="" textlink="">
      <xdr:nvSpPr>
        <xdr:cNvPr id="372" name="テキスト ボックス 371"/>
        <xdr:cNvSpPr txBox="1"/>
      </xdr:nvSpPr>
      <xdr:spPr>
        <a:xfrm>
          <a:off x="8483111" y="101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73554</xdr:rowOff>
    </xdr:from>
    <xdr:to>
      <xdr:col>11</xdr:col>
      <xdr:colOff>358775</xdr:colOff>
      <xdr:row>59</xdr:row>
      <xdr:rowOff>3704</xdr:rowOff>
    </xdr:to>
    <xdr:sp macro="" textlink="">
      <xdr:nvSpPr>
        <xdr:cNvPr id="373" name="円/楕円 372"/>
        <xdr:cNvSpPr/>
      </xdr:nvSpPr>
      <xdr:spPr>
        <a:xfrm>
          <a:off x="7810500" y="100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166281</xdr:rowOff>
    </xdr:from>
    <xdr:ext cx="534377" cy="259045"/>
    <xdr:sp macro="" textlink="">
      <xdr:nvSpPr>
        <xdr:cNvPr id="374" name="テキスト ボックス 373"/>
        <xdr:cNvSpPr txBox="1"/>
      </xdr:nvSpPr>
      <xdr:spPr>
        <a:xfrm>
          <a:off x="7594111" y="101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47367</xdr:rowOff>
    </xdr:from>
    <xdr:to>
      <xdr:col>10</xdr:col>
      <xdr:colOff>155575</xdr:colOff>
      <xdr:row>58</xdr:row>
      <xdr:rowOff>148967</xdr:rowOff>
    </xdr:to>
    <xdr:sp macro="" textlink="">
      <xdr:nvSpPr>
        <xdr:cNvPr id="375" name="円/楕円 374"/>
        <xdr:cNvSpPr/>
      </xdr:nvSpPr>
      <xdr:spPr>
        <a:xfrm>
          <a:off x="6921500" y="99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140094</xdr:rowOff>
    </xdr:from>
    <xdr:ext cx="534377" cy="259045"/>
    <xdr:sp macro="" textlink="">
      <xdr:nvSpPr>
        <xdr:cNvPr id="376" name="テキスト ボックス 375"/>
        <xdr:cNvSpPr txBox="1"/>
      </xdr:nvSpPr>
      <xdr:spPr>
        <a:xfrm>
          <a:off x="6705111" y="100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66382</xdr:rowOff>
    </xdr:from>
    <xdr:to>
      <xdr:col>15</xdr:col>
      <xdr:colOff>180975</xdr:colOff>
      <xdr:row>77</xdr:row>
      <xdr:rowOff>157759</xdr:rowOff>
    </xdr:to>
    <xdr:cxnSp macro="">
      <xdr:nvCxnSpPr>
        <xdr:cNvPr id="401" name="直線コネクタ 400"/>
        <xdr:cNvCxnSpPr/>
      </xdr:nvCxnSpPr>
      <xdr:spPr>
        <a:xfrm flipV="1">
          <a:off x="9639300" y="13268032"/>
          <a:ext cx="8382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15582</xdr:rowOff>
    </xdr:from>
    <xdr:to>
      <xdr:col>15</xdr:col>
      <xdr:colOff>231775</xdr:colOff>
      <xdr:row>77</xdr:row>
      <xdr:rowOff>117182</xdr:rowOff>
    </xdr:to>
    <xdr:sp macro="" textlink="">
      <xdr:nvSpPr>
        <xdr:cNvPr id="411" name="円/楕円 410"/>
        <xdr:cNvSpPr/>
      </xdr:nvSpPr>
      <xdr:spPr>
        <a:xfrm>
          <a:off x="10426700" y="132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38459</xdr:rowOff>
    </xdr:from>
    <xdr:ext cx="534377" cy="259045"/>
    <xdr:sp macro="" textlink="">
      <xdr:nvSpPr>
        <xdr:cNvPr id="412" name="普通建設事業費 （ うち新規整備　）該当値テキスト"/>
        <xdr:cNvSpPr txBox="1"/>
      </xdr:nvSpPr>
      <xdr:spPr>
        <a:xfrm>
          <a:off x="10528300" y="130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106959</xdr:rowOff>
    </xdr:from>
    <xdr:to>
      <xdr:col>14</xdr:col>
      <xdr:colOff>79375</xdr:colOff>
      <xdr:row>78</xdr:row>
      <xdr:rowOff>37109</xdr:rowOff>
    </xdr:to>
    <xdr:sp macro="" textlink="">
      <xdr:nvSpPr>
        <xdr:cNvPr id="413" name="円/楕円 412"/>
        <xdr:cNvSpPr/>
      </xdr:nvSpPr>
      <xdr:spPr>
        <a:xfrm>
          <a:off x="9588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28236</xdr:rowOff>
    </xdr:from>
    <xdr:ext cx="469744" cy="259045"/>
    <xdr:sp macro="" textlink="">
      <xdr:nvSpPr>
        <xdr:cNvPr id="414" name="テキスト ボックス 413"/>
        <xdr:cNvSpPr txBox="1"/>
      </xdr:nvSpPr>
      <xdr:spPr>
        <a:xfrm>
          <a:off x="9404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112464</xdr:rowOff>
    </xdr:from>
    <xdr:to>
      <xdr:col>15</xdr:col>
      <xdr:colOff>180975</xdr:colOff>
      <xdr:row>96</xdr:row>
      <xdr:rowOff>50873</xdr:rowOff>
    </xdr:to>
    <xdr:cxnSp macro="">
      <xdr:nvCxnSpPr>
        <xdr:cNvPr id="445" name="直線コネクタ 444"/>
        <xdr:cNvCxnSpPr/>
      </xdr:nvCxnSpPr>
      <xdr:spPr>
        <a:xfrm flipV="1">
          <a:off x="9639300" y="15885864"/>
          <a:ext cx="838200" cy="6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61664</xdr:rowOff>
    </xdr:from>
    <xdr:to>
      <xdr:col>15</xdr:col>
      <xdr:colOff>231775</xdr:colOff>
      <xdr:row>92</xdr:row>
      <xdr:rowOff>163264</xdr:rowOff>
    </xdr:to>
    <xdr:sp macro="" textlink="">
      <xdr:nvSpPr>
        <xdr:cNvPr id="455" name="円/楕円 454"/>
        <xdr:cNvSpPr/>
      </xdr:nvSpPr>
      <xdr:spPr>
        <a:xfrm>
          <a:off x="10426700" y="15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84541</xdr:rowOff>
    </xdr:from>
    <xdr:ext cx="534377" cy="259045"/>
    <xdr:sp macro="" textlink="">
      <xdr:nvSpPr>
        <xdr:cNvPr id="456" name="普通建設事業費 （ うち更新整備　）該当値テキスト"/>
        <xdr:cNvSpPr txBox="1"/>
      </xdr:nvSpPr>
      <xdr:spPr>
        <a:xfrm>
          <a:off x="10528300" y="156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xdr:rowOff>
    </xdr:from>
    <xdr:to>
      <xdr:col>14</xdr:col>
      <xdr:colOff>79375</xdr:colOff>
      <xdr:row>96</xdr:row>
      <xdr:rowOff>101673</xdr:rowOff>
    </xdr:to>
    <xdr:sp macro="" textlink="">
      <xdr:nvSpPr>
        <xdr:cNvPr id="457" name="円/楕円 456"/>
        <xdr:cNvSpPr/>
      </xdr:nvSpPr>
      <xdr:spPr>
        <a:xfrm>
          <a:off x="95885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92800</xdr:rowOff>
    </xdr:from>
    <xdr:ext cx="534377" cy="259045"/>
    <xdr:sp macro="" textlink="">
      <xdr:nvSpPr>
        <xdr:cNvPr id="458" name="テキスト ボックス 457"/>
        <xdr:cNvSpPr txBox="1"/>
      </xdr:nvSpPr>
      <xdr:spPr>
        <a:xfrm>
          <a:off x="9372111" y="165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13589</xdr:rowOff>
    </xdr:from>
    <xdr:to>
      <xdr:col>23</xdr:col>
      <xdr:colOff>517525</xdr:colOff>
      <xdr:row>39</xdr:row>
      <xdr:rowOff>44196</xdr:rowOff>
    </xdr:to>
    <xdr:cxnSp macro="">
      <xdr:nvCxnSpPr>
        <xdr:cNvPr id="487" name="直線コネクタ 486"/>
        <xdr:cNvCxnSpPr/>
      </xdr:nvCxnSpPr>
      <xdr:spPr>
        <a:xfrm>
          <a:off x="15481300" y="6700139"/>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13589</xdr:rowOff>
    </xdr:from>
    <xdr:to>
      <xdr:col>22</xdr:col>
      <xdr:colOff>365125</xdr:colOff>
      <xdr:row>39</xdr:row>
      <xdr:rowOff>42672</xdr:rowOff>
    </xdr:to>
    <xdr:cxnSp macro="">
      <xdr:nvCxnSpPr>
        <xdr:cNvPr id="490" name="直線コネクタ 489"/>
        <xdr:cNvCxnSpPr/>
      </xdr:nvCxnSpPr>
      <xdr:spPr>
        <a:xfrm flipV="1">
          <a:off x="14592300" y="6700139"/>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38354</xdr:rowOff>
    </xdr:from>
    <xdr:to>
      <xdr:col>21</xdr:col>
      <xdr:colOff>161925</xdr:colOff>
      <xdr:row>39</xdr:row>
      <xdr:rowOff>42672</xdr:rowOff>
    </xdr:to>
    <xdr:cxnSp macro="">
      <xdr:nvCxnSpPr>
        <xdr:cNvPr id="493" name="直線コネクタ 492"/>
        <xdr:cNvCxnSpPr/>
      </xdr:nvCxnSpPr>
      <xdr:spPr>
        <a:xfrm>
          <a:off x="13703300" y="672490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38354</xdr:rowOff>
    </xdr:from>
    <xdr:to>
      <xdr:col>19</xdr:col>
      <xdr:colOff>644525</xdr:colOff>
      <xdr:row>39</xdr:row>
      <xdr:rowOff>40767</xdr:rowOff>
    </xdr:to>
    <xdr:cxnSp macro="">
      <xdr:nvCxnSpPr>
        <xdr:cNvPr id="496" name="直線コネクタ 495"/>
        <xdr:cNvCxnSpPr/>
      </xdr:nvCxnSpPr>
      <xdr:spPr>
        <a:xfrm flipV="1">
          <a:off x="12814300" y="67249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164846</xdr:rowOff>
    </xdr:from>
    <xdr:to>
      <xdr:col>23</xdr:col>
      <xdr:colOff>568325</xdr:colOff>
      <xdr:row>39</xdr:row>
      <xdr:rowOff>94996</xdr:rowOff>
    </xdr:to>
    <xdr:sp macro="" textlink="">
      <xdr:nvSpPr>
        <xdr:cNvPr id="506" name="円/楕円 505"/>
        <xdr:cNvSpPr/>
      </xdr:nvSpPr>
      <xdr:spPr>
        <a:xfrm>
          <a:off x="16268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134239</xdr:rowOff>
    </xdr:from>
    <xdr:to>
      <xdr:col>22</xdr:col>
      <xdr:colOff>415925</xdr:colOff>
      <xdr:row>39</xdr:row>
      <xdr:rowOff>64389</xdr:rowOff>
    </xdr:to>
    <xdr:sp macro="" textlink="">
      <xdr:nvSpPr>
        <xdr:cNvPr id="508" name="円/楕円 507"/>
        <xdr:cNvSpPr/>
      </xdr:nvSpPr>
      <xdr:spPr>
        <a:xfrm>
          <a:off x="1543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55516</xdr:rowOff>
    </xdr:from>
    <xdr:ext cx="378565" cy="259045"/>
    <xdr:sp macro="" textlink="">
      <xdr:nvSpPr>
        <xdr:cNvPr id="509" name="テキスト ボックス 508"/>
        <xdr:cNvSpPr txBox="1"/>
      </xdr:nvSpPr>
      <xdr:spPr>
        <a:xfrm>
          <a:off x="1529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163322</xdr:rowOff>
    </xdr:from>
    <xdr:to>
      <xdr:col>21</xdr:col>
      <xdr:colOff>212725</xdr:colOff>
      <xdr:row>39</xdr:row>
      <xdr:rowOff>93472</xdr:rowOff>
    </xdr:to>
    <xdr:sp macro="" textlink="">
      <xdr:nvSpPr>
        <xdr:cNvPr id="510" name="円/楕円 509"/>
        <xdr:cNvSpPr/>
      </xdr:nvSpPr>
      <xdr:spPr>
        <a:xfrm>
          <a:off x="14541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84599</xdr:rowOff>
    </xdr:from>
    <xdr:ext cx="313932" cy="259045"/>
    <xdr:sp macro="" textlink="">
      <xdr:nvSpPr>
        <xdr:cNvPr id="511" name="テキスト ボックス 510"/>
        <xdr:cNvSpPr txBox="1"/>
      </xdr:nvSpPr>
      <xdr:spPr>
        <a:xfrm>
          <a:off x="14435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159004</xdr:rowOff>
    </xdr:from>
    <xdr:to>
      <xdr:col>20</xdr:col>
      <xdr:colOff>9525</xdr:colOff>
      <xdr:row>39</xdr:row>
      <xdr:rowOff>89154</xdr:rowOff>
    </xdr:to>
    <xdr:sp macro="" textlink="">
      <xdr:nvSpPr>
        <xdr:cNvPr id="512" name="円/楕円 511"/>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80281</xdr:rowOff>
    </xdr:from>
    <xdr:ext cx="313932" cy="259045"/>
    <xdr:sp macro="" textlink="">
      <xdr:nvSpPr>
        <xdr:cNvPr id="513" name="テキスト ボックス 512"/>
        <xdr:cNvSpPr txBox="1"/>
      </xdr:nvSpPr>
      <xdr:spPr>
        <a:xfrm>
          <a:off x="13546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161417</xdr:rowOff>
    </xdr:from>
    <xdr:to>
      <xdr:col>18</xdr:col>
      <xdr:colOff>492125</xdr:colOff>
      <xdr:row>39</xdr:row>
      <xdr:rowOff>91567</xdr:rowOff>
    </xdr:to>
    <xdr:sp macro="" textlink="">
      <xdr:nvSpPr>
        <xdr:cNvPr id="514" name="円/楕円 513"/>
        <xdr:cNvSpPr/>
      </xdr:nvSpPr>
      <xdr:spPr>
        <a:xfrm>
          <a:off x="12763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82694</xdr:rowOff>
    </xdr:from>
    <xdr:ext cx="313932" cy="259045"/>
    <xdr:sp macro="" textlink="">
      <xdr:nvSpPr>
        <xdr:cNvPr id="515" name="テキスト ボックス 514"/>
        <xdr:cNvSpPr txBox="1"/>
      </xdr:nvSpPr>
      <xdr:spPr>
        <a:xfrm>
          <a:off x="12657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124874</xdr:rowOff>
    </xdr:from>
    <xdr:to>
      <xdr:col>23</xdr:col>
      <xdr:colOff>517525</xdr:colOff>
      <xdr:row>75</xdr:row>
      <xdr:rowOff>144566</xdr:rowOff>
    </xdr:to>
    <xdr:cxnSp macro="">
      <xdr:nvCxnSpPr>
        <xdr:cNvPr id="595" name="直線コネクタ 594"/>
        <xdr:cNvCxnSpPr/>
      </xdr:nvCxnSpPr>
      <xdr:spPr>
        <a:xfrm>
          <a:off x="15481300" y="12983624"/>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124874</xdr:rowOff>
    </xdr:from>
    <xdr:to>
      <xdr:col>22</xdr:col>
      <xdr:colOff>365125</xdr:colOff>
      <xdr:row>75</xdr:row>
      <xdr:rowOff>148191</xdr:rowOff>
    </xdr:to>
    <xdr:cxnSp macro="">
      <xdr:nvCxnSpPr>
        <xdr:cNvPr id="598" name="直線コネクタ 597"/>
        <xdr:cNvCxnSpPr/>
      </xdr:nvCxnSpPr>
      <xdr:spPr>
        <a:xfrm flipV="1">
          <a:off x="14592300" y="1298362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148191</xdr:rowOff>
    </xdr:from>
    <xdr:to>
      <xdr:col>21</xdr:col>
      <xdr:colOff>161925</xdr:colOff>
      <xdr:row>76</xdr:row>
      <xdr:rowOff>28732</xdr:rowOff>
    </xdr:to>
    <xdr:cxnSp macro="">
      <xdr:nvCxnSpPr>
        <xdr:cNvPr id="601" name="直線コネクタ 600"/>
        <xdr:cNvCxnSpPr/>
      </xdr:nvCxnSpPr>
      <xdr:spPr>
        <a:xfrm flipV="1">
          <a:off x="13703300" y="13006941"/>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27865</xdr:rowOff>
    </xdr:from>
    <xdr:to>
      <xdr:col>19</xdr:col>
      <xdr:colOff>644525</xdr:colOff>
      <xdr:row>76</xdr:row>
      <xdr:rowOff>28732</xdr:rowOff>
    </xdr:to>
    <xdr:cxnSp macro="">
      <xdr:nvCxnSpPr>
        <xdr:cNvPr id="604" name="直線コネクタ 603"/>
        <xdr:cNvCxnSpPr/>
      </xdr:nvCxnSpPr>
      <xdr:spPr>
        <a:xfrm>
          <a:off x="12814300" y="13058065"/>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93766</xdr:rowOff>
    </xdr:from>
    <xdr:to>
      <xdr:col>23</xdr:col>
      <xdr:colOff>568325</xdr:colOff>
      <xdr:row>76</xdr:row>
      <xdr:rowOff>23915</xdr:rowOff>
    </xdr:to>
    <xdr:sp macro="" textlink="">
      <xdr:nvSpPr>
        <xdr:cNvPr id="614" name="円/楕円 613"/>
        <xdr:cNvSpPr/>
      </xdr:nvSpPr>
      <xdr:spPr>
        <a:xfrm>
          <a:off x="16268700" y="12952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116643</xdr:rowOff>
    </xdr:from>
    <xdr:ext cx="534377" cy="259045"/>
    <xdr:sp macro="" textlink="">
      <xdr:nvSpPr>
        <xdr:cNvPr id="615" name="公債費該当値テキスト"/>
        <xdr:cNvSpPr txBox="1"/>
      </xdr:nvSpPr>
      <xdr:spPr>
        <a:xfrm>
          <a:off x="16370300" y="128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74074</xdr:rowOff>
    </xdr:from>
    <xdr:to>
      <xdr:col>22</xdr:col>
      <xdr:colOff>415925</xdr:colOff>
      <xdr:row>76</xdr:row>
      <xdr:rowOff>4223</xdr:rowOff>
    </xdr:to>
    <xdr:sp macro="" textlink="">
      <xdr:nvSpPr>
        <xdr:cNvPr id="616" name="円/楕円 615"/>
        <xdr:cNvSpPr/>
      </xdr:nvSpPr>
      <xdr:spPr>
        <a:xfrm>
          <a:off x="15430500" y="12932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166800</xdr:rowOff>
    </xdr:from>
    <xdr:ext cx="534377" cy="259045"/>
    <xdr:sp macro="" textlink="">
      <xdr:nvSpPr>
        <xdr:cNvPr id="617" name="テキスト ボックス 616"/>
        <xdr:cNvSpPr txBox="1"/>
      </xdr:nvSpPr>
      <xdr:spPr>
        <a:xfrm>
          <a:off x="15214111" y="130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97391</xdr:rowOff>
    </xdr:from>
    <xdr:to>
      <xdr:col>21</xdr:col>
      <xdr:colOff>212725</xdr:colOff>
      <xdr:row>76</xdr:row>
      <xdr:rowOff>27541</xdr:rowOff>
    </xdr:to>
    <xdr:sp macro="" textlink="">
      <xdr:nvSpPr>
        <xdr:cNvPr id="618" name="円/楕円 617"/>
        <xdr:cNvSpPr/>
      </xdr:nvSpPr>
      <xdr:spPr>
        <a:xfrm>
          <a:off x="14541500" y="12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18668</xdr:rowOff>
    </xdr:from>
    <xdr:ext cx="534377" cy="259045"/>
    <xdr:sp macro="" textlink="">
      <xdr:nvSpPr>
        <xdr:cNvPr id="619" name="テキスト ボックス 618"/>
        <xdr:cNvSpPr txBox="1"/>
      </xdr:nvSpPr>
      <xdr:spPr>
        <a:xfrm>
          <a:off x="14325111" y="130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149382</xdr:rowOff>
    </xdr:from>
    <xdr:to>
      <xdr:col>20</xdr:col>
      <xdr:colOff>9525</xdr:colOff>
      <xdr:row>76</xdr:row>
      <xdr:rowOff>79532</xdr:rowOff>
    </xdr:to>
    <xdr:sp macro="" textlink="">
      <xdr:nvSpPr>
        <xdr:cNvPr id="620" name="円/楕円 619"/>
        <xdr:cNvSpPr/>
      </xdr:nvSpPr>
      <xdr:spPr>
        <a:xfrm>
          <a:off x="13652500" y="130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70659</xdr:rowOff>
    </xdr:from>
    <xdr:ext cx="534377" cy="259045"/>
    <xdr:sp macro="" textlink="">
      <xdr:nvSpPr>
        <xdr:cNvPr id="621" name="テキスト ボックス 620"/>
        <xdr:cNvSpPr txBox="1"/>
      </xdr:nvSpPr>
      <xdr:spPr>
        <a:xfrm>
          <a:off x="13436111" y="131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148515</xdr:rowOff>
    </xdr:from>
    <xdr:to>
      <xdr:col>18</xdr:col>
      <xdr:colOff>492125</xdr:colOff>
      <xdr:row>76</xdr:row>
      <xdr:rowOff>78665</xdr:rowOff>
    </xdr:to>
    <xdr:sp macro="" textlink="">
      <xdr:nvSpPr>
        <xdr:cNvPr id="622" name="円/楕円 621"/>
        <xdr:cNvSpPr/>
      </xdr:nvSpPr>
      <xdr:spPr>
        <a:xfrm>
          <a:off x="12763500" y="130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69792</xdr:rowOff>
    </xdr:from>
    <xdr:ext cx="534377" cy="259045"/>
    <xdr:sp macro="" textlink="">
      <xdr:nvSpPr>
        <xdr:cNvPr id="623" name="テキスト ボックス 622"/>
        <xdr:cNvSpPr txBox="1"/>
      </xdr:nvSpPr>
      <xdr:spPr>
        <a:xfrm>
          <a:off x="12547111" y="130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16827</xdr:rowOff>
    </xdr:from>
    <xdr:to>
      <xdr:col>23</xdr:col>
      <xdr:colOff>517525</xdr:colOff>
      <xdr:row>98</xdr:row>
      <xdr:rowOff>24532</xdr:rowOff>
    </xdr:to>
    <xdr:cxnSp macro="">
      <xdr:nvCxnSpPr>
        <xdr:cNvPr id="648" name="直線コネクタ 647"/>
        <xdr:cNvCxnSpPr/>
      </xdr:nvCxnSpPr>
      <xdr:spPr>
        <a:xfrm flipV="1">
          <a:off x="15481300" y="16818927"/>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130448</xdr:rowOff>
    </xdr:from>
    <xdr:to>
      <xdr:col>22</xdr:col>
      <xdr:colOff>365125</xdr:colOff>
      <xdr:row>98</xdr:row>
      <xdr:rowOff>24532</xdr:rowOff>
    </xdr:to>
    <xdr:cxnSp macro="">
      <xdr:nvCxnSpPr>
        <xdr:cNvPr id="651" name="直線コネクタ 650"/>
        <xdr:cNvCxnSpPr/>
      </xdr:nvCxnSpPr>
      <xdr:spPr>
        <a:xfrm>
          <a:off x="14592300" y="16761098"/>
          <a:ext cx="88900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130448</xdr:rowOff>
    </xdr:from>
    <xdr:to>
      <xdr:col>21</xdr:col>
      <xdr:colOff>161925</xdr:colOff>
      <xdr:row>98</xdr:row>
      <xdr:rowOff>24332</xdr:rowOff>
    </xdr:to>
    <xdr:cxnSp macro="">
      <xdr:nvCxnSpPr>
        <xdr:cNvPr id="654" name="直線コネクタ 653"/>
        <xdr:cNvCxnSpPr/>
      </xdr:nvCxnSpPr>
      <xdr:spPr>
        <a:xfrm flipV="1">
          <a:off x="13703300" y="16761098"/>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24332</xdr:rowOff>
    </xdr:from>
    <xdr:to>
      <xdr:col>19</xdr:col>
      <xdr:colOff>644525</xdr:colOff>
      <xdr:row>98</xdr:row>
      <xdr:rowOff>25149</xdr:rowOff>
    </xdr:to>
    <xdr:cxnSp macro="">
      <xdr:nvCxnSpPr>
        <xdr:cNvPr id="657" name="直線コネクタ 656"/>
        <xdr:cNvCxnSpPr/>
      </xdr:nvCxnSpPr>
      <xdr:spPr>
        <a:xfrm flipV="1">
          <a:off x="12814300" y="1682643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137477</xdr:rowOff>
    </xdr:from>
    <xdr:to>
      <xdr:col>23</xdr:col>
      <xdr:colOff>568325</xdr:colOff>
      <xdr:row>98</xdr:row>
      <xdr:rowOff>67627</xdr:rowOff>
    </xdr:to>
    <xdr:sp macro="" textlink="">
      <xdr:nvSpPr>
        <xdr:cNvPr id="667" name="円/楕円 666"/>
        <xdr:cNvSpPr/>
      </xdr:nvSpPr>
      <xdr:spPr>
        <a:xfrm>
          <a:off x="162687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52404</xdr:rowOff>
    </xdr:from>
    <xdr:ext cx="469744" cy="259045"/>
    <xdr:sp macro="" textlink="">
      <xdr:nvSpPr>
        <xdr:cNvPr id="668" name="積立金該当値テキスト"/>
        <xdr:cNvSpPr txBox="1"/>
      </xdr:nvSpPr>
      <xdr:spPr>
        <a:xfrm>
          <a:off x="16370300" y="166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145182</xdr:rowOff>
    </xdr:from>
    <xdr:to>
      <xdr:col>22</xdr:col>
      <xdr:colOff>415925</xdr:colOff>
      <xdr:row>98</xdr:row>
      <xdr:rowOff>75332</xdr:rowOff>
    </xdr:to>
    <xdr:sp macro="" textlink="">
      <xdr:nvSpPr>
        <xdr:cNvPr id="669" name="円/楕円 668"/>
        <xdr:cNvSpPr/>
      </xdr:nvSpPr>
      <xdr:spPr>
        <a:xfrm>
          <a:off x="15430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66459</xdr:rowOff>
    </xdr:from>
    <xdr:ext cx="378565" cy="259045"/>
    <xdr:sp macro="" textlink="">
      <xdr:nvSpPr>
        <xdr:cNvPr id="670" name="テキスト ボックス 669"/>
        <xdr:cNvSpPr txBox="1"/>
      </xdr:nvSpPr>
      <xdr:spPr>
        <a:xfrm>
          <a:off x="15292017" y="168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79648</xdr:rowOff>
    </xdr:from>
    <xdr:to>
      <xdr:col>21</xdr:col>
      <xdr:colOff>212725</xdr:colOff>
      <xdr:row>98</xdr:row>
      <xdr:rowOff>9798</xdr:rowOff>
    </xdr:to>
    <xdr:sp macro="" textlink="">
      <xdr:nvSpPr>
        <xdr:cNvPr id="671" name="円/楕円 670"/>
        <xdr:cNvSpPr/>
      </xdr:nvSpPr>
      <xdr:spPr>
        <a:xfrm>
          <a:off x="14541500" y="167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925</xdr:rowOff>
    </xdr:from>
    <xdr:ext cx="534377" cy="259045"/>
    <xdr:sp macro="" textlink="">
      <xdr:nvSpPr>
        <xdr:cNvPr id="672" name="テキスト ボックス 671"/>
        <xdr:cNvSpPr txBox="1"/>
      </xdr:nvSpPr>
      <xdr:spPr>
        <a:xfrm>
          <a:off x="14325111" y="168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144982</xdr:rowOff>
    </xdr:from>
    <xdr:to>
      <xdr:col>20</xdr:col>
      <xdr:colOff>9525</xdr:colOff>
      <xdr:row>98</xdr:row>
      <xdr:rowOff>75132</xdr:rowOff>
    </xdr:to>
    <xdr:sp macro="" textlink="">
      <xdr:nvSpPr>
        <xdr:cNvPr id="673" name="円/楕円 672"/>
        <xdr:cNvSpPr/>
      </xdr:nvSpPr>
      <xdr:spPr>
        <a:xfrm>
          <a:off x="13652500" y="167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66259</xdr:rowOff>
    </xdr:from>
    <xdr:ext cx="378565" cy="259045"/>
    <xdr:sp macro="" textlink="">
      <xdr:nvSpPr>
        <xdr:cNvPr id="674" name="テキスト ボックス 673"/>
        <xdr:cNvSpPr txBox="1"/>
      </xdr:nvSpPr>
      <xdr:spPr>
        <a:xfrm>
          <a:off x="13514017" y="1686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145799</xdr:rowOff>
    </xdr:from>
    <xdr:to>
      <xdr:col>18</xdr:col>
      <xdr:colOff>492125</xdr:colOff>
      <xdr:row>98</xdr:row>
      <xdr:rowOff>75949</xdr:rowOff>
    </xdr:to>
    <xdr:sp macro="" textlink="">
      <xdr:nvSpPr>
        <xdr:cNvPr id="675" name="円/楕円 674"/>
        <xdr:cNvSpPr/>
      </xdr:nvSpPr>
      <xdr:spPr>
        <a:xfrm>
          <a:off x="12763500" y="167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98</xdr:row>
      <xdr:rowOff>67076</xdr:rowOff>
    </xdr:from>
    <xdr:ext cx="313932" cy="259045"/>
    <xdr:sp macro="" textlink="">
      <xdr:nvSpPr>
        <xdr:cNvPr id="676" name="テキスト ボックス 675"/>
        <xdr:cNvSpPr txBox="1"/>
      </xdr:nvSpPr>
      <xdr:spPr>
        <a:xfrm>
          <a:off x="12657333" y="16869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20904</xdr:rowOff>
    </xdr:from>
    <xdr:to>
      <xdr:col>32</xdr:col>
      <xdr:colOff>187325</xdr:colOff>
      <xdr:row>38</xdr:row>
      <xdr:rowOff>38506</xdr:rowOff>
    </xdr:to>
    <xdr:cxnSp macro="">
      <xdr:nvCxnSpPr>
        <xdr:cNvPr id="705" name="直線コネクタ 704"/>
        <xdr:cNvCxnSpPr/>
      </xdr:nvCxnSpPr>
      <xdr:spPr>
        <a:xfrm>
          <a:off x="21323300" y="6536004"/>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20904</xdr:rowOff>
    </xdr:from>
    <xdr:to>
      <xdr:col>31</xdr:col>
      <xdr:colOff>34925</xdr:colOff>
      <xdr:row>39</xdr:row>
      <xdr:rowOff>44450</xdr:rowOff>
    </xdr:to>
    <xdr:cxnSp macro="">
      <xdr:nvCxnSpPr>
        <xdr:cNvPr id="708" name="直線コネクタ 707"/>
        <xdr:cNvCxnSpPr/>
      </xdr:nvCxnSpPr>
      <xdr:spPr>
        <a:xfrm flipV="1">
          <a:off x="20434300" y="6536004"/>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159156</xdr:rowOff>
    </xdr:from>
    <xdr:to>
      <xdr:col>32</xdr:col>
      <xdr:colOff>238125</xdr:colOff>
      <xdr:row>38</xdr:row>
      <xdr:rowOff>89306</xdr:rowOff>
    </xdr:to>
    <xdr:sp macro="" textlink="">
      <xdr:nvSpPr>
        <xdr:cNvPr id="724" name="円/楕円 723"/>
        <xdr:cNvSpPr/>
      </xdr:nvSpPr>
      <xdr:spPr>
        <a:xfrm>
          <a:off x="22110700" y="65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10584</xdr:rowOff>
    </xdr:from>
    <xdr:ext cx="469744" cy="259045"/>
    <xdr:sp macro="" textlink="">
      <xdr:nvSpPr>
        <xdr:cNvPr id="725" name="投資及び出資金該当値テキスト"/>
        <xdr:cNvSpPr txBox="1"/>
      </xdr:nvSpPr>
      <xdr:spPr>
        <a:xfrm>
          <a:off x="22212300" y="63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141554</xdr:rowOff>
    </xdr:from>
    <xdr:to>
      <xdr:col>31</xdr:col>
      <xdr:colOff>85725</xdr:colOff>
      <xdr:row>38</xdr:row>
      <xdr:rowOff>71704</xdr:rowOff>
    </xdr:to>
    <xdr:sp macro="" textlink="">
      <xdr:nvSpPr>
        <xdr:cNvPr id="726" name="円/楕円 725"/>
        <xdr:cNvSpPr/>
      </xdr:nvSpPr>
      <xdr:spPr>
        <a:xfrm>
          <a:off x="21272500" y="64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88231</xdr:rowOff>
    </xdr:from>
    <xdr:ext cx="469744" cy="259045"/>
    <xdr:sp macro="" textlink="">
      <xdr:nvSpPr>
        <xdr:cNvPr id="727" name="テキスト ボックス 726"/>
        <xdr:cNvSpPr txBox="1"/>
      </xdr:nvSpPr>
      <xdr:spPr>
        <a:xfrm>
          <a:off x="21088427" y="626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95352</xdr:rowOff>
    </xdr:from>
    <xdr:to>
      <xdr:col>32</xdr:col>
      <xdr:colOff>187325</xdr:colOff>
      <xdr:row>59</xdr:row>
      <xdr:rowOff>95483</xdr:rowOff>
    </xdr:to>
    <xdr:cxnSp macro="">
      <xdr:nvCxnSpPr>
        <xdr:cNvPr id="764" name="直線コネクタ 763"/>
        <xdr:cNvCxnSpPr/>
      </xdr:nvCxnSpPr>
      <xdr:spPr>
        <a:xfrm flipV="1">
          <a:off x="21323300" y="10210902"/>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95483</xdr:rowOff>
    </xdr:from>
    <xdr:to>
      <xdr:col>31</xdr:col>
      <xdr:colOff>34925</xdr:colOff>
      <xdr:row>59</xdr:row>
      <xdr:rowOff>95645</xdr:rowOff>
    </xdr:to>
    <xdr:cxnSp macro="">
      <xdr:nvCxnSpPr>
        <xdr:cNvPr id="767" name="直線コネクタ 766"/>
        <xdr:cNvCxnSpPr/>
      </xdr:nvCxnSpPr>
      <xdr:spPr>
        <a:xfrm flipV="1">
          <a:off x="20434300" y="1021103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94666</xdr:rowOff>
    </xdr:from>
    <xdr:to>
      <xdr:col>29</xdr:col>
      <xdr:colOff>517525</xdr:colOff>
      <xdr:row>59</xdr:row>
      <xdr:rowOff>95645</xdr:rowOff>
    </xdr:to>
    <xdr:cxnSp macro="">
      <xdr:nvCxnSpPr>
        <xdr:cNvPr id="770" name="直線コネクタ 769"/>
        <xdr:cNvCxnSpPr/>
      </xdr:nvCxnSpPr>
      <xdr:spPr>
        <a:xfrm>
          <a:off x="19545300" y="1021021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94666</xdr:rowOff>
    </xdr:from>
    <xdr:to>
      <xdr:col>28</xdr:col>
      <xdr:colOff>314325</xdr:colOff>
      <xdr:row>59</xdr:row>
      <xdr:rowOff>94797</xdr:rowOff>
    </xdr:to>
    <xdr:cxnSp macro="">
      <xdr:nvCxnSpPr>
        <xdr:cNvPr id="773" name="直線コネクタ 772"/>
        <xdr:cNvCxnSpPr/>
      </xdr:nvCxnSpPr>
      <xdr:spPr>
        <a:xfrm flipV="1">
          <a:off x="18656300" y="1021021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44552</xdr:rowOff>
    </xdr:from>
    <xdr:to>
      <xdr:col>32</xdr:col>
      <xdr:colOff>238125</xdr:colOff>
      <xdr:row>59</xdr:row>
      <xdr:rowOff>146152</xdr:rowOff>
    </xdr:to>
    <xdr:sp macro="" textlink="">
      <xdr:nvSpPr>
        <xdr:cNvPr id="783" name="円/楕円 782"/>
        <xdr:cNvSpPr/>
      </xdr:nvSpPr>
      <xdr:spPr>
        <a:xfrm>
          <a:off x="22110700" y="101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130929</xdr:rowOff>
    </xdr:from>
    <xdr:ext cx="378565" cy="259045"/>
    <xdr:sp macro="" textlink="">
      <xdr:nvSpPr>
        <xdr:cNvPr id="784" name="貸付金該当値テキスト"/>
        <xdr:cNvSpPr txBox="1"/>
      </xdr:nvSpPr>
      <xdr:spPr>
        <a:xfrm>
          <a:off x="22212300" y="10075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44683</xdr:rowOff>
    </xdr:from>
    <xdr:to>
      <xdr:col>31</xdr:col>
      <xdr:colOff>85725</xdr:colOff>
      <xdr:row>59</xdr:row>
      <xdr:rowOff>146283</xdr:rowOff>
    </xdr:to>
    <xdr:sp macro="" textlink="">
      <xdr:nvSpPr>
        <xdr:cNvPr id="785" name="円/楕円 784"/>
        <xdr:cNvSpPr/>
      </xdr:nvSpPr>
      <xdr:spPr>
        <a:xfrm>
          <a:off x="21272500" y="101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137410</xdr:rowOff>
    </xdr:from>
    <xdr:ext cx="378565" cy="259045"/>
    <xdr:sp macro="" textlink="">
      <xdr:nvSpPr>
        <xdr:cNvPr id="786" name="テキスト ボックス 785"/>
        <xdr:cNvSpPr txBox="1"/>
      </xdr:nvSpPr>
      <xdr:spPr>
        <a:xfrm>
          <a:off x="21134017" y="102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44845</xdr:rowOff>
    </xdr:from>
    <xdr:to>
      <xdr:col>29</xdr:col>
      <xdr:colOff>568325</xdr:colOff>
      <xdr:row>59</xdr:row>
      <xdr:rowOff>146445</xdr:rowOff>
    </xdr:to>
    <xdr:sp macro="" textlink="">
      <xdr:nvSpPr>
        <xdr:cNvPr id="787" name="円/楕円 786"/>
        <xdr:cNvSpPr/>
      </xdr:nvSpPr>
      <xdr:spPr>
        <a:xfrm>
          <a:off x="20383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137572</xdr:rowOff>
    </xdr:from>
    <xdr:ext cx="313932" cy="259045"/>
    <xdr:sp macro="" textlink="">
      <xdr:nvSpPr>
        <xdr:cNvPr id="788" name="テキスト ボックス 787"/>
        <xdr:cNvSpPr txBox="1"/>
      </xdr:nvSpPr>
      <xdr:spPr>
        <a:xfrm>
          <a:off x="20277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43866</xdr:rowOff>
    </xdr:from>
    <xdr:to>
      <xdr:col>28</xdr:col>
      <xdr:colOff>365125</xdr:colOff>
      <xdr:row>59</xdr:row>
      <xdr:rowOff>145466</xdr:rowOff>
    </xdr:to>
    <xdr:sp macro="" textlink="">
      <xdr:nvSpPr>
        <xdr:cNvPr id="789" name="円/楕円 788"/>
        <xdr:cNvSpPr/>
      </xdr:nvSpPr>
      <xdr:spPr>
        <a:xfrm>
          <a:off x="19494500" y="101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136593</xdr:rowOff>
    </xdr:from>
    <xdr:ext cx="378565" cy="259045"/>
    <xdr:sp macro="" textlink="">
      <xdr:nvSpPr>
        <xdr:cNvPr id="790" name="テキスト ボックス 789"/>
        <xdr:cNvSpPr txBox="1"/>
      </xdr:nvSpPr>
      <xdr:spPr>
        <a:xfrm>
          <a:off x="19356017" y="1025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43997</xdr:rowOff>
    </xdr:from>
    <xdr:to>
      <xdr:col>27</xdr:col>
      <xdr:colOff>161925</xdr:colOff>
      <xdr:row>59</xdr:row>
      <xdr:rowOff>145597</xdr:rowOff>
    </xdr:to>
    <xdr:sp macro="" textlink="">
      <xdr:nvSpPr>
        <xdr:cNvPr id="791" name="円/楕円 790"/>
        <xdr:cNvSpPr/>
      </xdr:nvSpPr>
      <xdr:spPr>
        <a:xfrm>
          <a:off x="186055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136724</xdr:rowOff>
    </xdr:from>
    <xdr:ext cx="378565" cy="259045"/>
    <xdr:sp macro="" textlink="">
      <xdr:nvSpPr>
        <xdr:cNvPr id="792" name="テキスト ボックス 791"/>
        <xdr:cNvSpPr txBox="1"/>
      </xdr:nvSpPr>
      <xdr:spPr>
        <a:xfrm>
          <a:off x="18467017" y="1025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143449</xdr:rowOff>
    </xdr:from>
    <xdr:to>
      <xdr:col>32</xdr:col>
      <xdr:colOff>187325</xdr:colOff>
      <xdr:row>77</xdr:row>
      <xdr:rowOff>163299</xdr:rowOff>
    </xdr:to>
    <xdr:cxnSp macro="">
      <xdr:nvCxnSpPr>
        <xdr:cNvPr id="821" name="直線コネクタ 820"/>
        <xdr:cNvCxnSpPr/>
      </xdr:nvCxnSpPr>
      <xdr:spPr>
        <a:xfrm flipV="1">
          <a:off x="21323300" y="13345099"/>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163299</xdr:rowOff>
    </xdr:from>
    <xdr:to>
      <xdr:col>31</xdr:col>
      <xdr:colOff>34925</xdr:colOff>
      <xdr:row>78</xdr:row>
      <xdr:rowOff>11722</xdr:rowOff>
    </xdr:to>
    <xdr:cxnSp macro="">
      <xdr:nvCxnSpPr>
        <xdr:cNvPr id="824" name="直線コネクタ 823"/>
        <xdr:cNvCxnSpPr/>
      </xdr:nvCxnSpPr>
      <xdr:spPr>
        <a:xfrm flipV="1">
          <a:off x="20434300" y="13364949"/>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11539</xdr:rowOff>
    </xdr:from>
    <xdr:to>
      <xdr:col>29</xdr:col>
      <xdr:colOff>517525</xdr:colOff>
      <xdr:row>78</xdr:row>
      <xdr:rowOff>11722</xdr:rowOff>
    </xdr:to>
    <xdr:cxnSp macro="">
      <xdr:nvCxnSpPr>
        <xdr:cNvPr id="827" name="直線コネクタ 826"/>
        <xdr:cNvCxnSpPr/>
      </xdr:nvCxnSpPr>
      <xdr:spPr>
        <a:xfrm>
          <a:off x="19545300" y="1338463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11539</xdr:rowOff>
    </xdr:from>
    <xdr:to>
      <xdr:col>28</xdr:col>
      <xdr:colOff>314325</xdr:colOff>
      <xdr:row>78</xdr:row>
      <xdr:rowOff>13292</xdr:rowOff>
    </xdr:to>
    <xdr:cxnSp macro="">
      <xdr:nvCxnSpPr>
        <xdr:cNvPr id="830" name="直線コネクタ 829"/>
        <xdr:cNvCxnSpPr/>
      </xdr:nvCxnSpPr>
      <xdr:spPr>
        <a:xfrm flipV="1">
          <a:off x="18656300" y="1338463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92649</xdr:rowOff>
    </xdr:from>
    <xdr:to>
      <xdr:col>32</xdr:col>
      <xdr:colOff>238125</xdr:colOff>
      <xdr:row>78</xdr:row>
      <xdr:rowOff>22799</xdr:rowOff>
    </xdr:to>
    <xdr:sp macro="" textlink="">
      <xdr:nvSpPr>
        <xdr:cNvPr id="840" name="円/楕円 839"/>
        <xdr:cNvSpPr/>
      </xdr:nvSpPr>
      <xdr:spPr>
        <a:xfrm>
          <a:off x="22110700" y="132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7576</xdr:rowOff>
    </xdr:from>
    <xdr:ext cx="534377" cy="259045"/>
    <xdr:sp macro="" textlink="">
      <xdr:nvSpPr>
        <xdr:cNvPr id="841" name="繰出金該当値テキスト"/>
        <xdr:cNvSpPr txBox="1"/>
      </xdr:nvSpPr>
      <xdr:spPr>
        <a:xfrm>
          <a:off x="22212300" y="132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112499</xdr:rowOff>
    </xdr:from>
    <xdr:to>
      <xdr:col>31</xdr:col>
      <xdr:colOff>85725</xdr:colOff>
      <xdr:row>78</xdr:row>
      <xdr:rowOff>42649</xdr:rowOff>
    </xdr:to>
    <xdr:sp macro="" textlink="">
      <xdr:nvSpPr>
        <xdr:cNvPr id="842" name="円/楕円 841"/>
        <xdr:cNvSpPr/>
      </xdr:nvSpPr>
      <xdr:spPr>
        <a:xfrm>
          <a:off x="21272500" y="133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33776</xdr:rowOff>
    </xdr:from>
    <xdr:ext cx="534377" cy="259045"/>
    <xdr:sp macro="" textlink="">
      <xdr:nvSpPr>
        <xdr:cNvPr id="843" name="テキスト ボックス 842"/>
        <xdr:cNvSpPr txBox="1"/>
      </xdr:nvSpPr>
      <xdr:spPr>
        <a:xfrm>
          <a:off x="21056111" y="1340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132372</xdr:rowOff>
    </xdr:from>
    <xdr:to>
      <xdr:col>29</xdr:col>
      <xdr:colOff>568325</xdr:colOff>
      <xdr:row>78</xdr:row>
      <xdr:rowOff>62522</xdr:rowOff>
    </xdr:to>
    <xdr:sp macro="" textlink="">
      <xdr:nvSpPr>
        <xdr:cNvPr id="844" name="円/楕円 843"/>
        <xdr:cNvSpPr/>
      </xdr:nvSpPr>
      <xdr:spPr>
        <a:xfrm>
          <a:off x="20383500" y="133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53649</xdr:rowOff>
    </xdr:from>
    <xdr:ext cx="534377" cy="259045"/>
    <xdr:sp macro="" textlink="">
      <xdr:nvSpPr>
        <xdr:cNvPr id="845" name="テキスト ボックス 844"/>
        <xdr:cNvSpPr txBox="1"/>
      </xdr:nvSpPr>
      <xdr:spPr>
        <a:xfrm>
          <a:off x="20167111" y="134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132189</xdr:rowOff>
    </xdr:from>
    <xdr:to>
      <xdr:col>28</xdr:col>
      <xdr:colOff>365125</xdr:colOff>
      <xdr:row>78</xdr:row>
      <xdr:rowOff>62339</xdr:rowOff>
    </xdr:to>
    <xdr:sp macro="" textlink="">
      <xdr:nvSpPr>
        <xdr:cNvPr id="846" name="円/楕円 845"/>
        <xdr:cNvSpPr/>
      </xdr:nvSpPr>
      <xdr:spPr>
        <a:xfrm>
          <a:off x="19494500" y="133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53466</xdr:rowOff>
    </xdr:from>
    <xdr:ext cx="534377" cy="259045"/>
    <xdr:sp macro="" textlink="">
      <xdr:nvSpPr>
        <xdr:cNvPr id="847" name="テキスト ボックス 846"/>
        <xdr:cNvSpPr txBox="1"/>
      </xdr:nvSpPr>
      <xdr:spPr>
        <a:xfrm>
          <a:off x="19278111" y="134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133942</xdr:rowOff>
    </xdr:from>
    <xdr:to>
      <xdr:col>27</xdr:col>
      <xdr:colOff>161925</xdr:colOff>
      <xdr:row>78</xdr:row>
      <xdr:rowOff>64092</xdr:rowOff>
    </xdr:to>
    <xdr:sp macro="" textlink="">
      <xdr:nvSpPr>
        <xdr:cNvPr id="848" name="円/楕円 847"/>
        <xdr:cNvSpPr/>
      </xdr:nvSpPr>
      <xdr:spPr>
        <a:xfrm>
          <a:off x="18605500" y="133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55219</xdr:rowOff>
    </xdr:from>
    <xdr:ext cx="534377" cy="259045"/>
    <xdr:sp macro="" textlink="">
      <xdr:nvSpPr>
        <xdr:cNvPr id="849" name="テキスト ボックス 848"/>
        <xdr:cNvSpPr txBox="1"/>
      </xdr:nvSpPr>
      <xdr:spPr>
        <a:xfrm>
          <a:off x="18389111" y="134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補助費等の住民一人当たりのコストが類似団体と比較して高くなっている。人件費が高くなっている要因は、本市が重点的に子どもに関する施策を進めてきたことから民生部門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endParaRPr kumimoji="1" lang="en-US" altLang="ja-JP" sz="1300">
            <a:latin typeface="ＭＳ Ｐゴシック"/>
          </a:endParaRPr>
        </a:p>
        <a:p>
          <a:r>
            <a:rPr kumimoji="1" lang="ja-JP" altLang="en-US" sz="1300">
              <a:latin typeface="ＭＳ Ｐゴシック"/>
            </a:rPr>
            <a:t>　普通建設事業費については、平成</a:t>
          </a:r>
          <a:r>
            <a:rPr kumimoji="1" lang="en-US" altLang="ja-JP" sz="1300">
              <a:latin typeface="ＭＳ Ｐゴシック"/>
            </a:rPr>
            <a:t>27</a:t>
          </a:r>
          <a:r>
            <a:rPr kumimoji="1" lang="ja-JP" altLang="en-US" sz="1300">
              <a:latin typeface="ＭＳ Ｐゴシック"/>
            </a:rPr>
            <a:t>年度に小学校の大規模な整備を行ったことなどから類似団体と比べて高い水準となっている。今後、ファシリティマネジメントの推進により、公共施設等の計画的な予防保全によりライフサイクルコストの最小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奈良県天理市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67,238
66,417
86.42
27,891,012
26,624,332
972,980
14,384,904
26,529,493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92151</xdr:rowOff>
    </xdr:from>
    <xdr:to>
      <xdr:col>6</xdr:col>
      <xdr:colOff>511175</xdr:colOff>
      <xdr:row>32</xdr:row>
      <xdr:rowOff>136042</xdr:rowOff>
    </xdr:to>
    <xdr:cxnSp macro="">
      <xdr:nvCxnSpPr>
        <xdr:cNvPr id="59" name="直線コネクタ 58"/>
        <xdr:cNvCxnSpPr/>
      </xdr:nvCxnSpPr>
      <xdr:spPr>
        <a:xfrm flipV="1">
          <a:off x="3797300" y="5578551"/>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136042</xdr:rowOff>
    </xdr:from>
    <xdr:to>
      <xdr:col>5</xdr:col>
      <xdr:colOff>358775</xdr:colOff>
      <xdr:row>33</xdr:row>
      <xdr:rowOff>31343</xdr:rowOff>
    </xdr:to>
    <xdr:cxnSp macro="">
      <xdr:nvCxnSpPr>
        <xdr:cNvPr id="62" name="直線コネクタ 61"/>
        <xdr:cNvCxnSpPr/>
      </xdr:nvCxnSpPr>
      <xdr:spPr>
        <a:xfrm flipV="1">
          <a:off x="2908300" y="5622442"/>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164846</xdr:rowOff>
    </xdr:from>
    <xdr:to>
      <xdr:col>4</xdr:col>
      <xdr:colOff>155575</xdr:colOff>
      <xdr:row>33</xdr:row>
      <xdr:rowOff>31343</xdr:rowOff>
    </xdr:to>
    <xdr:cxnSp macro="">
      <xdr:nvCxnSpPr>
        <xdr:cNvPr id="65" name="直線コネクタ 64"/>
        <xdr:cNvCxnSpPr/>
      </xdr:nvCxnSpPr>
      <xdr:spPr>
        <a:xfrm>
          <a:off x="2019300" y="565124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22657</xdr:rowOff>
    </xdr:from>
    <xdr:to>
      <xdr:col>2</xdr:col>
      <xdr:colOff>638175</xdr:colOff>
      <xdr:row>32</xdr:row>
      <xdr:rowOff>164846</xdr:rowOff>
    </xdr:to>
    <xdr:cxnSp macro="">
      <xdr:nvCxnSpPr>
        <xdr:cNvPr id="68" name="直線コネクタ 67"/>
        <xdr:cNvCxnSpPr/>
      </xdr:nvCxnSpPr>
      <xdr:spPr>
        <a:xfrm>
          <a:off x="1130300" y="5337607"/>
          <a:ext cx="889000" cy="3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41351</xdr:rowOff>
    </xdr:from>
    <xdr:to>
      <xdr:col>6</xdr:col>
      <xdr:colOff>561975</xdr:colOff>
      <xdr:row>32</xdr:row>
      <xdr:rowOff>142951</xdr:rowOff>
    </xdr:to>
    <xdr:sp macro="" textlink="">
      <xdr:nvSpPr>
        <xdr:cNvPr id="78" name="円/楕円 77"/>
        <xdr:cNvSpPr/>
      </xdr:nvSpPr>
      <xdr:spPr>
        <a:xfrm>
          <a:off x="4584700" y="55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64228</xdr:rowOff>
    </xdr:from>
    <xdr:ext cx="469744" cy="259045"/>
    <xdr:sp macro="" textlink="">
      <xdr:nvSpPr>
        <xdr:cNvPr id="79" name="議会費該当値テキスト"/>
        <xdr:cNvSpPr txBox="1"/>
      </xdr:nvSpPr>
      <xdr:spPr>
        <a:xfrm>
          <a:off x="4686300" y="53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85242</xdr:rowOff>
    </xdr:from>
    <xdr:to>
      <xdr:col>5</xdr:col>
      <xdr:colOff>409575</xdr:colOff>
      <xdr:row>33</xdr:row>
      <xdr:rowOff>15392</xdr:rowOff>
    </xdr:to>
    <xdr:sp macro="" textlink="">
      <xdr:nvSpPr>
        <xdr:cNvPr id="80" name="円/楕円 79"/>
        <xdr:cNvSpPr/>
      </xdr:nvSpPr>
      <xdr:spPr>
        <a:xfrm>
          <a:off x="3746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31919</xdr:rowOff>
    </xdr:from>
    <xdr:ext cx="469744" cy="259045"/>
    <xdr:sp macro="" textlink="">
      <xdr:nvSpPr>
        <xdr:cNvPr id="81" name="テキスト ボックス 80"/>
        <xdr:cNvSpPr txBox="1"/>
      </xdr:nvSpPr>
      <xdr:spPr>
        <a:xfrm>
          <a:off x="3562427"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151993</xdr:rowOff>
    </xdr:from>
    <xdr:to>
      <xdr:col>4</xdr:col>
      <xdr:colOff>206375</xdr:colOff>
      <xdr:row>33</xdr:row>
      <xdr:rowOff>82143</xdr:rowOff>
    </xdr:to>
    <xdr:sp macro="" textlink="">
      <xdr:nvSpPr>
        <xdr:cNvPr id="82" name="円/楕円 81"/>
        <xdr:cNvSpPr/>
      </xdr:nvSpPr>
      <xdr:spPr>
        <a:xfrm>
          <a:off x="2857500" y="56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98670</xdr:rowOff>
    </xdr:from>
    <xdr:ext cx="469744" cy="259045"/>
    <xdr:sp macro="" textlink="">
      <xdr:nvSpPr>
        <xdr:cNvPr id="83" name="テキスト ボックス 82"/>
        <xdr:cNvSpPr txBox="1"/>
      </xdr:nvSpPr>
      <xdr:spPr>
        <a:xfrm>
          <a:off x="2673427" y="54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114046</xdr:rowOff>
    </xdr:from>
    <xdr:to>
      <xdr:col>3</xdr:col>
      <xdr:colOff>3175</xdr:colOff>
      <xdr:row>33</xdr:row>
      <xdr:rowOff>44196</xdr:rowOff>
    </xdr:to>
    <xdr:sp macro="" textlink="">
      <xdr:nvSpPr>
        <xdr:cNvPr id="84" name="円/楕円 83"/>
        <xdr:cNvSpPr/>
      </xdr:nvSpPr>
      <xdr:spPr>
        <a:xfrm>
          <a:off x="1968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60723</xdr:rowOff>
    </xdr:from>
    <xdr:ext cx="469744" cy="259045"/>
    <xdr:sp macro="" textlink="">
      <xdr:nvSpPr>
        <xdr:cNvPr id="85" name="テキスト ボックス 84"/>
        <xdr:cNvSpPr txBox="1"/>
      </xdr:nvSpPr>
      <xdr:spPr>
        <a:xfrm>
          <a:off x="1784427"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143307</xdr:rowOff>
    </xdr:from>
    <xdr:to>
      <xdr:col>1</xdr:col>
      <xdr:colOff>485775</xdr:colOff>
      <xdr:row>31</xdr:row>
      <xdr:rowOff>73457</xdr:rowOff>
    </xdr:to>
    <xdr:sp macro="" textlink="">
      <xdr:nvSpPr>
        <xdr:cNvPr id="86" name="円/楕円 85"/>
        <xdr:cNvSpPr/>
      </xdr:nvSpPr>
      <xdr:spPr>
        <a:xfrm>
          <a:off x="1079500" y="52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89984</xdr:rowOff>
    </xdr:from>
    <xdr:ext cx="469744" cy="259045"/>
    <xdr:sp macro="" textlink="">
      <xdr:nvSpPr>
        <xdr:cNvPr id="87" name="テキスト ボックス 86"/>
        <xdr:cNvSpPr txBox="1"/>
      </xdr:nvSpPr>
      <xdr:spPr>
        <a:xfrm>
          <a:off x="895427" y="506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133217</xdr:rowOff>
    </xdr:from>
    <xdr:to>
      <xdr:col>6</xdr:col>
      <xdr:colOff>511175</xdr:colOff>
      <xdr:row>57</xdr:row>
      <xdr:rowOff>153805</xdr:rowOff>
    </xdr:to>
    <xdr:cxnSp macro="">
      <xdr:nvCxnSpPr>
        <xdr:cNvPr id="114" name="直線コネクタ 113"/>
        <xdr:cNvCxnSpPr/>
      </xdr:nvCxnSpPr>
      <xdr:spPr>
        <a:xfrm flipV="1">
          <a:off x="3797300" y="9905867"/>
          <a:ext cx="8382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99668</xdr:rowOff>
    </xdr:from>
    <xdr:to>
      <xdr:col>5</xdr:col>
      <xdr:colOff>358775</xdr:colOff>
      <xdr:row>57</xdr:row>
      <xdr:rowOff>153805</xdr:rowOff>
    </xdr:to>
    <xdr:cxnSp macro="">
      <xdr:nvCxnSpPr>
        <xdr:cNvPr id="117" name="直線コネクタ 116"/>
        <xdr:cNvCxnSpPr/>
      </xdr:nvCxnSpPr>
      <xdr:spPr>
        <a:xfrm>
          <a:off x="2908300" y="9872318"/>
          <a:ext cx="889000" cy="5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9562</xdr:rowOff>
    </xdr:from>
    <xdr:to>
      <xdr:col>4</xdr:col>
      <xdr:colOff>155575</xdr:colOff>
      <xdr:row>57</xdr:row>
      <xdr:rowOff>99668</xdr:rowOff>
    </xdr:to>
    <xdr:cxnSp macro="">
      <xdr:nvCxnSpPr>
        <xdr:cNvPr id="120" name="直線コネクタ 119"/>
        <xdr:cNvCxnSpPr/>
      </xdr:nvCxnSpPr>
      <xdr:spPr>
        <a:xfrm>
          <a:off x="2019300" y="9782212"/>
          <a:ext cx="8890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9562</xdr:rowOff>
    </xdr:from>
    <xdr:to>
      <xdr:col>2</xdr:col>
      <xdr:colOff>638175</xdr:colOff>
      <xdr:row>57</xdr:row>
      <xdr:rowOff>146270</xdr:rowOff>
    </xdr:to>
    <xdr:cxnSp macro="">
      <xdr:nvCxnSpPr>
        <xdr:cNvPr id="123" name="直線コネクタ 122"/>
        <xdr:cNvCxnSpPr/>
      </xdr:nvCxnSpPr>
      <xdr:spPr>
        <a:xfrm flipV="1">
          <a:off x="1130300" y="9782212"/>
          <a:ext cx="889000" cy="1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82417</xdr:rowOff>
    </xdr:from>
    <xdr:to>
      <xdr:col>6</xdr:col>
      <xdr:colOff>561975</xdr:colOff>
      <xdr:row>58</xdr:row>
      <xdr:rowOff>12567</xdr:rowOff>
    </xdr:to>
    <xdr:sp macro="" textlink="">
      <xdr:nvSpPr>
        <xdr:cNvPr id="133" name="円/楕円 132"/>
        <xdr:cNvSpPr/>
      </xdr:nvSpPr>
      <xdr:spPr>
        <a:xfrm>
          <a:off x="4584700" y="9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103005</xdr:rowOff>
    </xdr:from>
    <xdr:to>
      <xdr:col>5</xdr:col>
      <xdr:colOff>409575</xdr:colOff>
      <xdr:row>58</xdr:row>
      <xdr:rowOff>33155</xdr:rowOff>
    </xdr:to>
    <xdr:sp macro="" textlink="">
      <xdr:nvSpPr>
        <xdr:cNvPr id="135" name="円/楕円 134"/>
        <xdr:cNvSpPr/>
      </xdr:nvSpPr>
      <xdr:spPr>
        <a:xfrm>
          <a:off x="3746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24282</xdr:rowOff>
    </xdr:from>
    <xdr:ext cx="534377" cy="259045"/>
    <xdr:sp macro="" textlink="">
      <xdr:nvSpPr>
        <xdr:cNvPr id="136" name="テキスト ボックス 135"/>
        <xdr:cNvSpPr txBox="1"/>
      </xdr:nvSpPr>
      <xdr:spPr>
        <a:xfrm>
          <a:off x="3530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48868</xdr:rowOff>
    </xdr:from>
    <xdr:to>
      <xdr:col>4</xdr:col>
      <xdr:colOff>206375</xdr:colOff>
      <xdr:row>57</xdr:row>
      <xdr:rowOff>150468</xdr:rowOff>
    </xdr:to>
    <xdr:sp macro="" textlink="">
      <xdr:nvSpPr>
        <xdr:cNvPr id="137" name="円/楕円 136"/>
        <xdr:cNvSpPr/>
      </xdr:nvSpPr>
      <xdr:spPr>
        <a:xfrm>
          <a:off x="2857500" y="98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141595</xdr:rowOff>
    </xdr:from>
    <xdr:ext cx="534377" cy="259045"/>
    <xdr:sp macro="" textlink="">
      <xdr:nvSpPr>
        <xdr:cNvPr id="138" name="テキスト ボックス 137"/>
        <xdr:cNvSpPr txBox="1"/>
      </xdr:nvSpPr>
      <xdr:spPr>
        <a:xfrm>
          <a:off x="2641111" y="99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130212</xdr:rowOff>
    </xdr:from>
    <xdr:to>
      <xdr:col>3</xdr:col>
      <xdr:colOff>3175</xdr:colOff>
      <xdr:row>57</xdr:row>
      <xdr:rowOff>60362</xdr:rowOff>
    </xdr:to>
    <xdr:sp macro="" textlink="">
      <xdr:nvSpPr>
        <xdr:cNvPr id="139" name="円/楕円 138"/>
        <xdr:cNvSpPr/>
      </xdr:nvSpPr>
      <xdr:spPr>
        <a:xfrm>
          <a:off x="1968500" y="9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51489</xdr:rowOff>
    </xdr:from>
    <xdr:ext cx="534377" cy="259045"/>
    <xdr:sp macro="" textlink="">
      <xdr:nvSpPr>
        <xdr:cNvPr id="140" name="テキスト ボックス 139"/>
        <xdr:cNvSpPr txBox="1"/>
      </xdr:nvSpPr>
      <xdr:spPr>
        <a:xfrm>
          <a:off x="1752111" y="98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95470</xdr:rowOff>
    </xdr:from>
    <xdr:to>
      <xdr:col>1</xdr:col>
      <xdr:colOff>485775</xdr:colOff>
      <xdr:row>58</xdr:row>
      <xdr:rowOff>25620</xdr:rowOff>
    </xdr:to>
    <xdr:sp macro="" textlink="">
      <xdr:nvSpPr>
        <xdr:cNvPr id="141" name="円/楕円 140"/>
        <xdr:cNvSpPr/>
      </xdr:nvSpPr>
      <xdr:spPr>
        <a:xfrm>
          <a:off x="1079500" y="98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16747</xdr:rowOff>
    </xdr:from>
    <xdr:ext cx="534377" cy="259045"/>
    <xdr:sp macro="" textlink="">
      <xdr:nvSpPr>
        <xdr:cNvPr id="142" name="テキスト ボックス 141"/>
        <xdr:cNvSpPr txBox="1"/>
      </xdr:nvSpPr>
      <xdr:spPr>
        <a:xfrm>
          <a:off x="863111" y="99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162090</xdr:rowOff>
    </xdr:from>
    <xdr:to>
      <xdr:col>6</xdr:col>
      <xdr:colOff>511175</xdr:colOff>
      <xdr:row>75</xdr:row>
      <xdr:rowOff>106438</xdr:rowOff>
    </xdr:to>
    <xdr:cxnSp macro="">
      <xdr:nvCxnSpPr>
        <xdr:cNvPr id="172" name="直線コネクタ 171"/>
        <xdr:cNvCxnSpPr/>
      </xdr:nvCxnSpPr>
      <xdr:spPr>
        <a:xfrm flipV="1">
          <a:off x="3797300" y="12849390"/>
          <a:ext cx="838200" cy="1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106438</xdr:rowOff>
    </xdr:from>
    <xdr:to>
      <xdr:col>5</xdr:col>
      <xdr:colOff>358775</xdr:colOff>
      <xdr:row>76</xdr:row>
      <xdr:rowOff>28944</xdr:rowOff>
    </xdr:to>
    <xdr:cxnSp macro="">
      <xdr:nvCxnSpPr>
        <xdr:cNvPr id="175" name="直線コネクタ 174"/>
        <xdr:cNvCxnSpPr/>
      </xdr:nvCxnSpPr>
      <xdr:spPr>
        <a:xfrm flipV="1">
          <a:off x="2908300" y="12965188"/>
          <a:ext cx="8890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28944</xdr:rowOff>
    </xdr:from>
    <xdr:to>
      <xdr:col>4</xdr:col>
      <xdr:colOff>155575</xdr:colOff>
      <xdr:row>76</xdr:row>
      <xdr:rowOff>57734</xdr:rowOff>
    </xdr:to>
    <xdr:cxnSp macro="">
      <xdr:nvCxnSpPr>
        <xdr:cNvPr id="178" name="直線コネクタ 177"/>
        <xdr:cNvCxnSpPr/>
      </xdr:nvCxnSpPr>
      <xdr:spPr>
        <a:xfrm flipV="1">
          <a:off x="2019300" y="13059144"/>
          <a:ext cx="889000" cy="2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57696</xdr:rowOff>
    </xdr:from>
    <xdr:to>
      <xdr:col>2</xdr:col>
      <xdr:colOff>638175</xdr:colOff>
      <xdr:row>76</xdr:row>
      <xdr:rowOff>57734</xdr:rowOff>
    </xdr:to>
    <xdr:cxnSp macro="">
      <xdr:nvCxnSpPr>
        <xdr:cNvPr id="181" name="直線コネクタ 180"/>
        <xdr:cNvCxnSpPr/>
      </xdr:nvCxnSpPr>
      <xdr:spPr>
        <a:xfrm>
          <a:off x="1130300" y="1308789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111290</xdr:rowOff>
    </xdr:from>
    <xdr:to>
      <xdr:col>6</xdr:col>
      <xdr:colOff>561975</xdr:colOff>
      <xdr:row>75</xdr:row>
      <xdr:rowOff>41440</xdr:rowOff>
    </xdr:to>
    <xdr:sp macro="" textlink="">
      <xdr:nvSpPr>
        <xdr:cNvPr id="191" name="円/楕円 190"/>
        <xdr:cNvSpPr/>
      </xdr:nvSpPr>
      <xdr:spPr>
        <a:xfrm>
          <a:off x="4584700" y="12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134167</xdr:rowOff>
    </xdr:from>
    <xdr:ext cx="599010" cy="259045"/>
    <xdr:sp macro="" textlink="">
      <xdr:nvSpPr>
        <xdr:cNvPr id="192" name="民生費該当値テキスト"/>
        <xdr:cNvSpPr txBox="1"/>
      </xdr:nvSpPr>
      <xdr:spPr>
        <a:xfrm>
          <a:off x="4686300" y="1265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148,237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55638</xdr:rowOff>
    </xdr:from>
    <xdr:to>
      <xdr:col>5</xdr:col>
      <xdr:colOff>409575</xdr:colOff>
      <xdr:row>75</xdr:row>
      <xdr:rowOff>157238</xdr:rowOff>
    </xdr:to>
    <xdr:sp macro="" textlink="">
      <xdr:nvSpPr>
        <xdr:cNvPr id="193" name="円/楕円 192"/>
        <xdr:cNvSpPr/>
      </xdr:nvSpPr>
      <xdr:spPr>
        <a:xfrm>
          <a:off x="3746500" y="129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148365</xdr:rowOff>
    </xdr:from>
    <xdr:ext cx="599010" cy="259045"/>
    <xdr:sp macro="" textlink="">
      <xdr:nvSpPr>
        <xdr:cNvPr id="194" name="テキスト ボックス 193"/>
        <xdr:cNvSpPr txBox="1"/>
      </xdr:nvSpPr>
      <xdr:spPr>
        <a:xfrm>
          <a:off x="3497794" y="130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149594</xdr:rowOff>
    </xdr:from>
    <xdr:to>
      <xdr:col>4</xdr:col>
      <xdr:colOff>206375</xdr:colOff>
      <xdr:row>76</xdr:row>
      <xdr:rowOff>79744</xdr:rowOff>
    </xdr:to>
    <xdr:sp macro="" textlink="">
      <xdr:nvSpPr>
        <xdr:cNvPr id="195" name="円/楕円 194"/>
        <xdr:cNvSpPr/>
      </xdr:nvSpPr>
      <xdr:spPr>
        <a:xfrm>
          <a:off x="2857500" y="130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70871</xdr:rowOff>
    </xdr:from>
    <xdr:ext cx="599010" cy="259045"/>
    <xdr:sp macro="" textlink="">
      <xdr:nvSpPr>
        <xdr:cNvPr id="196" name="テキスト ボックス 195"/>
        <xdr:cNvSpPr txBox="1"/>
      </xdr:nvSpPr>
      <xdr:spPr>
        <a:xfrm>
          <a:off x="2608794" y="131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6934</xdr:rowOff>
    </xdr:from>
    <xdr:to>
      <xdr:col>3</xdr:col>
      <xdr:colOff>3175</xdr:colOff>
      <xdr:row>76</xdr:row>
      <xdr:rowOff>108534</xdr:rowOff>
    </xdr:to>
    <xdr:sp macro="" textlink="">
      <xdr:nvSpPr>
        <xdr:cNvPr id="197" name="円/楕円 196"/>
        <xdr:cNvSpPr/>
      </xdr:nvSpPr>
      <xdr:spPr>
        <a:xfrm>
          <a:off x="1968500" y="130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99661</xdr:rowOff>
    </xdr:from>
    <xdr:ext cx="599010" cy="259045"/>
    <xdr:sp macro="" textlink="">
      <xdr:nvSpPr>
        <xdr:cNvPr id="198" name="テキスト ボックス 197"/>
        <xdr:cNvSpPr txBox="1"/>
      </xdr:nvSpPr>
      <xdr:spPr>
        <a:xfrm>
          <a:off x="1719794" y="1312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6896</xdr:rowOff>
    </xdr:from>
    <xdr:to>
      <xdr:col>1</xdr:col>
      <xdr:colOff>485775</xdr:colOff>
      <xdr:row>76</xdr:row>
      <xdr:rowOff>108496</xdr:rowOff>
    </xdr:to>
    <xdr:sp macro="" textlink="">
      <xdr:nvSpPr>
        <xdr:cNvPr id="199" name="円/楕円 198"/>
        <xdr:cNvSpPr/>
      </xdr:nvSpPr>
      <xdr:spPr>
        <a:xfrm>
          <a:off x="1079500" y="130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99623</xdr:rowOff>
    </xdr:from>
    <xdr:ext cx="599010" cy="259045"/>
    <xdr:sp macro="" textlink="">
      <xdr:nvSpPr>
        <xdr:cNvPr id="200" name="テキスト ボックス 199"/>
        <xdr:cNvSpPr txBox="1"/>
      </xdr:nvSpPr>
      <xdr:spPr>
        <a:xfrm>
          <a:off x="830794" y="1312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148912</xdr:rowOff>
    </xdr:from>
    <xdr:to>
      <xdr:col>6</xdr:col>
      <xdr:colOff>511175</xdr:colOff>
      <xdr:row>98</xdr:row>
      <xdr:rowOff>47916</xdr:rowOff>
    </xdr:to>
    <xdr:cxnSp macro="">
      <xdr:nvCxnSpPr>
        <xdr:cNvPr id="228" name="直線コネクタ 227"/>
        <xdr:cNvCxnSpPr/>
      </xdr:nvCxnSpPr>
      <xdr:spPr>
        <a:xfrm flipV="1">
          <a:off x="3797300" y="16608112"/>
          <a:ext cx="838200" cy="24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147907</xdr:rowOff>
    </xdr:from>
    <xdr:to>
      <xdr:col>5</xdr:col>
      <xdr:colOff>358775</xdr:colOff>
      <xdr:row>98</xdr:row>
      <xdr:rowOff>47916</xdr:rowOff>
    </xdr:to>
    <xdr:cxnSp macro="">
      <xdr:nvCxnSpPr>
        <xdr:cNvPr id="231" name="直線コネクタ 230"/>
        <xdr:cNvCxnSpPr/>
      </xdr:nvCxnSpPr>
      <xdr:spPr>
        <a:xfrm>
          <a:off x="2908300" y="16264207"/>
          <a:ext cx="889000" cy="5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147907</xdr:rowOff>
    </xdr:from>
    <xdr:to>
      <xdr:col>4</xdr:col>
      <xdr:colOff>155575</xdr:colOff>
      <xdr:row>97</xdr:row>
      <xdr:rowOff>76400</xdr:rowOff>
    </xdr:to>
    <xdr:cxnSp macro="">
      <xdr:nvCxnSpPr>
        <xdr:cNvPr id="234" name="直線コネクタ 233"/>
        <xdr:cNvCxnSpPr/>
      </xdr:nvCxnSpPr>
      <xdr:spPr>
        <a:xfrm flipV="1">
          <a:off x="2019300" y="16264207"/>
          <a:ext cx="889000" cy="4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76400</xdr:rowOff>
    </xdr:from>
    <xdr:to>
      <xdr:col>2</xdr:col>
      <xdr:colOff>638175</xdr:colOff>
      <xdr:row>97</xdr:row>
      <xdr:rowOff>114669</xdr:rowOff>
    </xdr:to>
    <xdr:cxnSp macro="">
      <xdr:nvCxnSpPr>
        <xdr:cNvPr id="237" name="直線コネクタ 236"/>
        <xdr:cNvCxnSpPr/>
      </xdr:nvCxnSpPr>
      <xdr:spPr>
        <a:xfrm flipV="1">
          <a:off x="1130300" y="16707050"/>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98112</xdr:rowOff>
    </xdr:from>
    <xdr:to>
      <xdr:col>6</xdr:col>
      <xdr:colOff>561975</xdr:colOff>
      <xdr:row>97</xdr:row>
      <xdr:rowOff>28262</xdr:rowOff>
    </xdr:to>
    <xdr:sp macro="" textlink="">
      <xdr:nvSpPr>
        <xdr:cNvPr id="247" name="円/楕円 246"/>
        <xdr:cNvSpPr/>
      </xdr:nvSpPr>
      <xdr:spPr>
        <a:xfrm>
          <a:off x="45847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120989</xdr:rowOff>
    </xdr:from>
    <xdr:ext cx="534377" cy="259045"/>
    <xdr:sp macro="" textlink="">
      <xdr:nvSpPr>
        <xdr:cNvPr id="248" name="衛生費該当値テキスト"/>
        <xdr:cNvSpPr txBox="1"/>
      </xdr:nvSpPr>
      <xdr:spPr>
        <a:xfrm>
          <a:off x="4686300" y="164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168566</xdr:rowOff>
    </xdr:from>
    <xdr:to>
      <xdr:col>5</xdr:col>
      <xdr:colOff>409575</xdr:colOff>
      <xdr:row>98</xdr:row>
      <xdr:rowOff>98716</xdr:rowOff>
    </xdr:to>
    <xdr:sp macro="" textlink="">
      <xdr:nvSpPr>
        <xdr:cNvPr id="249" name="円/楕円 248"/>
        <xdr:cNvSpPr/>
      </xdr:nvSpPr>
      <xdr:spPr>
        <a:xfrm>
          <a:off x="37465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89843</xdr:rowOff>
    </xdr:from>
    <xdr:ext cx="534377" cy="259045"/>
    <xdr:sp macro="" textlink="">
      <xdr:nvSpPr>
        <xdr:cNvPr id="250" name="テキスト ボックス 249"/>
        <xdr:cNvSpPr txBox="1"/>
      </xdr:nvSpPr>
      <xdr:spPr>
        <a:xfrm>
          <a:off x="3530111" y="168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97107</xdr:rowOff>
    </xdr:from>
    <xdr:to>
      <xdr:col>4</xdr:col>
      <xdr:colOff>206375</xdr:colOff>
      <xdr:row>95</xdr:row>
      <xdr:rowOff>27257</xdr:rowOff>
    </xdr:to>
    <xdr:sp macro="" textlink="">
      <xdr:nvSpPr>
        <xdr:cNvPr id="251" name="円/楕円 250"/>
        <xdr:cNvSpPr/>
      </xdr:nvSpPr>
      <xdr:spPr>
        <a:xfrm>
          <a:off x="2857500" y="162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43784</xdr:rowOff>
    </xdr:from>
    <xdr:ext cx="534377" cy="259045"/>
    <xdr:sp macro="" textlink="">
      <xdr:nvSpPr>
        <xdr:cNvPr id="252" name="テキスト ボックス 251"/>
        <xdr:cNvSpPr txBox="1"/>
      </xdr:nvSpPr>
      <xdr:spPr>
        <a:xfrm>
          <a:off x="2641111" y="159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25600</xdr:rowOff>
    </xdr:from>
    <xdr:to>
      <xdr:col>3</xdr:col>
      <xdr:colOff>3175</xdr:colOff>
      <xdr:row>97</xdr:row>
      <xdr:rowOff>127200</xdr:rowOff>
    </xdr:to>
    <xdr:sp macro="" textlink="">
      <xdr:nvSpPr>
        <xdr:cNvPr id="253" name="円/楕円 252"/>
        <xdr:cNvSpPr/>
      </xdr:nvSpPr>
      <xdr:spPr>
        <a:xfrm>
          <a:off x="1968500" y="166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118327</xdr:rowOff>
    </xdr:from>
    <xdr:ext cx="534377" cy="259045"/>
    <xdr:sp macro="" textlink="">
      <xdr:nvSpPr>
        <xdr:cNvPr id="254" name="テキスト ボックス 253"/>
        <xdr:cNvSpPr txBox="1"/>
      </xdr:nvSpPr>
      <xdr:spPr>
        <a:xfrm>
          <a:off x="1752111" y="16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63869</xdr:rowOff>
    </xdr:from>
    <xdr:to>
      <xdr:col>1</xdr:col>
      <xdr:colOff>485775</xdr:colOff>
      <xdr:row>97</xdr:row>
      <xdr:rowOff>165469</xdr:rowOff>
    </xdr:to>
    <xdr:sp macro="" textlink="">
      <xdr:nvSpPr>
        <xdr:cNvPr id="255" name="円/楕円 254"/>
        <xdr:cNvSpPr/>
      </xdr:nvSpPr>
      <xdr:spPr>
        <a:xfrm>
          <a:off x="1079500" y="166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156596</xdr:rowOff>
    </xdr:from>
    <xdr:ext cx="534377" cy="259045"/>
    <xdr:sp macro="" textlink="">
      <xdr:nvSpPr>
        <xdr:cNvPr id="256" name="テキスト ボックス 255"/>
        <xdr:cNvSpPr txBox="1"/>
      </xdr:nvSpPr>
      <xdr:spPr>
        <a:xfrm>
          <a:off x="863111" y="167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78359</xdr:rowOff>
    </xdr:from>
    <xdr:to>
      <xdr:col>15</xdr:col>
      <xdr:colOff>180975</xdr:colOff>
      <xdr:row>38</xdr:row>
      <xdr:rowOff>108458</xdr:rowOff>
    </xdr:to>
    <xdr:cxnSp macro="">
      <xdr:nvCxnSpPr>
        <xdr:cNvPr id="285" name="直線コネクタ 284"/>
        <xdr:cNvCxnSpPr/>
      </xdr:nvCxnSpPr>
      <xdr:spPr>
        <a:xfrm flipV="1">
          <a:off x="9639300" y="6250559"/>
          <a:ext cx="8382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67691</xdr:rowOff>
    </xdr:from>
    <xdr:to>
      <xdr:col>14</xdr:col>
      <xdr:colOff>28575</xdr:colOff>
      <xdr:row>38</xdr:row>
      <xdr:rowOff>108458</xdr:rowOff>
    </xdr:to>
    <xdr:cxnSp macro="">
      <xdr:nvCxnSpPr>
        <xdr:cNvPr id="288" name="直線コネクタ 287"/>
        <xdr:cNvCxnSpPr/>
      </xdr:nvCxnSpPr>
      <xdr:spPr>
        <a:xfrm>
          <a:off x="8750300" y="6411341"/>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13208</xdr:rowOff>
    </xdr:from>
    <xdr:to>
      <xdr:col>12</xdr:col>
      <xdr:colOff>511175</xdr:colOff>
      <xdr:row>37</xdr:row>
      <xdr:rowOff>67691</xdr:rowOff>
    </xdr:to>
    <xdr:cxnSp macro="">
      <xdr:nvCxnSpPr>
        <xdr:cNvPr id="291" name="直線コネクタ 290"/>
        <xdr:cNvCxnSpPr/>
      </xdr:nvCxnSpPr>
      <xdr:spPr>
        <a:xfrm>
          <a:off x="7861300" y="6356858"/>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159893</xdr:rowOff>
    </xdr:from>
    <xdr:to>
      <xdr:col>11</xdr:col>
      <xdr:colOff>307975</xdr:colOff>
      <xdr:row>37</xdr:row>
      <xdr:rowOff>13208</xdr:rowOff>
    </xdr:to>
    <xdr:cxnSp macro="">
      <xdr:nvCxnSpPr>
        <xdr:cNvPr id="294" name="直線コネクタ 293"/>
        <xdr:cNvCxnSpPr/>
      </xdr:nvCxnSpPr>
      <xdr:spPr>
        <a:xfrm>
          <a:off x="6972300" y="633209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27559</xdr:rowOff>
    </xdr:from>
    <xdr:to>
      <xdr:col>15</xdr:col>
      <xdr:colOff>231775</xdr:colOff>
      <xdr:row>36</xdr:row>
      <xdr:rowOff>129159</xdr:rowOff>
    </xdr:to>
    <xdr:sp macro="" textlink="">
      <xdr:nvSpPr>
        <xdr:cNvPr id="304" name="円/楕円 303"/>
        <xdr:cNvSpPr/>
      </xdr:nvSpPr>
      <xdr:spPr>
        <a:xfrm>
          <a:off x="104267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50436</xdr:rowOff>
    </xdr:from>
    <xdr:ext cx="469744" cy="259045"/>
    <xdr:sp macro="" textlink="">
      <xdr:nvSpPr>
        <xdr:cNvPr id="305" name="労働費該当値テキスト"/>
        <xdr:cNvSpPr txBox="1"/>
      </xdr:nvSpPr>
      <xdr:spPr>
        <a:xfrm>
          <a:off x="10528300"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57658</xdr:rowOff>
    </xdr:from>
    <xdr:to>
      <xdr:col>14</xdr:col>
      <xdr:colOff>79375</xdr:colOff>
      <xdr:row>38</xdr:row>
      <xdr:rowOff>159258</xdr:rowOff>
    </xdr:to>
    <xdr:sp macro="" textlink="">
      <xdr:nvSpPr>
        <xdr:cNvPr id="306" name="円/楕円 305"/>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150385</xdr:rowOff>
    </xdr:from>
    <xdr:ext cx="378565" cy="259045"/>
    <xdr:sp macro="" textlink="">
      <xdr:nvSpPr>
        <xdr:cNvPr id="307" name="テキスト ボックス 306"/>
        <xdr:cNvSpPr txBox="1"/>
      </xdr:nvSpPr>
      <xdr:spPr>
        <a:xfrm>
          <a:off x="9450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16891</xdr:rowOff>
    </xdr:from>
    <xdr:to>
      <xdr:col>12</xdr:col>
      <xdr:colOff>561975</xdr:colOff>
      <xdr:row>37</xdr:row>
      <xdr:rowOff>118491</xdr:rowOff>
    </xdr:to>
    <xdr:sp macro="" textlink="">
      <xdr:nvSpPr>
        <xdr:cNvPr id="308" name="円/楕円 307"/>
        <xdr:cNvSpPr/>
      </xdr:nvSpPr>
      <xdr:spPr>
        <a:xfrm>
          <a:off x="8699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109618</xdr:rowOff>
    </xdr:from>
    <xdr:ext cx="378565" cy="259045"/>
    <xdr:sp macro="" textlink="">
      <xdr:nvSpPr>
        <xdr:cNvPr id="309" name="テキスト ボックス 308"/>
        <xdr:cNvSpPr txBox="1"/>
      </xdr:nvSpPr>
      <xdr:spPr>
        <a:xfrm>
          <a:off x="8561017" y="64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133858</xdr:rowOff>
    </xdr:from>
    <xdr:to>
      <xdr:col>11</xdr:col>
      <xdr:colOff>358775</xdr:colOff>
      <xdr:row>37</xdr:row>
      <xdr:rowOff>64008</xdr:rowOff>
    </xdr:to>
    <xdr:sp macro="" textlink="">
      <xdr:nvSpPr>
        <xdr:cNvPr id="310" name="円/楕円 309"/>
        <xdr:cNvSpPr/>
      </xdr:nvSpPr>
      <xdr:spPr>
        <a:xfrm>
          <a:off x="7810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55135</xdr:rowOff>
    </xdr:from>
    <xdr:ext cx="378565" cy="259045"/>
    <xdr:sp macro="" textlink="">
      <xdr:nvSpPr>
        <xdr:cNvPr id="311" name="テキスト ボックス 310"/>
        <xdr:cNvSpPr txBox="1"/>
      </xdr:nvSpPr>
      <xdr:spPr>
        <a:xfrm>
          <a:off x="7672017"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109093</xdr:rowOff>
    </xdr:from>
    <xdr:to>
      <xdr:col>10</xdr:col>
      <xdr:colOff>155575</xdr:colOff>
      <xdr:row>37</xdr:row>
      <xdr:rowOff>39243</xdr:rowOff>
    </xdr:to>
    <xdr:sp macro="" textlink="">
      <xdr:nvSpPr>
        <xdr:cNvPr id="312" name="円/楕円 311"/>
        <xdr:cNvSpPr/>
      </xdr:nvSpPr>
      <xdr:spPr>
        <a:xfrm>
          <a:off x="69215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30370</xdr:rowOff>
    </xdr:from>
    <xdr:ext cx="469744" cy="259045"/>
    <xdr:sp macro="" textlink="">
      <xdr:nvSpPr>
        <xdr:cNvPr id="313" name="テキスト ボックス 312"/>
        <xdr:cNvSpPr txBox="1"/>
      </xdr:nvSpPr>
      <xdr:spPr>
        <a:xfrm>
          <a:off x="6737427"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131546</xdr:rowOff>
    </xdr:from>
    <xdr:to>
      <xdr:col>15</xdr:col>
      <xdr:colOff>180975</xdr:colOff>
      <xdr:row>58</xdr:row>
      <xdr:rowOff>148247</xdr:rowOff>
    </xdr:to>
    <xdr:cxnSp macro="">
      <xdr:nvCxnSpPr>
        <xdr:cNvPr id="342" name="直線コネクタ 341"/>
        <xdr:cNvCxnSpPr/>
      </xdr:nvCxnSpPr>
      <xdr:spPr>
        <a:xfrm flipV="1">
          <a:off x="9639300" y="10075646"/>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140983</xdr:rowOff>
    </xdr:from>
    <xdr:to>
      <xdr:col>14</xdr:col>
      <xdr:colOff>28575</xdr:colOff>
      <xdr:row>58</xdr:row>
      <xdr:rowOff>148247</xdr:rowOff>
    </xdr:to>
    <xdr:cxnSp macro="">
      <xdr:nvCxnSpPr>
        <xdr:cNvPr id="345" name="直線コネクタ 344"/>
        <xdr:cNvCxnSpPr/>
      </xdr:nvCxnSpPr>
      <xdr:spPr>
        <a:xfrm>
          <a:off x="8750300" y="10085083"/>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140983</xdr:rowOff>
    </xdr:from>
    <xdr:to>
      <xdr:col>12</xdr:col>
      <xdr:colOff>511175</xdr:colOff>
      <xdr:row>58</xdr:row>
      <xdr:rowOff>147333</xdr:rowOff>
    </xdr:to>
    <xdr:cxnSp macro="">
      <xdr:nvCxnSpPr>
        <xdr:cNvPr id="348" name="直線コネクタ 347"/>
        <xdr:cNvCxnSpPr/>
      </xdr:nvCxnSpPr>
      <xdr:spPr>
        <a:xfrm flipV="1">
          <a:off x="7861300" y="10085083"/>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142202</xdr:rowOff>
    </xdr:from>
    <xdr:to>
      <xdr:col>11</xdr:col>
      <xdr:colOff>307975</xdr:colOff>
      <xdr:row>58</xdr:row>
      <xdr:rowOff>147333</xdr:rowOff>
    </xdr:to>
    <xdr:cxnSp macro="">
      <xdr:nvCxnSpPr>
        <xdr:cNvPr id="351" name="直線コネクタ 350"/>
        <xdr:cNvCxnSpPr/>
      </xdr:nvCxnSpPr>
      <xdr:spPr>
        <a:xfrm>
          <a:off x="6972300" y="10086302"/>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80746</xdr:rowOff>
    </xdr:from>
    <xdr:to>
      <xdr:col>15</xdr:col>
      <xdr:colOff>231775</xdr:colOff>
      <xdr:row>59</xdr:row>
      <xdr:rowOff>10896</xdr:rowOff>
    </xdr:to>
    <xdr:sp macro="" textlink="">
      <xdr:nvSpPr>
        <xdr:cNvPr id="361" name="円/楕円 360"/>
        <xdr:cNvSpPr/>
      </xdr:nvSpPr>
      <xdr:spPr>
        <a:xfrm>
          <a:off x="10426700" y="100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40123</xdr:rowOff>
    </xdr:from>
    <xdr:ext cx="469744" cy="259045"/>
    <xdr:sp macro="" textlink="">
      <xdr:nvSpPr>
        <xdr:cNvPr id="362" name="農林水産業費該当値テキスト"/>
        <xdr:cNvSpPr txBox="1"/>
      </xdr:nvSpPr>
      <xdr:spPr>
        <a:xfrm>
          <a:off x="10528300" y="98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97447</xdr:rowOff>
    </xdr:from>
    <xdr:to>
      <xdr:col>14</xdr:col>
      <xdr:colOff>79375</xdr:colOff>
      <xdr:row>59</xdr:row>
      <xdr:rowOff>27597</xdr:rowOff>
    </xdr:to>
    <xdr:sp macro="" textlink="">
      <xdr:nvSpPr>
        <xdr:cNvPr id="363" name="円/楕円 362"/>
        <xdr:cNvSpPr/>
      </xdr:nvSpPr>
      <xdr:spPr>
        <a:xfrm>
          <a:off x="9588500" y="100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18724</xdr:rowOff>
    </xdr:from>
    <xdr:ext cx="469744" cy="259045"/>
    <xdr:sp macro="" textlink="">
      <xdr:nvSpPr>
        <xdr:cNvPr id="364" name="テキスト ボックス 363"/>
        <xdr:cNvSpPr txBox="1"/>
      </xdr:nvSpPr>
      <xdr:spPr>
        <a:xfrm>
          <a:off x="9404427" y="101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90183</xdr:rowOff>
    </xdr:from>
    <xdr:to>
      <xdr:col>12</xdr:col>
      <xdr:colOff>561975</xdr:colOff>
      <xdr:row>59</xdr:row>
      <xdr:rowOff>20333</xdr:rowOff>
    </xdr:to>
    <xdr:sp macro="" textlink="">
      <xdr:nvSpPr>
        <xdr:cNvPr id="365" name="円/楕円 364"/>
        <xdr:cNvSpPr/>
      </xdr:nvSpPr>
      <xdr:spPr>
        <a:xfrm>
          <a:off x="8699500" y="10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11460</xdr:rowOff>
    </xdr:from>
    <xdr:ext cx="469744" cy="259045"/>
    <xdr:sp macro="" textlink="">
      <xdr:nvSpPr>
        <xdr:cNvPr id="366" name="テキスト ボックス 365"/>
        <xdr:cNvSpPr txBox="1"/>
      </xdr:nvSpPr>
      <xdr:spPr>
        <a:xfrm>
          <a:off x="8515427" y="1012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96533</xdr:rowOff>
    </xdr:from>
    <xdr:to>
      <xdr:col>11</xdr:col>
      <xdr:colOff>358775</xdr:colOff>
      <xdr:row>59</xdr:row>
      <xdr:rowOff>26683</xdr:rowOff>
    </xdr:to>
    <xdr:sp macro="" textlink="">
      <xdr:nvSpPr>
        <xdr:cNvPr id="367" name="円/楕円 366"/>
        <xdr:cNvSpPr/>
      </xdr:nvSpPr>
      <xdr:spPr>
        <a:xfrm>
          <a:off x="7810500" y="100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17810</xdr:rowOff>
    </xdr:from>
    <xdr:ext cx="469744" cy="259045"/>
    <xdr:sp macro="" textlink="">
      <xdr:nvSpPr>
        <xdr:cNvPr id="368" name="テキスト ボックス 367"/>
        <xdr:cNvSpPr txBox="1"/>
      </xdr:nvSpPr>
      <xdr:spPr>
        <a:xfrm>
          <a:off x="7626427" y="1013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91402</xdr:rowOff>
    </xdr:from>
    <xdr:to>
      <xdr:col>10</xdr:col>
      <xdr:colOff>155575</xdr:colOff>
      <xdr:row>59</xdr:row>
      <xdr:rowOff>21552</xdr:rowOff>
    </xdr:to>
    <xdr:sp macro="" textlink="">
      <xdr:nvSpPr>
        <xdr:cNvPr id="369" name="円/楕円 368"/>
        <xdr:cNvSpPr/>
      </xdr:nvSpPr>
      <xdr:spPr>
        <a:xfrm>
          <a:off x="6921500" y="100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12679</xdr:rowOff>
    </xdr:from>
    <xdr:ext cx="469744" cy="259045"/>
    <xdr:sp macro="" textlink="">
      <xdr:nvSpPr>
        <xdr:cNvPr id="370" name="テキスト ボックス 369"/>
        <xdr:cNvSpPr txBox="1"/>
      </xdr:nvSpPr>
      <xdr:spPr>
        <a:xfrm>
          <a:off x="6737427" y="1012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92838</xdr:rowOff>
    </xdr:from>
    <xdr:to>
      <xdr:col>15</xdr:col>
      <xdr:colOff>180975</xdr:colOff>
      <xdr:row>78</xdr:row>
      <xdr:rowOff>38705</xdr:rowOff>
    </xdr:to>
    <xdr:cxnSp macro="">
      <xdr:nvCxnSpPr>
        <xdr:cNvPr id="397" name="直線コネクタ 396"/>
        <xdr:cNvCxnSpPr/>
      </xdr:nvCxnSpPr>
      <xdr:spPr>
        <a:xfrm flipV="1">
          <a:off x="9639300" y="13294488"/>
          <a:ext cx="8382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34635</xdr:rowOff>
    </xdr:from>
    <xdr:to>
      <xdr:col>14</xdr:col>
      <xdr:colOff>28575</xdr:colOff>
      <xdr:row>78</xdr:row>
      <xdr:rowOff>38705</xdr:rowOff>
    </xdr:to>
    <xdr:cxnSp macro="">
      <xdr:nvCxnSpPr>
        <xdr:cNvPr id="400" name="直線コネクタ 399"/>
        <xdr:cNvCxnSpPr/>
      </xdr:nvCxnSpPr>
      <xdr:spPr>
        <a:xfrm>
          <a:off x="8750300" y="1340773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49082</xdr:rowOff>
    </xdr:from>
    <xdr:to>
      <xdr:col>12</xdr:col>
      <xdr:colOff>511175</xdr:colOff>
      <xdr:row>78</xdr:row>
      <xdr:rowOff>34635</xdr:rowOff>
    </xdr:to>
    <xdr:cxnSp macro="">
      <xdr:nvCxnSpPr>
        <xdr:cNvPr id="403" name="直線コネクタ 402"/>
        <xdr:cNvCxnSpPr/>
      </xdr:nvCxnSpPr>
      <xdr:spPr>
        <a:xfrm>
          <a:off x="7861300" y="13250732"/>
          <a:ext cx="889000" cy="15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49082</xdr:rowOff>
    </xdr:from>
    <xdr:to>
      <xdr:col>11</xdr:col>
      <xdr:colOff>307975</xdr:colOff>
      <xdr:row>78</xdr:row>
      <xdr:rowOff>27823</xdr:rowOff>
    </xdr:to>
    <xdr:cxnSp macro="">
      <xdr:nvCxnSpPr>
        <xdr:cNvPr id="406" name="直線コネクタ 405"/>
        <xdr:cNvCxnSpPr/>
      </xdr:nvCxnSpPr>
      <xdr:spPr>
        <a:xfrm flipV="1">
          <a:off x="6972300" y="13250732"/>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42038</xdr:rowOff>
    </xdr:from>
    <xdr:to>
      <xdr:col>15</xdr:col>
      <xdr:colOff>231775</xdr:colOff>
      <xdr:row>77</xdr:row>
      <xdr:rowOff>143638</xdr:rowOff>
    </xdr:to>
    <xdr:sp macro="" textlink="">
      <xdr:nvSpPr>
        <xdr:cNvPr id="416" name="円/楕円 415"/>
        <xdr:cNvSpPr/>
      </xdr:nvSpPr>
      <xdr:spPr>
        <a:xfrm>
          <a:off x="104267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20465</xdr:rowOff>
    </xdr:from>
    <xdr:ext cx="469744" cy="259045"/>
    <xdr:sp macro="" textlink="">
      <xdr:nvSpPr>
        <xdr:cNvPr id="417" name="商工費該当値テキスト"/>
        <xdr:cNvSpPr txBox="1"/>
      </xdr:nvSpPr>
      <xdr:spPr>
        <a:xfrm>
          <a:off x="10528300" y="132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159355</xdr:rowOff>
    </xdr:from>
    <xdr:to>
      <xdr:col>14</xdr:col>
      <xdr:colOff>79375</xdr:colOff>
      <xdr:row>78</xdr:row>
      <xdr:rowOff>89505</xdr:rowOff>
    </xdr:to>
    <xdr:sp macro="" textlink="">
      <xdr:nvSpPr>
        <xdr:cNvPr id="418" name="円/楕円 417"/>
        <xdr:cNvSpPr/>
      </xdr:nvSpPr>
      <xdr:spPr>
        <a:xfrm>
          <a:off x="9588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80632</xdr:rowOff>
    </xdr:from>
    <xdr:ext cx="469744" cy="259045"/>
    <xdr:sp macro="" textlink="">
      <xdr:nvSpPr>
        <xdr:cNvPr id="419" name="テキスト ボックス 418"/>
        <xdr:cNvSpPr txBox="1"/>
      </xdr:nvSpPr>
      <xdr:spPr>
        <a:xfrm>
          <a:off x="9404427"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155285</xdr:rowOff>
    </xdr:from>
    <xdr:to>
      <xdr:col>12</xdr:col>
      <xdr:colOff>561975</xdr:colOff>
      <xdr:row>78</xdr:row>
      <xdr:rowOff>85435</xdr:rowOff>
    </xdr:to>
    <xdr:sp macro="" textlink="">
      <xdr:nvSpPr>
        <xdr:cNvPr id="420" name="円/楕円 419"/>
        <xdr:cNvSpPr/>
      </xdr:nvSpPr>
      <xdr:spPr>
        <a:xfrm>
          <a:off x="8699500" y="133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76562</xdr:rowOff>
    </xdr:from>
    <xdr:ext cx="469744" cy="259045"/>
    <xdr:sp macro="" textlink="">
      <xdr:nvSpPr>
        <xdr:cNvPr id="421" name="テキスト ボックス 420"/>
        <xdr:cNvSpPr txBox="1"/>
      </xdr:nvSpPr>
      <xdr:spPr>
        <a:xfrm>
          <a:off x="8515427" y="134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169732</xdr:rowOff>
    </xdr:from>
    <xdr:to>
      <xdr:col>11</xdr:col>
      <xdr:colOff>358775</xdr:colOff>
      <xdr:row>77</xdr:row>
      <xdr:rowOff>99882</xdr:rowOff>
    </xdr:to>
    <xdr:sp macro="" textlink="">
      <xdr:nvSpPr>
        <xdr:cNvPr id="422" name="円/楕円 421"/>
        <xdr:cNvSpPr/>
      </xdr:nvSpPr>
      <xdr:spPr>
        <a:xfrm>
          <a:off x="7810500" y="13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91009</xdr:rowOff>
    </xdr:from>
    <xdr:ext cx="469744" cy="259045"/>
    <xdr:sp macro="" textlink="">
      <xdr:nvSpPr>
        <xdr:cNvPr id="423" name="テキスト ボックス 422"/>
        <xdr:cNvSpPr txBox="1"/>
      </xdr:nvSpPr>
      <xdr:spPr>
        <a:xfrm>
          <a:off x="7626427" y="132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148473</xdr:rowOff>
    </xdr:from>
    <xdr:to>
      <xdr:col>10</xdr:col>
      <xdr:colOff>155575</xdr:colOff>
      <xdr:row>78</xdr:row>
      <xdr:rowOff>78623</xdr:rowOff>
    </xdr:to>
    <xdr:sp macro="" textlink="">
      <xdr:nvSpPr>
        <xdr:cNvPr id="424" name="円/楕円 423"/>
        <xdr:cNvSpPr/>
      </xdr:nvSpPr>
      <xdr:spPr>
        <a:xfrm>
          <a:off x="69215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69750</xdr:rowOff>
    </xdr:from>
    <xdr:ext cx="469744" cy="259045"/>
    <xdr:sp macro="" textlink="">
      <xdr:nvSpPr>
        <xdr:cNvPr id="425" name="テキスト ボックス 424"/>
        <xdr:cNvSpPr txBox="1"/>
      </xdr:nvSpPr>
      <xdr:spPr>
        <a:xfrm>
          <a:off x="6737427" y="1344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97715</xdr:rowOff>
    </xdr:from>
    <xdr:to>
      <xdr:col>15</xdr:col>
      <xdr:colOff>180975</xdr:colOff>
      <xdr:row>97</xdr:row>
      <xdr:rowOff>114920</xdr:rowOff>
    </xdr:to>
    <xdr:cxnSp macro="">
      <xdr:nvCxnSpPr>
        <xdr:cNvPr id="452" name="直線コネクタ 451"/>
        <xdr:cNvCxnSpPr/>
      </xdr:nvCxnSpPr>
      <xdr:spPr>
        <a:xfrm flipV="1">
          <a:off x="9639300" y="16728365"/>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90450</xdr:rowOff>
    </xdr:from>
    <xdr:to>
      <xdr:col>14</xdr:col>
      <xdr:colOff>28575</xdr:colOff>
      <xdr:row>97</xdr:row>
      <xdr:rowOff>114920</xdr:rowOff>
    </xdr:to>
    <xdr:cxnSp macro="">
      <xdr:nvCxnSpPr>
        <xdr:cNvPr id="455" name="直線コネクタ 454"/>
        <xdr:cNvCxnSpPr/>
      </xdr:nvCxnSpPr>
      <xdr:spPr>
        <a:xfrm>
          <a:off x="8750300" y="16721100"/>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90450</xdr:rowOff>
    </xdr:from>
    <xdr:to>
      <xdr:col>12</xdr:col>
      <xdr:colOff>511175</xdr:colOff>
      <xdr:row>97</xdr:row>
      <xdr:rowOff>91323</xdr:rowOff>
    </xdr:to>
    <xdr:cxnSp macro="">
      <xdr:nvCxnSpPr>
        <xdr:cNvPr id="458" name="直線コネクタ 457"/>
        <xdr:cNvCxnSpPr/>
      </xdr:nvCxnSpPr>
      <xdr:spPr>
        <a:xfrm flipV="1">
          <a:off x="7861300" y="1672110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56330</xdr:rowOff>
    </xdr:from>
    <xdr:to>
      <xdr:col>11</xdr:col>
      <xdr:colOff>307975</xdr:colOff>
      <xdr:row>97</xdr:row>
      <xdr:rowOff>91323</xdr:rowOff>
    </xdr:to>
    <xdr:cxnSp macro="">
      <xdr:nvCxnSpPr>
        <xdr:cNvPr id="461" name="直線コネクタ 460"/>
        <xdr:cNvCxnSpPr/>
      </xdr:nvCxnSpPr>
      <xdr:spPr>
        <a:xfrm>
          <a:off x="6972300" y="16686980"/>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46915</xdr:rowOff>
    </xdr:from>
    <xdr:to>
      <xdr:col>15</xdr:col>
      <xdr:colOff>231775</xdr:colOff>
      <xdr:row>97</xdr:row>
      <xdr:rowOff>148515</xdr:rowOff>
    </xdr:to>
    <xdr:sp macro="" textlink="">
      <xdr:nvSpPr>
        <xdr:cNvPr id="471" name="円/楕円 470"/>
        <xdr:cNvSpPr/>
      </xdr:nvSpPr>
      <xdr:spPr>
        <a:xfrm>
          <a:off x="10426700" y="166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69792</xdr:rowOff>
    </xdr:from>
    <xdr:ext cx="534377" cy="259045"/>
    <xdr:sp macro="" textlink="">
      <xdr:nvSpPr>
        <xdr:cNvPr id="472" name="土木費該当値テキスト"/>
        <xdr:cNvSpPr txBox="1"/>
      </xdr:nvSpPr>
      <xdr:spPr>
        <a:xfrm>
          <a:off x="10528300" y="165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64120</xdr:rowOff>
    </xdr:from>
    <xdr:to>
      <xdr:col>14</xdr:col>
      <xdr:colOff>79375</xdr:colOff>
      <xdr:row>97</xdr:row>
      <xdr:rowOff>165720</xdr:rowOff>
    </xdr:to>
    <xdr:sp macro="" textlink="">
      <xdr:nvSpPr>
        <xdr:cNvPr id="473" name="円/楕円 472"/>
        <xdr:cNvSpPr/>
      </xdr:nvSpPr>
      <xdr:spPr>
        <a:xfrm>
          <a:off x="9588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156847</xdr:rowOff>
    </xdr:from>
    <xdr:ext cx="534377" cy="259045"/>
    <xdr:sp macro="" textlink="">
      <xdr:nvSpPr>
        <xdr:cNvPr id="474" name="テキスト ボックス 473"/>
        <xdr:cNvSpPr txBox="1"/>
      </xdr:nvSpPr>
      <xdr:spPr>
        <a:xfrm>
          <a:off x="93721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39650</xdr:rowOff>
    </xdr:from>
    <xdr:to>
      <xdr:col>12</xdr:col>
      <xdr:colOff>561975</xdr:colOff>
      <xdr:row>97</xdr:row>
      <xdr:rowOff>141250</xdr:rowOff>
    </xdr:to>
    <xdr:sp macro="" textlink="">
      <xdr:nvSpPr>
        <xdr:cNvPr id="475" name="円/楕円 474"/>
        <xdr:cNvSpPr/>
      </xdr:nvSpPr>
      <xdr:spPr>
        <a:xfrm>
          <a:off x="8699500" y="16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132377</xdr:rowOff>
    </xdr:from>
    <xdr:ext cx="534377" cy="259045"/>
    <xdr:sp macro="" textlink="">
      <xdr:nvSpPr>
        <xdr:cNvPr id="476" name="テキスト ボックス 475"/>
        <xdr:cNvSpPr txBox="1"/>
      </xdr:nvSpPr>
      <xdr:spPr>
        <a:xfrm>
          <a:off x="848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40523</xdr:rowOff>
    </xdr:from>
    <xdr:to>
      <xdr:col>11</xdr:col>
      <xdr:colOff>358775</xdr:colOff>
      <xdr:row>97</xdr:row>
      <xdr:rowOff>142123</xdr:rowOff>
    </xdr:to>
    <xdr:sp macro="" textlink="">
      <xdr:nvSpPr>
        <xdr:cNvPr id="477" name="円/楕円 476"/>
        <xdr:cNvSpPr/>
      </xdr:nvSpPr>
      <xdr:spPr>
        <a:xfrm>
          <a:off x="7810500" y="166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158650</xdr:rowOff>
    </xdr:from>
    <xdr:ext cx="534377" cy="259045"/>
    <xdr:sp macro="" textlink="">
      <xdr:nvSpPr>
        <xdr:cNvPr id="478" name="テキスト ボックス 477"/>
        <xdr:cNvSpPr txBox="1"/>
      </xdr:nvSpPr>
      <xdr:spPr>
        <a:xfrm>
          <a:off x="7594111" y="164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5530</xdr:rowOff>
    </xdr:from>
    <xdr:to>
      <xdr:col>10</xdr:col>
      <xdr:colOff>155575</xdr:colOff>
      <xdr:row>97</xdr:row>
      <xdr:rowOff>107130</xdr:rowOff>
    </xdr:to>
    <xdr:sp macro="" textlink="">
      <xdr:nvSpPr>
        <xdr:cNvPr id="479" name="円/楕円 478"/>
        <xdr:cNvSpPr/>
      </xdr:nvSpPr>
      <xdr:spPr>
        <a:xfrm>
          <a:off x="6921500" y="166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123657</xdr:rowOff>
    </xdr:from>
    <xdr:ext cx="534377" cy="259045"/>
    <xdr:sp macro="" textlink="">
      <xdr:nvSpPr>
        <xdr:cNvPr id="480" name="テキスト ボックス 479"/>
        <xdr:cNvSpPr txBox="1"/>
      </xdr:nvSpPr>
      <xdr:spPr>
        <a:xfrm>
          <a:off x="6705111" y="164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125069</xdr:rowOff>
    </xdr:from>
    <xdr:to>
      <xdr:col>23</xdr:col>
      <xdr:colOff>517525</xdr:colOff>
      <xdr:row>37</xdr:row>
      <xdr:rowOff>23628</xdr:rowOff>
    </xdr:to>
    <xdr:cxnSp macro="">
      <xdr:nvCxnSpPr>
        <xdr:cNvPr id="506" name="直線コネクタ 505"/>
        <xdr:cNvCxnSpPr/>
      </xdr:nvCxnSpPr>
      <xdr:spPr>
        <a:xfrm>
          <a:off x="15481300" y="6297269"/>
          <a:ext cx="8382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125069</xdr:rowOff>
    </xdr:from>
    <xdr:to>
      <xdr:col>22</xdr:col>
      <xdr:colOff>365125</xdr:colOff>
      <xdr:row>37</xdr:row>
      <xdr:rowOff>50317</xdr:rowOff>
    </xdr:to>
    <xdr:cxnSp macro="">
      <xdr:nvCxnSpPr>
        <xdr:cNvPr id="509" name="直線コネクタ 508"/>
        <xdr:cNvCxnSpPr/>
      </xdr:nvCxnSpPr>
      <xdr:spPr>
        <a:xfrm flipV="1">
          <a:off x="14592300" y="6297269"/>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48489</xdr:rowOff>
    </xdr:from>
    <xdr:to>
      <xdr:col>21</xdr:col>
      <xdr:colOff>161925</xdr:colOff>
      <xdr:row>37</xdr:row>
      <xdr:rowOff>50317</xdr:rowOff>
    </xdr:to>
    <xdr:cxnSp macro="">
      <xdr:nvCxnSpPr>
        <xdr:cNvPr id="512" name="直線コネクタ 511"/>
        <xdr:cNvCxnSpPr/>
      </xdr:nvCxnSpPr>
      <xdr:spPr>
        <a:xfrm>
          <a:off x="13703300" y="63921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21171</xdr:rowOff>
    </xdr:from>
    <xdr:to>
      <xdr:col>19</xdr:col>
      <xdr:colOff>644525</xdr:colOff>
      <xdr:row>37</xdr:row>
      <xdr:rowOff>48489</xdr:rowOff>
    </xdr:to>
    <xdr:cxnSp macro="">
      <xdr:nvCxnSpPr>
        <xdr:cNvPr id="515" name="直線コネクタ 514"/>
        <xdr:cNvCxnSpPr/>
      </xdr:nvCxnSpPr>
      <xdr:spPr>
        <a:xfrm>
          <a:off x="12814300" y="6364821"/>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144278</xdr:rowOff>
    </xdr:from>
    <xdr:to>
      <xdr:col>23</xdr:col>
      <xdr:colOff>568325</xdr:colOff>
      <xdr:row>37</xdr:row>
      <xdr:rowOff>74428</xdr:rowOff>
    </xdr:to>
    <xdr:sp macro="" textlink="">
      <xdr:nvSpPr>
        <xdr:cNvPr id="525" name="円/楕円 524"/>
        <xdr:cNvSpPr/>
      </xdr:nvSpPr>
      <xdr:spPr>
        <a:xfrm>
          <a:off x="16268700" y="63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122705</xdr:rowOff>
    </xdr:from>
    <xdr:ext cx="534377" cy="259045"/>
    <xdr:sp macro="" textlink="">
      <xdr:nvSpPr>
        <xdr:cNvPr id="526" name="消防費該当値テキスト"/>
        <xdr:cNvSpPr txBox="1"/>
      </xdr:nvSpPr>
      <xdr:spPr>
        <a:xfrm>
          <a:off x="16370300" y="62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74269</xdr:rowOff>
    </xdr:from>
    <xdr:to>
      <xdr:col>22</xdr:col>
      <xdr:colOff>415925</xdr:colOff>
      <xdr:row>37</xdr:row>
      <xdr:rowOff>4419</xdr:rowOff>
    </xdr:to>
    <xdr:sp macro="" textlink="">
      <xdr:nvSpPr>
        <xdr:cNvPr id="527" name="円/楕円 526"/>
        <xdr:cNvSpPr/>
      </xdr:nvSpPr>
      <xdr:spPr>
        <a:xfrm>
          <a:off x="15430500" y="6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166996</xdr:rowOff>
    </xdr:from>
    <xdr:ext cx="534377" cy="259045"/>
    <xdr:sp macro="" textlink="">
      <xdr:nvSpPr>
        <xdr:cNvPr id="528" name="テキスト ボックス 527"/>
        <xdr:cNvSpPr txBox="1"/>
      </xdr:nvSpPr>
      <xdr:spPr>
        <a:xfrm>
          <a:off x="15214111" y="63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170967</xdr:rowOff>
    </xdr:from>
    <xdr:to>
      <xdr:col>21</xdr:col>
      <xdr:colOff>212725</xdr:colOff>
      <xdr:row>37</xdr:row>
      <xdr:rowOff>101117</xdr:rowOff>
    </xdr:to>
    <xdr:sp macro="" textlink="">
      <xdr:nvSpPr>
        <xdr:cNvPr id="529" name="円/楕円 528"/>
        <xdr:cNvSpPr/>
      </xdr:nvSpPr>
      <xdr:spPr>
        <a:xfrm>
          <a:off x="14541500" y="63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92244</xdr:rowOff>
    </xdr:from>
    <xdr:ext cx="534377" cy="259045"/>
    <xdr:sp macro="" textlink="">
      <xdr:nvSpPr>
        <xdr:cNvPr id="530" name="テキスト ボックス 529"/>
        <xdr:cNvSpPr txBox="1"/>
      </xdr:nvSpPr>
      <xdr:spPr>
        <a:xfrm>
          <a:off x="14325111" y="64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169139</xdr:rowOff>
    </xdr:from>
    <xdr:to>
      <xdr:col>20</xdr:col>
      <xdr:colOff>9525</xdr:colOff>
      <xdr:row>37</xdr:row>
      <xdr:rowOff>99289</xdr:rowOff>
    </xdr:to>
    <xdr:sp macro="" textlink="">
      <xdr:nvSpPr>
        <xdr:cNvPr id="531" name="円/楕円 530"/>
        <xdr:cNvSpPr/>
      </xdr:nvSpPr>
      <xdr:spPr>
        <a:xfrm>
          <a:off x="13652500" y="6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90416</xdr:rowOff>
    </xdr:from>
    <xdr:ext cx="534377" cy="259045"/>
    <xdr:sp macro="" textlink="">
      <xdr:nvSpPr>
        <xdr:cNvPr id="532" name="テキスト ボックス 531"/>
        <xdr:cNvSpPr txBox="1"/>
      </xdr:nvSpPr>
      <xdr:spPr>
        <a:xfrm>
          <a:off x="13436111" y="64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141821</xdr:rowOff>
    </xdr:from>
    <xdr:to>
      <xdr:col>18</xdr:col>
      <xdr:colOff>492125</xdr:colOff>
      <xdr:row>37</xdr:row>
      <xdr:rowOff>71971</xdr:rowOff>
    </xdr:to>
    <xdr:sp macro="" textlink="">
      <xdr:nvSpPr>
        <xdr:cNvPr id="533" name="円/楕円 532"/>
        <xdr:cNvSpPr/>
      </xdr:nvSpPr>
      <xdr:spPr>
        <a:xfrm>
          <a:off x="12763500" y="63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63098</xdr:rowOff>
    </xdr:from>
    <xdr:ext cx="534377" cy="259045"/>
    <xdr:sp macro="" textlink="">
      <xdr:nvSpPr>
        <xdr:cNvPr id="534" name="テキスト ボックス 533"/>
        <xdr:cNvSpPr txBox="1"/>
      </xdr:nvSpPr>
      <xdr:spPr>
        <a:xfrm>
          <a:off x="12547111" y="64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1283</xdr:rowOff>
    </xdr:from>
    <xdr:to>
      <xdr:col>23</xdr:col>
      <xdr:colOff>517525</xdr:colOff>
      <xdr:row>56</xdr:row>
      <xdr:rowOff>91122</xdr:rowOff>
    </xdr:to>
    <xdr:cxnSp macro="">
      <xdr:nvCxnSpPr>
        <xdr:cNvPr id="564" name="直線コネクタ 563"/>
        <xdr:cNvCxnSpPr/>
      </xdr:nvCxnSpPr>
      <xdr:spPr>
        <a:xfrm flipV="1">
          <a:off x="15481300" y="9431033"/>
          <a:ext cx="838200" cy="2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91122</xdr:rowOff>
    </xdr:from>
    <xdr:to>
      <xdr:col>22</xdr:col>
      <xdr:colOff>365125</xdr:colOff>
      <xdr:row>57</xdr:row>
      <xdr:rowOff>3169</xdr:rowOff>
    </xdr:to>
    <xdr:cxnSp macro="">
      <xdr:nvCxnSpPr>
        <xdr:cNvPr id="567" name="直線コネクタ 566"/>
        <xdr:cNvCxnSpPr/>
      </xdr:nvCxnSpPr>
      <xdr:spPr>
        <a:xfrm flipV="1">
          <a:off x="14592300" y="9692322"/>
          <a:ext cx="889000" cy="8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3169</xdr:rowOff>
    </xdr:from>
    <xdr:to>
      <xdr:col>21</xdr:col>
      <xdr:colOff>161925</xdr:colOff>
      <xdr:row>57</xdr:row>
      <xdr:rowOff>12560</xdr:rowOff>
    </xdr:to>
    <xdr:cxnSp macro="">
      <xdr:nvCxnSpPr>
        <xdr:cNvPr id="570" name="直線コネクタ 569"/>
        <xdr:cNvCxnSpPr/>
      </xdr:nvCxnSpPr>
      <xdr:spPr>
        <a:xfrm flipV="1">
          <a:off x="13703300" y="9775819"/>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106877</xdr:rowOff>
    </xdr:from>
    <xdr:to>
      <xdr:col>19</xdr:col>
      <xdr:colOff>644525</xdr:colOff>
      <xdr:row>57</xdr:row>
      <xdr:rowOff>12560</xdr:rowOff>
    </xdr:to>
    <xdr:cxnSp macro="">
      <xdr:nvCxnSpPr>
        <xdr:cNvPr id="573" name="直線コネクタ 572"/>
        <xdr:cNvCxnSpPr/>
      </xdr:nvCxnSpPr>
      <xdr:spPr>
        <a:xfrm>
          <a:off x="12814300" y="9708077"/>
          <a:ext cx="889000" cy="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121933</xdr:rowOff>
    </xdr:from>
    <xdr:to>
      <xdr:col>23</xdr:col>
      <xdr:colOff>568325</xdr:colOff>
      <xdr:row>55</xdr:row>
      <xdr:rowOff>52083</xdr:rowOff>
    </xdr:to>
    <xdr:sp macro="" textlink="">
      <xdr:nvSpPr>
        <xdr:cNvPr id="583" name="円/楕円 582"/>
        <xdr:cNvSpPr/>
      </xdr:nvSpPr>
      <xdr:spPr>
        <a:xfrm>
          <a:off x="162687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144810</xdr:rowOff>
    </xdr:from>
    <xdr:ext cx="534377" cy="259045"/>
    <xdr:sp macro="" textlink="">
      <xdr:nvSpPr>
        <xdr:cNvPr id="584" name="教育費該当値テキスト"/>
        <xdr:cNvSpPr txBox="1"/>
      </xdr:nvSpPr>
      <xdr:spPr>
        <a:xfrm>
          <a:off x="16370300" y="92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40322</xdr:rowOff>
    </xdr:from>
    <xdr:to>
      <xdr:col>22</xdr:col>
      <xdr:colOff>415925</xdr:colOff>
      <xdr:row>56</xdr:row>
      <xdr:rowOff>141922</xdr:rowOff>
    </xdr:to>
    <xdr:sp macro="" textlink="">
      <xdr:nvSpPr>
        <xdr:cNvPr id="585" name="円/楕円 584"/>
        <xdr:cNvSpPr/>
      </xdr:nvSpPr>
      <xdr:spPr>
        <a:xfrm>
          <a:off x="15430500" y="96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133049</xdr:rowOff>
    </xdr:from>
    <xdr:ext cx="534377" cy="259045"/>
    <xdr:sp macro="" textlink="">
      <xdr:nvSpPr>
        <xdr:cNvPr id="586" name="テキスト ボックス 585"/>
        <xdr:cNvSpPr txBox="1"/>
      </xdr:nvSpPr>
      <xdr:spPr>
        <a:xfrm>
          <a:off x="15214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123819</xdr:rowOff>
    </xdr:from>
    <xdr:to>
      <xdr:col>21</xdr:col>
      <xdr:colOff>212725</xdr:colOff>
      <xdr:row>57</xdr:row>
      <xdr:rowOff>53969</xdr:rowOff>
    </xdr:to>
    <xdr:sp macro="" textlink="">
      <xdr:nvSpPr>
        <xdr:cNvPr id="587" name="円/楕円 586"/>
        <xdr:cNvSpPr/>
      </xdr:nvSpPr>
      <xdr:spPr>
        <a:xfrm>
          <a:off x="14541500" y="9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45096</xdr:rowOff>
    </xdr:from>
    <xdr:ext cx="534377" cy="259045"/>
    <xdr:sp macro="" textlink="">
      <xdr:nvSpPr>
        <xdr:cNvPr id="588" name="テキスト ボックス 587"/>
        <xdr:cNvSpPr txBox="1"/>
      </xdr:nvSpPr>
      <xdr:spPr>
        <a:xfrm>
          <a:off x="14325111" y="9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133210</xdr:rowOff>
    </xdr:from>
    <xdr:to>
      <xdr:col>20</xdr:col>
      <xdr:colOff>9525</xdr:colOff>
      <xdr:row>57</xdr:row>
      <xdr:rowOff>63360</xdr:rowOff>
    </xdr:to>
    <xdr:sp macro="" textlink="">
      <xdr:nvSpPr>
        <xdr:cNvPr id="589" name="円/楕円 588"/>
        <xdr:cNvSpPr/>
      </xdr:nvSpPr>
      <xdr:spPr>
        <a:xfrm>
          <a:off x="13652500" y="97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54487</xdr:rowOff>
    </xdr:from>
    <xdr:ext cx="534377" cy="259045"/>
    <xdr:sp macro="" textlink="">
      <xdr:nvSpPr>
        <xdr:cNvPr id="590" name="テキスト ボックス 589"/>
        <xdr:cNvSpPr txBox="1"/>
      </xdr:nvSpPr>
      <xdr:spPr>
        <a:xfrm>
          <a:off x="13436111" y="9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56077</xdr:rowOff>
    </xdr:from>
    <xdr:to>
      <xdr:col>18</xdr:col>
      <xdr:colOff>492125</xdr:colOff>
      <xdr:row>56</xdr:row>
      <xdr:rowOff>157677</xdr:rowOff>
    </xdr:to>
    <xdr:sp macro="" textlink="">
      <xdr:nvSpPr>
        <xdr:cNvPr id="591" name="円/楕円 590"/>
        <xdr:cNvSpPr/>
      </xdr:nvSpPr>
      <xdr:spPr>
        <a:xfrm>
          <a:off x="12763500" y="96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2754</xdr:rowOff>
    </xdr:from>
    <xdr:ext cx="534377" cy="259045"/>
    <xdr:sp macro="" textlink="">
      <xdr:nvSpPr>
        <xdr:cNvPr id="592" name="テキスト ボックス 591"/>
        <xdr:cNvSpPr txBox="1"/>
      </xdr:nvSpPr>
      <xdr:spPr>
        <a:xfrm>
          <a:off x="12547111" y="94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13588</xdr:rowOff>
    </xdr:from>
    <xdr:to>
      <xdr:col>23</xdr:col>
      <xdr:colOff>517525</xdr:colOff>
      <xdr:row>79</xdr:row>
      <xdr:rowOff>44196</xdr:rowOff>
    </xdr:to>
    <xdr:cxnSp macro="">
      <xdr:nvCxnSpPr>
        <xdr:cNvPr id="621" name="直線コネクタ 620"/>
        <xdr:cNvCxnSpPr/>
      </xdr:nvCxnSpPr>
      <xdr:spPr>
        <a:xfrm>
          <a:off x="15481300" y="13558138"/>
          <a:ext cx="8382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13588</xdr:rowOff>
    </xdr:from>
    <xdr:to>
      <xdr:col>22</xdr:col>
      <xdr:colOff>365125</xdr:colOff>
      <xdr:row>79</xdr:row>
      <xdr:rowOff>42672</xdr:rowOff>
    </xdr:to>
    <xdr:cxnSp macro="">
      <xdr:nvCxnSpPr>
        <xdr:cNvPr id="624" name="直線コネクタ 623"/>
        <xdr:cNvCxnSpPr/>
      </xdr:nvCxnSpPr>
      <xdr:spPr>
        <a:xfrm flipV="1">
          <a:off x="14592300" y="13558138"/>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38354</xdr:rowOff>
    </xdr:from>
    <xdr:to>
      <xdr:col>21</xdr:col>
      <xdr:colOff>161925</xdr:colOff>
      <xdr:row>79</xdr:row>
      <xdr:rowOff>42672</xdr:rowOff>
    </xdr:to>
    <xdr:cxnSp macro="">
      <xdr:nvCxnSpPr>
        <xdr:cNvPr id="627" name="直線コネクタ 626"/>
        <xdr:cNvCxnSpPr/>
      </xdr:nvCxnSpPr>
      <xdr:spPr>
        <a:xfrm>
          <a:off x="13703300" y="1358290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38354</xdr:rowOff>
    </xdr:from>
    <xdr:to>
      <xdr:col>19</xdr:col>
      <xdr:colOff>644525</xdr:colOff>
      <xdr:row>79</xdr:row>
      <xdr:rowOff>40767</xdr:rowOff>
    </xdr:to>
    <xdr:cxnSp macro="">
      <xdr:nvCxnSpPr>
        <xdr:cNvPr id="630" name="直線コネクタ 629"/>
        <xdr:cNvCxnSpPr/>
      </xdr:nvCxnSpPr>
      <xdr:spPr>
        <a:xfrm flipV="1">
          <a:off x="12814300" y="135829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164846</xdr:rowOff>
    </xdr:from>
    <xdr:to>
      <xdr:col>23</xdr:col>
      <xdr:colOff>568325</xdr:colOff>
      <xdr:row>79</xdr:row>
      <xdr:rowOff>94996</xdr:rowOff>
    </xdr:to>
    <xdr:sp macro="" textlink="">
      <xdr:nvSpPr>
        <xdr:cNvPr id="640" name="円/楕円 639"/>
        <xdr:cNvSpPr/>
      </xdr:nvSpPr>
      <xdr:spPr>
        <a:xfrm>
          <a:off x="162687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134238</xdr:rowOff>
    </xdr:from>
    <xdr:to>
      <xdr:col>22</xdr:col>
      <xdr:colOff>415925</xdr:colOff>
      <xdr:row>79</xdr:row>
      <xdr:rowOff>64388</xdr:rowOff>
    </xdr:to>
    <xdr:sp macro="" textlink="">
      <xdr:nvSpPr>
        <xdr:cNvPr id="642" name="円/楕円 641"/>
        <xdr:cNvSpPr/>
      </xdr:nvSpPr>
      <xdr:spPr>
        <a:xfrm>
          <a:off x="15430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55515</xdr:rowOff>
    </xdr:from>
    <xdr:ext cx="378565" cy="259045"/>
    <xdr:sp macro="" textlink="">
      <xdr:nvSpPr>
        <xdr:cNvPr id="643" name="テキスト ボックス 642"/>
        <xdr:cNvSpPr txBox="1"/>
      </xdr:nvSpPr>
      <xdr:spPr>
        <a:xfrm>
          <a:off x="15292017" y="1360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163322</xdr:rowOff>
    </xdr:from>
    <xdr:to>
      <xdr:col>21</xdr:col>
      <xdr:colOff>212725</xdr:colOff>
      <xdr:row>79</xdr:row>
      <xdr:rowOff>93472</xdr:rowOff>
    </xdr:to>
    <xdr:sp macro="" textlink="">
      <xdr:nvSpPr>
        <xdr:cNvPr id="644" name="円/楕円 643"/>
        <xdr:cNvSpPr/>
      </xdr:nvSpPr>
      <xdr:spPr>
        <a:xfrm>
          <a:off x="14541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84599</xdr:rowOff>
    </xdr:from>
    <xdr:ext cx="313932" cy="259045"/>
    <xdr:sp macro="" textlink="">
      <xdr:nvSpPr>
        <xdr:cNvPr id="645" name="テキスト ボックス 644"/>
        <xdr:cNvSpPr txBox="1"/>
      </xdr:nvSpPr>
      <xdr:spPr>
        <a:xfrm>
          <a:off x="14435333" y="13629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159004</xdr:rowOff>
    </xdr:from>
    <xdr:to>
      <xdr:col>20</xdr:col>
      <xdr:colOff>9525</xdr:colOff>
      <xdr:row>79</xdr:row>
      <xdr:rowOff>89154</xdr:rowOff>
    </xdr:to>
    <xdr:sp macro="" textlink="">
      <xdr:nvSpPr>
        <xdr:cNvPr id="646" name="円/楕円 645"/>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80281</xdr:rowOff>
    </xdr:from>
    <xdr:ext cx="313932" cy="259045"/>
    <xdr:sp macro="" textlink="">
      <xdr:nvSpPr>
        <xdr:cNvPr id="647" name="テキスト ボックス 646"/>
        <xdr:cNvSpPr txBox="1"/>
      </xdr:nvSpPr>
      <xdr:spPr>
        <a:xfrm>
          <a:off x="13546333" y="136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161417</xdr:rowOff>
    </xdr:from>
    <xdr:to>
      <xdr:col>18</xdr:col>
      <xdr:colOff>492125</xdr:colOff>
      <xdr:row>79</xdr:row>
      <xdr:rowOff>91567</xdr:rowOff>
    </xdr:to>
    <xdr:sp macro="" textlink="">
      <xdr:nvSpPr>
        <xdr:cNvPr id="648" name="円/楕円 647"/>
        <xdr:cNvSpPr/>
      </xdr:nvSpPr>
      <xdr:spPr>
        <a:xfrm>
          <a:off x="12763500" y="135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82694</xdr:rowOff>
    </xdr:from>
    <xdr:ext cx="313932" cy="259045"/>
    <xdr:sp macro="" textlink="">
      <xdr:nvSpPr>
        <xdr:cNvPr id="649" name="テキスト ボックス 648"/>
        <xdr:cNvSpPr txBox="1"/>
      </xdr:nvSpPr>
      <xdr:spPr>
        <a:xfrm>
          <a:off x="12657333" y="13627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124040</xdr:rowOff>
    </xdr:from>
    <xdr:to>
      <xdr:col>23</xdr:col>
      <xdr:colOff>517525</xdr:colOff>
      <xdr:row>95</xdr:row>
      <xdr:rowOff>144501</xdr:rowOff>
    </xdr:to>
    <xdr:cxnSp macro="">
      <xdr:nvCxnSpPr>
        <xdr:cNvPr id="680" name="直線コネクタ 679"/>
        <xdr:cNvCxnSpPr/>
      </xdr:nvCxnSpPr>
      <xdr:spPr>
        <a:xfrm>
          <a:off x="15481300" y="16411790"/>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124040</xdr:rowOff>
    </xdr:from>
    <xdr:to>
      <xdr:col>22</xdr:col>
      <xdr:colOff>365125</xdr:colOff>
      <xdr:row>95</xdr:row>
      <xdr:rowOff>148141</xdr:rowOff>
    </xdr:to>
    <xdr:cxnSp macro="">
      <xdr:nvCxnSpPr>
        <xdr:cNvPr id="683" name="直線コネクタ 682"/>
        <xdr:cNvCxnSpPr/>
      </xdr:nvCxnSpPr>
      <xdr:spPr>
        <a:xfrm flipV="1">
          <a:off x="14592300" y="1641179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148141</xdr:rowOff>
    </xdr:from>
    <xdr:to>
      <xdr:col>21</xdr:col>
      <xdr:colOff>161925</xdr:colOff>
      <xdr:row>96</xdr:row>
      <xdr:rowOff>28666</xdr:rowOff>
    </xdr:to>
    <xdr:cxnSp macro="">
      <xdr:nvCxnSpPr>
        <xdr:cNvPr id="686" name="直線コネクタ 685"/>
        <xdr:cNvCxnSpPr/>
      </xdr:nvCxnSpPr>
      <xdr:spPr>
        <a:xfrm flipV="1">
          <a:off x="13703300" y="16435891"/>
          <a:ext cx="889000" cy="5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27800</xdr:rowOff>
    </xdr:from>
    <xdr:to>
      <xdr:col>19</xdr:col>
      <xdr:colOff>644525</xdr:colOff>
      <xdr:row>96</xdr:row>
      <xdr:rowOff>28666</xdr:rowOff>
    </xdr:to>
    <xdr:cxnSp macro="">
      <xdr:nvCxnSpPr>
        <xdr:cNvPr id="689" name="直線コネクタ 688"/>
        <xdr:cNvCxnSpPr/>
      </xdr:nvCxnSpPr>
      <xdr:spPr>
        <a:xfrm>
          <a:off x="12814300" y="16487000"/>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93701</xdr:rowOff>
    </xdr:from>
    <xdr:to>
      <xdr:col>23</xdr:col>
      <xdr:colOff>568325</xdr:colOff>
      <xdr:row>96</xdr:row>
      <xdr:rowOff>23851</xdr:rowOff>
    </xdr:to>
    <xdr:sp macro="" textlink="">
      <xdr:nvSpPr>
        <xdr:cNvPr id="699" name="円/楕円 698"/>
        <xdr:cNvSpPr/>
      </xdr:nvSpPr>
      <xdr:spPr>
        <a:xfrm>
          <a:off x="16268700" y="163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116578</xdr:rowOff>
    </xdr:from>
    <xdr:ext cx="534377" cy="259045"/>
    <xdr:sp macro="" textlink="">
      <xdr:nvSpPr>
        <xdr:cNvPr id="700" name="公債費該当値テキスト"/>
        <xdr:cNvSpPr txBox="1"/>
      </xdr:nvSpPr>
      <xdr:spPr>
        <a:xfrm>
          <a:off x="16370300" y="162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73240</xdr:rowOff>
    </xdr:from>
    <xdr:to>
      <xdr:col>22</xdr:col>
      <xdr:colOff>415925</xdr:colOff>
      <xdr:row>96</xdr:row>
      <xdr:rowOff>3390</xdr:rowOff>
    </xdr:to>
    <xdr:sp macro="" textlink="">
      <xdr:nvSpPr>
        <xdr:cNvPr id="701" name="円/楕円 700"/>
        <xdr:cNvSpPr/>
      </xdr:nvSpPr>
      <xdr:spPr>
        <a:xfrm>
          <a:off x="15430500" y="163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165967</xdr:rowOff>
    </xdr:from>
    <xdr:ext cx="534377" cy="259045"/>
    <xdr:sp macro="" textlink="">
      <xdr:nvSpPr>
        <xdr:cNvPr id="702" name="テキスト ボックス 701"/>
        <xdr:cNvSpPr txBox="1"/>
      </xdr:nvSpPr>
      <xdr:spPr>
        <a:xfrm>
          <a:off x="15214111" y="164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97341</xdr:rowOff>
    </xdr:from>
    <xdr:to>
      <xdr:col>21</xdr:col>
      <xdr:colOff>212725</xdr:colOff>
      <xdr:row>96</xdr:row>
      <xdr:rowOff>27491</xdr:rowOff>
    </xdr:to>
    <xdr:sp macro="" textlink="">
      <xdr:nvSpPr>
        <xdr:cNvPr id="703" name="円/楕円 702"/>
        <xdr:cNvSpPr/>
      </xdr:nvSpPr>
      <xdr:spPr>
        <a:xfrm>
          <a:off x="14541500" y="163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18618</xdr:rowOff>
    </xdr:from>
    <xdr:ext cx="534377" cy="259045"/>
    <xdr:sp macro="" textlink="">
      <xdr:nvSpPr>
        <xdr:cNvPr id="704" name="テキスト ボックス 703"/>
        <xdr:cNvSpPr txBox="1"/>
      </xdr:nvSpPr>
      <xdr:spPr>
        <a:xfrm>
          <a:off x="14325111" y="1647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149316</xdr:rowOff>
    </xdr:from>
    <xdr:to>
      <xdr:col>20</xdr:col>
      <xdr:colOff>9525</xdr:colOff>
      <xdr:row>96</xdr:row>
      <xdr:rowOff>79466</xdr:rowOff>
    </xdr:to>
    <xdr:sp macro="" textlink="">
      <xdr:nvSpPr>
        <xdr:cNvPr id="705" name="円/楕円 704"/>
        <xdr:cNvSpPr/>
      </xdr:nvSpPr>
      <xdr:spPr>
        <a:xfrm>
          <a:off x="13652500" y="164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70593</xdr:rowOff>
    </xdr:from>
    <xdr:ext cx="534377" cy="259045"/>
    <xdr:sp macro="" textlink="">
      <xdr:nvSpPr>
        <xdr:cNvPr id="706" name="テキスト ボックス 705"/>
        <xdr:cNvSpPr txBox="1"/>
      </xdr:nvSpPr>
      <xdr:spPr>
        <a:xfrm>
          <a:off x="13436111" y="165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148450</xdr:rowOff>
    </xdr:from>
    <xdr:to>
      <xdr:col>18</xdr:col>
      <xdr:colOff>492125</xdr:colOff>
      <xdr:row>96</xdr:row>
      <xdr:rowOff>78600</xdr:rowOff>
    </xdr:to>
    <xdr:sp macro="" textlink="">
      <xdr:nvSpPr>
        <xdr:cNvPr id="707" name="円/楕円 706"/>
        <xdr:cNvSpPr/>
      </xdr:nvSpPr>
      <xdr:spPr>
        <a:xfrm>
          <a:off x="12763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69727</xdr:rowOff>
    </xdr:from>
    <xdr:ext cx="534377" cy="259045"/>
    <xdr:sp macro="" textlink="">
      <xdr:nvSpPr>
        <xdr:cNvPr id="708" name="テキスト ボックス 707"/>
        <xdr:cNvSpPr txBox="1"/>
      </xdr:nvSpPr>
      <xdr:spPr>
        <a:xfrm>
          <a:off x="12547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住民一人当たりのコストを目的別にみると、教育費において</a:t>
          </a:r>
          <a:r>
            <a:rPr kumimoji="1" lang="en-US" altLang="ja-JP" sz="1300">
              <a:latin typeface="ＭＳ Ｐゴシック"/>
            </a:rPr>
            <a:t>58,266</a:t>
          </a:r>
          <a:r>
            <a:rPr kumimoji="1" lang="ja-JP" altLang="en-US" sz="1300">
              <a:latin typeface="ＭＳ Ｐゴシック"/>
            </a:rPr>
            <a:t>円となっており、類似団体の平均</a:t>
          </a:r>
          <a:r>
            <a:rPr kumimoji="1" lang="en-US" altLang="ja-JP" sz="1300">
              <a:latin typeface="ＭＳ Ｐゴシック"/>
            </a:rPr>
            <a:t>41,903</a:t>
          </a:r>
          <a:r>
            <a:rPr kumimoji="1" lang="ja-JP" altLang="en-US" sz="1300">
              <a:latin typeface="ＭＳ Ｐゴシック"/>
            </a:rPr>
            <a:t>円と比べて高い水準となっている。平成</a:t>
          </a:r>
          <a:r>
            <a:rPr kumimoji="1" lang="en-US" altLang="ja-JP" sz="1300">
              <a:latin typeface="ＭＳ Ｐゴシック"/>
            </a:rPr>
            <a:t>27</a:t>
          </a:r>
          <a:r>
            <a:rPr kumimoji="1" lang="ja-JP" altLang="en-US" sz="1300">
              <a:latin typeface="ＭＳ Ｐゴシック"/>
            </a:rPr>
            <a:t>年度に大きく増加しているのは、小学校の大規模な整備を行ったためである。その他、衛生費や労働費についても、平成</a:t>
          </a:r>
          <a:r>
            <a:rPr kumimoji="1" lang="en-US" altLang="ja-JP" sz="1300">
              <a:latin typeface="ＭＳ Ｐゴシック"/>
            </a:rPr>
            <a:t>27</a:t>
          </a:r>
          <a:r>
            <a:rPr kumimoji="1" lang="ja-JP" altLang="en-US" sz="1300">
              <a:latin typeface="ＭＳ Ｐゴシック"/>
            </a:rPr>
            <a:t>年度に施設の整備等の費用が増加したため、一人当たりのコストが上昇している。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実質収支については、各年度とも黒字を計上</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財政調整基金については、各年度とも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億円を超える残高を維持している。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実質単年度収支については、扶助費等の経常経費充当一般財源の増加</a:t>
          </a:r>
          <a:r>
            <a:rPr kumimoji="1" lang="ja-JP" altLang="en-US" sz="1100">
              <a:solidFill>
                <a:schemeClr val="dk1"/>
              </a:solidFill>
              <a:effectLst/>
              <a:latin typeface="+mn-lt"/>
              <a:ea typeface="+mn-ea"/>
              <a:cs typeface="+mn-cs"/>
            </a:rPr>
            <a:t>分等</a:t>
          </a:r>
          <a:r>
            <a:rPr kumimoji="1" lang="ja-JP" altLang="ja-JP" sz="1100">
              <a:solidFill>
                <a:schemeClr val="dk1"/>
              </a:solidFill>
              <a:effectLst/>
              <a:latin typeface="+mn-lt"/>
              <a:ea typeface="+mn-ea"/>
              <a:cs typeface="+mn-cs"/>
            </a:rPr>
            <a:t>を財政調整基金の取崩しで補填</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マイナスとなって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en-US" sz="1100">
              <a:latin typeface="ＭＳ ゴシック" pitchFamily="49" charset="-128"/>
              <a:ea typeface="ＭＳ ゴシック" pitchFamily="49" charset="-128"/>
            </a:rPr>
            <a:t>今後も経常経費の増加が見込まれるなか、一定の財政調整基金の確保を図り、健全な財政運営に努める。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連結実質収支については、各年度とも黒字となっており、健全性は保たれている。特に、水道事業会計、一般会計及び下水道事業会計等について、黒字額は堅調となっている。</a:t>
          </a:r>
          <a:endParaRPr lang="ja-JP" altLang="ja-JP" sz="1400">
            <a:effectLst/>
          </a:endParaRPr>
        </a:p>
        <a:p>
          <a:r>
            <a:rPr kumimoji="1" lang="ja-JP" altLang="ja-JP" sz="1100">
              <a:solidFill>
                <a:schemeClr val="dk1"/>
              </a:solidFill>
              <a:effectLst/>
              <a:latin typeface="+mn-lt"/>
              <a:ea typeface="+mn-ea"/>
              <a:cs typeface="+mn-cs"/>
            </a:rPr>
            <a:t>　今後についても、事業会計をはじめとする全会計において黒字が見込まれることから、連結実質収支は黒字で推移するものと思われる。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27891012</v>
      </c>
      <c r="BO4" s="379"/>
      <c r="BP4" s="379"/>
      <c r="BQ4" s="379"/>
      <c r="BR4" s="379"/>
      <c r="BS4" s="379"/>
      <c r="BT4" s="379"/>
      <c r="BU4" s="380"/>
      <c r="BV4" s="378">
        <v>25001668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7.9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26624332</v>
      </c>
      <c r="BO5" s="416"/>
      <c r="BP5" s="416"/>
      <c r="BQ5" s="416"/>
      <c r="BR5" s="416"/>
      <c r="BS5" s="416"/>
      <c r="BT5" s="416"/>
      <c r="BU5" s="417"/>
      <c r="BV5" s="415">
        <v>23765396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99.4</v>
      </c>
      <c r="CU5" s="413"/>
      <c r="CV5" s="413"/>
      <c r="CW5" s="413"/>
      <c r="CX5" s="413"/>
      <c r="CY5" s="413"/>
      <c r="CZ5" s="413"/>
      <c r="DA5" s="414"/>
      <c r="DB5" s="412">
        <v>101.8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1266680</v>
      </c>
      <c r="BO6" s="416"/>
      <c r="BP6" s="416"/>
      <c r="BQ6" s="416"/>
      <c r="BR6" s="416"/>
      <c r="BS6" s="416"/>
      <c r="BT6" s="416"/>
      <c r="BU6" s="417"/>
      <c r="BV6" s="415">
        <v>1236272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107</v>
      </c>
      <c r="CU6" s="453"/>
      <c r="CV6" s="453"/>
      <c r="CW6" s="453"/>
      <c r="CX6" s="453"/>
      <c r="CY6" s="453"/>
      <c r="CZ6" s="453"/>
      <c r="DA6" s="454"/>
      <c r="DB6" s="452">
        <v>110.7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293700</v>
      </c>
      <c r="BO7" s="416"/>
      <c r="BP7" s="416"/>
      <c r="BQ7" s="416"/>
      <c r="BR7" s="416"/>
      <c r="BS7" s="416"/>
      <c r="BT7" s="416"/>
      <c r="BU7" s="417"/>
      <c r="BV7" s="415">
        <v>111015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14384904</v>
      </c>
      <c r="CU7" s="416"/>
      <c r="CV7" s="416"/>
      <c r="CW7" s="416"/>
      <c r="CX7" s="416"/>
      <c r="CY7" s="416"/>
      <c r="CZ7" s="416"/>
      <c r="DA7" s="417"/>
      <c r="DB7" s="415">
        <v>14197856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972980</v>
      </c>
      <c r="BO8" s="416"/>
      <c r="BP8" s="416"/>
      <c r="BQ8" s="416"/>
      <c r="BR8" s="416"/>
      <c r="BS8" s="416"/>
      <c r="BT8" s="416"/>
      <c r="BU8" s="417"/>
      <c r="BV8" s="415">
        <v>1125257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0.56000000000000005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67398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-152277</v>
      </c>
      <c r="BO9" s="416"/>
      <c r="BP9" s="416"/>
      <c r="BQ9" s="416"/>
      <c r="BR9" s="416"/>
      <c r="BS9" s="416"/>
      <c r="BT9" s="416"/>
      <c r="BU9" s="417"/>
      <c r="BV9" s="415">
        <v>90487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69178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1178</v>
      </c>
      <c r="BO10" s="416"/>
      <c r="BP10" s="416"/>
      <c r="BQ10" s="416"/>
      <c r="BR10" s="416"/>
      <c r="BS10" s="416"/>
      <c r="BT10" s="416"/>
      <c r="BU10" s="417"/>
      <c r="BV10" s="415">
        <v>862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67238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542800</v>
      </c>
      <c r="BO12" s="416"/>
      <c r="BP12" s="416"/>
      <c r="BQ12" s="416"/>
      <c r="BR12" s="416"/>
      <c r="BS12" s="416"/>
      <c r="BT12" s="416"/>
      <c r="BU12" s="417"/>
      <c r="BV12" s="415">
        <v>608332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66417</v>
      </c>
      <c r="S13" s="497"/>
      <c r="T13" s="497"/>
      <c r="U13" s="497"/>
      <c r="V13" s="498"/>
      <c r="W13" s="431" t="s">
        <v>120</v>
      </c>
      <c r="X13" s="432"/>
      <c r="Y13" s="432"/>
      <c r="Z13" s="432"/>
      <c r="AA13" s="432"/>
      <c r="AB13" s="422"/>
      <c r="AC13" s="466">
        <v>1482</v>
      </c>
      <c r="AD13" s="467"/>
      <c r="AE13" s="467"/>
      <c r="AF13" s="467"/>
      <c r="AG13" s="506"/>
      <c r="AH13" s="466">
        <v>2025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-693899</v>
      </c>
      <c r="BO13" s="416"/>
      <c r="BP13" s="416"/>
      <c r="BQ13" s="416"/>
      <c r="BR13" s="416"/>
      <c r="BS13" s="416"/>
      <c r="BT13" s="416"/>
      <c r="BU13" s="417"/>
      <c r="BV13" s="415">
        <v>-516983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10.4</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67505</v>
      </c>
      <c r="S14" s="497"/>
      <c r="T14" s="497"/>
      <c r="U14" s="497"/>
      <c r="V14" s="498"/>
      <c r="W14" s="405"/>
      <c r="X14" s="406"/>
      <c r="Y14" s="406"/>
      <c r="Z14" s="406"/>
      <c r="AA14" s="406"/>
      <c r="AB14" s="395"/>
      <c r="AC14" s="499">
        <v>5.2</v>
      </c>
      <c r="AD14" s="500"/>
      <c r="AE14" s="500"/>
      <c r="AF14" s="500"/>
      <c r="AG14" s="501"/>
      <c r="AH14" s="499">
        <v>6.2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88.4</v>
      </c>
      <c r="CU14" s="511"/>
      <c r="CV14" s="511"/>
      <c r="CW14" s="511"/>
      <c r="CX14" s="511"/>
      <c r="CY14" s="511"/>
      <c r="CZ14" s="511"/>
      <c r="DA14" s="512"/>
      <c r="DB14" s="510">
        <v>92.8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66711</v>
      </c>
      <c r="S15" s="497"/>
      <c r="T15" s="497"/>
      <c r="U15" s="497"/>
      <c r="V15" s="498"/>
      <c r="W15" s="431" t="s">
        <v>127</v>
      </c>
      <c r="X15" s="432"/>
      <c r="Y15" s="432"/>
      <c r="Z15" s="432"/>
      <c r="AA15" s="432"/>
      <c r="AB15" s="422"/>
      <c r="AC15" s="466">
        <v>5888</v>
      </c>
      <c r="AD15" s="467"/>
      <c r="AE15" s="467"/>
      <c r="AF15" s="467"/>
      <c r="AG15" s="506"/>
      <c r="AH15" s="466">
        <v>7493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6626172</v>
      </c>
      <c r="BO15" s="379"/>
      <c r="BP15" s="379"/>
      <c r="BQ15" s="379"/>
      <c r="BR15" s="379"/>
      <c r="BS15" s="379"/>
      <c r="BT15" s="379"/>
      <c r="BU15" s="380"/>
      <c r="BV15" s="378">
        <v>6392411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20.7</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11536165</v>
      </c>
      <c r="BO16" s="416"/>
      <c r="BP16" s="416"/>
      <c r="BQ16" s="416"/>
      <c r="BR16" s="416"/>
      <c r="BS16" s="416"/>
      <c r="BT16" s="416"/>
      <c r="BU16" s="417"/>
      <c r="BV16" s="415">
        <v>11195991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21011</v>
      </c>
      <c r="AD17" s="467"/>
      <c r="AE17" s="467"/>
      <c r="AF17" s="467"/>
      <c r="AG17" s="506"/>
      <c r="AH17" s="466">
        <v>22464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8421004</v>
      </c>
      <c r="BO17" s="416"/>
      <c r="BP17" s="416"/>
      <c r="BQ17" s="416"/>
      <c r="BR17" s="416"/>
      <c r="BS17" s="416"/>
      <c r="BT17" s="416"/>
      <c r="BU17" s="417"/>
      <c r="BV17" s="415">
        <v>8226926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86.42</v>
      </c>
      <c r="M18" s="528"/>
      <c r="N18" s="528"/>
      <c r="O18" s="528"/>
      <c r="P18" s="528"/>
      <c r="Q18" s="528"/>
      <c r="R18" s="529"/>
      <c r="S18" s="529"/>
      <c r="T18" s="529"/>
      <c r="U18" s="529"/>
      <c r="V18" s="530"/>
      <c r="W18" s="433"/>
      <c r="X18" s="434"/>
      <c r="Y18" s="434"/>
      <c r="Z18" s="434"/>
      <c r="AA18" s="434"/>
      <c r="AB18" s="425"/>
      <c r="AC18" s="531">
        <v>74</v>
      </c>
      <c r="AD18" s="532"/>
      <c r="AE18" s="532"/>
      <c r="AF18" s="532"/>
      <c r="AG18" s="533"/>
      <c r="AH18" s="531">
        <v>69.099999999999994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14810642</v>
      </c>
      <c r="BO18" s="416"/>
      <c r="BP18" s="416"/>
      <c r="BQ18" s="416"/>
      <c r="BR18" s="416"/>
      <c r="BS18" s="416"/>
      <c r="BT18" s="416"/>
      <c r="BU18" s="417"/>
      <c r="BV18" s="415">
        <v>14666108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780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18751811</v>
      </c>
      <c r="BO19" s="416"/>
      <c r="BP19" s="416"/>
      <c r="BQ19" s="416"/>
      <c r="BR19" s="416"/>
      <c r="BS19" s="416"/>
      <c r="BT19" s="416"/>
      <c r="BU19" s="417"/>
      <c r="BV19" s="415">
        <v>17978253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25810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26529493</v>
      </c>
      <c r="BO23" s="416"/>
      <c r="BP23" s="416"/>
      <c r="BQ23" s="416"/>
      <c r="BR23" s="416"/>
      <c r="BS23" s="416"/>
      <c r="BT23" s="416"/>
      <c r="BU23" s="417"/>
      <c r="BV23" s="415">
        <v>25616406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8620</v>
      </c>
      <c r="R24" s="467"/>
      <c r="S24" s="467"/>
      <c r="T24" s="467"/>
      <c r="U24" s="467"/>
      <c r="V24" s="506"/>
      <c r="W24" s="561"/>
      <c r="X24" s="549"/>
      <c r="Y24" s="550"/>
      <c r="Z24" s="465" t="s">
        <v>150</v>
      </c>
      <c r="AA24" s="445"/>
      <c r="AB24" s="445"/>
      <c r="AC24" s="445"/>
      <c r="AD24" s="445"/>
      <c r="AE24" s="445"/>
      <c r="AF24" s="445"/>
      <c r="AG24" s="446"/>
      <c r="AH24" s="466">
        <v>457</v>
      </c>
      <c r="AI24" s="467"/>
      <c r="AJ24" s="467"/>
      <c r="AK24" s="467"/>
      <c r="AL24" s="506"/>
      <c r="AM24" s="466">
        <v>1421270</v>
      </c>
      <c r="AN24" s="467"/>
      <c r="AO24" s="467"/>
      <c r="AP24" s="467"/>
      <c r="AQ24" s="467"/>
      <c r="AR24" s="506"/>
      <c r="AS24" s="466">
        <v>3110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20245893</v>
      </c>
      <c r="BO24" s="416"/>
      <c r="BP24" s="416"/>
      <c r="BQ24" s="416"/>
      <c r="BR24" s="416"/>
      <c r="BS24" s="416"/>
      <c r="BT24" s="416"/>
      <c r="BU24" s="417"/>
      <c r="BV24" s="415">
        <v>18642114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7350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4497556</v>
      </c>
      <c r="BO25" s="379"/>
      <c r="BP25" s="379"/>
      <c r="BQ25" s="379"/>
      <c r="BR25" s="379"/>
      <c r="BS25" s="379"/>
      <c r="BT25" s="379"/>
      <c r="BU25" s="380"/>
      <c r="BV25" s="378">
        <v>4742218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6300</v>
      </c>
      <c r="R26" s="467"/>
      <c r="S26" s="467"/>
      <c r="T26" s="467"/>
      <c r="U26" s="467"/>
      <c r="V26" s="506"/>
      <c r="W26" s="561"/>
      <c r="X26" s="549"/>
      <c r="Y26" s="550"/>
      <c r="Z26" s="465" t="s">
        <v>156</v>
      </c>
      <c r="AA26" s="571"/>
      <c r="AB26" s="571"/>
      <c r="AC26" s="571"/>
      <c r="AD26" s="571"/>
      <c r="AE26" s="571"/>
      <c r="AF26" s="571"/>
      <c r="AG26" s="572"/>
      <c r="AH26" s="466">
        <v>42</v>
      </c>
      <c r="AI26" s="467"/>
      <c r="AJ26" s="467"/>
      <c r="AK26" s="467"/>
      <c r="AL26" s="506"/>
      <c r="AM26" s="466">
        <v>137214</v>
      </c>
      <c r="AN26" s="467"/>
      <c r="AO26" s="467"/>
      <c r="AP26" s="467"/>
      <c r="AQ26" s="467"/>
      <c r="AR26" s="506"/>
      <c r="AS26" s="466">
        <v>3267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6450</v>
      </c>
      <c r="R27" s="467"/>
      <c r="S27" s="467"/>
      <c r="T27" s="467"/>
      <c r="U27" s="467"/>
      <c r="V27" s="506"/>
      <c r="W27" s="561"/>
      <c r="X27" s="549"/>
      <c r="Y27" s="550"/>
      <c r="Z27" s="465" t="s">
        <v>159</v>
      </c>
      <c r="AA27" s="445"/>
      <c r="AB27" s="445"/>
      <c r="AC27" s="445"/>
      <c r="AD27" s="445"/>
      <c r="AE27" s="445"/>
      <c r="AF27" s="445"/>
      <c r="AG27" s="446"/>
      <c r="AH27" s="466">
        <v>56</v>
      </c>
      <c r="AI27" s="467"/>
      <c r="AJ27" s="467"/>
      <c r="AK27" s="467"/>
      <c r="AL27" s="506"/>
      <c r="AM27" s="466">
        <v>179461</v>
      </c>
      <c r="AN27" s="467"/>
      <c r="AO27" s="467"/>
      <c r="AP27" s="467"/>
      <c r="AQ27" s="467"/>
      <c r="AR27" s="506"/>
      <c r="AS27" s="466">
        <v>3205</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5580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1631687</v>
      </c>
      <c r="BO28" s="379"/>
      <c r="BP28" s="379"/>
      <c r="BQ28" s="379"/>
      <c r="BR28" s="379"/>
      <c r="BS28" s="379"/>
      <c r="BT28" s="379"/>
      <c r="BU28" s="380"/>
      <c r="BV28" s="378">
        <v>1613309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5200</v>
      </c>
      <c r="R29" s="467"/>
      <c r="S29" s="467"/>
      <c r="T29" s="467"/>
      <c r="U29" s="467"/>
      <c r="V29" s="506"/>
      <c r="W29" s="562"/>
      <c r="X29" s="563"/>
      <c r="Y29" s="564"/>
      <c r="Z29" s="465" t="s">
        <v>166</v>
      </c>
      <c r="AA29" s="445"/>
      <c r="AB29" s="445"/>
      <c r="AC29" s="445"/>
      <c r="AD29" s="445"/>
      <c r="AE29" s="445"/>
      <c r="AF29" s="445"/>
      <c r="AG29" s="446"/>
      <c r="AH29" s="466">
        <v>513</v>
      </c>
      <c r="AI29" s="467"/>
      <c r="AJ29" s="467"/>
      <c r="AK29" s="467"/>
      <c r="AL29" s="506"/>
      <c r="AM29" s="466">
        <v>1600731</v>
      </c>
      <c r="AN29" s="467"/>
      <c r="AO29" s="467"/>
      <c r="AP29" s="467"/>
      <c r="AQ29" s="467"/>
      <c r="AR29" s="506"/>
      <c r="AS29" s="466">
        <v>3120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123755</v>
      </c>
      <c r="BO29" s="416"/>
      <c r="BP29" s="416"/>
      <c r="BQ29" s="416"/>
      <c r="BR29" s="416"/>
      <c r="BS29" s="416"/>
      <c r="BT29" s="416"/>
      <c r="BU29" s="417"/>
      <c r="BV29" s="415">
        <v>63989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620523</v>
      </c>
      <c r="BO30" s="585"/>
      <c r="BP30" s="585"/>
      <c r="BQ30" s="585"/>
      <c r="BR30" s="585"/>
      <c r="BS30" s="585"/>
      <c r="BT30" s="585"/>
      <c r="BU30" s="586"/>
      <c r="BV30" s="584">
        <v>766294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奈良県広域消防組合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天理市開発公社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奈良広域水質検査センター組合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奈良県住宅新築資金回収管理組合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526</v>
      </c>
      <c r="D34" s="1181"/>
      <c r="E34" s="1182"/>
      <c r="F34" s="32">
        <v>14.53</v>
      </c>
      <c r="G34" s="33">
        <v>12.75</v>
      </c>
      <c r="H34" s="33">
        <v>14.67</v>
      </c>
      <c r="I34" s="33">
        <v>15.76</v>
      </c>
      <c r="J34" s="34">
        <v>16.98</v>
      </c>
      <c r="K34" s="22"/>
      <c r="L34" s="22"/>
      <c r="M34" s="22"/>
      <c r="N34" s="22"/>
      <c r="O34" s="22"/>
      <c r="P34" s="22"/>
    </row>
    <row r="35" spans="1:16" ht="39" customHeight="1">
      <c r="A35" s="22"/>
      <c r="B35" s="35"/>
      <c r="C35" s="1175" t="s">
        <v>527</v>
      </c>
      <c r="D35" s="1176"/>
      <c r="E35" s="1177"/>
      <c r="F35" s="36">
        <v>5.0599999999999996</v>
      </c>
      <c r="G35" s="37">
        <v>5.9</v>
      </c>
      <c r="H35" s="37">
        <v>6.59</v>
      </c>
      <c r="I35" s="37">
        <v>6.89</v>
      </c>
      <c r="J35" s="38">
        <v>7.09</v>
      </c>
      <c r="K35" s="22"/>
      <c r="L35" s="22"/>
      <c r="M35" s="22"/>
      <c r="N35" s="22"/>
      <c r="O35" s="22"/>
      <c r="P35" s="22"/>
    </row>
    <row r="36" spans="1:16" ht="39" customHeight="1">
      <c r="A36" s="22"/>
      <c r="B36" s="35"/>
      <c r="C36" s="1175" t="s">
        <v>528</v>
      </c>
      <c r="D36" s="1176"/>
      <c r="E36" s="1177"/>
      <c r="F36" s="36">
        <v>6.56</v>
      </c>
      <c r="G36" s="37">
        <v>5.27</v>
      </c>
      <c r="H36" s="37">
        <v>7.12</v>
      </c>
      <c r="I36" s="37">
        <v>7.83</v>
      </c>
      <c r="J36" s="38">
        <v>6.69</v>
      </c>
      <c r="K36" s="22"/>
      <c r="L36" s="22"/>
      <c r="M36" s="22"/>
      <c r="N36" s="22"/>
      <c r="O36" s="22"/>
      <c r="P36" s="22"/>
    </row>
    <row r="37" spans="1:16" ht="39" customHeight="1">
      <c r="A37" s="22"/>
      <c r="B37" s="35"/>
      <c r="C37" s="1175" t="s">
        <v>529</v>
      </c>
      <c r="D37" s="1176"/>
      <c r="E37" s="1177"/>
      <c r="F37" s="36">
        <v>0.02</v>
      </c>
      <c r="G37" s="37">
        <v>0.03</v>
      </c>
      <c r="H37" s="37">
        <v>0.19</v>
      </c>
      <c r="I37" s="37">
        <v>0.33</v>
      </c>
      <c r="J37" s="38">
        <v>0.5</v>
      </c>
      <c r="K37" s="22"/>
      <c r="L37" s="22"/>
      <c r="M37" s="22"/>
      <c r="N37" s="22"/>
      <c r="O37" s="22"/>
      <c r="P37" s="22"/>
    </row>
    <row r="38" spans="1:16" ht="39" customHeight="1">
      <c r="A38" s="22"/>
      <c r="B38" s="35"/>
      <c r="C38" s="1175" t="s">
        <v>530</v>
      </c>
      <c r="D38" s="1176"/>
      <c r="E38" s="1177"/>
      <c r="F38" s="36">
        <v>0.28999999999999998</v>
      </c>
      <c r="G38" s="37">
        <v>0.3</v>
      </c>
      <c r="H38" s="37">
        <v>0.46</v>
      </c>
      <c r="I38" s="37">
        <v>0.92</v>
      </c>
      <c r="J38" s="38">
        <v>0.26</v>
      </c>
      <c r="K38" s="22"/>
      <c r="L38" s="22"/>
      <c r="M38" s="22"/>
      <c r="N38" s="22"/>
      <c r="O38" s="22"/>
      <c r="P38" s="22"/>
    </row>
    <row r="39" spans="1:16" ht="39" customHeight="1">
      <c r="A39" s="22"/>
      <c r="B39" s="35"/>
      <c r="C39" s="1175" t="s">
        <v>531</v>
      </c>
      <c r="D39" s="1176"/>
      <c r="E39" s="1177"/>
      <c r="F39" s="36">
        <v>1.84</v>
      </c>
      <c r="G39" s="37">
        <v>0.83</v>
      </c>
      <c r="H39" s="37">
        <v>1.83</v>
      </c>
      <c r="I39" s="37">
        <v>0.09</v>
      </c>
      <c r="J39" s="38">
        <v>0.14000000000000001</v>
      </c>
      <c r="K39" s="22"/>
      <c r="L39" s="22"/>
      <c r="M39" s="22"/>
      <c r="N39" s="22"/>
      <c r="O39" s="22"/>
      <c r="P39" s="22"/>
    </row>
    <row r="40" spans="1:16" ht="39" customHeight="1">
      <c r="A40" s="22"/>
      <c r="B40" s="35"/>
      <c r="C40" s="1175" t="s">
        <v>532</v>
      </c>
      <c r="D40" s="1176"/>
      <c r="E40" s="1177"/>
      <c r="F40" s="36">
        <v>0</v>
      </c>
      <c r="G40" s="37">
        <v>0.01</v>
      </c>
      <c r="H40" s="37">
        <v>0.03</v>
      </c>
      <c r="I40" s="37">
        <v>0.01</v>
      </c>
      <c r="J40" s="38">
        <v>0.02</v>
      </c>
      <c r="K40" s="22"/>
      <c r="L40" s="22"/>
      <c r="M40" s="22"/>
      <c r="N40" s="22"/>
      <c r="O40" s="22"/>
      <c r="P40" s="22"/>
    </row>
    <row r="41" spans="1:16" ht="39" customHeight="1">
      <c r="A41" s="22"/>
      <c r="B41" s="35"/>
      <c r="C41" s="1175" t="s">
        <v>533</v>
      </c>
      <c r="D41" s="1176"/>
      <c r="E41" s="1177"/>
      <c r="F41" s="36">
        <v>0.05</v>
      </c>
      <c r="G41" s="37">
        <v>0.13</v>
      </c>
      <c r="H41" s="37">
        <v>0</v>
      </c>
      <c r="I41" s="37">
        <v>0.01</v>
      </c>
      <c r="J41" s="38">
        <v>0</v>
      </c>
      <c r="K41" s="22"/>
      <c r="L41" s="22"/>
      <c r="M41" s="22"/>
      <c r="N41" s="22"/>
      <c r="O41" s="22"/>
      <c r="P41" s="22"/>
    </row>
    <row r="42" spans="1:16" ht="39" customHeight="1">
      <c r="A42" s="22"/>
      <c r="B42" s="39"/>
      <c r="C42" s="1175" t="s">
        <v>534</v>
      </c>
      <c r="D42" s="1176"/>
      <c r="E42" s="1177"/>
      <c r="F42" s="36" t="s">
        <v>535</v>
      </c>
      <c r="G42" s="37" t="s">
        <v>536</v>
      </c>
      <c r="H42" s="37" t="s">
        <v>477</v>
      </c>
      <c r="I42" s="37" t="s">
        <v>477</v>
      </c>
      <c r="J42" s="38" t="s">
        <v>477</v>
      </c>
      <c r="K42" s="22"/>
      <c r="L42" s="22"/>
      <c r="M42" s="22"/>
      <c r="N42" s="22"/>
      <c r="O42" s="22"/>
      <c r="P42" s="22"/>
    </row>
    <row r="43" spans="1:16" ht="39" customHeight="1" thickBot="1">
      <c r="A43" s="22"/>
      <c r="B43" s="40"/>
      <c r="C43" s="1178" t="s">
        <v>537</v>
      </c>
      <c r="D43" s="1179"/>
      <c r="E43" s="1180"/>
      <c r="F43" s="41" t="s">
        <v>477</v>
      </c>
      <c r="G43" s="42" t="s">
        <v>477</v>
      </c>
      <c r="H43" s="42">
        <v>0.19</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2399</v>
      </c>
      <c r="L45" s="60">
        <v>2408</v>
      </c>
      <c r="M45" s="60">
        <v>2636</v>
      </c>
      <c r="N45" s="60">
        <v>2723</v>
      </c>
      <c r="O45" s="61">
        <v>2634</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1477</v>
      </c>
      <c r="L48" s="64">
        <v>1465</v>
      </c>
      <c r="M48" s="64">
        <v>1448</v>
      </c>
      <c r="N48" s="64">
        <v>1181</v>
      </c>
      <c r="O48" s="65">
        <v>1212</v>
      </c>
      <c r="P48" s="48"/>
      <c r="Q48" s="48"/>
      <c r="R48" s="48"/>
      <c r="S48" s="48"/>
      <c r="T48" s="48"/>
      <c r="U48" s="48"/>
    </row>
    <row r="49" spans="1:21" ht="30.75" customHeight="1">
      <c r="A49" s="48"/>
      <c r="B49" s="1193"/>
      <c r="C49" s="1194"/>
      <c r="D49" s="62"/>
      <c r="E49" s="1185" t="s">
        <v>15</v>
      </c>
      <c r="F49" s="1185"/>
      <c r="G49" s="1185"/>
      <c r="H49" s="1185"/>
      <c r="I49" s="1185"/>
      <c r="J49" s="1186"/>
      <c r="K49" s="63">
        <v>9</v>
      </c>
      <c r="L49" s="64">
        <v>2</v>
      </c>
      <c r="M49" s="64">
        <v>3</v>
      </c>
      <c r="N49" s="64">
        <v>9</v>
      </c>
      <c r="O49" s="65">
        <v>11</v>
      </c>
      <c r="P49" s="48"/>
      <c r="Q49" s="48"/>
      <c r="R49" s="48"/>
      <c r="S49" s="48"/>
      <c r="T49" s="48"/>
      <c r="U49" s="48"/>
    </row>
    <row r="50" spans="1:21" ht="30.75" customHeight="1">
      <c r="A50" s="48"/>
      <c r="B50" s="1193"/>
      <c r="C50" s="1194"/>
      <c r="D50" s="62"/>
      <c r="E50" s="1185" t="s">
        <v>16</v>
      </c>
      <c r="F50" s="1185"/>
      <c r="G50" s="1185"/>
      <c r="H50" s="1185"/>
      <c r="I50" s="1185"/>
      <c r="J50" s="1186"/>
      <c r="K50" s="63">
        <v>83</v>
      </c>
      <c r="L50" s="64">
        <v>81</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v>1</v>
      </c>
      <c r="L51" s="64">
        <v>2</v>
      </c>
      <c r="M51" s="64">
        <v>2</v>
      </c>
      <c r="N51" s="64">
        <v>2</v>
      </c>
      <c r="O51" s="65">
        <v>2</v>
      </c>
      <c r="P51" s="48"/>
      <c r="Q51" s="48"/>
      <c r="R51" s="48"/>
      <c r="S51" s="48"/>
      <c r="T51" s="48"/>
      <c r="U51" s="48"/>
    </row>
    <row r="52" spans="1:21" ht="30.75" customHeight="1">
      <c r="A52" s="48"/>
      <c r="B52" s="1183" t="s">
        <v>18</v>
      </c>
      <c r="C52" s="1184"/>
      <c r="D52" s="66"/>
      <c r="E52" s="1185" t="s">
        <v>19</v>
      </c>
      <c r="F52" s="1185"/>
      <c r="G52" s="1185"/>
      <c r="H52" s="1185"/>
      <c r="I52" s="1185"/>
      <c r="J52" s="1186"/>
      <c r="K52" s="63">
        <v>2644</v>
      </c>
      <c r="L52" s="64">
        <v>2681</v>
      </c>
      <c r="M52" s="64">
        <v>2700</v>
      </c>
      <c r="N52" s="64">
        <v>2743</v>
      </c>
      <c r="O52" s="65">
        <v>2663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1325</v>
      </c>
      <c r="L53" s="69">
        <v>1277</v>
      </c>
      <c r="M53" s="69">
        <v>1389</v>
      </c>
      <c r="N53" s="69">
        <v>1172</v>
      </c>
      <c r="O53" s="70">
        <v>1196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22924</v>
      </c>
      <c r="J41" s="83">
        <v>24703</v>
      </c>
      <c r="K41" s="83">
        <v>25991</v>
      </c>
      <c r="L41" s="83">
        <v>25616</v>
      </c>
      <c r="M41" s="84">
        <v>26529</v>
      </c>
    </row>
    <row r="42" spans="2:13" ht="27.75" customHeight="1">
      <c r="B42" s="1201"/>
      <c r="C42" s="1202"/>
      <c r="D42" s="85"/>
      <c r="E42" s="1207" t="s">
        <v>25</v>
      </c>
      <c r="F42" s="1207"/>
      <c r="G42" s="1207"/>
      <c r="H42" s="1208"/>
      <c r="I42" s="86">
        <v>280</v>
      </c>
      <c r="J42" s="87" t="s">
        <v>477</v>
      </c>
      <c r="K42" s="87" t="s">
        <v>477</v>
      </c>
      <c r="L42" s="87" t="s">
        <v>477</v>
      </c>
      <c r="M42" s="88" t="s">
        <v>477</v>
      </c>
    </row>
    <row r="43" spans="2:13" ht="27.75" customHeight="1">
      <c r="B43" s="1201"/>
      <c r="C43" s="1202"/>
      <c r="D43" s="85"/>
      <c r="E43" s="1207" t="s">
        <v>26</v>
      </c>
      <c r="F43" s="1207"/>
      <c r="G43" s="1207"/>
      <c r="H43" s="1208"/>
      <c r="I43" s="86">
        <v>17957</v>
      </c>
      <c r="J43" s="87">
        <v>16880</v>
      </c>
      <c r="K43" s="87">
        <v>15514</v>
      </c>
      <c r="L43" s="87">
        <v>13735</v>
      </c>
      <c r="M43" s="88">
        <v>12191</v>
      </c>
    </row>
    <row r="44" spans="2:13" ht="27.75" customHeight="1">
      <c r="B44" s="1201"/>
      <c r="C44" s="1202"/>
      <c r="D44" s="85"/>
      <c r="E44" s="1207" t="s">
        <v>27</v>
      </c>
      <c r="F44" s="1207"/>
      <c r="G44" s="1207"/>
      <c r="H44" s="1208"/>
      <c r="I44" s="86">
        <v>4</v>
      </c>
      <c r="J44" s="87">
        <v>66</v>
      </c>
      <c r="K44" s="87">
        <v>738</v>
      </c>
      <c r="L44" s="87">
        <v>831</v>
      </c>
      <c r="M44" s="88">
        <v>979</v>
      </c>
    </row>
    <row r="45" spans="2:13" ht="27.75" customHeight="1">
      <c r="B45" s="1201"/>
      <c r="C45" s="1202"/>
      <c r="D45" s="85"/>
      <c r="E45" s="1207" t="s">
        <v>28</v>
      </c>
      <c r="F45" s="1207"/>
      <c r="G45" s="1207"/>
      <c r="H45" s="1208"/>
      <c r="I45" s="86">
        <v>5102</v>
      </c>
      <c r="J45" s="87">
        <v>4900</v>
      </c>
      <c r="K45" s="87">
        <v>4098</v>
      </c>
      <c r="L45" s="87">
        <v>3988</v>
      </c>
      <c r="M45" s="88">
        <v>3730</v>
      </c>
    </row>
    <row r="46" spans="2:13" ht="27.75" customHeight="1">
      <c r="B46" s="1201"/>
      <c r="C46" s="1202"/>
      <c r="D46" s="85"/>
      <c r="E46" s="1207" t="s">
        <v>29</v>
      </c>
      <c r="F46" s="1207"/>
      <c r="G46" s="1207"/>
      <c r="H46" s="1208"/>
      <c r="I46" s="86">
        <v>2143</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2309</v>
      </c>
      <c r="J49" s="87">
        <v>2122</v>
      </c>
      <c r="K49" s="87">
        <v>2409</v>
      </c>
      <c r="L49" s="87">
        <v>2142</v>
      </c>
      <c r="M49" s="88">
        <v>2164</v>
      </c>
    </row>
    <row r="50" spans="2:13" ht="27.75" customHeight="1">
      <c r="B50" s="1201"/>
      <c r="C50" s="1202"/>
      <c r="D50" s="85"/>
      <c r="E50" s="1207" t="s">
        <v>34</v>
      </c>
      <c r="F50" s="1207"/>
      <c r="G50" s="1207"/>
      <c r="H50" s="1208"/>
      <c r="I50" s="86">
        <v>7325</v>
      </c>
      <c r="J50" s="87">
        <v>6299</v>
      </c>
      <c r="K50" s="87">
        <v>5810</v>
      </c>
      <c r="L50" s="87">
        <v>5460</v>
      </c>
      <c r="M50" s="88">
        <v>4773</v>
      </c>
    </row>
    <row r="51" spans="2:13" ht="27.75" customHeight="1">
      <c r="B51" s="1203"/>
      <c r="C51" s="1204"/>
      <c r="D51" s="85"/>
      <c r="E51" s="1207" t="s">
        <v>35</v>
      </c>
      <c r="F51" s="1207"/>
      <c r="G51" s="1207"/>
      <c r="H51" s="1208"/>
      <c r="I51" s="86">
        <v>26314</v>
      </c>
      <c r="J51" s="87">
        <v>26003</v>
      </c>
      <c r="K51" s="87">
        <v>25900</v>
      </c>
      <c r="L51" s="87">
        <v>25530</v>
      </c>
      <c r="M51" s="88">
        <v>25773</v>
      </c>
    </row>
    <row r="52" spans="2:13" ht="27.75" customHeight="1" thickBot="1">
      <c r="B52" s="1211" t="s">
        <v>36</v>
      </c>
      <c r="C52" s="1212"/>
      <c r="D52" s="90"/>
      <c r="E52" s="1213" t="s">
        <v>37</v>
      </c>
      <c r="F52" s="1213"/>
      <c r="G52" s="1213"/>
      <c r="H52" s="1214"/>
      <c r="I52" s="91">
        <v>12462</v>
      </c>
      <c r="J52" s="92">
        <v>12125</v>
      </c>
      <c r="K52" s="92">
        <v>12222</v>
      </c>
      <c r="L52" s="92">
        <v>11038</v>
      </c>
      <c r="M52" s="93">
        <v>10720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29" t="s">
        <v>548</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550</v>
      </c>
      <c r="H51" s="1242"/>
      <c r="I51" s="1247" t="s">
        <v>551</v>
      </c>
      <c r="J51" s="1247"/>
      <c r="K51" s="1249"/>
      <c r="L51" s="1249"/>
      <c r="M51" s="1249"/>
      <c r="N51" s="1249"/>
      <c r="O51" s="1215">
        <v>88.4</v>
      </c>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552</v>
      </c>
      <c r="J53" s="1227"/>
      <c r="K53" s="1250"/>
      <c r="L53" s="1250"/>
      <c r="M53" s="1250"/>
      <c r="N53" s="1250"/>
      <c r="O53" s="1219">
        <v>63.3</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553</v>
      </c>
      <c r="H55" s="1222"/>
      <c r="I55" s="1227" t="s">
        <v>551</v>
      </c>
      <c r="J55" s="1227"/>
      <c r="K55" s="1249"/>
      <c r="L55" s="1249"/>
      <c r="M55" s="1249"/>
      <c r="N55" s="1249"/>
      <c r="O55" s="1215">
        <v>33.6</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552</v>
      </c>
      <c r="J57" s="1217"/>
      <c r="K57" s="1250"/>
      <c r="L57" s="1250"/>
      <c r="M57" s="1250"/>
      <c r="N57" s="1250"/>
      <c r="O57" s="1219">
        <v>59.6</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29" t="s">
        <v>555</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550</v>
      </c>
      <c r="H73" s="1242"/>
      <c r="I73" s="1247" t="s">
        <v>551</v>
      </c>
      <c r="J73" s="1247"/>
      <c r="K73" s="1228">
        <v>104.5</v>
      </c>
      <c r="L73" s="1228">
        <v>102.4</v>
      </c>
      <c r="M73" s="1215">
        <v>101.9</v>
      </c>
      <c r="N73" s="1215">
        <v>92.8</v>
      </c>
      <c r="O73" s="1215">
        <v>88.4</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557</v>
      </c>
      <c r="J75" s="1227"/>
      <c r="K75" s="1219">
        <v>10.5</v>
      </c>
      <c r="L75" s="1219">
        <v>10.8</v>
      </c>
      <c r="M75" s="1219">
        <v>11.1</v>
      </c>
      <c r="N75" s="1219">
        <v>10.7</v>
      </c>
      <c r="O75" s="1219">
        <v>10.4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553</v>
      </c>
      <c r="H77" s="1222"/>
      <c r="I77" s="1227" t="s">
        <v>551</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557</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30901</v>
      </c>
      <c r="E3" s="116"/>
      <c r="F3" s="117">
        <v>47569</v>
      </c>
      <c r="G3" s="118"/>
      <c r="H3" s="119"/>
    </row>
    <row r="4" spans="1:8">
      <c r="A4" s="120"/>
      <c r="B4" s="121"/>
      <c r="C4" s="122"/>
      <c r="D4" s="123">
        <v>20132</v>
      </c>
      <c r="E4" s="124"/>
      <c r="F4" s="125">
        <v>26255</v>
      </c>
      <c r="G4" s="126"/>
      <c r="H4" s="127"/>
    </row>
    <row r="5" spans="1:8">
      <c r="A5" s="108" t="s">
        <v>511</v>
      </c>
      <c r="B5" s="113"/>
      <c r="C5" s="114"/>
      <c r="D5" s="115">
        <v>24028</v>
      </c>
      <c r="E5" s="116"/>
      <c r="F5" s="117">
        <v>50880</v>
      </c>
      <c r="G5" s="118"/>
      <c r="H5" s="119"/>
    </row>
    <row r="6" spans="1:8">
      <c r="A6" s="120"/>
      <c r="B6" s="121"/>
      <c r="C6" s="122"/>
      <c r="D6" s="123">
        <v>14703</v>
      </c>
      <c r="E6" s="124"/>
      <c r="F6" s="125">
        <v>26879</v>
      </c>
      <c r="G6" s="126"/>
      <c r="H6" s="127"/>
    </row>
    <row r="7" spans="1:8">
      <c r="A7" s="108" t="s">
        <v>512</v>
      </c>
      <c r="B7" s="113"/>
      <c r="C7" s="114"/>
      <c r="D7" s="115">
        <v>24115</v>
      </c>
      <c r="E7" s="116"/>
      <c r="F7" s="117">
        <v>63956</v>
      </c>
      <c r="G7" s="118"/>
      <c r="H7" s="119"/>
    </row>
    <row r="8" spans="1:8">
      <c r="A8" s="120"/>
      <c r="B8" s="121"/>
      <c r="C8" s="122"/>
      <c r="D8" s="123">
        <v>12328</v>
      </c>
      <c r="E8" s="124"/>
      <c r="F8" s="125">
        <v>29239</v>
      </c>
      <c r="G8" s="126"/>
      <c r="H8" s="127"/>
    </row>
    <row r="9" spans="1:8">
      <c r="A9" s="108" t="s">
        <v>513</v>
      </c>
      <c r="B9" s="113"/>
      <c r="C9" s="114"/>
      <c r="D9" s="115">
        <v>25413</v>
      </c>
      <c r="E9" s="116"/>
      <c r="F9" s="117">
        <v>66255</v>
      </c>
      <c r="G9" s="118"/>
      <c r="H9" s="119"/>
    </row>
    <row r="10" spans="1:8">
      <c r="A10" s="120"/>
      <c r="B10" s="121"/>
      <c r="C10" s="122"/>
      <c r="D10" s="123">
        <v>13779</v>
      </c>
      <c r="E10" s="124"/>
      <c r="F10" s="125">
        <v>31822</v>
      </c>
      <c r="G10" s="126"/>
      <c r="H10" s="127"/>
    </row>
    <row r="11" spans="1:8">
      <c r="A11" s="108" t="s">
        <v>514</v>
      </c>
      <c r="B11" s="113"/>
      <c r="C11" s="114"/>
      <c r="D11" s="115">
        <v>60692</v>
      </c>
      <c r="E11" s="116"/>
      <c r="F11" s="117">
        <v>47278</v>
      </c>
      <c r="G11" s="118"/>
      <c r="H11" s="119"/>
    </row>
    <row r="12" spans="1:8">
      <c r="A12" s="120"/>
      <c r="B12" s="121"/>
      <c r="C12" s="128"/>
      <c r="D12" s="123">
        <v>32946</v>
      </c>
      <c r="E12" s="124"/>
      <c r="F12" s="125">
        <v>24096</v>
      </c>
      <c r="G12" s="126"/>
      <c r="H12" s="127"/>
    </row>
    <row r="13" spans="1:8">
      <c r="A13" s="108"/>
      <c r="B13" s="113"/>
      <c r="C13" s="129"/>
      <c r="D13" s="130">
        <v>33030</v>
      </c>
      <c r="E13" s="131"/>
      <c r="F13" s="132">
        <v>55188</v>
      </c>
      <c r="G13" s="133"/>
      <c r="H13" s="119"/>
    </row>
    <row r="14" spans="1:8">
      <c r="A14" s="120"/>
      <c r="B14" s="121"/>
      <c r="C14" s="122"/>
      <c r="D14" s="123">
        <v>18778</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6.59</v>
      </c>
      <c r="C19" s="134">
        <f>ROUND(VALUE(SUBSTITUTE(実質収支比率等に係る経年分析!G$48,"▲","-")),2)</f>
        <v>5.32</v>
      </c>
      <c r="D19" s="134">
        <f>ROUND(VALUE(SUBSTITUTE(実質収支比率等に係る経年分析!H$48,"▲","-")),2)</f>
        <v>7.26</v>
      </c>
      <c r="E19" s="134">
        <f>ROUND(VALUE(SUBSTITUTE(実質収支比率等に係る経年分析!I$48,"▲","-")),2)</f>
        <v>7.93</v>
      </c>
      <c r="F19" s="134">
        <f>ROUND(VALUE(SUBSTITUTE(実質収支比率等に係る経年分析!J$48,"▲","-")),2)</f>
        <v>6.76</v>
      </c>
    </row>
    <row r="20" spans="1:11">
      <c r="A20" s="134" t="s">
        <v>42</v>
      </c>
      <c r="B20" s="134">
        <f>ROUND(VALUE(SUBSTITUTE(実質収支比率等に係る経年分析!F$47,"▲","-")),2)</f>
        <v>9.51</v>
      </c>
      <c r="C20" s="134">
        <f>ROUND(VALUE(SUBSTITUTE(実質収支比率等に係る経年分析!G$47,"▲","-")),2)</f>
        <v>8.57</v>
      </c>
      <c r="D20" s="134">
        <f>ROUND(VALUE(SUBSTITUTE(実質収支比率等に係る経年分析!H$47,"▲","-")),2)</f>
        <v>11.72</v>
      </c>
      <c r="E20" s="134">
        <f>ROUND(VALUE(SUBSTITUTE(実質収支比率等に係る経年分析!I$47,"▲","-")),2)</f>
        <v>11.36</v>
      </c>
      <c r="F20" s="134">
        <f>ROUND(VALUE(SUBSTITUTE(実質収支比率等に係る経年分析!J$47,"▲","-")),2)</f>
        <v>11.34</v>
      </c>
    </row>
    <row r="21" spans="1:11">
      <c r="A21" s="134" t="s">
        <v>43</v>
      </c>
      <c r="B21" s="134">
        <f>IF(ISNUMBER(VALUE(SUBSTITUTE(実質収支比率等に係る経年分析!F$49,"▲","-"))),ROUND(VALUE(SUBSTITUTE(実質収支比率等に係る経年分析!F$49,"▲","-")),2),NA())</f>
        <v>-3.66</v>
      </c>
      <c r="C21" s="134">
        <f>IF(ISNUMBER(VALUE(SUBSTITUTE(実質収支比率等に係る経年分析!G$49,"▲","-"))),ROUND(VALUE(SUBSTITUTE(実質収支比率等に係る経年分析!G$49,"▲","-")),2),NA())</f>
        <v>-5.83</v>
      </c>
      <c r="D21" s="134">
        <f>IF(ISNUMBER(VALUE(SUBSTITUTE(実質収支比率等に係る経年分析!H$49,"▲","-"))),ROUND(VALUE(SUBSTITUTE(実質収支比率等に係る経年分析!H$49,"▲","-")),2),NA())</f>
        <v>2.46</v>
      </c>
      <c r="E21" s="134">
        <f>IF(ISNUMBER(VALUE(SUBSTITUTE(実質収支比率等に係る経年分析!I$49,"▲","-"))),ROUND(VALUE(SUBSTITUTE(実質収支比率等に係る経年分析!I$49,"▲","-")),2),NA())</f>
        <v>-3.64</v>
      </c>
      <c r="F21" s="134">
        <f>IF(ISNUMBER(VALUE(SUBSTITUTE(実質収支比率等に係る経年分析!J$49,"▲","-"))),ROUND(VALUE(SUBSTITUTE(実質収支比率等に係る経年分析!J$49,"▲","-")),2),NA())</f>
        <v>-4.82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1.46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1.08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1.84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2644</v>
      </c>
      <c r="E42" s="136"/>
      <c r="F42" s="136"/>
      <c r="G42" s="136">
        <f>'実質公債費比率（分子）の構造'!L$52</f>
        <v>2681</v>
      </c>
      <c r="H42" s="136"/>
      <c r="I42" s="136"/>
      <c r="J42" s="136">
        <f>'実質公債費比率（分子）の構造'!M$52</f>
        <v>2700</v>
      </c>
      <c r="K42" s="136"/>
      <c r="L42" s="136"/>
      <c r="M42" s="136">
        <f>'実質公債費比率（分子）の構造'!N$52</f>
        <v>2743</v>
      </c>
      <c r="N42" s="136"/>
      <c r="O42" s="136"/>
      <c r="P42" s="136">
        <f>'実質公債費比率（分子）の構造'!O$52</f>
        <v>2663</v>
      </c>
    </row>
    <row r="43" spans="1:16">
      <c r="A43" s="136" t="s">
        <v>51</v>
      </c>
      <c r="B43" s="136">
        <f>'実質公債費比率（分子）の構造'!K$51</f>
        <v>1</v>
      </c>
      <c r="C43" s="136"/>
      <c r="D43" s="136"/>
      <c r="E43" s="136">
        <f>'実質公債費比率（分子）の構造'!L$51</f>
        <v>2</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c r="A44" s="136" t="s">
        <v>52</v>
      </c>
      <c r="B44" s="136">
        <f>'実質公債費比率（分子）の構造'!K$50</f>
        <v>83</v>
      </c>
      <c r="C44" s="136"/>
      <c r="D44" s="136"/>
      <c r="E44" s="136">
        <f>'実質公債費比率（分子）の構造'!L$50</f>
        <v>81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v>
      </c>
      <c r="C45" s="136"/>
      <c r="D45" s="136"/>
      <c r="E45" s="136">
        <f>'実質公債費比率（分子）の構造'!L$49</f>
        <v>2</v>
      </c>
      <c r="F45" s="136"/>
      <c r="G45" s="136"/>
      <c r="H45" s="136">
        <f>'実質公債費比率（分子）の構造'!M$49</f>
        <v>3</v>
      </c>
      <c r="I45" s="136"/>
      <c r="J45" s="136"/>
      <c r="K45" s="136">
        <f>'実質公債費比率（分子）の構造'!N$49</f>
        <v>9</v>
      </c>
      <c r="L45" s="136"/>
      <c r="M45" s="136"/>
      <c r="N45" s="136">
        <f>'実質公債費比率（分子）の構造'!O$49</f>
        <v>11</v>
      </c>
      <c r="O45" s="136"/>
      <c r="P45" s="136"/>
    </row>
    <row r="46" spans="1:16">
      <c r="A46" s="136" t="s">
        <v>54</v>
      </c>
      <c r="B46" s="136">
        <f>'実質公債費比率（分子）の構造'!K$48</f>
        <v>1477</v>
      </c>
      <c r="C46" s="136"/>
      <c r="D46" s="136"/>
      <c r="E46" s="136">
        <f>'実質公債費比率（分子）の構造'!L$48</f>
        <v>1465</v>
      </c>
      <c r="F46" s="136"/>
      <c r="G46" s="136"/>
      <c r="H46" s="136">
        <f>'実質公債費比率（分子）の構造'!M$48</f>
        <v>1448</v>
      </c>
      <c r="I46" s="136"/>
      <c r="J46" s="136"/>
      <c r="K46" s="136">
        <f>'実質公債費比率（分子）の構造'!N$48</f>
        <v>1181</v>
      </c>
      <c r="L46" s="136"/>
      <c r="M46" s="136"/>
      <c r="N46" s="136">
        <f>'実質公債費比率（分子）の構造'!O$48</f>
        <v>1212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2399</v>
      </c>
      <c r="C49" s="136"/>
      <c r="D49" s="136"/>
      <c r="E49" s="136">
        <f>'実質公債費比率（分子）の構造'!L$45</f>
        <v>2408</v>
      </c>
      <c r="F49" s="136"/>
      <c r="G49" s="136"/>
      <c r="H49" s="136">
        <f>'実質公債費比率（分子）の構造'!M$45</f>
        <v>2636</v>
      </c>
      <c r="I49" s="136"/>
      <c r="J49" s="136"/>
      <c r="K49" s="136">
        <f>'実質公債費比率（分子）の構造'!N$45</f>
        <v>2723</v>
      </c>
      <c r="L49" s="136"/>
      <c r="M49" s="136"/>
      <c r="N49" s="136">
        <f>'実質公債費比率（分子）の構造'!O$45</f>
        <v>2634</v>
      </c>
      <c r="O49" s="136"/>
      <c r="P49" s="136"/>
    </row>
    <row r="50" spans="1:16">
      <c r="A50" s="136" t="s">
        <v>58</v>
      </c>
      <c r="B50" s="136" t="e">
        <f>NA()</f>
        <v>#N/A</v>
      </c>
      <c r="C50" s="136">
        <f>IF(ISNUMBER('実質公債費比率（分子）の構造'!K$53),'実質公債費比率（分子）の構造'!K$53,NA())</f>
        <v>1325</v>
      </c>
      <c r="D50" s="136" t="e">
        <f>NA()</f>
        <v>#N/A</v>
      </c>
      <c r="E50" s="136" t="e">
        <f>NA()</f>
        <v>#N/A</v>
      </c>
      <c r="F50" s="136">
        <f>IF(ISNUMBER('実質公債費比率（分子）の構造'!L$53),'実質公債費比率（分子）の構造'!L$53,NA())</f>
        <v>1277</v>
      </c>
      <c r="G50" s="136" t="e">
        <f>NA()</f>
        <v>#N/A</v>
      </c>
      <c r="H50" s="136" t="e">
        <f>NA()</f>
        <v>#N/A</v>
      </c>
      <c r="I50" s="136">
        <f>IF(ISNUMBER('実質公債費比率（分子）の構造'!M$53),'実質公債費比率（分子）の構造'!M$53,NA())</f>
        <v>1389</v>
      </c>
      <c r="J50" s="136" t="e">
        <f>NA()</f>
        <v>#N/A</v>
      </c>
      <c r="K50" s="136" t="e">
        <f>NA()</f>
        <v>#N/A</v>
      </c>
      <c r="L50" s="136">
        <f>IF(ISNUMBER('実質公債費比率（分子）の構造'!N$53),'実質公債費比率（分子）の構造'!N$53,NA())</f>
        <v>1172</v>
      </c>
      <c r="M50" s="136" t="e">
        <f>NA()</f>
        <v>#N/A</v>
      </c>
      <c r="N50" s="136" t="e">
        <f>NA()</f>
        <v>#N/A</v>
      </c>
      <c r="O50" s="136">
        <f>IF(ISNUMBER('実質公債費比率（分子）の構造'!O$53),'実質公債費比率（分子）の構造'!O$53,NA())</f>
        <v>1196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26314</v>
      </c>
      <c r="E56" s="135"/>
      <c r="F56" s="135"/>
      <c r="G56" s="135">
        <f>'将来負担比率（分子）の構造'!J$51</f>
        <v>26003</v>
      </c>
      <c r="H56" s="135"/>
      <c r="I56" s="135"/>
      <c r="J56" s="135">
        <f>'将来負担比率（分子）の構造'!K$51</f>
        <v>25900</v>
      </c>
      <c r="K56" s="135"/>
      <c r="L56" s="135"/>
      <c r="M56" s="135">
        <f>'将来負担比率（分子）の構造'!L$51</f>
        <v>25530</v>
      </c>
      <c r="N56" s="135"/>
      <c r="O56" s="135"/>
      <c r="P56" s="135">
        <f>'将来負担比率（分子）の構造'!M$51</f>
        <v>25773</v>
      </c>
    </row>
    <row r="57" spans="1:16">
      <c r="A57" s="135" t="s">
        <v>34</v>
      </c>
      <c r="B57" s="135"/>
      <c r="C57" s="135"/>
      <c r="D57" s="135">
        <f>'将来負担比率（分子）の構造'!I$50</f>
        <v>7325</v>
      </c>
      <c r="E57" s="135"/>
      <c r="F57" s="135"/>
      <c r="G57" s="135">
        <f>'将来負担比率（分子）の構造'!J$50</f>
        <v>6299</v>
      </c>
      <c r="H57" s="135"/>
      <c r="I57" s="135"/>
      <c r="J57" s="135">
        <f>'将来負担比率（分子）の構造'!K$50</f>
        <v>5810</v>
      </c>
      <c r="K57" s="135"/>
      <c r="L57" s="135"/>
      <c r="M57" s="135">
        <f>'将来負担比率（分子）の構造'!L$50</f>
        <v>5460</v>
      </c>
      <c r="N57" s="135"/>
      <c r="O57" s="135"/>
      <c r="P57" s="135">
        <f>'将来負担比率（分子）の構造'!M$50</f>
        <v>4773</v>
      </c>
    </row>
    <row r="58" spans="1:16">
      <c r="A58" s="135" t="s">
        <v>33</v>
      </c>
      <c r="B58" s="135"/>
      <c r="C58" s="135"/>
      <c r="D58" s="135">
        <f>'将来負担比率（分子）の構造'!I$49</f>
        <v>2309</v>
      </c>
      <c r="E58" s="135"/>
      <c r="F58" s="135"/>
      <c r="G58" s="135">
        <f>'将来負担比率（分子）の構造'!J$49</f>
        <v>2122</v>
      </c>
      <c r="H58" s="135"/>
      <c r="I58" s="135"/>
      <c r="J58" s="135">
        <f>'将来負担比率（分子）の構造'!K$49</f>
        <v>2409</v>
      </c>
      <c r="K58" s="135"/>
      <c r="L58" s="135"/>
      <c r="M58" s="135">
        <f>'将来負担比率（分子）の構造'!L$49</f>
        <v>2142</v>
      </c>
      <c r="N58" s="135"/>
      <c r="O58" s="135"/>
      <c r="P58" s="135">
        <f>'将来負担比率（分子）の構造'!M$49</f>
        <v>2164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2143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5102</v>
      </c>
      <c r="C62" s="135"/>
      <c r="D62" s="135"/>
      <c r="E62" s="135">
        <f>'将来負担比率（分子）の構造'!J$45</f>
        <v>4900</v>
      </c>
      <c r="F62" s="135"/>
      <c r="G62" s="135"/>
      <c r="H62" s="135">
        <f>'将来負担比率（分子）の構造'!K$45</f>
        <v>4098</v>
      </c>
      <c r="I62" s="135"/>
      <c r="J62" s="135"/>
      <c r="K62" s="135">
        <f>'将来負担比率（分子）の構造'!L$45</f>
        <v>3988</v>
      </c>
      <c r="L62" s="135"/>
      <c r="M62" s="135"/>
      <c r="N62" s="135">
        <f>'将来負担比率（分子）の構造'!M$45</f>
        <v>3730</v>
      </c>
      <c r="O62" s="135"/>
      <c r="P62" s="135"/>
    </row>
    <row r="63" spans="1:16">
      <c r="A63" s="135" t="s">
        <v>27</v>
      </c>
      <c r="B63" s="135">
        <f>'将来負担比率（分子）の構造'!I$44</f>
        <v>4</v>
      </c>
      <c r="C63" s="135"/>
      <c r="D63" s="135"/>
      <c r="E63" s="135">
        <f>'将来負担比率（分子）の構造'!J$44</f>
        <v>66</v>
      </c>
      <c r="F63" s="135"/>
      <c r="G63" s="135"/>
      <c r="H63" s="135">
        <f>'将来負担比率（分子）の構造'!K$44</f>
        <v>738</v>
      </c>
      <c r="I63" s="135"/>
      <c r="J63" s="135"/>
      <c r="K63" s="135">
        <f>'将来負担比率（分子）の構造'!L$44</f>
        <v>831</v>
      </c>
      <c r="L63" s="135"/>
      <c r="M63" s="135"/>
      <c r="N63" s="135">
        <f>'将来負担比率（分子）の構造'!M$44</f>
        <v>979</v>
      </c>
      <c r="O63" s="135"/>
      <c r="P63" s="135"/>
    </row>
    <row r="64" spans="1:16">
      <c r="A64" s="135" t="s">
        <v>26</v>
      </c>
      <c r="B64" s="135">
        <f>'将来負担比率（分子）の構造'!I$43</f>
        <v>17957</v>
      </c>
      <c r="C64" s="135"/>
      <c r="D64" s="135"/>
      <c r="E64" s="135">
        <f>'将来負担比率（分子）の構造'!J$43</f>
        <v>16880</v>
      </c>
      <c r="F64" s="135"/>
      <c r="G64" s="135"/>
      <c r="H64" s="135">
        <f>'将来負担比率（分子）の構造'!K$43</f>
        <v>15514</v>
      </c>
      <c r="I64" s="135"/>
      <c r="J64" s="135"/>
      <c r="K64" s="135">
        <f>'将来負担比率（分子）の構造'!L$43</f>
        <v>13735</v>
      </c>
      <c r="L64" s="135"/>
      <c r="M64" s="135"/>
      <c r="N64" s="135">
        <f>'将来負担比率（分子）の構造'!M$43</f>
        <v>12191</v>
      </c>
      <c r="O64" s="135"/>
      <c r="P64" s="135"/>
    </row>
    <row r="65" spans="1:16">
      <c r="A65" s="135" t="s">
        <v>25</v>
      </c>
      <c r="B65" s="135">
        <f>'将来負担比率（分子）の構造'!I$42</f>
        <v>280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22924</v>
      </c>
      <c r="C66" s="135"/>
      <c r="D66" s="135"/>
      <c r="E66" s="135">
        <f>'将来負担比率（分子）の構造'!J$41</f>
        <v>24703</v>
      </c>
      <c r="F66" s="135"/>
      <c r="G66" s="135"/>
      <c r="H66" s="135">
        <f>'将来負担比率（分子）の構造'!K$41</f>
        <v>25991</v>
      </c>
      <c r="I66" s="135"/>
      <c r="J66" s="135"/>
      <c r="K66" s="135">
        <f>'将来負担比率（分子）の構造'!L$41</f>
        <v>25616</v>
      </c>
      <c r="L66" s="135"/>
      <c r="M66" s="135"/>
      <c r="N66" s="135">
        <f>'将来負担比率（分子）の構造'!M$41</f>
        <v>26529</v>
      </c>
      <c r="O66" s="135"/>
      <c r="P66" s="135"/>
    </row>
    <row r="67" spans="1:16">
      <c r="A67" s="135" t="s">
        <v>62</v>
      </c>
      <c r="B67" s="135" t="e">
        <f>NA()</f>
        <v>#N/A</v>
      </c>
      <c r="C67" s="135">
        <f>IF(ISNUMBER('将来負担比率（分子）の構造'!I$52), IF('将来負担比率（分子）の構造'!I$52 &lt; 0, 0, '将来負担比率（分子）の構造'!I$52), NA())</f>
        <v>12462</v>
      </c>
      <c r="D67" s="135" t="e">
        <f>NA()</f>
        <v>#N/A</v>
      </c>
      <c r="E67" s="135" t="e">
        <f>NA()</f>
        <v>#N/A</v>
      </c>
      <c r="F67" s="135">
        <f>IF(ISNUMBER('将来負担比率（分子）の構造'!J$52), IF('将来負担比率（分子）の構造'!J$52 &lt; 0, 0, '将来負担比率（分子）の構造'!J$52), NA())</f>
        <v>12125</v>
      </c>
      <c r="G67" s="135" t="e">
        <f>NA()</f>
        <v>#N/A</v>
      </c>
      <c r="H67" s="135" t="e">
        <f>NA()</f>
        <v>#N/A</v>
      </c>
      <c r="I67" s="135">
        <f>IF(ISNUMBER('将来負担比率（分子）の構造'!K$52), IF('将来負担比率（分子）の構造'!K$52 &lt; 0, 0, '将来負担比率（分子）の構造'!K$52), NA())</f>
        <v>12222</v>
      </c>
      <c r="J67" s="135" t="e">
        <f>NA()</f>
        <v>#N/A</v>
      </c>
      <c r="K67" s="135" t="e">
        <f>NA()</f>
        <v>#N/A</v>
      </c>
      <c r="L67" s="135">
        <f>IF(ISNUMBER('将来負担比率（分子）の構造'!L$52), IF('将来負担比率（分子）の構造'!L$52 &lt; 0, 0, '将来負担比率（分子）の構造'!L$52), NA())</f>
        <v>11038</v>
      </c>
      <c r="M67" s="135" t="e">
        <f>NA()</f>
        <v>#N/A</v>
      </c>
      <c r="N67" s="135" t="e">
        <f>NA()</f>
        <v>#N/A</v>
      </c>
      <c r="O67" s="135">
        <f>IF(ISNUMBER('将来負担比率（分子）の構造'!M$52), IF('将来負担比率（分子）の構造'!M$52 &lt; 0, 0, '将来負担比率（分子）の構造'!M$52), NA())</f>
        <v>10720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7740144</v>
      </c>
      <c r="S5" s="613"/>
      <c r="T5" s="613"/>
      <c r="U5" s="613"/>
      <c r="V5" s="613"/>
      <c r="W5" s="613"/>
      <c r="X5" s="613"/>
      <c r="Y5" s="614"/>
      <c r="Z5" s="615">
        <v>27.8</v>
      </c>
      <c r="AA5" s="615"/>
      <c r="AB5" s="615"/>
      <c r="AC5" s="615"/>
      <c r="AD5" s="616">
        <v>7226836</v>
      </c>
      <c r="AE5" s="616"/>
      <c r="AF5" s="616"/>
      <c r="AG5" s="616"/>
      <c r="AH5" s="616"/>
      <c r="AI5" s="616"/>
      <c r="AJ5" s="616"/>
      <c r="AK5" s="616"/>
      <c r="AL5" s="617">
        <v>52.2</v>
      </c>
      <c r="AM5" s="618"/>
      <c r="AN5" s="618"/>
      <c r="AO5" s="619"/>
      <c r="AP5" s="609" t="s">
        <v>205</v>
      </c>
      <c r="AQ5" s="610"/>
      <c r="AR5" s="610"/>
      <c r="AS5" s="610"/>
      <c r="AT5" s="610"/>
      <c r="AU5" s="610"/>
      <c r="AV5" s="610"/>
      <c r="AW5" s="610"/>
      <c r="AX5" s="610"/>
      <c r="AY5" s="610"/>
      <c r="AZ5" s="610"/>
      <c r="BA5" s="610"/>
      <c r="BB5" s="610"/>
      <c r="BC5" s="610"/>
      <c r="BD5" s="610"/>
      <c r="BE5" s="610"/>
      <c r="BF5" s="611"/>
      <c r="BG5" s="623">
        <v>7226836</v>
      </c>
      <c r="BH5" s="624"/>
      <c r="BI5" s="624"/>
      <c r="BJ5" s="624"/>
      <c r="BK5" s="624"/>
      <c r="BL5" s="624"/>
      <c r="BM5" s="624"/>
      <c r="BN5" s="625"/>
      <c r="BO5" s="626">
        <v>93.4</v>
      </c>
      <c r="BP5" s="626"/>
      <c r="BQ5" s="626"/>
      <c r="BR5" s="626"/>
      <c r="BS5" s="627">
        <v>68027</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153754</v>
      </c>
      <c r="S6" s="624"/>
      <c r="T6" s="624"/>
      <c r="U6" s="624"/>
      <c r="V6" s="624"/>
      <c r="W6" s="624"/>
      <c r="X6" s="624"/>
      <c r="Y6" s="625"/>
      <c r="Z6" s="626">
        <v>0.6</v>
      </c>
      <c r="AA6" s="626"/>
      <c r="AB6" s="626"/>
      <c r="AC6" s="626"/>
      <c r="AD6" s="627">
        <v>153754</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7226836</v>
      </c>
      <c r="BH6" s="624"/>
      <c r="BI6" s="624"/>
      <c r="BJ6" s="624"/>
      <c r="BK6" s="624"/>
      <c r="BL6" s="624"/>
      <c r="BM6" s="624"/>
      <c r="BN6" s="625"/>
      <c r="BO6" s="626">
        <v>93.4</v>
      </c>
      <c r="BP6" s="626"/>
      <c r="BQ6" s="626"/>
      <c r="BR6" s="626"/>
      <c r="BS6" s="627">
        <v>68027</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292723</v>
      </c>
      <c r="CS6" s="624"/>
      <c r="CT6" s="624"/>
      <c r="CU6" s="624"/>
      <c r="CV6" s="624"/>
      <c r="CW6" s="624"/>
      <c r="CX6" s="624"/>
      <c r="CY6" s="625"/>
      <c r="CZ6" s="626">
        <v>1.1000000000000001</v>
      </c>
      <c r="DA6" s="626"/>
      <c r="DB6" s="626"/>
      <c r="DC6" s="626"/>
      <c r="DD6" s="632" t="s">
        <v>212</v>
      </c>
      <c r="DE6" s="624"/>
      <c r="DF6" s="624"/>
      <c r="DG6" s="624"/>
      <c r="DH6" s="624"/>
      <c r="DI6" s="624"/>
      <c r="DJ6" s="624"/>
      <c r="DK6" s="624"/>
      <c r="DL6" s="624"/>
      <c r="DM6" s="624"/>
      <c r="DN6" s="624"/>
      <c r="DO6" s="624"/>
      <c r="DP6" s="625"/>
      <c r="DQ6" s="632">
        <v>292723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18010</v>
      </c>
      <c r="S7" s="624"/>
      <c r="T7" s="624"/>
      <c r="U7" s="624"/>
      <c r="V7" s="624"/>
      <c r="W7" s="624"/>
      <c r="X7" s="624"/>
      <c r="Y7" s="625"/>
      <c r="Z7" s="626">
        <v>0.1</v>
      </c>
      <c r="AA7" s="626"/>
      <c r="AB7" s="626"/>
      <c r="AC7" s="626"/>
      <c r="AD7" s="627">
        <v>18010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3249783</v>
      </c>
      <c r="BH7" s="624"/>
      <c r="BI7" s="624"/>
      <c r="BJ7" s="624"/>
      <c r="BK7" s="624"/>
      <c r="BL7" s="624"/>
      <c r="BM7" s="624"/>
      <c r="BN7" s="625"/>
      <c r="BO7" s="626">
        <v>42</v>
      </c>
      <c r="BP7" s="626"/>
      <c r="BQ7" s="626"/>
      <c r="BR7" s="626"/>
      <c r="BS7" s="627">
        <v>68027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2616758</v>
      </c>
      <c r="CS7" s="624"/>
      <c r="CT7" s="624"/>
      <c r="CU7" s="624"/>
      <c r="CV7" s="624"/>
      <c r="CW7" s="624"/>
      <c r="CX7" s="624"/>
      <c r="CY7" s="625"/>
      <c r="CZ7" s="626">
        <v>9.8000000000000007</v>
      </c>
      <c r="DA7" s="626"/>
      <c r="DB7" s="626"/>
      <c r="DC7" s="626"/>
      <c r="DD7" s="632">
        <v>59782</v>
      </c>
      <c r="DE7" s="624"/>
      <c r="DF7" s="624"/>
      <c r="DG7" s="624"/>
      <c r="DH7" s="624"/>
      <c r="DI7" s="624"/>
      <c r="DJ7" s="624"/>
      <c r="DK7" s="624"/>
      <c r="DL7" s="624"/>
      <c r="DM7" s="624"/>
      <c r="DN7" s="624"/>
      <c r="DO7" s="624"/>
      <c r="DP7" s="625"/>
      <c r="DQ7" s="632">
        <v>2200043</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75496</v>
      </c>
      <c r="S8" s="624"/>
      <c r="T8" s="624"/>
      <c r="U8" s="624"/>
      <c r="V8" s="624"/>
      <c r="W8" s="624"/>
      <c r="X8" s="624"/>
      <c r="Y8" s="625"/>
      <c r="Z8" s="626">
        <v>0.3</v>
      </c>
      <c r="AA8" s="626"/>
      <c r="AB8" s="626"/>
      <c r="AC8" s="626"/>
      <c r="AD8" s="627">
        <v>75496</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98936</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9967152</v>
      </c>
      <c r="CS8" s="624"/>
      <c r="CT8" s="624"/>
      <c r="CU8" s="624"/>
      <c r="CV8" s="624"/>
      <c r="CW8" s="624"/>
      <c r="CX8" s="624"/>
      <c r="CY8" s="625"/>
      <c r="CZ8" s="626">
        <v>37.4</v>
      </c>
      <c r="DA8" s="626"/>
      <c r="DB8" s="626"/>
      <c r="DC8" s="626"/>
      <c r="DD8" s="632">
        <v>193776</v>
      </c>
      <c r="DE8" s="624"/>
      <c r="DF8" s="624"/>
      <c r="DG8" s="624"/>
      <c r="DH8" s="624"/>
      <c r="DI8" s="624"/>
      <c r="DJ8" s="624"/>
      <c r="DK8" s="624"/>
      <c r="DL8" s="624"/>
      <c r="DM8" s="624"/>
      <c r="DN8" s="624"/>
      <c r="DO8" s="624"/>
      <c r="DP8" s="625"/>
      <c r="DQ8" s="632">
        <v>4972570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70946</v>
      </c>
      <c r="S9" s="624"/>
      <c r="T9" s="624"/>
      <c r="U9" s="624"/>
      <c r="V9" s="624"/>
      <c r="W9" s="624"/>
      <c r="X9" s="624"/>
      <c r="Y9" s="625"/>
      <c r="Z9" s="626">
        <v>0.3</v>
      </c>
      <c r="AA9" s="626"/>
      <c r="AB9" s="626"/>
      <c r="AC9" s="626"/>
      <c r="AD9" s="627">
        <v>70946</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2631289</v>
      </c>
      <c r="BH9" s="624"/>
      <c r="BI9" s="624"/>
      <c r="BJ9" s="624"/>
      <c r="BK9" s="624"/>
      <c r="BL9" s="624"/>
      <c r="BM9" s="624"/>
      <c r="BN9" s="625"/>
      <c r="BO9" s="626">
        <v>34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2326228</v>
      </c>
      <c r="CS9" s="624"/>
      <c r="CT9" s="624"/>
      <c r="CU9" s="624"/>
      <c r="CV9" s="624"/>
      <c r="CW9" s="624"/>
      <c r="CX9" s="624"/>
      <c r="CY9" s="625"/>
      <c r="CZ9" s="626">
        <v>8.6999999999999993</v>
      </c>
      <c r="DA9" s="626"/>
      <c r="DB9" s="626"/>
      <c r="DC9" s="626"/>
      <c r="DD9" s="632">
        <v>872800</v>
      </c>
      <c r="DE9" s="624"/>
      <c r="DF9" s="624"/>
      <c r="DG9" s="624"/>
      <c r="DH9" s="624"/>
      <c r="DI9" s="624"/>
      <c r="DJ9" s="624"/>
      <c r="DK9" s="624"/>
      <c r="DL9" s="624"/>
      <c r="DM9" s="624"/>
      <c r="DN9" s="624"/>
      <c r="DO9" s="624"/>
      <c r="DP9" s="625"/>
      <c r="DQ9" s="632">
        <v>1203664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1211231</v>
      </c>
      <c r="S10" s="624"/>
      <c r="T10" s="624"/>
      <c r="U10" s="624"/>
      <c r="V10" s="624"/>
      <c r="W10" s="624"/>
      <c r="X10" s="624"/>
      <c r="Y10" s="625"/>
      <c r="Z10" s="626">
        <v>4.3</v>
      </c>
      <c r="AA10" s="626"/>
      <c r="AB10" s="626"/>
      <c r="AC10" s="626"/>
      <c r="AD10" s="627">
        <v>1211231</v>
      </c>
      <c r="AE10" s="627"/>
      <c r="AF10" s="627"/>
      <c r="AG10" s="627"/>
      <c r="AH10" s="627"/>
      <c r="AI10" s="627"/>
      <c r="AJ10" s="627"/>
      <c r="AK10" s="627"/>
      <c r="AL10" s="628">
        <v>8.6999999999999993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137567</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84782</v>
      </c>
      <c r="CS10" s="624"/>
      <c r="CT10" s="624"/>
      <c r="CU10" s="624"/>
      <c r="CV10" s="624"/>
      <c r="CW10" s="624"/>
      <c r="CX10" s="624"/>
      <c r="CY10" s="625"/>
      <c r="CZ10" s="626">
        <v>0.3</v>
      </c>
      <c r="DA10" s="626"/>
      <c r="DB10" s="626"/>
      <c r="DC10" s="626"/>
      <c r="DD10" s="632">
        <v>35749</v>
      </c>
      <c r="DE10" s="624"/>
      <c r="DF10" s="624"/>
      <c r="DG10" s="624"/>
      <c r="DH10" s="624"/>
      <c r="DI10" s="624"/>
      <c r="DJ10" s="624"/>
      <c r="DK10" s="624"/>
      <c r="DL10" s="624"/>
      <c r="DM10" s="624"/>
      <c r="DN10" s="624"/>
      <c r="DO10" s="624"/>
      <c r="DP10" s="625"/>
      <c r="DQ10" s="632">
        <v>84608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49004</v>
      </c>
      <c r="S11" s="624"/>
      <c r="T11" s="624"/>
      <c r="U11" s="624"/>
      <c r="V11" s="624"/>
      <c r="W11" s="624"/>
      <c r="X11" s="624"/>
      <c r="Y11" s="625"/>
      <c r="Z11" s="626">
        <v>0.2</v>
      </c>
      <c r="AA11" s="626"/>
      <c r="AB11" s="626"/>
      <c r="AC11" s="626"/>
      <c r="AD11" s="627">
        <v>49004</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381991</v>
      </c>
      <c r="BH11" s="624"/>
      <c r="BI11" s="624"/>
      <c r="BJ11" s="624"/>
      <c r="BK11" s="624"/>
      <c r="BL11" s="624"/>
      <c r="BM11" s="624"/>
      <c r="BN11" s="625"/>
      <c r="BO11" s="626">
        <v>4.9000000000000004</v>
      </c>
      <c r="BP11" s="626"/>
      <c r="BQ11" s="626"/>
      <c r="BR11" s="626"/>
      <c r="BS11" s="632">
        <v>68027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446620</v>
      </c>
      <c r="CS11" s="624"/>
      <c r="CT11" s="624"/>
      <c r="CU11" s="624"/>
      <c r="CV11" s="624"/>
      <c r="CW11" s="624"/>
      <c r="CX11" s="624"/>
      <c r="CY11" s="625"/>
      <c r="CZ11" s="626">
        <v>1.7</v>
      </c>
      <c r="DA11" s="626"/>
      <c r="DB11" s="626"/>
      <c r="DC11" s="626"/>
      <c r="DD11" s="632">
        <v>68069</v>
      </c>
      <c r="DE11" s="624"/>
      <c r="DF11" s="624"/>
      <c r="DG11" s="624"/>
      <c r="DH11" s="624"/>
      <c r="DI11" s="624"/>
      <c r="DJ11" s="624"/>
      <c r="DK11" s="624"/>
      <c r="DL11" s="624"/>
      <c r="DM11" s="624"/>
      <c r="DN11" s="624"/>
      <c r="DO11" s="624"/>
      <c r="DP11" s="625"/>
      <c r="DQ11" s="632">
        <v>293258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3390861</v>
      </c>
      <c r="BH12" s="624"/>
      <c r="BI12" s="624"/>
      <c r="BJ12" s="624"/>
      <c r="BK12" s="624"/>
      <c r="BL12" s="624"/>
      <c r="BM12" s="624"/>
      <c r="BN12" s="625"/>
      <c r="BO12" s="626">
        <v>43.8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321092</v>
      </c>
      <c r="CS12" s="624"/>
      <c r="CT12" s="624"/>
      <c r="CU12" s="624"/>
      <c r="CV12" s="624"/>
      <c r="CW12" s="624"/>
      <c r="CX12" s="624"/>
      <c r="CY12" s="625"/>
      <c r="CZ12" s="626">
        <v>1.2</v>
      </c>
      <c r="DA12" s="626"/>
      <c r="DB12" s="626"/>
      <c r="DC12" s="626"/>
      <c r="DD12" s="632">
        <v>5897</v>
      </c>
      <c r="DE12" s="624"/>
      <c r="DF12" s="624"/>
      <c r="DG12" s="624"/>
      <c r="DH12" s="624"/>
      <c r="DI12" s="624"/>
      <c r="DJ12" s="624"/>
      <c r="DK12" s="624"/>
      <c r="DL12" s="624"/>
      <c r="DM12" s="624"/>
      <c r="DN12" s="624"/>
      <c r="DO12" s="624"/>
      <c r="DP12" s="625"/>
      <c r="DQ12" s="632">
        <v>313495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35280</v>
      </c>
      <c r="S13" s="624"/>
      <c r="T13" s="624"/>
      <c r="U13" s="624"/>
      <c r="V13" s="624"/>
      <c r="W13" s="624"/>
      <c r="X13" s="624"/>
      <c r="Y13" s="625"/>
      <c r="Z13" s="626">
        <v>0.1</v>
      </c>
      <c r="AA13" s="626"/>
      <c r="AB13" s="626"/>
      <c r="AC13" s="626"/>
      <c r="AD13" s="627">
        <v>35280</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3365330</v>
      </c>
      <c r="BH13" s="624"/>
      <c r="BI13" s="624"/>
      <c r="BJ13" s="624"/>
      <c r="BK13" s="624"/>
      <c r="BL13" s="624"/>
      <c r="BM13" s="624"/>
      <c r="BN13" s="625"/>
      <c r="BO13" s="626">
        <v>43.5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3138856</v>
      </c>
      <c r="CS13" s="624"/>
      <c r="CT13" s="624"/>
      <c r="CU13" s="624"/>
      <c r="CV13" s="624"/>
      <c r="CW13" s="624"/>
      <c r="CX13" s="624"/>
      <c r="CY13" s="625"/>
      <c r="CZ13" s="626">
        <v>11.8</v>
      </c>
      <c r="DA13" s="626"/>
      <c r="DB13" s="626"/>
      <c r="DC13" s="626"/>
      <c r="DD13" s="632">
        <v>935684</v>
      </c>
      <c r="DE13" s="624"/>
      <c r="DF13" s="624"/>
      <c r="DG13" s="624"/>
      <c r="DH13" s="624"/>
      <c r="DI13" s="624"/>
      <c r="DJ13" s="624"/>
      <c r="DK13" s="624"/>
      <c r="DL13" s="624"/>
      <c r="DM13" s="624"/>
      <c r="DN13" s="624"/>
      <c r="DO13" s="624"/>
      <c r="DP13" s="625"/>
      <c r="DQ13" s="632">
        <v>2306340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135373</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876175</v>
      </c>
      <c r="CS14" s="624"/>
      <c r="CT14" s="624"/>
      <c r="CU14" s="624"/>
      <c r="CV14" s="624"/>
      <c r="CW14" s="624"/>
      <c r="CX14" s="624"/>
      <c r="CY14" s="625"/>
      <c r="CZ14" s="626">
        <v>3.3</v>
      </c>
      <c r="DA14" s="626"/>
      <c r="DB14" s="626"/>
      <c r="DC14" s="626"/>
      <c r="DD14" s="632">
        <v>16200</v>
      </c>
      <c r="DE14" s="624"/>
      <c r="DF14" s="624"/>
      <c r="DG14" s="624"/>
      <c r="DH14" s="624"/>
      <c r="DI14" s="624"/>
      <c r="DJ14" s="624"/>
      <c r="DK14" s="624"/>
      <c r="DL14" s="624"/>
      <c r="DM14" s="624"/>
      <c r="DN14" s="624"/>
      <c r="DO14" s="624"/>
      <c r="DP14" s="625"/>
      <c r="DQ14" s="632">
        <v>862794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33107</v>
      </c>
      <c r="S15" s="624"/>
      <c r="T15" s="624"/>
      <c r="U15" s="624"/>
      <c r="V15" s="624"/>
      <c r="W15" s="624"/>
      <c r="X15" s="624"/>
      <c r="Y15" s="625"/>
      <c r="Z15" s="626">
        <v>0.1</v>
      </c>
      <c r="AA15" s="626"/>
      <c r="AB15" s="626"/>
      <c r="AC15" s="626"/>
      <c r="AD15" s="627">
        <v>33107</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450819</v>
      </c>
      <c r="BH15" s="624"/>
      <c r="BI15" s="624"/>
      <c r="BJ15" s="624"/>
      <c r="BK15" s="624"/>
      <c r="BL15" s="624"/>
      <c r="BM15" s="624"/>
      <c r="BN15" s="625"/>
      <c r="BO15" s="626">
        <v>5.8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3917670</v>
      </c>
      <c r="CS15" s="624"/>
      <c r="CT15" s="624"/>
      <c r="CU15" s="624"/>
      <c r="CV15" s="624"/>
      <c r="CW15" s="624"/>
      <c r="CX15" s="624"/>
      <c r="CY15" s="625"/>
      <c r="CZ15" s="626">
        <v>14.7</v>
      </c>
      <c r="DA15" s="626"/>
      <c r="DB15" s="626"/>
      <c r="DC15" s="626"/>
      <c r="DD15" s="632">
        <v>1892867</v>
      </c>
      <c r="DE15" s="624"/>
      <c r="DF15" s="624"/>
      <c r="DG15" s="624"/>
      <c r="DH15" s="624"/>
      <c r="DI15" s="624"/>
      <c r="DJ15" s="624"/>
      <c r="DK15" s="624"/>
      <c r="DL15" s="624"/>
      <c r="DM15" s="624"/>
      <c r="DN15" s="624"/>
      <c r="DO15" s="624"/>
      <c r="DP15" s="625"/>
      <c r="DQ15" s="632">
        <v>2333632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5775615</v>
      </c>
      <c r="S16" s="624"/>
      <c r="T16" s="624"/>
      <c r="U16" s="624"/>
      <c r="V16" s="624"/>
      <c r="W16" s="624"/>
      <c r="X16" s="624"/>
      <c r="Y16" s="625"/>
      <c r="Z16" s="626">
        <v>20.7</v>
      </c>
      <c r="AA16" s="626"/>
      <c r="AB16" s="626"/>
      <c r="AC16" s="626"/>
      <c r="AD16" s="627">
        <v>4909993</v>
      </c>
      <c r="AE16" s="627"/>
      <c r="AF16" s="627"/>
      <c r="AG16" s="627"/>
      <c r="AH16" s="627"/>
      <c r="AI16" s="627"/>
      <c r="AJ16" s="627"/>
      <c r="AK16" s="627"/>
      <c r="AL16" s="628">
        <v>35.5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154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154</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4909993</v>
      </c>
      <c r="S17" s="624"/>
      <c r="T17" s="624"/>
      <c r="U17" s="624"/>
      <c r="V17" s="624"/>
      <c r="W17" s="624"/>
      <c r="X17" s="624"/>
      <c r="Y17" s="625"/>
      <c r="Z17" s="626">
        <v>17.600000000000001</v>
      </c>
      <c r="AA17" s="626"/>
      <c r="AB17" s="626"/>
      <c r="AC17" s="626"/>
      <c r="AD17" s="627">
        <v>4909993</v>
      </c>
      <c r="AE17" s="627"/>
      <c r="AF17" s="627"/>
      <c r="AG17" s="627"/>
      <c r="AH17" s="627"/>
      <c r="AI17" s="627"/>
      <c r="AJ17" s="627"/>
      <c r="AK17" s="627"/>
      <c r="AL17" s="628">
        <v>35.5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2636122</v>
      </c>
      <c r="CS17" s="624"/>
      <c r="CT17" s="624"/>
      <c r="CU17" s="624"/>
      <c r="CV17" s="624"/>
      <c r="CW17" s="624"/>
      <c r="CX17" s="624"/>
      <c r="CY17" s="625"/>
      <c r="CZ17" s="626">
        <v>9.9</v>
      </c>
      <c r="DA17" s="626"/>
      <c r="DB17" s="626"/>
      <c r="DC17" s="626"/>
      <c r="DD17" s="632" t="s">
        <v>108</v>
      </c>
      <c r="DE17" s="624"/>
      <c r="DF17" s="624"/>
      <c r="DG17" s="624"/>
      <c r="DH17" s="624"/>
      <c r="DI17" s="624"/>
      <c r="DJ17" s="624"/>
      <c r="DK17" s="624"/>
      <c r="DL17" s="624"/>
      <c r="DM17" s="624"/>
      <c r="DN17" s="624"/>
      <c r="DO17" s="624"/>
      <c r="DP17" s="625"/>
      <c r="DQ17" s="632">
        <v>2621850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865622</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513308</v>
      </c>
      <c r="BH19" s="624"/>
      <c r="BI19" s="624"/>
      <c r="BJ19" s="624"/>
      <c r="BK19" s="624"/>
      <c r="BL19" s="624"/>
      <c r="BM19" s="624"/>
      <c r="BN19" s="625"/>
      <c r="BO19" s="626">
        <v>6.6</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15162587</v>
      </c>
      <c r="S20" s="624"/>
      <c r="T20" s="624"/>
      <c r="U20" s="624"/>
      <c r="V20" s="624"/>
      <c r="W20" s="624"/>
      <c r="X20" s="624"/>
      <c r="Y20" s="625"/>
      <c r="Z20" s="626">
        <v>54.4</v>
      </c>
      <c r="AA20" s="626"/>
      <c r="AB20" s="626"/>
      <c r="AC20" s="626"/>
      <c r="AD20" s="627">
        <v>13783657</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513308</v>
      </c>
      <c r="BH20" s="624"/>
      <c r="BI20" s="624"/>
      <c r="BJ20" s="624"/>
      <c r="BK20" s="624"/>
      <c r="BL20" s="624"/>
      <c r="BM20" s="624"/>
      <c r="BN20" s="625"/>
      <c r="BO20" s="626">
        <v>6.6</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26624332</v>
      </c>
      <c r="CS20" s="624"/>
      <c r="CT20" s="624"/>
      <c r="CU20" s="624"/>
      <c r="CV20" s="624"/>
      <c r="CW20" s="624"/>
      <c r="CX20" s="624"/>
      <c r="CY20" s="625"/>
      <c r="CZ20" s="626">
        <v>100</v>
      </c>
      <c r="DA20" s="626"/>
      <c r="DB20" s="626"/>
      <c r="DC20" s="626"/>
      <c r="DD20" s="632">
        <v>4080824</v>
      </c>
      <c r="DE20" s="624"/>
      <c r="DF20" s="624"/>
      <c r="DG20" s="624"/>
      <c r="DH20" s="624"/>
      <c r="DI20" s="624"/>
      <c r="DJ20" s="624"/>
      <c r="DK20" s="624"/>
      <c r="DL20" s="624"/>
      <c r="DM20" s="624"/>
      <c r="DN20" s="624"/>
      <c r="DO20" s="624"/>
      <c r="DP20" s="625"/>
      <c r="DQ20" s="632">
        <v>17485131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8347</v>
      </c>
      <c r="S21" s="624"/>
      <c r="T21" s="624"/>
      <c r="U21" s="624"/>
      <c r="V21" s="624"/>
      <c r="W21" s="624"/>
      <c r="X21" s="624"/>
      <c r="Y21" s="625"/>
      <c r="Z21" s="626">
        <v>0</v>
      </c>
      <c r="AA21" s="626"/>
      <c r="AB21" s="626"/>
      <c r="AC21" s="626"/>
      <c r="AD21" s="627">
        <v>8347</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326370</v>
      </c>
      <c r="S22" s="624"/>
      <c r="T22" s="624"/>
      <c r="U22" s="624"/>
      <c r="V22" s="624"/>
      <c r="W22" s="624"/>
      <c r="X22" s="624"/>
      <c r="Y22" s="625"/>
      <c r="Z22" s="626">
        <v>1.2</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321263</v>
      </c>
      <c r="S23" s="624"/>
      <c r="T23" s="624"/>
      <c r="U23" s="624"/>
      <c r="V23" s="624"/>
      <c r="W23" s="624"/>
      <c r="X23" s="624"/>
      <c r="Y23" s="625"/>
      <c r="Z23" s="626">
        <v>1.2</v>
      </c>
      <c r="AA23" s="626"/>
      <c r="AB23" s="626"/>
      <c r="AC23" s="626"/>
      <c r="AD23" s="627">
        <v>22454</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513308</v>
      </c>
      <c r="BH23" s="624"/>
      <c r="BI23" s="624"/>
      <c r="BJ23" s="624"/>
      <c r="BK23" s="624"/>
      <c r="BL23" s="624"/>
      <c r="BM23" s="624"/>
      <c r="BN23" s="625"/>
      <c r="BO23" s="626">
        <v>6.6</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186580</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13594508</v>
      </c>
      <c r="CS24" s="613"/>
      <c r="CT24" s="613"/>
      <c r="CU24" s="613"/>
      <c r="CV24" s="613"/>
      <c r="CW24" s="613"/>
      <c r="CX24" s="613"/>
      <c r="CY24" s="614"/>
      <c r="CZ24" s="650">
        <v>51.1</v>
      </c>
      <c r="DA24" s="651"/>
      <c r="DB24" s="651"/>
      <c r="DC24" s="652"/>
      <c r="DD24" s="649">
        <v>9087754</v>
      </c>
      <c r="DE24" s="613"/>
      <c r="DF24" s="613"/>
      <c r="DG24" s="613"/>
      <c r="DH24" s="613"/>
      <c r="DI24" s="613"/>
      <c r="DJ24" s="613"/>
      <c r="DK24" s="614"/>
      <c r="DL24" s="649">
        <v>8950760</v>
      </c>
      <c r="DM24" s="613"/>
      <c r="DN24" s="613"/>
      <c r="DO24" s="613"/>
      <c r="DP24" s="613"/>
      <c r="DQ24" s="613"/>
      <c r="DR24" s="613"/>
      <c r="DS24" s="613"/>
      <c r="DT24" s="613"/>
      <c r="DU24" s="613"/>
      <c r="DV24" s="614"/>
      <c r="DW24" s="617">
        <v>60.1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4244521</v>
      </c>
      <c r="S25" s="624"/>
      <c r="T25" s="624"/>
      <c r="U25" s="624"/>
      <c r="V25" s="624"/>
      <c r="W25" s="624"/>
      <c r="X25" s="624"/>
      <c r="Y25" s="625"/>
      <c r="Z25" s="626">
        <v>15.2</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5366385</v>
      </c>
      <c r="CS25" s="655"/>
      <c r="CT25" s="655"/>
      <c r="CU25" s="655"/>
      <c r="CV25" s="655"/>
      <c r="CW25" s="655"/>
      <c r="CX25" s="655"/>
      <c r="CY25" s="656"/>
      <c r="CZ25" s="657">
        <v>20.2</v>
      </c>
      <c r="DA25" s="658"/>
      <c r="DB25" s="658"/>
      <c r="DC25" s="659"/>
      <c r="DD25" s="632">
        <v>4874822</v>
      </c>
      <c r="DE25" s="655"/>
      <c r="DF25" s="655"/>
      <c r="DG25" s="655"/>
      <c r="DH25" s="655"/>
      <c r="DI25" s="655"/>
      <c r="DJ25" s="655"/>
      <c r="DK25" s="656"/>
      <c r="DL25" s="632">
        <v>4737988</v>
      </c>
      <c r="DM25" s="655"/>
      <c r="DN25" s="655"/>
      <c r="DO25" s="655"/>
      <c r="DP25" s="655"/>
      <c r="DQ25" s="655"/>
      <c r="DR25" s="655"/>
      <c r="DS25" s="655"/>
      <c r="DT25" s="655"/>
      <c r="DU25" s="655"/>
      <c r="DV25" s="656"/>
      <c r="DW25" s="628">
        <v>31.8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3685306</v>
      </c>
      <c r="CS26" s="624"/>
      <c r="CT26" s="624"/>
      <c r="CU26" s="624"/>
      <c r="CV26" s="624"/>
      <c r="CW26" s="624"/>
      <c r="CX26" s="624"/>
      <c r="CY26" s="625"/>
      <c r="CZ26" s="657">
        <v>13.8</v>
      </c>
      <c r="DA26" s="658"/>
      <c r="DB26" s="658"/>
      <c r="DC26" s="659"/>
      <c r="DD26" s="632">
        <v>3237942</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1630884</v>
      </c>
      <c r="S27" s="624"/>
      <c r="T27" s="624"/>
      <c r="U27" s="624"/>
      <c r="V27" s="624"/>
      <c r="W27" s="624"/>
      <c r="X27" s="624"/>
      <c r="Y27" s="625"/>
      <c r="Z27" s="626">
        <v>5.8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7740144</v>
      </c>
      <c r="BH27" s="624"/>
      <c r="BI27" s="624"/>
      <c r="BJ27" s="624"/>
      <c r="BK27" s="624"/>
      <c r="BL27" s="624"/>
      <c r="BM27" s="624"/>
      <c r="BN27" s="625"/>
      <c r="BO27" s="626">
        <v>100</v>
      </c>
      <c r="BP27" s="626"/>
      <c r="BQ27" s="626"/>
      <c r="BR27" s="626"/>
      <c r="BS27" s="632">
        <v>68027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5592229</v>
      </c>
      <c r="CS27" s="655"/>
      <c r="CT27" s="655"/>
      <c r="CU27" s="655"/>
      <c r="CV27" s="655"/>
      <c r="CW27" s="655"/>
      <c r="CX27" s="655"/>
      <c r="CY27" s="656"/>
      <c r="CZ27" s="657">
        <v>21</v>
      </c>
      <c r="DA27" s="658"/>
      <c r="DB27" s="658"/>
      <c r="DC27" s="659"/>
      <c r="DD27" s="632">
        <v>1591310</v>
      </c>
      <c r="DE27" s="655"/>
      <c r="DF27" s="655"/>
      <c r="DG27" s="655"/>
      <c r="DH27" s="655"/>
      <c r="DI27" s="655"/>
      <c r="DJ27" s="655"/>
      <c r="DK27" s="656"/>
      <c r="DL27" s="632">
        <v>1591150</v>
      </c>
      <c r="DM27" s="655"/>
      <c r="DN27" s="655"/>
      <c r="DO27" s="655"/>
      <c r="DP27" s="655"/>
      <c r="DQ27" s="655"/>
      <c r="DR27" s="655"/>
      <c r="DS27" s="655"/>
      <c r="DT27" s="655"/>
      <c r="DU27" s="655"/>
      <c r="DV27" s="656"/>
      <c r="DW27" s="628">
        <v>10.7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99783</v>
      </c>
      <c r="S28" s="624"/>
      <c r="T28" s="624"/>
      <c r="U28" s="624"/>
      <c r="V28" s="624"/>
      <c r="W28" s="624"/>
      <c r="X28" s="624"/>
      <c r="Y28" s="625"/>
      <c r="Z28" s="626">
        <v>0.4</v>
      </c>
      <c r="AA28" s="626"/>
      <c r="AB28" s="626"/>
      <c r="AC28" s="626"/>
      <c r="AD28" s="627">
        <v>32648</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2635894</v>
      </c>
      <c r="CS28" s="624"/>
      <c r="CT28" s="624"/>
      <c r="CU28" s="624"/>
      <c r="CV28" s="624"/>
      <c r="CW28" s="624"/>
      <c r="CX28" s="624"/>
      <c r="CY28" s="625"/>
      <c r="CZ28" s="657">
        <v>9.9</v>
      </c>
      <c r="DA28" s="658"/>
      <c r="DB28" s="658"/>
      <c r="DC28" s="659"/>
      <c r="DD28" s="632">
        <v>2621622</v>
      </c>
      <c r="DE28" s="624"/>
      <c r="DF28" s="624"/>
      <c r="DG28" s="624"/>
      <c r="DH28" s="624"/>
      <c r="DI28" s="624"/>
      <c r="DJ28" s="624"/>
      <c r="DK28" s="625"/>
      <c r="DL28" s="632">
        <v>2621622</v>
      </c>
      <c r="DM28" s="624"/>
      <c r="DN28" s="624"/>
      <c r="DO28" s="624"/>
      <c r="DP28" s="624"/>
      <c r="DQ28" s="624"/>
      <c r="DR28" s="624"/>
      <c r="DS28" s="624"/>
      <c r="DT28" s="624"/>
      <c r="DU28" s="624"/>
      <c r="DV28" s="625"/>
      <c r="DW28" s="628">
        <v>17.600000000000001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983076</v>
      </c>
      <c r="S29" s="624"/>
      <c r="T29" s="624"/>
      <c r="U29" s="624"/>
      <c r="V29" s="624"/>
      <c r="W29" s="624"/>
      <c r="X29" s="624"/>
      <c r="Y29" s="625"/>
      <c r="Z29" s="626">
        <v>3.5</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2633598</v>
      </c>
      <c r="CS29" s="655"/>
      <c r="CT29" s="655"/>
      <c r="CU29" s="655"/>
      <c r="CV29" s="655"/>
      <c r="CW29" s="655"/>
      <c r="CX29" s="655"/>
      <c r="CY29" s="656"/>
      <c r="CZ29" s="657">
        <v>9.9</v>
      </c>
      <c r="DA29" s="658"/>
      <c r="DB29" s="658"/>
      <c r="DC29" s="659"/>
      <c r="DD29" s="632">
        <v>2619326</v>
      </c>
      <c r="DE29" s="655"/>
      <c r="DF29" s="655"/>
      <c r="DG29" s="655"/>
      <c r="DH29" s="655"/>
      <c r="DI29" s="655"/>
      <c r="DJ29" s="655"/>
      <c r="DK29" s="656"/>
      <c r="DL29" s="632">
        <v>2619326</v>
      </c>
      <c r="DM29" s="655"/>
      <c r="DN29" s="655"/>
      <c r="DO29" s="655"/>
      <c r="DP29" s="655"/>
      <c r="DQ29" s="655"/>
      <c r="DR29" s="655"/>
      <c r="DS29" s="655"/>
      <c r="DT29" s="655"/>
      <c r="DU29" s="655"/>
      <c r="DV29" s="656"/>
      <c r="DW29" s="628">
        <v>17.600000000000001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757430</v>
      </c>
      <c r="S30" s="624"/>
      <c r="T30" s="624"/>
      <c r="U30" s="624"/>
      <c r="V30" s="624"/>
      <c r="W30" s="624"/>
      <c r="X30" s="624"/>
      <c r="Y30" s="625"/>
      <c r="Z30" s="626">
        <v>2.7</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v>
      </c>
      <c r="BN30" s="682"/>
      <c r="BO30" s="682"/>
      <c r="BP30" s="682"/>
      <c r="BQ30" s="683"/>
      <c r="BR30" s="681">
        <v>98.5</v>
      </c>
      <c r="BS30" s="682"/>
      <c r="BT30" s="682"/>
      <c r="BU30" s="682"/>
      <c r="BV30" s="682"/>
      <c r="BW30" s="682"/>
      <c r="BX30" s="618">
        <v>92.9</v>
      </c>
      <c r="BY30" s="682"/>
      <c r="BZ30" s="682"/>
      <c r="CA30" s="682"/>
      <c r="CB30" s="683"/>
      <c r="CD30" s="686"/>
      <c r="CE30" s="687"/>
      <c r="CF30" s="637" t="s">
        <v>289</v>
      </c>
      <c r="CG30" s="638"/>
      <c r="CH30" s="638"/>
      <c r="CI30" s="638"/>
      <c r="CJ30" s="638"/>
      <c r="CK30" s="638"/>
      <c r="CL30" s="638"/>
      <c r="CM30" s="638"/>
      <c r="CN30" s="638"/>
      <c r="CO30" s="638"/>
      <c r="CP30" s="638"/>
      <c r="CQ30" s="639"/>
      <c r="CR30" s="623">
        <v>2371213</v>
      </c>
      <c r="CS30" s="624"/>
      <c r="CT30" s="624"/>
      <c r="CU30" s="624"/>
      <c r="CV30" s="624"/>
      <c r="CW30" s="624"/>
      <c r="CX30" s="624"/>
      <c r="CY30" s="625"/>
      <c r="CZ30" s="657">
        <v>8.9</v>
      </c>
      <c r="DA30" s="658"/>
      <c r="DB30" s="658"/>
      <c r="DC30" s="659"/>
      <c r="DD30" s="632">
        <v>2358214</v>
      </c>
      <c r="DE30" s="624"/>
      <c r="DF30" s="624"/>
      <c r="DG30" s="624"/>
      <c r="DH30" s="624"/>
      <c r="DI30" s="624"/>
      <c r="DJ30" s="624"/>
      <c r="DK30" s="625"/>
      <c r="DL30" s="632">
        <v>2358214</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676272</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94.9</v>
      </c>
      <c r="BN31" s="679"/>
      <c r="BO31" s="679"/>
      <c r="BP31" s="679"/>
      <c r="BQ31" s="680"/>
      <c r="BR31" s="678">
        <v>98.7</v>
      </c>
      <c r="BS31" s="655"/>
      <c r="BT31" s="655"/>
      <c r="BU31" s="655"/>
      <c r="BV31" s="655"/>
      <c r="BW31" s="655"/>
      <c r="BX31" s="629">
        <v>93.9</v>
      </c>
      <c r="BY31" s="679"/>
      <c r="BZ31" s="679"/>
      <c r="CA31" s="679"/>
      <c r="CB31" s="680"/>
      <c r="CD31" s="686"/>
      <c r="CE31" s="687"/>
      <c r="CF31" s="637" t="s">
        <v>293</v>
      </c>
      <c r="CG31" s="638"/>
      <c r="CH31" s="638"/>
      <c r="CI31" s="638"/>
      <c r="CJ31" s="638"/>
      <c r="CK31" s="638"/>
      <c r="CL31" s="638"/>
      <c r="CM31" s="638"/>
      <c r="CN31" s="638"/>
      <c r="CO31" s="638"/>
      <c r="CP31" s="638"/>
      <c r="CQ31" s="639"/>
      <c r="CR31" s="623">
        <v>262385</v>
      </c>
      <c r="CS31" s="655"/>
      <c r="CT31" s="655"/>
      <c r="CU31" s="655"/>
      <c r="CV31" s="655"/>
      <c r="CW31" s="655"/>
      <c r="CX31" s="655"/>
      <c r="CY31" s="656"/>
      <c r="CZ31" s="657">
        <v>1</v>
      </c>
      <c r="DA31" s="658"/>
      <c r="DB31" s="658"/>
      <c r="DC31" s="659"/>
      <c r="DD31" s="632">
        <v>261112</v>
      </c>
      <c r="DE31" s="655"/>
      <c r="DF31" s="655"/>
      <c r="DG31" s="655"/>
      <c r="DH31" s="655"/>
      <c r="DI31" s="655"/>
      <c r="DJ31" s="655"/>
      <c r="DK31" s="656"/>
      <c r="DL31" s="632">
        <v>261112</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209599</v>
      </c>
      <c r="S32" s="624"/>
      <c r="T32" s="624"/>
      <c r="U32" s="624"/>
      <c r="V32" s="624"/>
      <c r="W32" s="624"/>
      <c r="X32" s="624"/>
      <c r="Y32" s="625"/>
      <c r="Z32" s="626">
        <v>0.8</v>
      </c>
      <c r="AA32" s="626"/>
      <c r="AB32" s="626"/>
      <c r="AC32" s="626"/>
      <c r="AD32" s="627">
        <v>838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92.7</v>
      </c>
      <c r="BN32" s="691"/>
      <c r="BO32" s="691"/>
      <c r="BP32" s="691"/>
      <c r="BQ32" s="693"/>
      <c r="BR32" s="690">
        <v>98.2</v>
      </c>
      <c r="BS32" s="691"/>
      <c r="BT32" s="691"/>
      <c r="BU32" s="691"/>
      <c r="BV32" s="691"/>
      <c r="BW32" s="691"/>
      <c r="BX32" s="692">
        <v>91.4</v>
      </c>
      <c r="BY32" s="691"/>
      <c r="BZ32" s="691"/>
      <c r="CA32" s="691"/>
      <c r="CB32" s="693"/>
      <c r="CD32" s="688"/>
      <c r="CE32" s="689"/>
      <c r="CF32" s="637" t="s">
        <v>296</v>
      </c>
      <c r="CG32" s="638"/>
      <c r="CH32" s="638"/>
      <c r="CI32" s="638"/>
      <c r="CJ32" s="638"/>
      <c r="CK32" s="638"/>
      <c r="CL32" s="638"/>
      <c r="CM32" s="638"/>
      <c r="CN32" s="638"/>
      <c r="CO32" s="638"/>
      <c r="CP32" s="638"/>
      <c r="CQ32" s="639"/>
      <c r="CR32" s="623">
        <v>2296</v>
      </c>
      <c r="CS32" s="624"/>
      <c r="CT32" s="624"/>
      <c r="CU32" s="624"/>
      <c r="CV32" s="624"/>
      <c r="CW32" s="624"/>
      <c r="CX32" s="624"/>
      <c r="CY32" s="625"/>
      <c r="CZ32" s="657">
        <v>0</v>
      </c>
      <c r="DA32" s="658"/>
      <c r="DB32" s="658"/>
      <c r="DC32" s="659"/>
      <c r="DD32" s="632">
        <v>2296</v>
      </c>
      <c r="DE32" s="624"/>
      <c r="DF32" s="624"/>
      <c r="DG32" s="624"/>
      <c r="DH32" s="624"/>
      <c r="DI32" s="624"/>
      <c r="DJ32" s="624"/>
      <c r="DK32" s="625"/>
      <c r="DL32" s="632">
        <v>2296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3284300</v>
      </c>
      <c r="S33" s="624"/>
      <c r="T33" s="624"/>
      <c r="U33" s="624"/>
      <c r="V33" s="624"/>
      <c r="W33" s="624"/>
      <c r="X33" s="624"/>
      <c r="Y33" s="625"/>
      <c r="Z33" s="626">
        <v>11.8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8948846</v>
      </c>
      <c r="CS33" s="655"/>
      <c r="CT33" s="655"/>
      <c r="CU33" s="655"/>
      <c r="CV33" s="655"/>
      <c r="CW33" s="655"/>
      <c r="CX33" s="655"/>
      <c r="CY33" s="656"/>
      <c r="CZ33" s="657">
        <v>33.6</v>
      </c>
      <c r="DA33" s="658"/>
      <c r="DB33" s="658"/>
      <c r="DC33" s="659"/>
      <c r="DD33" s="632">
        <v>7522900</v>
      </c>
      <c r="DE33" s="655"/>
      <c r="DF33" s="655"/>
      <c r="DG33" s="655"/>
      <c r="DH33" s="655"/>
      <c r="DI33" s="655"/>
      <c r="DJ33" s="655"/>
      <c r="DK33" s="656"/>
      <c r="DL33" s="632">
        <v>5859882</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3106863</v>
      </c>
      <c r="CS34" s="624"/>
      <c r="CT34" s="624"/>
      <c r="CU34" s="624"/>
      <c r="CV34" s="624"/>
      <c r="CW34" s="624"/>
      <c r="CX34" s="624"/>
      <c r="CY34" s="625"/>
      <c r="CZ34" s="657">
        <v>11.7</v>
      </c>
      <c r="DA34" s="658"/>
      <c r="DB34" s="658"/>
      <c r="DC34" s="659"/>
      <c r="DD34" s="632">
        <v>2456713</v>
      </c>
      <c r="DE34" s="624"/>
      <c r="DF34" s="624"/>
      <c r="DG34" s="624"/>
      <c r="DH34" s="624"/>
      <c r="DI34" s="624"/>
      <c r="DJ34" s="624"/>
      <c r="DK34" s="625"/>
      <c r="DL34" s="632">
        <v>2226987</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1053800</v>
      </c>
      <c r="S35" s="624"/>
      <c r="T35" s="624"/>
      <c r="U35" s="624"/>
      <c r="V35" s="624"/>
      <c r="W35" s="624"/>
      <c r="X35" s="624"/>
      <c r="Y35" s="625"/>
      <c r="Z35" s="626">
        <v>3.8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3823683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20625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91971</v>
      </c>
      <c r="CS35" s="655"/>
      <c r="CT35" s="655"/>
      <c r="CU35" s="655"/>
      <c r="CV35" s="655"/>
      <c r="CW35" s="655"/>
      <c r="CX35" s="655"/>
      <c r="CY35" s="656"/>
      <c r="CZ35" s="657">
        <v>0.3</v>
      </c>
      <c r="DA35" s="658"/>
      <c r="DB35" s="658"/>
      <c r="DC35" s="659"/>
      <c r="DD35" s="632">
        <v>88294</v>
      </c>
      <c r="DE35" s="655"/>
      <c r="DF35" s="655"/>
      <c r="DG35" s="655"/>
      <c r="DH35" s="655"/>
      <c r="DI35" s="655"/>
      <c r="DJ35" s="655"/>
      <c r="DK35" s="656"/>
      <c r="DL35" s="632">
        <v>87117</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27891012</v>
      </c>
      <c r="S36" s="696"/>
      <c r="T36" s="696"/>
      <c r="U36" s="696"/>
      <c r="V36" s="696"/>
      <c r="W36" s="696"/>
      <c r="X36" s="696"/>
      <c r="Y36" s="697"/>
      <c r="Z36" s="698">
        <v>100</v>
      </c>
      <c r="AA36" s="698"/>
      <c r="AB36" s="698"/>
      <c r="AC36" s="698"/>
      <c r="AD36" s="699">
        <v>13847944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1654771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-106035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3333296</v>
      </c>
      <c r="CS36" s="624"/>
      <c r="CT36" s="624"/>
      <c r="CU36" s="624"/>
      <c r="CV36" s="624"/>
      <c r="CW36" s="624"/>
      <c r="CX36" s="624"/>
      <c r="CY36" s="625"/>
      <c r="CZ36" s="657">
        <v>12.5</v>
      </c>
      <c r="DA36" s="658"/>
      <c r="DB36" s="658"/>
      <c r="DC36" s="659"/>
      <c r="DD36" s="632">
        <v>3122817</v>
      </c>
      <c r="DE36" s="624"/>
      <c r="DF36" s="624"/>
      <c r="DG36" s="624"/>
      <c r="DH36" s="624"/>
      <c r="DI36" s="624"/>
      <c r="DJ36" s="624"/>
      <c r="DK36" s="625"/>
      <c r="DL36" s="632">
        <v>1968798</v>
      </c>
      <c r="DM36" s="624"/>
      <c r="DN36" s="624"/>
      <c r="DO36" s="624"/>
      <c r="DP36" s="624"/>
      <c r="DQ36" s="624"/>
      <c r="DR36" s="624"/>
      <c r="DS36" s="624"/>
      <c r="DT36" s="624"/>
      <c r="DU36" s="624"/>
      <c r="DV36" s="625"/>
      <c r="DW36" s="628">
        <v>13.2</v>
      </c>
      <c r="DX36" s="653"/>
      <c r="DY36" s="653"/>
      <c r="DZ36" s="653"/>
      <c r="EA36" s="653"/>
      <c r="EB36" s="653"/>
      <c r="EC36" s="654"/>
    </row>
    <row r="37" spans="2:133" ht="11.25" customHeight="1">
      <c r="AQ37" s="702" t="s">
        <v>311</v>
      </c>
      <c r="AR37" s="703"/>
      <c r="AS37" s="703"/>
      <c r="AT37" s="703"/>
      <c r="AU37" s="703"/>
      <c r="AV37" s="703"/>
      <c r="AW37" s="703"/>
      <c r="AX37" s="703"/>
      <c r="AY37" s="704"/>
      <c r="AZ37" s="623">
        <v>16781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9779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812772</v>
      </c>
      <c r="CS37" s="655"/>
      <c r="CT37" s="655"/>
      <c r="CU37" s="655"/>
      <c r="CV37" s="655"/>
      <c r="CW37" s="655"/>
      <c r="CX37" s="655"/>
      <c r="CY37" s="656"/>
      <c r="CZ37" s="657">
        <v>3.1</v>
      </c>
      <c r="DA37" s="658"/>
      <c r="DB37" s="658"/>
      <c r="DC37" s="659"/>
      <c r="DD37" s="632">
        <v>812772</v>
      </c>
      <c r="DE37" s="655"/>
      <c r="DF37" s="655"/>
      <c r="DG37" s="655"/>
      <c r="DH37" s="655"/>
      <c r="DI37" s="655"/>
      <c r="DJ37" s="655"/>
      <c r="DK37" s="656"/>
      <c r="DL37" s="632">
        <v>736397</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17183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2152131</v>
      </c>
      <c r="CS38" s="624"/>
      <c r="CT38" s="624"/>
      <c r="CU38" s="624"/>
      <c r="CV38" s="624"/>
      <c r="CW38" s="624"/>
      <c r="CX38" s="624"/>
      <c r="CY38" s="625"/>
      <c r="CZ38" s="657">
        <v>8.1</v>
      </c>
      <c r="DA38" s="658"/>
      <c r="DB38" s="658"/>
      <c r="DC38" s="659"/>
      <c r="DD38" s="632">
        <v>1693661</v>
      </c>
      <c r="DE38" s="624"/>
      <c r="DF38" s="624"/>
      <c r="DG38" s="624"/>
      <c r="DH38" s="624"/>
      <c r="DI38" s="624"/>
      <c r="DJ38" s="624"/>
      <c r="DK38" s="625"/>
      <c r="DL38" s="632">
        <v>1576750</v>
      </c>
      <c r="DM38" s="624"/>
      <c r="DN38" s="624"/>
      <c r="DO38" s="624"/>
      <c r="DP38" s="624"/>
      <c r="DQ38" s="624"/>
      <c r="DR38" s="624"/>
      <c r="DS38" s="624"/>
      <c r="DT38" s="624"/>
      <c r="DU38" s="624"/>
      <c r="DV38" s="625"/>
      <c r="DW38" s="628">
        <v>10.6</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100842</v>
      </c>
      <c r="CS39" s="655"/>
      <c r="CT39" s="655"/>
      <c r="CU39" s="655"/>
      <c r="CV39" s="655"/>
      <c r="CW39" s="655"/>
      <c r="CX39" s="655"/>
      <c r="CY39" s="656"/>
      <c r="CZ39" s="657">
        <v>0.4</v>
      </c>
      <c r="DA39" s="658"/>
      <c r="DB39" s="658"/>
      <c r="DC39" s="659"/>
      <c r="DD39" s="632">
        <v>4673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708530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163743</v>
      </c>
      <c r="CS40" s="624"/>
      <c r="CT40" s="624"/>
      <c r="CU40" s="624"/>
      <c r="CV40" s="624"/>
      <c r="CW40" s="624"/>
      <c r="CX40" s="624"/>
      <c r="CY40" s="625"/>
      <c r="CZ40" s="657">
        <v>0.6</v>
      </c>
      <c r="DA40" s="658"/>
      <c r="DB40" s="658"/>
      <c r="DC40" s="659"/>
      <c r="DD40" s="632">
        <v>156742</v>
      </c>
      <c r="DE40" s="624"/>
      <c r="DF40" s="624"/>
      <c r="DG40" s="624"/>
      <c r="DH40" s="624"/>
      <c r="DI40" s="624"/>
      <c r="DJ40" s="624"/>
      <c r="DK40" s="625"/>
      <c r="DL40" s="632">
        <v>230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1443601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4080978</v>
      </c>
      <c r="CS42" s="624"/>
      <c r="CT42" s="624"/>
      <c r="CU42" s="624"/>
      <c r="CV42" s="624"/>
      <c r="CW42" s="624"/>
      <c r="CX42" s="624"/>
      <c r="CY42" s="625"/>
      <c r="CZ42" s="657">
        <v>15.3</v>
      </c>
      <c r="DA42" s="706"/>
      <c r="DB42" s="706"/>
      <c r="DC42" s="707"/>
      <c r="DD42" s="632">
        <v>874477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167845</v>
      </c>
      <c r="CS43" s="655"/>
      <c r="CT43" s="655"/>
      <c r="CU43" s="655"/>
      <c r="CV43" s="655"/>
      <c r="CW43" s="655"/>
      <c r="CX43" s="655"/>
      <c r="CY43" s="656"/>
      <c r="CZ43" s="657">
        <v>0.6</v>
      </c>
      <c r="DA43" s="658"/>
      <c r="DB43" s="658"/>
      <c r="DC43" s="659"/>
      <c r="DD43" s="632">
        <v>167845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4080824</v>
      </c>
      <c r="CS44" s="624"/>
      <c r="CT44" s="624"/>
      <c r="CU44" s="624"/>
      <c r="CV44" s="624"/>
      <c r="CW44" s="624"/>
      <c r="CX44" s="624"/>
      <c r="CY44" s="625"/>
      <c r="CZ44" s="657">
        <v>15.3</v>
      </c>
      <c r="DA44" s="706"/>
      <c r="DB44" s="706"/>
      <c r="DC44" s="707"/>
      <c r="DD44" s="632">
        <v>874323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1865576</v>
      </c>
      <c r="CS45" s="655"/>
      <c r="CT45" s="655"/>
      <c r="CU45" s="655"/>
      <c r="CV45" s="655"/>
      <c r="CW45" s="655"/>
      <c r="CX45" s="655"/>
      <c r="CY45" s="656"/>
      <c r="CZ45" s="657">
        <v>7</v>
      </c>
      <c r="DA45" s="658"/>
      <c r="DB45" s="658"/>
      <c r="DC45" s="659"/>
      <c r="DD45" s="632">
        <v>135836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2215248</v>
      </c>
      <c r="CS46" s="624"/>
      <c r="CT46" s="624"/>
      <c r="CU46" s="624"/>
      <c r="CV46" s="624"/>
      <c r="CW46" s="624"/>
      <c r="CX46" s="624"/>
      <c r="CY46" s="625"/>
      <c r="CZ46" s="657">
        <v>8.3000000000000007</v>
      </c>
      <c r="DA46" s="706"/>
      <c r="DB46" s="706"/>
      <c r="DC46" s="707"/>
      <c r="DD46" s="632">
        <v>738487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154</v>
      </c>
      <c r="CS47" s="655"/>
      <c r="CT47" s="655"/>
      <c r="CU47" s="655"/>
      <c r="CV47" s="655"/>
      <c r="CW47" s="655"/>
      <c r="CX47" s="655"/>
      <c r="CY47" s="656"/>
      <c r="CZ47" s="657">
        <v>0</v>
      </c>
      <c r="DA47" s="658"/>
      <c r="DB47" s="658"/>
      <c r="DC47" s="659"/>
      <c r="DD47" s="632">
        <v>154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26624332</v>
      </c>
      <c r="CS49" s="691"/>
      <c r="CT49" s="691"/>
      <c r="CU49" s="691"/>
      <c r="CV49" s="691"/>
      <c r="CW49" s="691"/>
      <c r="CX49" s="691"/>
      <c r="CY49" s="718"/>
      <c r="CZ49" s="719">
        <v>100</v>
      </c>
      <c r="DA49" s="720"/>
      <c r="DB49" s="720"/>
      <c r="DC49" s="721"/>
      <c r="DD49" s="722">
        <v>17485131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27738</v>
      </c>
      <c r="R7" s="753"/>
      <c r="S7" s="753"/>
      <c r="T7" s="753"/>
      <c r="U7" s="753"/>
      <c r="V7" s="753">
        <v>26493</v>
      </c>
      <c r="W7" s="753"/>
      <c r="X7" s="753"/>
      <c r="Y7" s="753"/>
      <c r="Z7" s="753"/>
      <c r="AA7" s="753">
        <v>1245</v>
      </c>
      <c r="AB7" s="753"/>
      <c r="AC7" s="753"/>
      <c r="AD7" s="753"/>
      <c r="AE7" s="754"/>
      <c r="AF7" s="755">
        <v>964</v>
      </c>
      <c r="AG7" s="756"/>
      <c r="AH7" s="756"/>
      <c r="AI7" s="756"/>
      <c r="AJ7" s="757"/>
      <c r="AK7" s="792">
        <v>757</v>
      </c>
      <c r="AL7" s="793"/>
      <c r="AM7" s="793"/>
      <c r="AN7" s="793"/>
      <c r="AO7" s="793"/>
      <c r="AP7" s="793">
        <v>25995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544</v>
      </c>
      <c r="BT7" s="797"/>
      <c r="BU7" s="797"/>
      <c r="BV7" s="797"/>
      <c r="BW7" s="797"/>
      <c r="BX7" s="797"/>
      <c r="BY7" s="797"/>
      <c r="BZ7" s="797"/>
      <c r="CA7" s="797"/>
      <c r="CB7" s="797"/>
      <c r="CC7" s="797"/>
      <c r="CD7" s="797"/>
      <c r="CE7" s="797"/>
      <c r="CF7" s="797"/>
      <c r="CG7" s="798"/>
      <c r="CH7" s="789">
        <v>-17</v>
      </c>
      <c r="CI7" s="790"/>
      <c r="CJ7" s="790"/>
      <c r="CK7" s="790"/>
      <c r="CL7" s="791"/>
      <c r="CM7" s="789">
        <v>111</v>
      </c>
      <c r="CN7" s="790"/>
      <c r="CO7" s="790"/>
      <c r="CP7" s="790"/>
      <c r="CQ7" s="791"/>
      <c r="CR7" s="789">
        <v>10</v>
      </c>
      <c r="CS7" s="790"/>
      <c r="CT7" s="790"/>
      <c r="CU7" s="790"/>
      <c r="CV7" s="791"/>
      <c r="CW7" s="789">
        <v>25</v>
      </c>
      <c r="CX7" s="790"/>
      <c r="CY7" s="790"/>
      <c r="CZ7" s="790"/>
      <c r="DA7" s="791"/>
      <c r="DB7" s="789" t="s">
        <v>477</v>
      </c>
      <c r="DC7" s="790"/>
      <c r="DD7" s="790"/>
      <c r="DE7" s="790"/>
      <c r="DF7" s="791"/>
      <c r="DG7" s="789" t="s">
        <v>477</v>
      </c>
      <c r="DH7" s="790"/>
      <c r="DI7" s="790"/>
      <c r="DJ7" s="790"/>
      <c r="DK7" s="791"/>
      <c r="DL7" s="789" t="s">
        <v>477</v>
      </c>
      <c r="DM7" s="790"/>
      <c r="DN7" s="790"/>
      <c r="DO7" s="790"/>
      <c r="DP7" s="791"/>
      <c r="DQ7" s="789" t="s">
        <v>477</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27</v>
      </c>
      <c r="R8" s="777"/>
      <c r="S8" s="777"/>
      <c r="T8" s="777"/>
      <c r="U8" s="777"/>
      <c r="V8" s="777">
        <v>23</v>
      </c>
      <c r="W8" s="777"/>
      <c r="X8" s="777"/>
      <c r="Y8" s="777"/>
      <c r="Z8" s="777"/>
      <c r="AA8" s="777">
        <v>4</v>
      </c>
      <c r="AB8" s="777"/>
      <c r="AC8" s="777"/>
      <c r="AD8" s="777"/>
      <c r="AE8" s="778"/>
      <c r="AF8" s="779">
        <v>4</v>
      </c>
      <c r="AG8" s="780"/>
      <c r="AH8" s="780"/>
      <c r="AI8" s="780"/>
      <c r="AJ8" s="781"/>
      <c r="AK8" s="782" t="s">
        <v>538</v>
      </c>
      <c r="AL8" s="783"/>
      <c r="AM8" s="783"/>
      <c r="AN8" s="783"/>
      <c r="AO8" s="783"/>
      <c r="AP8" s="783">
        <v>26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446</v>
      </c>
      <c r="R9" s="777"/>
      <c r="S9" s="777"/>
      <c r="T9" s="777"/>
      <c r="U9" s="777"/>
      <c r="V9" s="777">
        <v>348</v>
      </c>
      <c r="W9" s="777"/>
      <c r="X9" s="777"/>
      <c r="Y9" s="777"/>
      <c r="Z9" s="777"/>
      <c r="AA9" s="777">
        <v>99</v>
      </c>
      <c r="AB9" s="777"/>
      <c r="AC9" s="777"/>
      <c r="AD9" s="777"/>
      <c r="AE9" s="778"/>
      <c r="AF9" s="779">
        <v>73</v>
      </c>
      <c r="AG9" s="780"/>
      <c r="AH9" s="780"/>
      <c r="AI9" s="780"/>
      <c r="AJ9" s="781"/>
      <c r="AK9" s="782">
        <v>89</v>
      </c>
      <c r="AL9" s="783"/>
      <c r="AM9" s="783"/>
      <c r="AN9" s="783"/>
      <c r="AO9" s="783"/>
      <c r="AP9" s="783">
        <v>508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1040</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7700</v>
      </c>
      <c r="R28" s="841"/>
      <c r="S28" s="841"/>
      <c r="T28" s="841"/>
      <c r="U28" s="841"/>
      <c r="V28" s="841">
        <v>7679</v>
      </c>
      <c r="W28" s="841"/>
      <c r="X28" s="841"/>
      <c r="Y28" s="841"/>
      <c r="Z28" s="841"/>
      <c r="AA28" s="841">
        <v>21</v>
      </c>
      <c r="AB28" s="841"/>
      <c r="AC28" s="841"/>
      <c r="AD28" s="841"/>
      <c r="AE28" s="842"/>
      <c r="AF28" s="843">
        <v>21</v>
      </c>
      <c r="AG28" s="841"/>
      <c r="AH28" s="841"/>
      <c r="AI28" s="841"/>
      <c r="AJ28" s="844"/>
      <c r="AK28" s="845">
        <v>709</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4847</v>
      </c>
      <c r="R29" s="777"/>
      <c r="S29" s="777"/>
      <c r="T29" s="777"/>
      <c r="U29" s="777"/>
      <c r="V29" s="777">
        <v>4809</v>
      </c>
      <c r="W29" s="777"/>
      <c r="X29" s="777"/>
      <c r="Y29" s="777"/>
      <c r="Z29" s="777"/>
      <c r="AA29" s="777">
        <v>38</v>
      </c>
      <c r="AB29" s="777"/>
      <c r="AC29" s="777"/>
      <c r="AD29" s="777"/>
      <c r="AE29" s="778"/>
      <c r="AF29" s="779">
        <v>38</v>
      </c>
      <c r="AG29" s="780"/>
      <c r="AH29" s="780"/>
      <c r="AI29" s="780"/>
      <c r="AJ29" s="781"/>
      <c r="AK29" s="848">
        <v>655</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635</v>
      </c>
      <c r="R30" s="777"/>
      <c r="S30" s="777"/>
      <c r="T30" s="777"/>
      <c r="U30" s="777"/>
      <c r="V30" s="777">
        <v>634</v>
      </c>
      <c r="W30" s="777"/>
      <c r="X30" s="777"/>
      <c r="Y30" s="777"/>
      <c r="Z30" s="777"/>
      <c r="AA30" s="777">
        <v>1</v>
      </c>
      <c r="AB30" s="777"/>
      <c r="AC30" s="777"/>
      <c r="AD30" s="777"/>
      <c r="AE30" s="778"/>
      <c r="AF30" s="779">
        <v>1</v>
      </c>
      <c r="AG30" s="780"/>
      <c r="AH30" s="780"/>
      <c r="AI30" s="780"/>
      <c r="AJ30" s="781"/>
      <c r="AK30" s="848">
        <v>182</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2287</v>
      </c>
      <c r="R31" s="777"/>
      <c r="S31" s="777"/>
      <c r="T31" s="777"/>
      <c r="U31" s="777"/>
      <c r="V31" s="777">
        <v>1956</v>
      </c>
      <c r="W31" s="777"/>
      <c r="X31" s="777"/>
      <c r="Y31" s="777"/>
      <c r="Z31" s="777"/>
      <c r="AA31" s="777">
        <v>331</v>
      </c>
      <c r="AB31" s="777"/>
      <c r="AC31" s="777"/>
      <c r="AD31" s="777"/>
      <c r="AE31" s="778"/>
      <c r="AF31" s="779">
        <v>2444</v>
      </c>
      <c r="AG31" s="780"/>
      <c r="AH31" s="780"/>
      <c r="AI31" s="780"/>
      <c r="AJ31" s="781"/>
      <c r="AK31" s="848">
        <v>17</v>
      </c>
      <c r="AL31" s="849"/>
      <c r="AM31" s="849"/>
      <c r="AN31" s="849"/>
      <c r="AO31" s="849"/>
      <c r="AP31" s="849">
        <v>2972</v>
      </c>
      <c r="AQ31" s="849"/>
      <c r="AR31" s="849"/>
      <c r="AS31" s="849"/>
      <c r="AT31" s="849"/>
      <c r="AU31" s="849">
        <v>86</v>
      </c>
      <c r="AV31" s="849"/>
      <c r="AW31" s="849"/>
      <c r="AX31" s="849"/>
      <c r="AY31" s="849"/>
      <c r="AZ31" s="850" t="s">
        <v>538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2975</v>
      </c>
      <c r="R32" s="777"/>
      <c r="S32" s="777"/>
      <c r="T32" s="777"/>
      <c r="U32" s="777"/>
      <c r="V32" s="777">
        <v>2438</v>
      </c>
      <c r="W32" s="777"/>
      <c r="X32" s="777"/>
      <c r="Y32" s="777"/>
      <c r="Z32" s="777"/>
      <c r="AA32" s="777">
        <v>537</v>
      </c>
      <c r="AB32" s="777"/>
      <c r="AC32" s="777"/>
      <c r="AD32" s="777"/>
      <c r="AE32" s="778"/>
      <c r="AF32" s="779">
        <v>1021</v>
      </c>
      <c r="AG32" s="780"/>
      <c r="AH32" s="780"/>
      <c r="AI32" s="780"/>
      <c r="AJ32" s="781"/>
      <c r="AK32" s="848">
        <v>1655</v>
      </c>
      <c r="AL32" s="849"/>
      <c r="AM32" s="849"/>
      <c r="AN32" s="849"/>
      <c r="AO32" s="849"/>
      <c r="AP32" s="849">
        <v>19588</v>
      </c>
      <c r="AQ32" s="849"/>
      <c r="AR32" s="849"/>
      <c r="AS32" s="849"/>
      <c r="AT32" s="849"/>
      <c r="AU32" s="849">
        <v>12105</v>
      </c>
      <c r="AV32" s="849"/>
      <c r="AW32" s="849"/>
      <c r="AX32" s="849"/>
      <c r="AY32" s="849"/>
      <c r="AZ32" s="850" t="s">
        <v>538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3524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15434</v>
      </c>
      <c r="R68" s="884"/>
      <c r="S68" s="884"/>
      <c r="T68" s="884"/>
      <c r="U68" s="884"/>
      <c r="V68" s="884">
        <v>15147</v>
      </c>
      <c r="W68" s="884"/>
      <c r="X68" s="884"/>
      <c r="Y68" s="884"/>
      <c r="Z68" s="884"/>
      <c r="AA68" s="884">
        <v>287</v>
      </c>
      <c r="AB68" s="884"/>
      <c r="AC68" s="884"/>
      <c r="AD68" s="884"/>
      <c r="AE68" s="884"/>
      <c r="AF68" s="884">
        <v>279</v>
      </c>
      <c r="AG68" s="884"/>
      <c r="AH68" s="884"/>
      <c r="AI68" s="884"/>
      <c r="AJ68" s="884"/>
      <c r="AK68" s="884">
        <v>8</v>
      </c>
      <c r="AL68" s="884"/>
      <c r="AM68" s="884"/>
      <c r="AN68" s="884"/>
      <c r="AO68" s="884"/>
      <c r="AP68" s="884">
        <v>5606</v>
      </c>
      <c r="AQ68" s="884"/>
      <c r="AR68" s="884"/>
      <c r="AS68" s="884"/>
      <c r="AT68" s="884"/>
      <c r="AU68" s="884">
        <v>979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t="s">
        <v>477</v>
      </c>
      <c r="AQ69" s="849"/>
      <c r="AR69" s="849"/>
      <c r="AS69" s="849"/>
      <c r="AT69" s="849"/>
      <c r="AU69" s="849" t="s">
        <v>477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v>2</v>
      </c>
      <c r="AG70" s="849"/>
      <c r="AH70" s="849"/>
      <c r="AI70" s="849"/>
      <c r="AJ70" s="849"/>
      <c r="AK70" s="849">
        <v>7</v>
      </c>
      <c r="AL70" s="849"/>
      <c r="AM70" s="849"/>
      <c r="AN70" s="849"/>
      <c r="AO70" s="849"/>
      <c r="AP70" s="849" t="s">
        <v>477</v>
      </c>
      <c r="AQ70" s="849"/>
      <c r="AR70" s="849"/>
      <c r="AS70" s="849"/>
      <c r="AT70" s="849"/>
      <c r="AU70" s="849" t="s">
        <v>477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301</v>
      </c>
      <c r="R71" s="849"/>
      <c r="S71" s="849"/>
      <c r="T71" s="849"/>
      <c r="U71" s="849"/>
      <c r="V71" s="849">
        <v>301</v>
      </c>
      <c r="W71" s="849"/>
      <c r="X71" s="849"/>
      <c r="Y71" s="849"/>
      <c r="Z71" s="849"/>
      <c r="AA71" s="849">
        <v>0</v>
      </c>
      <c r="AB71" s="849"/>
      <c r="AC71" s="849"/>
      <c r="AD71" s="849"/>
      <c r="AE71" s="849"/>
      <c r="AF71" s="849">
        <v>0</v>
      </c>
      <c r="AG71" s="849"/>
      <c r="AH71" s="849"/>
      <c r="AI71" s="849"/>
      <c r="AJ71" s="849"/>
      <c r="AK71" s="849">
        <v>6</v>
      </c>
      <c r="AL71" s="849"/>
      <c r="AM71" s="849"/>
      <c r="AN71" s="849"/>
      <c r="AO71" s="849"/>
      <c r="AP71" s="849" t="s">
        <v>477</v>
      </c>
      <c r="AQ71" s="849"/>
      <c r="AR71" s="849"/>
      <c r="AS71" s="849"/>
      <c r="AT71" s="849"/>
      <c r="AU71" s="849" t="s">
        <v>477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v>0</v>
      </c>
      <c r="AL72" s="849"/>
      <c r="AM72" s="849"/>
      <c r="AN72" s="849"/>
      <c r="AO72" s="849"/>
      <c r="AP72" s="849" t="s">
        <v>477</v>
      </c>
      <c r="AQ72" s="849"/>
      <c r="AR72" s="849"/>
      <c r="AS72" s="849"/>
      <c r="AT72" s="849"/>
      <c r="AU72" s="849" t="s">
        <v>477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2636021</v>
      </c>
      <c r="AB110" s="920"/>
      <c r="AC110" s="920"/>
      <c r="AD110" s="920"/>
      <c r="AE110" s="921"/>
      <c r="AF110" s="922">
        <v>2722819</v>
      </c>
      <c r="AG110" s="920"/>
      <c r="AH110" s="920"/>
      <c r="AI110" s="920"/>
      <c r="AJ110" s="921"/>
      <c r="AK110" s="922">
        <v>2633598</v>
      </c>
      <c r="AL110" s="920"/>
      <c r="AM110" s="920"/>
      <c r="AN110" s="920"/>
      <c r="AO110" s="921"/>
      <c r="AP110" s="923">
        <v>21.7</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25990873</v>
      </c>
      <c r="BR110" s="957"/>
      <c r="BS110" s="957"/>
      <c r="BT110" s="957"/>
      <c r="BU110" s="957"/>
      <c r="BV110" s="957">
        <v>25616405</v>
      </c>
      <c r="BW110" s="957"/>
      <c r="BX110" s="957"/>
      <c r="BY110" s="957"/>
      <c r="BZ110" s="957"/>
      <c r="CA110" s="957">
        <v>26529493</v>
      </c>
      <c r="CB110" s="957"/>
      <c r="CC110" s="957"/>
      <c r="CD110" s="957"/>
      <c r="CE110" s="957"/>
      <c r="CF110" s="971">
        <v>218.9</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403</v>
      </c>
      <c r="BR111" s="950"/>
      <c r="BS111" s="950"/>
      <c r="BT111" s="950"/>
      <c r="BU111" s="950"/>
      <c r="BV111" s="950" t="s">
        <v>403</v>
      </c>
      <c r="BW111" s="950"/>
      <c r="BX111" s="950"/>
      <c r="BY111" s="950"/>
      <c r="BZ111" s="950"/>
      <c r="CA111" s="950" t="s">
        <v>403</v>
      </c>
      <c r="CB111" s="950"/>
      <c r="CC111" s="950"/>
      <c r="CD111" s="950"/>
      <c r="CE111" s="950"/>
      <c r="CF111" s="944" t="s">
        <v>403</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15514257</v>
      </c>
      <c r="BR112" s="950"/>
      <c r="BS112" s="950"/>
      <c r="BT112" s="950"/>
      <c r="BU112" s="950"/>
      <c r="BV112" s="950">
        <v>13735165</v>
      </c>
      <c r="BW112" s="950"/>
      <c r="BX112" s="950"/>
      <c r="BY112" s="950"/>
      <c r="BZ112" s="950"/>
      <c r="CA112" s="950">
        <v>12191384</v>
      </c>
      <c r="CB112" s="950"/>
      <c r="CC112" s="950"/>
      <c r="CD112" s="950"/>
      <c r="CE112" s="950"/>
      <c r="CF112" s="944">
        <v>100.6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1447550</v>
      </c>
      <c r="AB113" s="964"/>
      <c r="AC113" s="964"/>
      <c r="AD113" s="964"/>
      <c r="AE113" s="965"/>
      <c r="AF113" s="966">
        <v>1180597</v>
      </c>
      <c r="AG113" s="964"/>
      <c r="AH113" s="964"/>
      <c r="AI113" s="964"/>
      <c r="AJ113" s="965"/>
      <c r="AK113" s="966">
        <v>1211909</v>
      </c>
      <c r="AL113" s="964"/>
      <c r="AM113" s="964"/>
      <c r="AN113" s="964"/>
      <c r="AO113" s="965"/>
      <c r="AP113" s="967">
        <v>10</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738069</v>
      </c>
      <c r="BR113" s="950"/>
      <c r="BS113" s="950"/>
      <c r="BT113" s="950"/>
      <c r="BU113" s="950"/>
      <c r="BV113" s="950">
        <v>831499</v>
      </c>
      <c r="BW113" s="950"/>
      <c r="BX113" s="950"/>
      <c r="BY113" s="950"/>
      <c r="BZ113" s="950"/>
      <c r="CA113" s="950">
        <v>978839</v>
      </c>
      <c r="CB113" s="950"/>
      <c r="CC113" s="950"/>
      <c r="CD113" s="950"/>
      <c r="CE113" s="950"/>
      <c r="CF113" s="944">
        <v>8.1</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2898</v>
      </c>
      <c r="AB114" s="989"/>
      <c r="AC114" s="989"/>
      <c r="AD114" s="989"/>
      <c r="AE114" s="990"/>
      <c r="AF114" s="991">
        <v>8773</v>
      </c>
      <c r="AG114" s="989"/>
      <c r="AH114" s="989"/>
      <c r="AI114" s="989"/>
      <c r="AJ114" s="990"/>
      <c r="AK114" s="991">
        <v>11144</v>
      </c>
      <c r="AL114" s="989"/>
      <c r="AM114" s="989"/>
      <c r="AN114" s="989"/>
      <c r="AO114" s="990"/>
      <c r="AP114" s="992">
        <v>0.1</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4098018</v>
      </c>
      <c r="BR114" s="950"/>
      <c r="BS114" s="950"/>
      <c r="BT114" s="950"/>
      <c r="BU114" s="950"/>
      <c r="BV114" s="950">
        <v>3987560</v>
      </c>
      <c r="BW114" s="950"/>
      <c r="BX114" s="950"/>
      <c r="BY114" s="950"/>
      <c r="BZ114" s="950"/>
      <c r="CA114" s="950">
        <v>3730234</v>
      </c>
      <c r="CB114" s="950"/>
      <c r="CC114" s="950"/>
      <c r="CD114" s="950"/>
      <c r="CE114" s="950"/>
      <c r="CF114" s="944">
        <v>30.8</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2409</v>
      </c>
      <c r="AB116" s="989"/>
      <c r="AC116" s="989"/>
      <c r="AD116" s="989"/>
      <c r="AE116" s="990"/>
      <c r="AF116" s="991">
        <v>1767</v>
      </c>
      <c r="AG116" s="989"/>
      <c r="AH116" s="989"/>
      <c r="AI116" s="989"/>
      <c r="AJ116" s="990"/>
      <c r="AK116" s="991">
        <v>2042</v>
      </c>
      <c r="AL116" s="989"/>
      <c r="AM116" s="989"/>
      <c r="AN116" s="989"/>
      <c r="AO116" s="990"/>
      <c r="AP116" s="992">
        <v>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4088878</v>
      </c>
      <c r="AB117" s="996"/>
      <c r="AC117" s="996"/>
      <c r="AD117" s="996"/>
      <c r="AE117" s="997"/>
      <c r="AF117" s="995">
        <v>3913956</v>
      </c>
      <c r="AG117" s="996"/>
      <c r="AH117" s="996"/>
      <c r="AI117" s="996"/>
      <c r="AJ117" s="997"/>
      <c r="AK117" s="995">
        <v>3858693</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46341217</v>
      </c>
      <c r="BR118" s="1016"/>
      <c r="BS118" s="1016"/>
      <c r="BT118" s="1016"/>
      <c r="BU118" s="1016"/>
      <c r="BV118" s="1016">
        <v>44170629</v>
      </c>
      <c r="BW118" s="1016"/>
      <c r="BX118" s="1016"/>
      <c r="BY118" s="1016"/>
      <c r="BZ118" s="1016"/>
      <c r="CA118" s="1016">
        <v>43429950</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2409423</v>
      </c>
      <c r="BR119" s="957"/>
      <c r="BS119" s="957"/>
      <c r="BT119" s="957"/>
      <c r="BU119" s="957"/>
      <c r="BV119" s="957">
        <v>2142262</v>
      </c>
      <c r="BW119" s="957"/>
      <c r="BX119" s="957"/>
      <c r="BY119" s="957"/>
      <c r="BZ119" s="957"/>
      <c r="CA119" s="957">
        <v>2164019</v>
      </c>
      <c r="CB119" s="957"/>
      <c r="CC119" s="957"/>
      <c r="CD119" s="957"/>
      <c r="CE119" s="957"/>
      <c r="CF119" s="971">
        <v>17.899999999999999</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5809917</v>
      </c>
      <c r="BR120" s="950"/>
      <c r="BS120" s="950"/>
      <c r="BT120" s="950"/>
      <c r="BU120" s="950"/>
      <c r="BV120" s="950">
        <v>5459797</v>
      </c>
      <c r="BW120" s="950"/>
      <c r="BX120" s="950"/>
      <c r="BY120" s="950"/>
      <c r="BZ120" s="950"/>
      <c r="CA120" s="950">
        <v>4773499</v>
      </c>
      <c r="CB120" s="950"/>
      <c r="CC120" s="950"/>
      <c r="CD120" s="950"/>
      <c r="CE120" s="950"/>
      <c r="CF120" s="944">
        <v>39.4</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15385684</v>
      </c>
      <c r="DH120" s="957"/>
      <c r="DI120" s="957"/>
      <c r="DJ120" s="957"/>
      <c r="DK120" s="957"/>
      <c r="DL120" s="957">
        <v>13643728</v>
      </c>
      <c r="DM120" s="957"/>
      <c r="DN120" s="957"/>
      <c r="DO120" s="957"/>
      <c r="DP120" s="957"/>
      <c r="DQ120" s="957">
        <v>12105198</v>
      </c>
      <c r="DR120" s="957"/>
      <c r="DS120" s="957"/>
      <c r="DT120" s="957"/>
      <c r="DU120" s="957"/>
      <c r="DV120" s="958">
        <v>99.9</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25900353</v>
      </c>
      <c r="BR121" s="1016"/>
      <c r="BS121" s="1016"/>
      <c r="BT121" s="1016"/>
      <c r="BU121" s="1016"/>
      <c r="BV121" s="1016">
        <v>25530188</v>
      </c>
      <c r="BW121" s="1016"/>
      <c r="BX121" s="1016"/>
      <c r="BY121" s="1016"/>
      <c r="BZ121" s="1016"/>
      <c r="CA121" s="1016">
        <v>25772917</v>
      </c>
      <c r="CB121" s="1016"/>
      <c r="CC121" s="1016"/>
      <c r="CD121" s="1016"/>
      <c r="CE121" s="1016"/>
      <c r="CF121" s="1054">
        <v>212.7</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v>128573</v>
      </c>
      <c r="DH121" s="950"/>
      <c r="DI121" s="950"/>
      <c r="DJ121" s="950"/>
      <c r="DK121" s="950"/>
      <c r="DL121" s="950">
        <v>91437</v>
      </c>
      <c r="DM121" s="950"/>
      <c r="DN121" s="950"/>
      <c r="DO121" s="950"/>
      <c r="DP121" s="950"/>
      <c r="DQ121" s="950">
        <v>86186</v>
      </c>
      <c r="DR121" s="950"/>
      <c r="DS121" s="950"/>
      <c r="DT121" s="950"/>
      <c r="DU121" s="950"/>
      <c r="DV121" s="951">
        <v>0.7</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34119693</v>
      </c>
      <c r="BR122" s="1065"/>
      <c r="BS122" s="1065"/>
      <c r="BT122" s="1065"/>
      <c r="BU122" s="1065"/>
      <c r="BV122" s="1065">
        <v>33132247</v>
      </c>
      <c r="BW122" s="1065"/>
      <c r="BX122" s="1065"/>
      <c r="BY122" s="1065"/>
      <c r="BZ122" s="1065"/>
      <c r="CA122" s="1065">
        <v>32710435</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101.9</v>
      </c>
      <c r="BR123" s="1057"/>
      <c r="BS123" s="1057"/>
      <c r="BT123" s="1057"/>
      <c r="BU123" s="1057"/>
      <c r="BV123" s="1057">
        <v>92.8</v>
      </c>
      <c r="BW123" s="1057"/>
      <c r="BX123" s="1057"/>
      <c r="BY123" s="1057"/>
      <c r="BZ123" s="1057"/>
      <c r="CA123" s="1057">
        <v>88.4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12.83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440599</v>
      </c>
      <c r="AB128" s="1120"/>
      <c r="AC128" s="1120"/>
      <c r="AD128" s="1120"/>
      <c r="AE128" s="1121"/>
      <c r="AF128" s="1122">
        <v>432333</v>
      </c>
      <c r="AG128" s="1120"/>
      <c r="AH128" s="1120"/>
      <c r="AI128" s="1120"/>
      <c r="AJ128" s="1121"/>
      <c r="AK128" s="1122">
        <v>395677</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17.829999999999998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14246489</v>
      </c>
      <c r="AB129" s="989"/>
      <c r="AC129" s="989"/>
      <c r="AD129" s="989"/>
      <c r="AE129" s="990"/>
      <c r="AF129" s="991">
        <v>14197856</v>
      </c>
      <c r="AG129" s="989"/>
      <c r="AH129" s="989"/>
      <c r="AI129" s="989"/>
      <c r="AJ129" s="990"/>
      <c r="AK129" s="991">
        <v>14384904</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2259108</v>
      </c>
      <c r="AB130" s="989"/>
      <c r="AC130" s="989"/>
      <c r="AD130" s="989"/>
      <c r="AE130" s="990"/>
      <c r="AF130" s="991">
        <v>2310502</v>
      </c>
      <c r="AG130" s="989"/>
      <c r="AH130" s="989"/>
      <c r="AI130" s="989"/>
      <c r="AJ130" s="990"/>
      <c r="AK130" s="991">
        <v>2266867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88.4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11987381</v>
      </c>
      <c r="AB131" s="1028"/>
      <c r="AC131" s="1028"/>
      <c r="AD131" s="1028"/>
      <c r="AE131" s="1029"/>
      <c r="AF131" s="1030">
        <v>11887354</v>
      </c>
      <c r="AG131" s="1028"/>
      <c r="AH131" s="1028"/>
      <c r="AI131" s="1028"/>
      <c r="AJ131" s="1029"/>
      <c r="AK131" s="1030">
        <v>12118037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11.588611390000001</v>
      </c>
      <c r="AB132" s="1134"/>
      <c r="AC132" s="1134"/>
      <c r="AD132" s="1134"/>
      <c r="AE132" s="1135"/>
      <c r="AF132" s="1136">
        <v>9.8518223650000003</v>
      </c>
      <c r="AG132" s="1134"/>
      <c r="AH132" s="1134"/>
      <c r="AI132" s="1134"/>
      <c r="AJ132" s="1135"/>
      <c r="AK132" s="1136">
        <v>9.8708148849999997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11.1</v>
      </c>
      <c r="AB133" s="1141"/>
      <c r="AC133" s="1141"/>
      <c r="AD133" s="1141"/>
      <c r="AE133" s="1142"/>
      <c r="AF133" s="1140">
        <v>10.7</v>
      </c>
      <c r="AG133" s="1141"/>
      <c r="AH133" s="1141"/>
      <c r="AI133" s="1141"/>
      <c r="AJ133" s="1142"/>
      <c r="AK133" s="1140">
        <v>10.4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5366385</v>
      </c>
      <c r="L9" s="264">
        <v>79812</v>
      </c>
      <c r="M9" s="265">
        <v>58112</v>
      </c>
      <c r="N9" s="266">
        <v>37.299999999999997</v>
      </c>
    </row>
    <row r="10" spans="1:16">
      <c r="A10" s="248"/>
      <c r="B10" s="244"/>
      <c r="C10" s="244"/>
      <c r="D10" s="244"/>
      <c r="E10" s="244"/>
      <c r="F10" s="244"/>
      <c r="G10" s="1149" t="s">
        <v>474</v>
      </c>
      <c r="H10" s="1150"/>
      <c r="I10" s="1150"/>
      <c r="J10" s="1151"/>
      <c r="K10" s="267">
        <v>165543</v>
      </c>
      <c r="L10" s="268">
        <v>2462</v>
      </c>
      <c r="M10" s="269">
        <v>3510</v>
      </c>
      <c r="N10" s="270">
        <v>-29.9</v>
      </c>
    </row>
    <row r="11" spans="1:16" ht="13.5" customHeight="1">
      <c r="A11" s="248"/>
      <c r="B11" s="244"/>
      <c r="C11" s="244"/>
      <c r="D11" s="244"/>
      <c r="E11" s="244"/>
      <c r="F11" s="244"/>
      <c r="G11" s="1149" t="s">
        <v>475</v>
      </c>
      <c r="H11" s="1150"/>
      <c r="I11" s="1150"/>
      <c r="J11" s="1151"/>
      <c r="K11" s="267">
        <v>709570</v>
      </c>
      <c r="L11" s="268">
        <v>10553</v>
      </c>
      <c r="M11" s="269">
        <v>6281</v>
      </c>
      <c r="N11" s="270">
        <v>68</v>
      </c>
    </row>
    <row r="12" spans="1:16" ht="13.5" customHeight="1">
      <c r="A12" s="248"/>
      <c r="B12" s="244"/>
      <c r="C12" s="244"/>
      <c r="D12" s="244"/>
      <c r="E12" s="244"/>
      <c r="F12" s="244"/>
      <c r="G12" s="1149" t="s">
        <v>476</v>
      </c>
      <c r="H12" s="1150"/>
      <c r="I12" s="1150"/>
      <c r="J12" s="1151"/>
      <c r="K12" s="267" t="s">
        <v>477</v>
      </c>
      <c r="L12" s="268" t="s">
        <v>477</v>
      </c>
      <c r="M12" s="269">
        <v>744</v>
      </c>
      <c r="N12" s="270" t="s">
        <v>477</v>
      </c>
    </row>
    <row r="13" spans="1:16" ht="13.5" customHeight="1">
      <c r="A13" s="248"/>
      <c r="B13" s="244"/>
      <c r="C13" s="244"/>
      <c r="D13" s="244"/>
      <c r="E13" s="244"/>
      <c r="F13" s="244"/>
      <c r="G13" s="1149" t="s">
        <v>478</v>
      </c>
      <c r="H13" s="1150"/>
      <c r="I13" s="1150"/>
      <c r="J13" s="1151"/>
      <c r="K13" s="267" t="s">
        <v>477</v>
      </c>
      <c r="L13" s="268" t="s">
        <v>477</v>
      </c>
      <c r="M13" s="269">
        <v>1</v>
      </c>
      <c r="N13" s="270" t="s">
        <v>477</v>
      </c>
    </row>
    <row r="14" spans="1:16" ht="13.5" customHeight="1">
      <c r="A14" s="248"/>
      <c r="B14" s="244"/>
      <c r="C14" s="244"/>
      <c r="D14" s="244"/>
      <c r="E14" s="244"/>
      <c r="F14" s="244"/>
      <c r="G14" s="1149" t="s">
        <v>479</v>
      </c>
      <c r="H14" s="1150"/>
      <c r="I14" s="1150"/>
      <c r="J14" s="1151"/>
      <c r="K14" s="267">
        <v>194391</v>
      </c>
      <c r="L14" s="268">
        <v>2891</v>
      </c>
      <c r="M14" s="269">
        <v>2803</v>
      </c>
      <c r="N14" s="270">
        <v>3.1</v>
      </c>
    </row>
    <row r="15" spans="1:16" ht="13.5" customHeight="1">
      <c r="A15" s="248"/>
      <c r="B15" s="244"/>
      <c r="C15" s="244"/>
      <c r="D15" s="244"/>
      <c r="E15" s="244"/>
      <c r="F15" s="244"/>
      <c r="G15" s="1149" t="s">
        <v>480</v>
      </c>
      <c r="H15" s="1150"/>
      <c r="I15" s="1150"/>
      <c r="J15" s="1151"/>
      <c r="K15" s="267">
        <v>167845</v>
      </c>
      <c r="L15" s="268">
        <v>2496</v>
      </c>
      <c r="M15" s="269">
        <v>1119</v>
      </c>
      <c r="N15" s="270">
        <v>123.1</v>
      </c>
    </row>
    <row r="16" spans="1:16">
      <c r="A16" s="248"/>
      <c r="B16" s="244"/>
      <c r="C16" s="244"/>
      <c r="D16" s="244"/>
      <c r="E16" s="244"/>
      <c r="F16" s="244"/>
      <c r="G16" s="1152" t="s">
        <v>481</v>
      </c>
      <c r="H16" s="1153"/>
      <c r="I16" s="1153"/>
      <c r="J16" s="1154"/>
      <c r="K16" s="268">
        <v>-567487</v>
      </c>
      <c r="L16" s="268">
        <v>-8440</v>
      </c>
      <c r="M16" s="269">
        <v>-5386</v>
      </c>
      <c r="N16" s="270">
        <v>56.7</v>
      </c>
    </row>
    <row r="17" spans="1:16">
      <c r="A17" s="248"/>
      <c r="B17" s="244"/>
      <c r="C17" s="244"/>
      <c r="D17" s="244"/>
      <c r="E17" s="244"/>
      <c r="F17" s="244"/>
      <c r="G17" s="1152" t="s">
        <v>166</v>
      </c>
      <c r="H17" s="1153"/>
      <c r="I17" s="1153"/>
      <c r="J17" s="1154"/>
      <c r="K17" s="268">
        <v>6036247</v>
      </c>
      <c r="L17" s="268">
        <v>89774</v>
      </c>
      <c r="M17" s="269">
        <v>67183</v>
      </c>
      <c r="N17" s="270">
        <v>33.6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7.63</v>
      </c>
      <c r="L21" s="281">
        <v>6.12</v>
      </c>
      <c r="M21" s="282">
        <v>1.51</v>
      </c>
      <c r="N21" s="249"/>
      <c r="O21" s="283"/>
      <c r="P21" s="279"/>
    </row>
    <row r="22" spans="1:16" s="284" customFormat="1">
      <c r="A22" s="279"/>
      <c r="B22" s="249"/>
      <c r="C22" s="249"/>
      <c r="D22" s="249"/>
      <c r="E22" s="249"/>
      <c r="F22" s="249"/>
      <c r="G22" s="1144" t="s">
        <v>487</v>
      </c>
      <c r="H22" s="1145"/>
      <c r="I22" s="1145"/>
      <c r="J22" s="1146"/>
      <c r="K22" s="285">
        <v>99.9</v>
      </c>
      <c r="L22" s="286">
        <v>98.7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2633598</v>
      </c>
      <c r="L32" s="294">
        <v>39168</v>
      </c>
      <c r="M32" s="295">
        <v>33998</v>
      </c>
      <c r="N32" s="296">
        <v>15.2</v>
      </c>
    </row>
    <row r="33" spans="1:16" ht="13.5" customHeight="1">
      <c r="A33" s="248"/>
      <c r="B33" s="244"/>
      <c r="C33" s="244"/>
      <c r="D33" s="244"/>
      <c r="E33" s="244"/>
      <c r="F33" s="244"/>
      <c r="G33" s="1160" t="s">
        <v>492</v>
      </c>
      <c r="H33" s="1161"/>
      <c r="I33" s="1161"/>
      <c r="J33" s="1162"/>
      <c r="K33" s="294" t="s">
        <v>477</v>
      </c>
      <c r="L33" s="294" t="s">
        <v>477</v>
      </c>
      <c r="M33" s="295">
        <v>1</v>
      </c>
      <c r="N33" s="296" t="s">
        <v>477</v>
      </c>
    </row>
    <row r="34" spans="1:16" ht="27" customHeight="1">
      <c r="A34" s="248"/>
      <c r="B34" s="244"/>
      <c r="C34" s="244"/>
      <c r="D34" s="244"/>
      <c r="E34" s="244"/>
      <c r="F34" s="244"/>
      <c r="G34" s="1160" t="s">
        <v>493</v>
      </c>
      <c r="H34" s="1161"/>
      <c r="I34" s="1161"/>
      <c r="J34" s="1162"/>
      <c r="K34" s="294" t="s">
        <v>477</v>
      </c>
      <c r="L34" s="294" t="s">
        <v>477</v>
      </c>
      <c r="M34" s="295">
        <v>39</v>
      </c>
      <c r="N34" s="296" t="s">
        <v>477</v>
      </c>
    </row>
    <row r="35" spans="1:16" ht="27" customHeight="1">
      <c r="A35" s="248"/>
      <c r="B35" s="244"/>
      <c r="C35" s="244"/>
      <c r="D35" s="244"/>
      <c r="E35" s="244"/>
      <c r="F35" s="244"/>
      <c r="G35" s="1160" t="s">
        <v>494</v>
      </c>
      <c r="H35" s="1161"/>
      <c r="I35" s="1161"/>
      <c r="J35" s="1162"/>
      <c r="K35" s="294">
        <v>1211909</v>
      </c>
      <c r="L35" s="294">
        <v>18024</v>
      </c>
      <c r="M35" s="295">
        <v>9007</v>
      </c>
      <c r="N35" s="296">
        <v>100.1</v>
      </c>
    </row>
    <row r="36" spans="1:16" ht="27" customHeight="1">
      <c r="A36" s="248"/>
      <c r="B36" s="244"/>
      <c r="C36" s="244"/>
      <c r="D36" s="244"/>
      <c r="E36" s="244"/>
      <c r="F36" s="244"/>
      <c r="G36" s="1160" t="s">
        <v>495</v>
      </c>
      <c r="H36" s="1161"/>
      <c r="I36" s="1161"/>
      <c r="J36" s="1162"/>
      <c r="K36" s="294">
        <v>11144</v>
      </c>
      <c r="L36" s="294">
        <v>166</v>
      </c>
      <c r="M36" s="295">
        <v>2239</v>
      </c>
      <c r="N36" s="296">
        <v>-92.6</v>
      </c>
    </row>
    <row r="37" spans="1:16" ht="13.5" customHeight="1">
      <c r="A37" s="248"/>
      <c r="B37" s="244"/>
      <c r="C37" s="244"/>
      <c r="D37" s="244"/>
      <c r="E37" s="244"/>
      <c r="F37" s="244"/>
      <c r="G37" s="1160" t="s">
        <v>496</v>
      </c>
      <c r="H37" s="1161"/>
      <c r="I37" s="1161"/>
      <c r="J37" s="1162"/>
      <c r="K37" s="294" t="s">
        <v>477</v>
      </c>
      <c r="L37" s="294" t="s">
        <v>477</v>
      </c>
      <c r="M37" s="295">
        <v>951</v>
      </c>
      <c r="N37" s="296" t="s">
        <v>477</v>
      </c>
    </row>
    <row r="38" spans="1:16" ht="27" customHeight="1">
      <c r="A38" s="248"/>
      <c r="B38" s="244"/>
      <c r="C38" s="244"/>
      <c r="D38" s="244"/>
      <c r="E38" s="244"/>
      <c r="F38" s="244"/>
      <c r="G38" s="1163" t="s">
        <v>497</v>
      </c>
      <c r="H38" s="1164"/>
      <c r="I38" s="1164"/>
      <c r="J38" s="1165"/>
      <c r="K38" s="297">
        <v>2042</v>
      </c>
      <c r="L38" s="297">
        <v>30</v>
      </c>
      <c r="M38" s="298">
        <v>6</v>
      </c>
      <c r="N38" s="299">
        <v>400</v>
      </c>
      <c r="O38" s="293"/>
    </row>
    <row r="39" spans="1:16">
      <c r="A39" s="248"/>
      <c r="B39" s="244"/>
      <c r="C39" s="244"/>
      <c r="D39" s="244"/>
      <c r="E39" s="244"/>
      <c r="F39" s="244"/>
      <c r="G39" s="1163" t="s">
        <v>498</v>
      </c>
      <c r="H39" s="1164"/>
      <c r="I39" s="1164"/>
      <c r="J39" s="1165"/>
      <c r="K39" s="300">
        <v>-395677</v>
      </c>
      <c r="L39" s="300">
        <v>-5885</v>
      </c>
      <c r="M39" s="301">
        <v>-6589</v>
      </c>
      <c r="N39" s="302">
        <v>-10.7</v>
      </c>
      <c r="O39" s="293"/>
    </row>
    <row r="40" spans="1:16" ht="27" customHeight="1">
      <c r="A40" s="248"/>
      <c r="B40" s="244"/>
      <c r="C40" s="244"/>
      <c r="D40" s="244"/>
      <c r="E40" s="244"/>
      <c r="F40" s="244"/>
      <c r="G40" s="1160" t="s">
        <v>499</v>
      </c>
      <c r="H40" s="1161"/>
      <c r="I40" s="1161"/>
      <c r="J40" s="1162"/>
      <c r="K40" s="300">
        <v>-2266867</v>
      </c>
      <c r="L40" s="300">
        <v>-33714</v>
      </c>
      <c r="M40" s="301">
        <v>-27524</v>
      </c>
      <c r="N40" s="302">
        <v>22.5</v>
      </c>
      <c r="O40" s="293"/>
    </row>
    <row r="41" spans="1:16">
      <c r="A41" s="248"/>
      <c r="B41" s="244"/>
      <c r="C41" s="244"/>
      <c r="D41" s="244"/>
      <c r="E41" s="244"/>
      <c r="F41" s="244"/>
      <c r="G41" s="1166" t="s">
        <v>277</v>
      </c>
      <c r="H41" s="1167"/>
      <c r="I41" s="1167"/>
      <c r="J41" s="1168"/>
      <c r="K41" s="294">
        <v>1196149</v>
      </c>
      <c r="L41" s="300">
        <v>17790</v>
      </c>
      <c r="M41" s="301">
        <v>12127</v>
      </c>
      <c r="N41" s="302">
        <v>46.7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2071548</v>
      </c>
      <c r="J51" s="320">
        <v>30901</v>
      </c>
      <c r="K51" s="321">
        <v>-25.4</v>
      </c>
      <c r="L51" s="322">
        <v>47569</v>
      </c>
      <c r="M51" s="323">
        <v>-23.1</v>
      </c>
      <c r="N51" s="324">
        <v>-2.2999999999999998</v>
      </c>
    </row>
    <row r="52" spans="1:14">
      <c r="A52" s="248"/>
      <c r="B52" s="244"/>
      <c r="C52" s="244"/>
      <c r="D52" s="244"/>
      <c r="E52" s="244"/>
      <c r="F52" s="244"/>
      <c r="G52" s="325"/>
      <c r="H52" s="326" t="s">
        <v>510</v>
      </c>
      <c r="I52" s="327">
        <v>1349633</v>
      </c>
      <c r="J52" s="328">
        <v>20132</v>
      </c>
      <c r="K52" s="329">
        <v>-28</v>
      </c>
      <c r="L52" s="330">
        <v>26255</v>
      </c>
      <c r="M52" s="331">
        <v>-18.399999999999999</v>
      </c>
      <c r="N52" s="332">
        <v>-9.6</v>
      </c>
    </row>
    <row r="53" spans="1:14">
      <c r="A53" s="248"/>
      <c r="B53" s="244"/>
      <c r="C53" s="244"/>
      <c r="D53" s="244"/>
      <c r="E53" s="244"/>
      <c r="F53" s="244"/>
      <c r="G53" s="310" t="s">
        <v>511</v>
      </c>
      <c r="H53" s="311"/>
      <c r="I53" s="319">
        <v>1620830</v>
      </c>
      <c r="J53" s="320">
        <v>24028</v>
      </c>
      <c r="K53" s="321">
        <v>-22.2</v>
      </c>
      <c r="L53" s="322">
        <v>50880</v>
      </c>
      <c r="M53" s="323">
        <v>7</v>
      </c>
      <c r="N53" s="324">
        <v>-29.2</v>
      </c>
    </row>
    <row r="54" spans="1:14">
      <c r="A54" s="248"/>
      <c r="B54" s="244"/>
      <c r="C54" s="244"/>
      <c r="D54" s="244"/>
      <c r="E54" s="244"/>
      <c r="F54" s="244"/>
      <c r="G54" s="325"/>
      <c r="H54" s="326" t="s">
        <v>510</v>
      </c>
      <c r="I54" s="327">
        <v>991820</v>
      </c>
      <c r="J54" s="328">
        <v>14703</v>
      </c>
      <c r="K54" s="329">
        <v>-27</v>
      </c>
      <c r="L54" s="330">
        <v>26879</v>
      </c>
      <c r="M54" s="331">
        <v>2.4</v>
      </c>
      <c r="N54" s="332">
        <v>-29.4</v>
      </c>
    </row>
    <row r="55" spans="1:14">
      <c r="A55" s="248"/>
      <c r="B55" s="244"/>
      <c r="C55" s="244"/>
      <c r="D55" s="244"/>
      <c r="E55" s="244"/>
      <c r="F55" s="244"/>
      <c r="G55" s="310" t="s">
        <v>512</v>
      </c>
      <c r="H55" s="311"/>
      <c r="I55" s="319">
        <v>1633319</v>
      </c>
      <c r="J55" s="320">
        <v>24115</v>
      </c>
      <c r="K55" s="321">
        <v>0.4</v>
      </c>
      <c r="L55" s="322">
        <v>63956</v>
      </c>
      <c r="M55" s="323">
        <v>25.7</v>
      </c>
      <c r="N55" s="324">
        <v>-25.3</v>
      </c>
    </row>
    <row r="56" spans="1:14">
      <c r="A56" s="248"/>
      <c r="B56" s="244"/>
      <c r="C56" s="244"/>
      <c r="D56" s="244"/>
      <c r="E56" s="244"/>
      <c r="F56" s="244"/>
      <c r="G56" s="325"/>
      <c r="H56" s="326" t="s">
        <v>510</v>
      </c>
      <c r="I56" s="327">
        <v>835012</v>
      </c>
      <c r="J56" s="328">
        <v>12328</v>
      </c>
      <c r="K56" s="329">
        <v>-16.2</v>
      </c>
      <c r="L56" s="330">
        <v>29239</v>
      </c>
      <c r="M56" s="331">
        <v>8.8000000000000007</v>
      </c>
      <c r="N56" s="332">
        <v>-25</v>
      </c>
    </row>
    <row r="57" spans="1:14">
      <c r="A57" s="248"/>
      <c r="B57" s="244"/>
      <c r="C57" s="244"/>
      <c r="D57" s="244"/>
      <c r="E57" s="244"/>
      <c r="F57" s="244"/>
      <c r="G57" s="310" t="s">
        <v>513</v>
      </c>
      <c r="H57" s="311"/>
      <c r="I57" s="319">
        <v>1715534</v>
      </c>
      <c r="J57" s="320">
        <v>25413</v>
      </c>
      <c r="K57" s="321">
        <v>5.4</v>
      </c>
      <c r="L57" s="322">
        <v>66255</v>
      </c>
      <c r="M57" s="323">
        <v>3.6</v>
      </c>
      <c r="N57" s="324">
        <v>1.8</v>
      </c>
    </row>
    <row r="58" spans="1:14">
      <c r="A58" s="248"/>
      <c r="B58" s="244"/>
      <c r="C58" s="244"/>
      <c r="D58" s="244"/>
      <c r="E58" s="244"/>
      <c r="F58" s="244"/>
      <c r="G58" s="325"/>
      <c r="H58" s="326" t="s">
        <v>510</v>
      </c>
      <c r="I58" s="327">
        <v>930152</v>
      </c>
      <c r="J58" s="328">
        <v>13779</v>
      </c>
      <c r="K58" s="329">
        <v>11.8</v>
      </c>
      <c r="L58" s="330">
        <v>31822</v>
      </c>
      <c r="M58" s="331">
        <v>8.8000000000000007</v>
      </c>
      <c r="N58" s="332">
        <v>3</v>
      </c>
    </row>
    <row r="59" spans="1:14">
      <c r="A59" s="248"/>
      <c r="B59" s="244"/>
      <c r="C59" s="244"/>
      <c r="D59" s="244"/>
      <c r="E59" s="244"/>
      <c r="F59" s="244"/>
      <c r="G59" s="310" t="s">
        <v>514</v>
      </c>
      <c r="H59" s="311"/>
      <c r="I59" s="319">
        <v>4080824</v>
      </c>
      <c r="J59" s="320">
        <v>60692</v>
      </c>
      <c r="K59" s="321">
        <v>138.80000000000001</v>
      </c>
      <c r="L59" s="322">
        <v>47278</v>
      </c>
      <c r="M59" s="323">
        <v>-28.6</v>
      </c>
      <c r="N59" s="324">
        <v>167.4</v>
      </c>
    </row>
    <row r="60" spans="1:14">
      <c r="A60" s="248"/>
      <c r="B60" s="244"/>
      <c r="C60" s="244"/>
      <c r="D60" s="244"/>
      <c r="E60" s="244"/>
      <c r="F60" s="244"/>
      <c r="G60" s="325"/>
      <c r="H60" s="326" t="s">
        <v>510</v>
      </c>
      <c r="I60" s="333">
        <v>2215248</v>
      </c>
      <c r="J60" s="328">
        <v>32946</v>
      </c>
      <c r="K60" s="329">
        <v>139.1</v>
      </c>
      <c r="L60" s="330">
        <v>24096</v>
      </c>
      <c r="M60" s="331">
        <v>-24.3</v>
      </c>
      <c r="N60" s="332">
        <v>163.4</v>
      </c>
    </row>
    <row r="61" spans="1:14">
      <c r="A61" s="248"/>
      <c r="B61" s="244"/>
      <c r="C61" s="244"/>
      <c r="D61" s="244"/>
      <c r="E61" s="244"/>
      <c r="F61" s="244"/>
      <c r="G61" s="310" t="s">
        <v>515</v>
      </c>
      <c r="H61" s="334"/>
      <c r="I61" s="335">
        <v>2224411</v>
      </c>
      <c r="J61" s="336">
        <v>33030</v>
      </c>
      <c r="K61" s="337">
        <v>19.399999999999999</v>
      </c>
      <c r="L61" s="338">
        <v>55188</v>
      </c>
      <c r="M61" s="339">
        <v>-3.1</v>
      </c>
      <c r="N61" s="324">
        <v>22.5</v>
      </c>
    </row>
    <row r="62" spans="1:14">
      <c r="A62" s="248"/>
      <c r="B62" s="244"/>
      <c r="C62" s="244"/>
      <c r="D62" s="244"/>
      <c r="E62" s="244"/>
      <c r="F62" s="244"/>
      <c r="G62" s="325"/>
      <c r="H62" s="326" t="s">
        <v>510</v>
      </c>
      <c r="I62" s="327">
        <v>1264373</v>
      </c>
      <c r="J62" s="328">
        <v>18778</v>
      </c>
      <c r="K62" s="329">
        <v>15.9</v>
      </c>
      <c r="L62" s="330">
        <v>27658</v>
      </c>
      <c r="M62" s="331">
        <v>-4.5</v>
      </c>
      <c r="N62" s="332">
        <v>20.399999999999999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9.51</v>
      </c>
      <c r="G47" s="12">
        <v>8.57</v>
      </c>
      <c r="H47" s="12">
        <v>11.72</v>
      </c>
      <c r="I47" s="12">
        <v>11.36</v>
      </c>
      <c r="J47" s="13">
        <v>11.34</v>
      </c>
    </row>
    <row r="48" spans="2:10" ht="57.75" customHeight="1">
      <c r="B48" s="14"/>
      <c r="C48" s="1171" t="s">
        <v>4</v>
      </c>
      <c r="D48" s="1171"/>
      <c r="E48" s="1172"/>
      <c r="F48" s="15">
        <v>6.59</v>
      </c>
      <c r="G48" s="16">
        <v>5.32</v>
      </c>
      <c r="H48" s="16">
        <v>7.26</v>
      </c>
      <c r="I48" s="16">
        <v>7.93</v>
      </c>
      <c r="J48" s="17">
        <v>6.76</v>
      </c>
    </row>
    <row r="49" spans="2:10" ht="57.75" customHeight="1" thickBot="1">
      <c r="B49" s="18"/>
      <c r="C49" s="1173" t="s">
        <v>5</v>
      </c>
      <c r="D49" s="1173"/>
      <c r="E49" s="1174"/>
      <c r="F49" s="19" t="s">
        <v>522</v>
      </c>
      <c r="G49" s="20" t="s">
        <v>523</v>
      </c>
      <c r="H49" s="20">
        <v>2.46</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2017-03-02T08:10:44Z</cp:lastPrinted>
  <dcterms:created xsi:type="dcterms:W3CDTF">2017-02-15T20:53:00Z</dcterms:created>
  <dcterms:modified xsi:type="dcterms:W3CDTF">2017-05-19T06:41:40Z</dcterms:modified>
</cp:coreProperties>
</file>